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tembeko Zifuku\source\repos\pqp_module\Sample\"/>
    </mc:Choice>
  </mc:AlternateContent>
  <xr:revisionPtr revIDLastSave="0" documentId="13_ncr:1_{D1ABA127-7CBA-42DE-B511-B8470900D9DB}" xr6:coauthVersionLast="47" xr6:coauthVersionMax="47" xr10:uidLastSave="{00000000-0000-0000-0000-000000000000}"/>
  <bookViews>
    <workbookView xWindow="-108" yWindow="-108" windowWidth="23256" windowHeight="13896" xr2:uid="{E6B40EDB-4A57-4D84-A41B-E637568DC698}"/>
  </bookViews>
  <sheets>
    <sheet name="291RT P700 PQP" sheetId="1" r:id="rId1"/>
    <sheet name="PQP Tables" sheetId="2" r:id="rId2"/>
  </sheets>
  <definedNames>
    <definedName name="_1" localSheetId="0">'291RT P700 PQP'!$B$7</definedName>
    <definedName name="_2" localSheetId="0">'291RT P700 PQP'!$B$18</definedName>
    <definedName name="_3" localSheetId="0">'291RT P700 PQP'!$B$44</definedName>
    <definedName name="_4" localSheetId="0">'291RT P700 PQP'!$B$77</definedName>
    <definedName name="_5" localSheetId="0">'291RT P700 PQP'!$B$112</definedName>
    <definedName name="_6" localSheetId="0">'291RT P700 PQP'!$B$136</definedName>
    <definedName name="_7" localSheetId="0">'291RT P700 PQP'!$B$181</definedName>
    <definedName name="_8" localSheetId="0">'291RT P700 PQP'!$B$200</definedName>
    <definedName name="_Incomplete" localSheetId="0">'291RT P700 PQP'!$L$61:$L$67</definedName>
    <definedName name="Date_Completed" localSheetId="0">'291RT P700 PQP'!$E$61:$E$67</definedName>
    <definedName name="ECSA_Stages" localSheetId="0">'291RT P700 PQP'!$D$61:$D$67</definedName>
    <definedName name="_xlnm.Print_Area" localSheetId="0">'291RT P700 PQP'!$A$2:$L$218</definedName>
    <definedName name="_xlnm.Print_Titles" localSheetId="0">'291RT P700 PQP'!$4:$5</definedName>
    <definedName name="ProjectID">'PQP Tables'!$C$3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2" l="1"/>
  <c r="I38" i="2"/>
  <c r="J38" i="2" s="1"/>
  <c r="K38" i="2" s="1"/>
  <c r="L38" i="2" s="1"/>
  <c r="M38" i="2" s="1"/>
  <c r="A41" i="2"/>
  <c r="A42" i="2" s="1"/>
  <c r="A43" i="2" s="1"/>
  <c r="A44" i="2" s="1"/>
  <c r="Q32" i="2"/>
  <c r="O32" i="2"/>
  <c r="P32" i="2" s="1"/>
  <c r="O33" i="2"/>
  <c r="P33" i="2" s="1"/>
  <c r="I32" i="2"/>
  <c r="J32" i="2" s="1"/>
  <c r="K32" i="2" s="1"/>
  <c r="L32" i="2" s="1"/>
  <c r="M32" i="2" s="1"/>
  <c r="I33" i="2"/>
  <c r="J33" i="2" s="1"/>
  <c r="K33" i="2" s="1"/>
  <c r="L33" i="2" s="1"/>
  <c r="M33" i="2" s="1"/>
  <c r="D33" i="2"/>
  <c r="E33" i="2" s="1"/>
  <c r="F33" i="2" s="1"/>
  <c r="D32" i="2"/>
  <c r="E32" i="2" s="1"/>
  <c r="F32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E9" i="2"/>
  <c r="F9" i="2" s="1"/>
  <c r="G9" i="2" s="1"/>
  <c r="H9" i="2" s="1"/>
  <c r="I9" i="2" s="1"/>
  <c r="J9" i="2" s="1"/>
  <c r="K9" i="2" s="1"/>
  <c r="L9" i="2" s="1"/>
  <c r="M9" i="2" s="1"/>
  <c r="E4" i="2"/>
  <c r="G4" i="2" s="1"/>
  <c r="H4" i="2" s="1"/>
  <c r="I4" i="2" s="1"/>
  <c r="D4" i="2"/>
  <c r="E45" i="2" a="1"/>
  <c r="N43" i="2" a="1"/>
  <c r="E42" i="2" a="1"/>
  <c r="F42" i="2" a="1"/>
  <c r="I42" i="2" a="1"/>
  <c r="D40" i="2" a="1"/>
  <c r="G18" i="2" a="1"/>
  <c r="C30" i="2" a="1"/>
  <c r="F16" i="2" a="1"/>
  <c r="M27" i="2" a="1"/>
  <c r="M14" i="2" a="1"/>
  <c r="I26" i="2" a="1"/>
  <c r="E17" i="2" a="1"/>
  <c r="L28" i="2" a="1"/>
  <c r="L15" i="2" a="1"/>
  <c r="H27" i="2" a="1"/>
  <c r="L16" i="2" a="1"/>
  <c r="I22" i="2" a="1"/>
  <c r="D80" i="2" a="1"/>
  <c r="D62" i="2" a="1"/>
  <c r="J62" i="2" a="1"/>
  <c r="C74" i="2" a="1"/>
  <c r="C51" i="2" a="1"/>
  <c r="N41" i="2" a="1"/>
  <c r="K30" i="2" a="1"/>
  <c r="J28" i="2" a="1"/>
  <c r="F27" i="2" a="1"/>
  <c r="I16" i="2" a="1"/>
  <c r="F26" i="2" a="1"/>
  <c r="H80" i="2" a="1"/>
  <c r="C62" i="2" a="1"/>
  <c r="L18" i="2" a="1"/>
  <c r="C28" i="2" a="1"/>
  <c r="I17" i="2" a="1"/>
  <c r="C15" i="2" a="1"/>
  <c r="E62" i="2" a="1"/>
  <c r="G45" i="2" a="1"/>
  <c r="P43" i="2" a="1"/>
  <c r="Q42" i="2" a="1"/>
  <c r="H45" i="2" a="1"/>
  <c r="F44" i="2" a="1"/>
  <c r="O43" i="2" a="1"/>
  <c r="H41" i="2" a="1"/>
  <c r="J41" i="2" a="1"/>
  <c r="P40" i="2" a="1"/>
  <c r="L19" i="2" a="1"/>
  <c r="E30" i="2" a="1"/>
  <c r="K17" i="2" a="1"/>
  <c r="G29" i="2" a="1"/>
  <c r="G16" i="2" a="1"/>
  <c r="M30" i="2" a="1"/>
  <c r="J18" i="2" a="1"/>
  <c r="F30" i="2" a="1"/>
  <c r="F17" i="2" a="1"/>
  <c r="M28" i="2" a="1"/>
  <c r="H14" i="2" a="1"/>
  <c r="M21" i="2" a="1"/>
  <c r="E80" i="2" a="1"/>
  <c r="T62" i="2" a="1"/>
  <c r="G62" i="2" a="1"/>
  <c r="C57" i="2" a="1"/>
  <c r="G26" i="2" a="1"/>
  <c r="G36" i="2" a="1"/>
  <c r="G68" i="2" a="1"/>
  <c r="K45" i="2" a="1"/>
  <c r="N44" i="2" a="1"/>
  <c r="E44" i="2" a="1"/>
  <c r="J42" i="2" a="1"/>
  <c r="H44" i="2" a="1"/>
  <c r="G40" i="2" a="1"/>
  <c r="I20" i="2" a="1"/>
  <c r="G25" i="2" a="1"/>
  <c r="H18" i="2" a="1"/>
  <c r="D30" i="2" a="1"/>
  <c r="D17" i="2" a="1"/>
  <c r="K29" i="2" a="1"/>
  <c r="G19" i="2" a="1"/>
  <c r="K21" i="2" a="1"/>
  <c r="C18" i="2" a="1"/>
  <c r="G30" i="2" a="1"/>
  <c r="E15" i="2" a="1"/>
  <c r="G23" i="2" a="1"/>
  <c r="G80" i="2" a="1"/>
  <c r="M62" i="2" a="1"/>
  <c r="I62" i="2" a="1"/>
  <c r="C84" i="2" a="1"/>
  <c r="O36" i="2" a="1"/>
  <c r="I14" i="2" a="1"/>
  <c r="U62" i="2" a="1"/>
  <c r="D51" i="2" a="1"/>
  <c r="H36" i="2" a="1"/>
  <c r="E24" i="2" a="1"/>
  <c r="J14" i="2" a="1"/>
  <c r="E51" i="2" a="1"/>
  <c r="X62" i="2" a="1"/>
  <c r="J13" i="2" a="1"/>
  <c r="N45" i="2" a="1"/>
  <c r="P44" i="2" a="1"/>
  <c r="Q44" i="2" a="1"/>
  <c r="L43" i="2" a="1"/>
  <c r="M42" i="2" a="1"/>
  <c r="F40" i="2" a="1"/>
  <c r="F21" i="2" a="1"/>
  <c r="C16" i="2" a="1"/>
  <c r="E19" i="2" a="1"/>
  <c r="L30" i="2" a="1"/>
  <c r="L17" i="2" a="1"/>
  <c r="F15" i="2" a="1"/>
  <c r="D20" i="2" a="1"/>
  <c r="D26" i="2" a="1"/>
  <c r="K18" i="2" a="1"/>
  <c r="M23" i="2" a="1"/>
  <c r="M15" i="2" a="1"/>
  <c r="F80" i="2" a="1"/>
  <c r="Z62" i="2" a="1"/>
  <c r="K28" i="2" a="1"/>
  <c r="J21" i="2" a="1"/>
  <c r="M36" i="2" a="1"/>
  <c r="E57" i="2" a="1"/>
  <c r="F28" i="2" a="1"/>
  <c r="O45" i="2" a="1"/>
  <c r="C44" i="2" a="1"/>
  <c r="G42" i="2" a="1"/>
  <c r="M43" i="2" a="1"/>
  <c r="L41" i="2" a="1"/>
  <c r="O40" i="2" a="1"/>
  <c r="C22" i="2" a="1"/>
  <c r="K24" i="2" a="1"/>
  <c r="M19" i="2" a="1"/>
  <c r="H29" i="2" a="1"/>
  <c r="I18" i="2" a="1"/>
  <c r="L21" i="2" a="1"/>
  <c r="L20" i="2" a="1"/>
  <c r="J19" i="2" a="1"/>
  <c r="H19" i="2" a="1"/>
  <c r="L26" i="2" a="1"/>
  <c r="J16" i="2" a="1"/>
  <c r="D13" i="2" a="1"/>
  <c r="D74" i="2" a="1"/>
  <c r="F62" i="2" a="1"/>
  <c r="K62" i="2" a="1"/>
  <c r="L51" i="2" a="1"/>
  <c r="I36" i="2" a="1"/>
  <c r="E74" i="2" a="1"/>
  <c r="D57" i="2" a="1"/>
  <c r="E36" i="2" a="1"/>
  <c r="O44" i="2" a="1"/>
  <c r="I43" i="2" a="1"/>
  <c r="E40" i="2" a="1"/>
  <c r="D22" i="2" a="1"/>
  <c r="E26" i="2" a="1"/>
  <c r="K20" i="2" a="1"/>
  <c r="E29" i="2" a="1"/>
  <c r="D21" i="2" a="1"/>
  <c r="W62" i="2" a="1"/>
  <c r="E25" i="2" a="1"/>
  <c r="L23" i="2" a="1"/>
  <c r="N51" i="2" a="1"/>
  <c r="F25" i="2" a="1"/>
  <c r="K36" i="2" a="1"/>
  <c r="P45" i="2" a="1"/>
  <c r="F41" i="2" a="1"/>
  <c r="C43" i="2" a="1"/>
  <c r="H43" i="2" a="1"/>
  <c r="H42" i="2" a="1"/>
  <c r="C40" i="2" a="1"/>
  <c r="K22" i="2" a="1"/>
  <c r="F18" i="2" a="1"/>
  <c r="J20" i="2" a="1"/>
  <c r="I27" i="2" a="1"/>
  <c r="F19" i="2" a="1"/>
  <c r="C19" i="2" a="1"/>
  <c r="I21" i="2" a="1"/>
  <c r="G28" i="2" a="1"/>
  <c r="E20" i="2" a="1"/>
  <c r="C29" i="2" a="1"/>
  <c r="G17" i="2" a="1"/>
  <c r="L13" i="2" a="1"/>
  <c r="H74" i="2" a="1"/>
  <c r="N62" i="2" a="1"/>
  <c r="S62" i="2" a="1"/>
  <c r="O51" i="2" a="1"/>
  <c r="J36" i="2" a="1"/>
  <c r="M51" i="2" a="1"/>
  <c r="Q43" i="2" a="1"/>
  <c r="C45" i="2" a="1"/>
  <c r="D42" i="2" a="1"/>
  <c r="E43" i="2" a="1"/>
  <c r="K44" i="2" a="1"/>
  <c r="K43" i="2" a="1"/>
  <c r="N40" i="2" a="1"/>
  <c r="H23" i="2" a="1"/>
  <c r="D24" i="2" a="1"/>
  <c r="G21" i="2" a="1"/>
  <c r="G20" i="2" a="1"/>
  <c r="C20" i="2" a="1"/>
  <c r="J22" i="2" a="1"/>
  <c r="F22" i="2" a="1"/>
  <c r="I30" i="2" a="1"/>
  <c r="M20" i="2" a="1"/>
  <c r="K16" i="2" a="1"/>
  <c r="D18" i="2" a="1"/>
  <c r="K13" i="2" a="1"/>
  <c r="V62" i="2" a="1"/>
  <c r="J43" i="2" a="1"/>
  <c r="C23" i="2" a="1"/>
  <c r="G57" i="2" a="1"/>
  <c r="G24" i="2" a="1"/>
  <c r="M45" i="2" a="1"/>
  <c r="L45" i="2" a="1"/>
  <c r="D44" i="2" a="1"/>
  <c r="G44" i="2" a="1"/>
  <c r="M44" i="2" a="1"/>
  <c r="K41" i="2" a="1"/>
  <c r="Q36" i="2" a="1"/>
  <c r="M24" i="2" a="1"/>
  <c r="E18" i="2" a="1"/>
  <c r="L22" i="2" a="1"/>
  <c r="H20" i="2" a="1"/>
  <c r="H21" i="2" a="1"/>
  <c r="H22" i="2" a="1"/>
  <c r="K23" i="2" a="1"/>
  <c r="L24" i="2" a="1"/>
  <c r="G22" i="2" a="1"/>
  <c r="H25" i="2" a="1"/>
  <c r="I19" i="2" a="1"/>
  <c r="I13" i="2" a="1"/>
  <c r="G74" i="2" a="1"/>
  <c r="H62" i="2" a="1"/>
  <c r="J57" i="2" a="1"/>
  <c r="G51" i="2" a="1"/>
  <c r="F36" i="2" a="1"/>
  <c r="I44" i="2" a="1"/>
  <c r="M22" i="2" a="1"/>
  <c r="E23" i="2" a="1"/>
  <c r="F45" i="2" a="1"/>
  <c r="C41" i="2" a="1"/>
  <c r="P41" i="2" a="1"/>
  <c r="K42" i="2" a="1"/>
  <c r="I40" i="2" a="1"/>
  <c r="C14" i="2" a="1"/>
  <c r="J25" i="2" a="1"/>
  <c r="D29" i="2" a="1"/>
  <c r="I23" i="2" a="1"/>
  <c r="I25" i="2" a="1"/>
  <c r="E22" i="2" a="1"/>
  <c r="K19" i="2" a="1"/>
  <c r="H24" i="2" a="1"/>
  <c r="J30" i="2" a="1"/>
  <c r="D23" i="2" a="1"/>
  <c r="L29" i="2" a="1"/>
  <c r="C21" i="2" a="1"/>
  <c r="E13" i="2" a="1"/>
  <c r="I74" i="2" a="1"/>
  <c r="P62" i="2" a="1"/>
  <c r="I57" i="2" a="1"/>
  <c r="H51" i="2" a="1"/>
  <c r="N36" i="2" a="1"/>
  <c r="I45" i="2" a="1"/>
  <c r="E41" i="2" a="1"/>
  <c r="N42" i="2" a="1"/>
  <c r="J40" i="2" a="1"/>
  <c r="K14" i="2" a="1"/>
  <c r="G15" i="2" a="1"/>
  <c r="J29" i="2" a="1"/>
  <c r="D45" i="2" a="1"/>
  <c r="G41" i="2" a="1"/>
  <c r="P42" i="2" a="1"/>
  <c r="J44" i="2" a="1"/>
  <c r="K40" i="2" a="1"/>
  <c r="H15" i="2" a="1"/>
  <c r="D27" i="2" a="1"/>
  <c r="H28" i="2" a="1"/>
  <c r="C25" i="2" a="1"/>
  <c r="M26" i="2" a="1"/>
  <c r="J23" i="2" a="1"/>
  <c r="F14" i="2" a="1"/>
  <c r="M25" i="2" a="1"/>
  <c r="C24" i="2" a="1"/>
  <c r="I24" i="2" a="1"/>
  <c r="K27" i="2" a="1"/>
  <c r="J24" i="2" a="1"/>
  <c r="F13" i="2" a="1"/>
  <c r="E68" i="2" a="1"/>
  <c r="R62" i="2" a="1"/>
  <c r="H57" i="2" a="1"/>
  <c r="J51" i="2" a="1"/>
  <c r="P36" i="2" a="1"/>
  <c r="Q45" i="2" a="1"/>
  <c r="O41" i="2" a="1"/>
  <c r="O42" i="2" a="1"/>
  <c r="M41" i="2" a="1"/>
  <c r="L40" i="2" a="1"/>
  <c r="E16" i="2" a="1"/>
  <c r="L27" i="2" a="1"/>
  <c r="D14" i="2" a="1"/>
  <c r="K25" i="2" a="1"/>
  <c r="E21" i="2" a="1"/>
  <c r="F20" i="2" a="1"/>
  <c r="D43" i="2" a="1"/>
  <c r="Q41" i="2" a="1"/>
  <c r="G43" i="2" a="1"/>
  <c r="L44" i="2" a="1"/>
  <c r="M40" i="2" a="1"/>
  <c r="M16" i="2" a="1"/>
  <c r="I28" i="2" a="1"/>
  <c r="L14" i="2" a="1"/>
  <c r="H26" i="2" a="1"/>
  <c r="C27" i="2" a="1"/>
  <c r="D25" i="2" a="1"/>
  <c r="K15" i="2" a="1"/>
  <c r="G27" i="2" a="1"/>
  <c r="G14" i="2" a="1"/>
  <c r="C26" i="2" a="1"/>
  <c r="M18" i="2" a="1"/>
  <c r="H30" i="2" a="1"/>
  <c r="G13" i="2" a="1"/>
  <c r="F68" i="2" a="1"/>
  <c r="Q62" i="2" a="1"/>
  <c r="F57" i="2" a="1"/>
  <c r="K51" i="2" a="1"/>
  <c r="C36" i="2" a="1"/>
  <c r="Q40" i="2" a="1"/>
  <c r="I29" i="2" a="1"/>
  <c r="L62" i="2" a="1"/>
  <c r="D36" i="2" a="1"/>
  <c r="M13" i="2" a="1"/>
  <c r="M29" i="2" a="1"/>
  <c r="H13" i="2" a="1"/>
  <c r="J26" i="2" a="1"/>
  <c r="F51" i="2" a="1"/>
  <c r="J45" i="2" a="1"/>
  <c r="F43" i="2" a="1"/>
  <c r="C42" i="2" a="1"/>
  <c r="D41" i="2" a="1"/>
  <c r="I41" i="2" a="1"/>
  <c r="H40" i="2" a="1"/>
  <c r="J17" i="2" a="1"/>
  <c r="F29" i="2" a="1"/>
  <c r="I15" i="2" a="1"/>
  <c r="E27" i="2" a="1"/>
  <c r="E14" i="2" a="1"/>
  <c r="L25" i="2" a="1"/>
  <c r="H16" i="2" a="1"/>
  <c r="D28" i="2" a="1"/>
  <c r="D15" i="2" a="1"/>
  <c r="K26" i="2" a="1"/>
  <c r="F23" i="2" a="1"/>
  <c r="H17" i="2" a="1"/>
  <c r="C13" i="2" a="1"/>
  <c r="C68" i="2" a="1"/>
  <c r="O62" i="2" a="1"/>
  <c r="C80" i="2" a="1"/>
  <c r="I51" i="2" a="1"/>
  <c r="C7" i="2" a="1"/>
  <c r="L42" i="2" a="1"/>
  <c r="D19" i="2" a="1"/>
  <c r="C17" i="2" a="1"/>
  <c r="J15" i="2" a="1"/>
  <c r="M17" i="2" a="1"/>
  <c r="E28" i="2" a="1"/>
  <c r="J27" i="2" a="1"/>
  <c r="Y62" i="2" a="1"/>
  <c r="L36" i="2" a="1"/>
  <c r="F74" i="2" a="1"/>
  <c r="F24" i="2" a="1"/>
  <c r="D68" i="2" a="1"/>
  <c r="D16" i="2" a="1"/>
  <c r="K57" i="2" a="1"/>
  <c r="Q45" i="2" l="1"/>
  <c r="D45" i="2"/>
  <c r="I45" i="2"/>
  <c r="F45" i="2"/>
  <c r="L45" i="2"/>
  <c r="M45" i="2"/>
  <c r="C45" i="2"/>
  <c r="P45" i="2"/>
  <c r="O45" i="2"/>
  <c r="N45" i="2"/>
  <c r="K45" i="2"/>
  <c r="H45" i="2"/>
  <c r="G45" i="2"/>
  <c r="E45" i="2"/>
  <c r="J45" i="2"/>
  <c r="N41" i="2"/>
  <c r="F42" i="2"/>
  <c r="D41" i="2"/>
  <c r="G43" i="2"/>
  <c r="O42" i="2"/>
  <c r="P42" i="2"/>
  <c r="N42" i="2"/>
  <c r="P41" i="2"/>
  <c r="G44" i="2"/>
  <c r="Q43" i="2"/>
  <c r="E43" i="2"/>
  <c r="C43" i="2"/>
  <c r="G42" i="2"/>
  <c r="Q44" i="2"/>
  <c r="E44" i="2"/>
  <c r="O43" i="2"/>
  <c r="Q42" i="2"/>
  <c r="E42" i="2"/>
  <c r="C42" i="2"/>
  <c r="Q41" i="2"/>
  <c r="O41" i="2"/>
  <c r="G41" i="2"/>
  <c r="E41" i="2"/>
  <c r="C41" i="2"/>
  <c r="D44" i="2"/>
  <c r="O44" i="2"/>
  <c r="D42" i="2"/>
  <c r="F41" i="2"/>
  <c r="C44" i="2"/>
  <c r="P44" i="2"/>
  <c r="N44" i="2"/>
  <c r="F44" i="2"/>
  <c r="P43" i="2"/>
  <c r="N43" i="2"/>
  <c r="F43" i="2"/>
  <c r="D43" i="2"/>
  <c r="K41" i="2"/>
  <c r="I43" i="2"/>
  <c r="K43" i="2"/>
  <c r="H42" i="2"/>
  <c r="L41" i="2"/>
  <c r="M42" i="2"/>
  <c r="H44" i="2"/>
  <c r="J41" i="2"/>
  <c r="L42" i="2"/>
  <c r="I42" i="2"/>
  <c r="I41" i="2"/>
  <c r="L44" i="2"/>
  <c r="M41" i="2"/>
  <c r="J44" i="2"/>
  <c r="I44" i="2"/>
  <c r="K42" i="2"/>
  <c r="M44" i="2"/>
  <c r="J43" i="2"/>
  <c r="K44" i="2"/>
  <c r="H43" i="2"/>
  <c r="M43" i="2"/>
  <c r="L43" i="2"/>
  <c r="J42" i="2"/>
  <c r="H41" i="2"/>
  <c r="M40" i="2"/>
  <c r="L40" i="2"/>
  <c r="K40" i="2"/>
  <c r="J40" i="2"/>
  <c r="I40" i="2"/>
  <c r="H40" i="2"/>
  <c r="E40" i="2"/>
  <c r="N40" i="2"/>
  <c r="C40" i="2"/>
  <c r="O40" i="2"/>
  <c r="F40" i="2"/>
  <c r="G40" i="2"/>
  <c r="P40" i="2"/>
  <c r="Q40" i="2"/>
  <c r="D40" i="2"/>
  <c r="Q36" i="2"/>
  <c r="I14" i="2"/>
  <c r="G23" i="2"/>
  <c r="M21" i="2"/>
  <c r="J27" i="2"/>
  <c r="I22" i="2"/>
  <c r="H17" i="2"/>
  <c r="H30" i="2"/>
  <c r="F28" i="2"/>
  <c r="J24" i="2"/>
  <c r="E23" i="2"/>
  <c r="C21" i="2"/>
  <c r="I19" i="2"/>
  <c r="L18" i="2"/>
  <c r="D18" i="2"/>
  <c r="G17" i="2"/>
  <c r="J16" i="2"/>
  <c r="M15" i="2"/>
  <c r="E15" i="2"/>
  <c r="H14" i="2"/>
  <c r="F26" i="2"/>
  <c r="L16" i="2"/>
  <c r="F23" i="2"/>
  <c r="M18" i="2"/>
  <c r="F20" i="2"/>
  <c r="K27" i="2"/>
  <c r="I17" i="2"/>
  <c r="L29" i="2"/>
  <c r="H25" i="2"/>
  <c r="D21" i="2"/>
  <c r="K16" i="2"/>
  <c r="C29" i="2"/>
  <c r="L26" i="2"/>
  <c r="M23" i="2"/>
  <c r="G30" i="2"/>
  <c r="M28" i="2"/>
  <c r="E28" i="2"/>
  <c r="H27" i="2"/>
  <c r="K26" i="2"/>
  <c r="C26" i="2"/>
  <c r="F25" i="2"/>
  <c r="I24" i="2"/>
  <c r="L23" i="2"/>
  <c r="D23" i="2"/>
  <c r="G22" i="2"/>
  <c r="J21" i="2"/>
  <c r="M20" i="2"/>
  <c r="E20" i="2"/>
  <c r="H19" i="2"/>
  <c r="K18" i="2"/>
  <c r="C18" i="2"/>
  <c r="F17" i="2"/>
  <c r="I16" i="2"/>
  <c r="L15" i="2"/>
  <c r="D15" i="2"/>
  <c r="G14" i="2"/>
  <c r="D16" i="2"/>
  <c r="C24" i="2"/>
  <c r="J29" i="2"/>
  <c r="J30" i="2"/>
  <c r="L24" i="2"/>
  <c r="J14" i="2"/>
  <c r="I30" i="2"/>
  <c r="G28" i="2"/>
  <c r="J19" i="2"/>
  <c r="D26" i="2"/>
  <c r="K21" i="2"/>
  <c r="F30" i="2"/>
  <c r="I29" i="2"/>
  <c r="L28" i="2"/>
  <c r="D28" i="2"/>
  <c r="G27" i="2"/>
  <c r="J26" i="2"/>
  <c r="M25" i="2"/>
  <c r="E25" i="2"/>
  <c r="H24" i="2"/>
  <c r="K23" i="2"/>
  <c r="C23" i="2"/>
  <c r="F22" i="2"/>
  <c r="I21" i="2"/>
  <c r="L20" i="2"/>
  <c r="D20" i="2"/>
  <c r="G19" i="2"/>
  <c r="J18" i="2"/>
  <c r="M17" i="2"/>
  <c r="E17" i="2"/>
  <c r="H16" i="2"/>
  <c r="K15" i="2"/>
  <c r="C15" i="2"/>
  <c r="F14" i="2"/>
  <c r="M29" i="2"/>
  <c r="K19" i="2"/>
  <c r="H22" i="2"/>
  <c r="E29" i="2"/>
  <c r="J22" i="2"/>
  <c r="C19" i="2"/>
  <c r="L21" i="2"/>
  <c r="F15" i="2"/>
  <c r="K29" i="2"/>
  <c r="M30" i="2"/>
  <c r="F27" i="2"/>
  <c r="I26" i="2"/>
  <c r="L25" i="2"/>
  <c r="D25" i="2"/>
  <c r="G24" i="2"/>
  <c r="J23" i="2"/>
  <c r="M22" i="2"/>
  <c r="E22" i="2"/>
  <c r="H21" i="2"/>
  <c r="K20" i="2"/>
  <c r="C20" i="2"/>
  <c r="F19" i="2"/>
  <c r="I18" i="2"/>
  <c r="L17" i="2"/>
  <c r="D17" i="2"/>
  <c r="G16" i="2"/>
  <c r="J15" i="2"/>
  <c r="M14" i="2"/>
  <c r="E14" i="2"/>
  <c r="C27" i="2"/>
  <c r="E21" i="2"/>
  <c r="M26" i="2"/>
  <c r="C28" i="2"/>
  <c r="I25" i="2"/>
  <c r="H20" i="2"/>
  <c r="E26" i="2"/>
  <c r="G20" i="2"/>
  <c r="I27" i="2"/>
  <c r="H29" i="2"/>
  <c r="L30" i="2"/>
  <c r="D30" i="2"/>
  <c r="G29" i="2"/>
  <c r="J28" i="2"/>
  <c r="M27" i="2"/>
  <c r="E27" i="2"/>
  <c r="H26" i="2"/>
  <c r="K25" i="2"/>
  <c r="C25" i="2"/>
  <c r="F24" i="2"/>
  <c r="I23" i="2"/>
  <c r="L22" i="2"/>
  <c r="D22" i="2"/>
  <c r="G21" i="2"/>
  <c r="J20" i="2"/>
  <c r="M19" i="2"/>
  <c r="E19" i="2"/>
  <c r="H18" i="2"/>
  <c r="K17" i="2"/>
  <c r="C17" i="2"/>
  <c r="F16" i="2"/>
  <c r="I15" i="2"/>
  <c r="L14" i="2"/>
  <c r="D14" i="2"/>
  <c r="H28" i="2"/>
  <c r="G15" i="2"/>
  <c r="D29" i="2"/>
  <c r="E18" i="2"/>
  <c r="K28" i="2"/>
  <c r="D24" i="2"/>
  <c r="F18" i="2"/>
  <c r="K24" i="2"/>
  <c r="C16" i="2"/>
  <c r="G25" i="2"/>
  <c r="E30" i="2"/>
  <c r="K30" i="2"/>
  <c r="C30" i="2"/>
  <c r="F29" i="2"/>
  <c r="I28" i="2"/>
  <c r="L27" i="2"/>
  <c r="D27" i="2"/>
  <c r="G26" i="2"/>
  <c r="J25" i="2"/>
  <c r="M24" i="2"/>
  <c r="E24" i="2"/>
  <c r="H23" i="2"/>
  <c r="K22" i="2"/>
  <c r="C22" i="2"/>
  <c r="F21" i="2"/>
  <c r="I20" i="2"/>
  <c r="L19" i="2"/>
  <c r="D19" i="2"/>
  <c r="G18" i="2"/>
  <c r="J17" i="2"/>
  <c r="M16" i="2"/>
  <c r="E16" i="2"/>
  <c r="H15" i="2"/>
  <c r="K14" i="2"/>
  <c r="C14" i="2"/>
  <c r="G13" i="2"/>
  <c r="J13" i="2"/>
  <c r="F13" i="2"/>
  <c r="H13" i="2"/>
  <c r="E13" i="2"/>
  <c r="I13" i="2"/>
  <c r="M13" i="2"/>
  <c r="K13" i="2"/>
  <c r="L13" i="2"/>
  <c r="D13" i="2"/>
  <c r="C13" i="2"/>
  <c r="F80" i="2"/>
  <c r="G80" i="2"/>
  <c r="E80" i="2"/>
  <c r="H80" i="2"/>
  <c r="D80" i="2"/>
  <c r="I74" i="2"/>
  <c r="G74" i="2"/>
  <c r="F74" i="2"/>
  <c r="E74" i="2"/>
  <c r="H74" i="2"/>
  <c r="D74" i="2"/>
  <c r="F68" i="2"/>
  <c r="G68" i="2"/>
  <c r="E68" i="2"/>
  <c r="D68" i="2"/>
  <c r="C68" i="2"/>
  <c r="S62" i="2"/>
  <c r="K62" i="2"/>
  <c r="Z62" i="2"/>
  <c r="I62" i="2"/>
  <c r="G62" i="2"/>
  <c r="Y62" i="2"/>
  <c r="J62" i="2"/>
  <c r="O62" i="2"/>
  <c r="Q62" i="2"/>
  <c r="E62" i="2"/>
  <c r="R62" i="2"/>
  <c r="X62" i="2"/>
  <c r="P62" i="2"/>
  <c r="H62" i="2"/>
  <c r="W62" i="2"/>
  <c r="V62" i="2"/>
  <c r="N62" i="2"/>
  <c r="F62" i="2"/>
  <c r="U62" i="2"/>
  <c r="M62" i="2"/>
  <c r="T62" i="2"/>
  <c r="L62" i="2"/>
  <c r="D62" i="2"/>
  <c r="F57" i="2"/>
  <c r="K57" i="2"/>
  <c r="H57" i="2"/>
  <c r="E57" i="2"/>
  <c r="I57" i="2"/>
  <c r="J57" i="2"/>
  <c r="G57" i="2"/>
  <c r="D57" i="2"/>
  <c r="C80" i="2"/>
  <c r="C74" i="2"/>
  <c r="C62" i="2"/>
  <c r="C57" i="2"/>
  <c r="C84" i="2"/>
  <c r="I51" i="2"/>
  <c r="K51" i="2"/>
  <c r="F51" i="2"/>
  <c r="J51" i="2"/>
  <c r="N51" i="2"/>
  <c r="H51" i="2"/>
  <c r="G51" i="2"/>
  <c r="E51" i="2"/>
  <c r="M51" i="2"/>
  <c r="O51" i="2"/>
  <c r="L51" i="2"/>
  <c r="D51" i="2"/>
  <c r="C51" i="2"/>
  <c r="K36" i="2"/>
  <c r="P36" i="2"/>
  <c r="G36" i="2"/>
  <c r="N36" i="2"/>
  <c r="F36" i="2"/>
  <c r="M36" i="2"/>
  <c r="E36" i="2"/>
  <c r="J36" i="2"/>
  <c r="I36" i="2"/>
  <c r="H36" i="2"/>
  <c r="O36" i="2"/>
  <c r="L36" i="2"/>
  <c r="D36" i="2"/>
  <c r="C36" i="2"/>
  <c r="F4" i="2"/>
  <c r="C7" i="2"/>
  <c r="D3" i="2"/>
  <c r="C2" i="2" a="1"/>
  <c r="D7" i="2" a="1"/>
  <c r="D7" i="2" l="1"/>
  <c r="E3" i="2"/>
  <c r="C2" i="2"/>
  <c r="B45" i="2" s="1"/>
  <c r="D69" i="1"/>
  <c r="L62" i="1"/>
  <c r="L63" i="1"/>
  <c r="L64" i="1"/>
  <c r="L65" i="1"/>
  <c r="L66" i="1"/>
  <c r="L67" i="1"/>
  <c r="L61" i="1"/>
  <c r="E7" i="2" a="1"/>
  <c r="B41" i="2" l="1"/>
  <c r="B43" i="2"/>
  <c r="B42" i="2"/>
  <c r="B44" i="2"/>
  <c r="B40" i="2"/>
  <c r="B14" i="2"/>
  <c r="B30" i="2"/>
  <c r="B16" i="2"/>
  <c r="B21" i="2"/>
  <c r="B23" i="2"/>
  <c r="B24" i="2"/>
  <c r="B26" i="2"/>
  <c r="B15" i="2"/>
  <c r="B18" i="2"/>
  <c r="B19" i="2"/>
  <c r="B20" i="2"/>
  <c r="B25" i="2"/>
  <c r="B28" i="2"/>
  <c r="B17" i="2"/>
  <c r="B22" i="2"/>
  <c r="B27" i="2"/>
  <c r="B29" i="2"/>
  <c r="B80" i="2"/>
  <c r="E7" i="2"/>
  <c r="F3" i="2"/>
  <c r="B68" i="2"/>
  <c r="B74" i="2"/>
  <c r="B57" i="2"/>
  <c r="B62" i="2"/>
  <c r="B36" i="2"/>
  <c r="B51" i="2"/>
  <c r="B7" i="2"/>
  <c r="B13" i="2"/>
  <c r="C1" i="1"/>
  <c r="D208" i="1"/>
  <c r="K22" i="1"/>
  <c r="F7" i="2" a="1"/>
  <c r="F7" i="2" l="1"/>
  <c r="I3" i="2"/>
  <c r="G3" i="2"/>
  <c r="I7" i="2" a="1"/>
  <c r="G7" i="2" a="1"/>
  <c r="G7" i="2" l="1"/>
  <c r="I7" i="2"/>
  <c r="H3" i="2"/>
  <c r="H7" i="2" a="1"/>
  <c r="H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Pierre Queripel</author>
  </authors>
  <commentList>
    <comment ref="B20" authorId="0" shapeId="0" xr:uid="{7CA126E3-8AB3-44CB-8E7D-D3165A004DC9}">
      <text>
        <r>
          <rPr>
            <sz val="9"/>
            <color indexed="81"/>
            <rFont val="Tahoma"/>
            <family val="2"/>
          </rPr>
          <t>Which consultant is the "Lead Consultant" or "Principal Agent", being the primary link with the client?</t>
        </r>
      </text>
    </comment>
    <comment ref="K23" authorId="0" shapeId="0" xr:uid="{6A95174E-26CC-4FDC-AE33-DD4D8BCB50D3}">
      <text>
        <r>
          <rPr>
            <sz val="9"/>
            <color indexed="81"/>
            <rFont val="Tahoma"/>
            <family val="2"/>
          </rPr>
          <t>Target share of the work if CPG partner</t>
        </r>
      </text>
    </comment>
    <comment ref="B25" authorId="0" shapeId="0" xr:uid="{2FA94946-C531-4807-B341-BCD7B4CE8F36}">
      <text>
        <r>
          <rPr>
            <sz val="9"/>
            <color indexed="81"/>
            <rFont val="Tahoma"/>
            <family val="2"/>
          </rPr>
          <t>Director reponsible for fee accounts, setting up PQP and allocating resources.</t>
        </r>
      </text>
    </comment>
    <comment ref="B57" authorId="0" shapeId="0" xr:uid="{F8D10413-73AA-4091-8224-FE38B6C0E40E}">
      <text>
        <r>
          <rPr>
            <sz val="9"/>
            <color indexed="81"/>
            <rFont val="Tahoma"/>
            <family val="2"/>
          </rPr>
          <t>e.g. Civil Engineer, Structural Engineer, etc.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<sst xmlns="http://schemas.openxmlformats.org/spreadsheetml/2006/main" count="792" uniqueCount="376">
  <si>
    <t>Project Description:</t>
  </si>
  <si>
    <t>Project Location:</t>
  </si>
  <si>
    <t>HN's Roles:</t>
  </si>
  <si>
    <t>✓</t>
  </si>
  <si>
    <t>-</t>
  </si>
  <si>
    <t>Architect</t>
  </si>
  <si>
    <t>Civil Engineer</t>
  </si>
  <si>
    <t>Structural Engineer</t>
  </si>
  <si>
    <t>Quantity Surveyor</t>
  </si>
  <si>
    <t>Electrical Engineer</t>
  </si>
  <si>
    <t>Mechanical Engineer</t>
  </si>
  <si>
    <t>Enviro Approval</t>
  </si>
  <si>
    <t>Enviro Control Officer</t>
  </si>
  <si>
    <t>H&amp;S Auditor</t>
  </si>
  <si>
    <t>HN Project Number:</t>
  </si>
  <si>
    <t>Professional Team:</t>
  </si>
  <si>
    <t>Role</t>
  </si>
  <si>
    <t>Representative Name</t>
  </si>
  <si>
    <t>Req'd</t>
  </si>
  <si>
    <t>Email</t>
  </si>
  <si>
    <t>Cell</t>
  </si>
  <si>
    <t xml:space="preserve">Project Name:  </t>
  </si>
  <si>
    <t>GENL-PQP-04-01-01</t>
  </si>
  <si>
    <t>Organisation Responsible</t>
  </si>
  <si>
    <t>Other (Specify)</t>
  </si>
  <si>
    <t>Comments (if any):</t>
  </si>
  <si>
    <t>Geotech Survey</t>
  </si>
  <si>
    <t>Soils Laboratory</t>
  </si>
  <si>
    <t>HN Project Director</t>
  </si>
  <si>
    <t>HN Consulting Engineers (Pty) Ltd</t>
  </si>
  <si>
    <t>CPG %</t>
  </si>
  <si>
    <t>Comments</t>
  </si>
  <si>
    <t>Employer's Proj. Man.</t>
  </si>
  <si>
    <t>1. PROJECT OVERVIEW</t>
  </si>
  <si>
    <t>Brief from Client:</t>
  </si>
  <si>
    <t>In Place</t>
  </si>
  <si>
    <t>Subconsultant Agreement</t>
  </si>
  <si>
    <t>CPG Partner?</t>
  </si>
  <si>
    <t>Subconsultant to HN?</t>
  </si>
  <si>
    <t>Appointment / SLA / Fees Order</t>
  </si>
  <si>
    <t>1. Inception</t>
  </si>
  <si>
    <t>3. Design Development</t>
  </si>
  <si>
    <t>6. Close-Out</t>
  </si>
  <si>
    <t>ECSA Project Stage</t>
  </si>
  <si>
    <t>Appointment Date:</t>
  </si>
  <si>
    <t xml:space="preserve">Expected Duration: </t>
  </si>
  <si>
    <t>Deliverable
Submitted</t>
  </si>
  <si>
    <t>Employer Approved</t>
  </si>
  <si>
    <t xml:space="preserve">Date CSQ Submitted: </t>
  </si>
  <si>
    <t xml:space="preserve">Date CSQ Received: </t>
  </si>
  <si>
    <t>General Remarks /</t>
  </si>
  <si>
    <t>Lessons Learned:</t>
  </si>
  <si>
    <t>Actual Close-Out Date:</t>
  </si>
  <si>
    <t>Filing Location</t>
  </si>
  <si>
    <t>Notes</t>
  </si>
  <si>
    <t>Date</t>
  </si>
  <si>
    <t>1. Project Overview</t>
  </si>
  <si>
    <t>2. PROJECT TEAM</t>
  </si>
  <si>
    <t>2. Project Team</t>
  </si>
  <si>
    <t>2. Concept &amp; Viability</t>
  </si>
  <si>
    <t>4. Doc. &amp; Procurement</t>
  </si>
  <si>
    <t>5. Contract Admin &amp; Inspect.</t>
  </si>
  <si>
    <t>Date Completed</t>
  </si>
  <si>
    <t>3. HN APPOINTMENT &amp; MILESTONES</t>
  </si>
  <si>
    <t>4. Planning &amp; Design</t>
  </si>
  <si>
    <t>Design Notes:</t>
  </si>
  <si>
    <t>Invoice Address:</t>
  </si>
  <si>
    <t>Client Organisation:</t>
  </si>
  <si>
    <t>VAT Number:</t>
  </si>
  <si>
    <t>Primary Contact Name:</t>
  </si>
  <si>
    <t>3. Appointment &amp; Milestones</t>
  </si>
  <si>
    <t>Rev03 (April 2023)</t>
  </si>
  <si>
    <t>Traffic Count</t>
  </si>
  <si>
    <t xml:space="preserve">Original End Date: </t>
  </si>
  <si>
    <t>Comments:</t>
  </si>
  <si>
    <t>HN Scope &amp; Deliverables:</t>
  </si>
  <si>
    <t>Deliverable
Required</t>
  </si>
  <si>
    <t>Construction Phase Risks:</t>
  </si>
  <si>
    <t>4. PLANNING AND DESIGN (ECSA Stage 1-3)</t>
  </si>
  <si>
    <t>5. DOCUMENTATION AND PROCUREMENT (ECSA Stage 4)</t>
  </si>
  <si>
    <t>6. WORKS AND HANDOVER (ECSA Stage 5)</t>
  </si>
  <si>
    <t>Tender Phase</t>
  </si>
  <si>
    <t>Notes:</t>
  </si>
  <si>
    <t>Documentation Risks:</t>
  </si>
  <si>
    <t>Planning &amp; Design Risks:</t>
  </si>
  <si>
    <t>Award Date:</t>
  </si>
  <si>
    <t>Commencement Date:</t>
  </si>
  <si>
    <t>Construction</t>
  </si>
  <si>
    <t>Phase Notes:</t>
  </si>
  <si>
    <t>(if any)</t>
  </si>
  <si>
    <t>Record of Action Taken</t>
  </si>
  <si>
    <t>Mitigating Measures Required</t>
  </si>
  <si>
    <t>Requirements:</t>
  </si>
  <si>
    <t xml:space="preserve">Comments on Feedback: </t>
  </si>
  <si>
    <t>Client Tender Doc</t>
  </si>
  <si>
    <t>Pre-Construction
Authorisations:</t>
  </si>
  <si>
    <t>WULA</t>
  </si>
  <si>
    <t>Status / Reference No.</t>
  </si>
  <si>
    <t>Required</t>
  </si>
  <si>
    <t>Date Approved</t>
  </si>
  <si>
    <t>Approval Type</t>
  </si>
  <si>
    <t>Construction Work Permit</t>
  </si>
  <si>
    <t>Approved</t>
  </si>
  <si>
    <t>Scope Register:</t>
  </si>
  <si>
    <t>Location of Project Scope Register:</t>
  </si>
  <si>
    <t>Blank Template: GENL-SCO-04-01-01</t>
  </si>
  <si>
    <t>Project-specific</t>
  </si>
  <si>
    <t>Lead Consultant:</t>
  </si>
  <si>
    <t>Risk or Challenge (Planning/Design-related)</t>
  </si>
  <si>
    <t>Risk or Challenge (Construction Phase)</t>
  </si>
  <si>
    <t>Risk or Challenge (Documentation Phase)</t>
  </si>
  <si>
    <t>Due Completion Date (Orig):</t>
  </si>
  <si>
    <t>Due Completion Date (Latest):</t>
  </si>
  <si>
    <t>Practical Completion:</t>
  </si>
  <si>
    <t>Completion:</t>
  </si>
  <si>
    <t>Final Approval:</t>
  </si>
  <si>
    <t>Contractor Organisation:</t>
  </si>
  <si>
    <t>Final Value (incl VAT):</t>
  </si>
  <si>
    <t>Award Value (incl. VAT):</t>
  </si>
  <si>
    <t>Client Takeover Date:</t>
  </si>
  <si>
    <t>Appointments:</t>
  </si>
  <si>
    <t>Final Payment Cert Date:</t>
  </si>
  <si>
    <t>Inception Meeting Date:</t>
  </si>
  <si>
    <t>Contract Number:</t>
  </si>
  <si>
    <t>6. Works &amp; Handover</t>
  </si>
  <si>
    <t>5. Documentation &amp; Tender</t>
  </si>
  <si>
    <t>GENL-RSK-04-01-03 (General Planning &amp; Design Risks)</t>
  </si>
  <si>
    <t>GENL-RSK-04-01-04 (General Documentation &amp; Procurement Risks)</t>
  </si>
  <si>
    <t>GENL-RSK-04-01-05 (General Construction Phase Risks)</t>
  </si>
  <si>
    <t>Construction Contract Details:</t>
  </si>
  <si>
    <t>(eg. Doc Template)</t>
  </si>
  <si>
    <t>Design Criteria /</t>
  </si>
  <si>
    <t>Refer to design report, if sufficient, rather than duplicating here.</t>
  </si>
  <si>
    <t xml:space="preserve">Risks (if any): </t>
  </si>
  <si>
    <t>List risks in addition to GENL-RSK-04-01-04, or say "nil".</t>
  </si>
  <si>
    <t>List risks in addition to GENL-RSK-04-01-03, or say "nil".</t>
  </si>
  <si>
    <t>Refer to minutes or existing reports, if necessary, rather than duplicating info.</t>
  </si>
  <si>
    <t>8. CLOSE-OUT &amp; FEEDBACK</t>
  </si>
  <si>
    <t>7. ADDITIONAL/OTHER SERVICES (if any)</t>
  </si>
  <si>
    <t>Indicate risks/challenges or say "nil"</t>
  </si>
  <si>
    <t>For more detail, refer to Client's brief.</t>
  </si>
  <si>
    <t>8. Close-Out &amp; Feedback</t>
  </si>
  <si>
    <t>7. Additional Services</t>
  </si>
  <si>
    <t xml:space="preserve">Contract / Ref No: </t>
  </si>
  <si>
    <t>Contact Person Designation:</t>
  </si>
  <si>
    <t>Responsibilities:</t>
  </si>
  <si>
    <t>GENL-WIN-04-07-01: Project Director</t>
  </si>
  <si>
    <t>GENL-WIN-04-07-02: Employer's Agent</t>
  </si>
  <si>
    <t>GENL-WIN-04-07-03: Employer's Agent's Representative</t>
  </si>
  <si>
    <t>Link to these docs</t>
  </si>
  <si>
    <t>Contract Description</t>
  </si>
  <si>
    <t>N/A</t>
  </si>
  <si>
    <t>Project Manager</t>
  </si>
  <si>
    <t>KZN Department of Transport</t>
  </si>
  <si>
    <t>224 Prince Alfred Street, Pietermaritzburg, 3201.</t>
  </si>
  <si>
    <t>Ntembeko Zifuku</t>
  </si>
  <si>
    <t>ntembeko@hn.co.za</t>
  </si>
  <si>
    <t>083 965 7383</t>
  </si>
  <si>
    <t>Civil Engineer (CPG)</t>
  </si>
  <si>
    <t>Training Provider</t>
  </si>
  <si>
    <t>Comments / Details</t>
  </si>
  <si>
    <t>Dheeran Ramcharan</t>
  </si>
  <si>
    <t>083 309 7916</t>
  </si>
  <si>
    <t>dheeran@geosure.co.za</t>
  </si>
  <si>
    <t>Original Order Date:</t>
  </si>
  <si>
    <t>Original Order No:</t>
  </si>
  <si>
    <t xml:space="preserve"> Original Duration:</t>
  </si>
  <si>
    <t>List Additional</t>
  </si>
  <si>
    <t>work done</t>
  </si>
  <si>
    <t>outside ECSA 1-6:</t>
  </si>
  <si>
    <t>Nil</t>
  </si>
  <si>
    <t>Risk or Challenge (Additional Services)</t>
  </si>
  <si>
    <t>Employer's Agent's Representative</t>
  </si>
  <si>
    <t>Other: See Inception / Progress Meeting Minutes</t>
  </si>
  <si>
    <t>Construction Manager (Site Agent)</t>
  </si>
  <si>
    <t>Date Appointed</t>
  </si>
  <si>
    <t>Name</t>
  </si>
  <si>
    <t>Record of Appointment</t>
  </si>
  <si>
    <t>ZNT2598/1/15T</t>
  </si>
  <si>
    <t>Topo Surveyor</t>
  </si>
  <si>
    <t xml:space="preserve">Current Stage: </t>
  </si>
  <si>
    <t>Incomplete</t>
  </si>
  <si>
    <t>Notes / Description of Deliverable</t>
  </si>
  <si>
    <t xml:space="preserve">Milestones: </t>
  </si>
  <si>
    <t>Works:</t>
  </si>
  <si>
    <t>Commencement of</t>
  </si>
  <si>
    <t>Requirements for commencement as per Contract Data, Inception Meeting &amp; Progress Meeting Minutes</t>
  </si>
  <si>
    <t>Date of EA's Instruction:</t>
  </si>
  <si>
    <t xml:space="preserve">Where instruction is recorded: </t>
  </si>
  <si>
    <t>e.g. email stored on server</t>
  </si>
  <si>
    <t>Comments or</t>
  </si>
  <si>
    <t>Instructions</t>
  </si>
  <si>
    <t>Applicable
to HN</t>
  </si>
  <si>
    <t xml:space="preserve"> (✓ = Signed by Employer)</t>
  </si>
  <si>
    <t>Employer's Agent</t>
  </si>
  <si>
    <t>Dion Govinder</t>
  </si>
  <si>
    <t xml:space="preserve"> </t>
  </si>
  <si>
    <t>List risks in addition to GENL-RSK-04-01-05, or say "nil". For challenges, refer to Status Quo reports.</t>
  </si>
  <si>
    <t xml:space="preserve">Form of Contract: </t>
  </si>
  <si>
    <t>GCC 2015</t>
  </si>
  <si>
    <t xml:space="preserve">Standard Specs: </t>
  </si>
  <si>
    <t>Client Template?:</t>
  </si>
  <si>
    <t>Note: When pasting in this document, please retain destination formatting (i.e. paste "as values")</t>
  </si>
  <si>
    <t>291RT P700</t>
  </si>
  <si>
    <t>The Upgrade of Main Road P700</t>
  </si>
  <si>
    <t>Heatonville</t>
  </si>
  <si>
    <t>Njabulo Vezi</t>
  </si>
  <si>
    <t>njabulo.vezi@kzntransport.gov.za</t>
  </si>
  <si>
    <t>076 751 0411</t>
  </si>
  <si>
    <t>Geosure (Pty) Ltd</t>
  </si>
  <si>
    <t>Kusini Environmental Services</t>
  </si>
  <si>
    <t>Poppy Dlamini</t>
  </si>
  <si>
    <t>poppy@kusinienviro.co.za</t>
  </si>
  <si>
    <t>083 300 7053</t>
  </si>
  <si>
    <t>Phungashe H&amp;S Consulting</t>
  </si>
  <si>
    <t>Ayanda Buthelezi</t>
  </si>
  <si>
    <t>ayanda.phungashe@gmail.com</t>
  </si>
  <si>
    <t>061 416 2618</t>
  </si>
  <si>
    <t>Agreement not signed by subconsultant</t>
  </si>
  <si>
    <t>Nqoba Konke Surveys, Mapping</t>
  </si>
  <si>
    <t>Mfundo Ndlovu</t>
  </si>
  <si>
    <t>nqobakonke@webmail.co.za</t>
  </si>
  <si>
    <t>067 838 3798</t>
  </si>
  <si>
    <t>Agreement signed 17 Mar 2020</t>
  </si>
  <si>
    <t>Novi General Services</t>
  </si>
  <si>
    <t>Sibisi Nonhlanhla</t>
  </si>
  <si>
    <t>sylvinahh@gmail.com</t>
  </si>
  <si>
    <t>Paid through the main contract</t>
  </si>
  <si>
    <t>K:\02 RT\291RT - KZN DoT Capital\10 P700 Upgrade\00 Proj Man\01 Appointment</t>
  </si>
  <si>
    <t>Appointment letter signed by HoD</t>
  </si>
  <si>
    <t>Confirmation of Interest</t>
  </si>
  <si>
    <t>P700 Fees Order E0192775 - 20200309 - R33 819 080.71</t>
  </si>
  <si>
    <t>Done by previous consultants</t>
  </si>
  <si>
    <t>4 years</t>
  </si>
  <si>
    <t>Not specified</t>
  </si>
  <si>
    <t>Deliverables: Final Approval Cert &amp; Handover to Region</t>
  </si>
  <si>
    <t>Close Out Report</t>
  </si>
  <si>
    <t>Tender Doc: ZNB921 (P700 km68,92 to km75,0)</t>
  </si>
  <si>
    <t xml:space="preserve">km 36-68: Ancillary works required - tender doc. drafted. </t>
  </si>
  <si>
    <t>km68-75: ZNB921 finishing contract. Awaiting award.</t>
  </si>
  <si>
    <t>km80-km84,5: Construction underway (ESOR-James)</t>
  </si>
  <si>
    <t>km75-80: Construction underway (Xmoor)</t>
  </si>
  <si>
    <t>Designs completed by previous consultants (iBhongo, RHDHV)</t>
  </si>
  <si>
    <t>Design of bridge decks for Heatonville and Ngogodo (km75-km80) had insufficient steel. Revised by previous consultants. Decks being rebuilt.</t>
  </si>
  <si>
    <t xml:space="preserve"> - HN checked revised designs and increased capacity of bridge bearings</t>
  </si>
  <si>
    <t>K:\02 RT\291RT - KZN DoT Capital\10 P700 Upgrade\ZNT3568-14T Esor-James\05 Works\23 Enviro\01 Authorisations</t>
  </si>
  <si>
    <t>General Authorisation (23 Apr 2018)</t>
  </si>
  <si>
    <t>Record of Decision: EIA/4635</t>
  </si>
  <si>
    <t>K:\02 RT\291RT - KZN DoT Capital\10 P700 Upgrade\00 Proj Man\02 Specialist Services\04 Enviro\03 Enviro Documentation</t>
  </si>
  <si>
    <t>CWP will be required for ZNB921 km68-km75</t>
  </si>
  <si>
    <t>Limited technical information provided, apart from tender docs for km75-km80 and km80-km84,5.</t>
  </si>
  <si>
    <t>The Construction of Earthworks, Layerworks, Surfacing and Road Furniture on Main Road P700, km80,0 to km84,50</t>
  </si>
  <si>
    <t>ESOR/James Joint Venture</t>
  </si>
  <si>
    <t>ZNT3568/14T</t>
  </si>
  <si>
    <t>(Prior to HN)</t>
  </si>
  <si>
    <t>K:\02 RT\291RT - KZN DoT Capital\10 P700 Upgrade\ZNT3568-14T Esor-James\05 Works\03 Appointments\Engineer</t>
  </si>
  <si>
    <t>K:\02 RT\291RT - KZN DoT Capital\10 P700 Upgrade\ZNT3568-14T Esor-James\05 Works\03 Appointments\EAR</t>
  </si>
  <si>
    <t>(Pre-HN)</t>
  </si>
  <si>
    <t>David Dickerson</t>
  </si>
  <si>
    <t>Appointed prior to HN taking over</t>
  </si>
  <si>
    <t>Duties of EAR</t>
  </si>
  <si>
    <t>Zomkhozi Mdladla</t>
  </si>
  <si>
    <t>Previous EAR: Mary Mpila (passed away)</t>
  </si>
  <si>
    <t>E0064940</t>
  </si>
  <si>
    <t>For more information, see Status Quo reports:</t>
  </si>
  <si>
    <t>K:\02 RT\291RT - KZN DoT Capital\10 P700 Upgrade\00 Proj Man\08 Reporting\03 Status Quo</t>
  </si>
  <si>
    <t>Works were suspended on 28 Jun 2023 while awaiting additional funds (VO 12). This was first requested in Sep 2022.</t>
  </si>
  <si>
    <t>VO for additional funds first submitted Sep 2022.</t>
  </si>
  <si>
    <t>K:\02 RT\291RT - KZN DoT Capital\10 P700 Upgrade\ZNT3568-14T Esor-James\05 Works\22 Financial\06 VO's\VO 12 - Additional Funding - CPA &amp; Time</t>
  </si>
  <si>
    <t>The time-frames for BAC approval are becoming long and impractical. However, this is a delay outside our control.</t>
  </si>
  <si>
    <t xml:space="preserve">Suspension is due to expire 05 Oct 2023.  </t>
  </si>
  <si>
    <t>04 Oct 2023: PQ emailed Khumbu requesting extension of suspension.</t>
  </si>
  <si>
    <t>K:\02 RT\291RT - KZN DoT Capital\10 P700 Upgrade\ZNT3568-14T Esor-James\05 Works\22 Financial\Suspension June 2023</t>
  </si>
  <si>
    <t>ZNT3568/14T and ZNT3441/13T done by previous consultant (GCC 2015 and COLTO 1998)</t>
  </si>
  <si>
    <t>ZNB921: Done by HN (GCC 2015 and COTO 2020). Client template: 01 08 2022.</t>
  </si>
  <si>
    <t>01/08/2022 COTO</t>
  </si>
  <si>
    <t>COTO 2020</t>
  </si>
  <si>
    <t>ZNB921: Document prepared by by HN (GCC 2015 and COTO 2020) using client template: 01 08 2022.  Tenders closed 15 Feb 2023.</t>
  </si>
  <si>
    <t>Awaiting award of ZNB 00921/00000/00/HOD/INF/21/T.</t>
  </si>
  <si>
    <t>Lengthy duration awaiting for award of ZNB921.</t>
  </si>
  <si>
    <t>Followed up verbally with client in Sep 2023.</t>
  </si>
  <si>
    <t xml:space="preserve">The BAC is taking sometimes over a year to approve variation orders.  This makes managing the contract very difficult.  </t>
  </si>
  <si>
    <t xml:space="preserve">It is so important to provide enough allowance in the original contract for </t>
  </si>
  <si>
    <t>Generally encouraging feedback.</t>
  </si>
  <si>
    <t>drawings and value-for-money.  We invited the Employer to provide more details and he did not respond.</t>
  </si>
  <si>
    <t>The lowest marks we got were "3: Satisfactory": Construction administration, promptness in responding to queries, innovation,</t>
  </si>
  <si>
    <t>K:\02 RT\291RT - KZN DoT Capital\10 P700 Upgrade\00 Proj Man\11 CSQ</t>
  </si>
  <si>
    <t xml:space="preserve">CSQ Rating: </t>
  </si>
  <si>
    <t xml:space="preserve">Location: </t>
  </si>
  <si>
    <t>Director's Review</t>
  </si>
  <si>
    <t>of Appointment:</t>
  </si>
  <si>
    <t>Civil and Structural Engineer</t>
  </si>
  <si>
    <t>Date:</t>
  </si>
  <si>
    <t>Name:</t>
  </si>
  <si>
    <t>Ntembeko</t>
  </si>
  <si>
    <t>There are numerous existing crises on this project.  However, we have the</t>
  </si>
  <si>
    <t>expertise to resolve the challenges.</t>
  </si>
  <si>
    <t>The information lacking in the appointment letter I have clarified in our "Confirmation of Interest"</t>
  </si>
  <si>
    <t>letter that preceded it. We are struggling to get comprehensive information from previous consultants</t>
  </si>
  <si>
    <t>via the client.  However, we can proceed and make the best of the information provided.</t>
  </si>
  <si>
    <t>Malibongwe Buthelezi</t>
  </si>
  <si>
    <t>Refer to monthly and status quo reports</t>
  </si>
  <si>
    <t>id</t>
  </si>
  <si>
    <t>Project Description</t>
  </si>
  <si>
    <t>Location</t>
  </si>
  <si>
    <t>Client Organisation</t>
  </si>
  <si>
    <t>Primary Contact Name</t>
  </si>
  <si>
    <t>VAT Number</t>
  </si>
  <si>
    <t>Designation</t>
  </si>
  <si>
    <t>Invoice Address</t>
  </si>
  <si>
    <t>Section 2</t>
  </si>
  <si>
    <t>Organisation</t>
  </si>
  <si>
    <t>Subconsultant Agreement?</t>
  </si>
  <si>
    <t>Section 3</t>
  </si>
  <si>
    <t>HN Roles</t>
  </si>
  <si>
    <t>Description of Deliverable</t>
  </si>
  <si>
    <t>Deliverable?</t>
  </si>
  <si>
    <t>Deliverable Accepted?</t>
  </si>
  <si>
    <t>Employer Approved?</t>
  </si>
  <si>
    <t>Appointment Date</t>
  </si>
  <si>
    <t>Expected Duration</t>
  </si>
  <si>
    <t>Contract/Ref No</t>
  </si>
  <si>
    <t>Design Criteria/Requirements</t>
  </si>
  <si>
    <t>Planning &amp; Design Risks</t>
  </si>
  <si>
    <t>Projectâ€‘specific Risks</t>
  </si>
  <si>
    <t>Mitigating Measures</t>
  </si>
  <si>
    <t>Status/Reference No.</t>
  </si>
  <si>
    <t>Approved?</t>
  </si>
  <si>
    <t>Scope Register Location</t>
  </si>
  <si>
    <t>Design Notes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</si>
  <si>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</si>
  <si>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</si>
  <si>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</si>
  <si>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</si>
  <si>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</si>
  <si>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</si>
  <si>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</si>
  <si>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Client Tender Doc Requirements</t>
  </si>
  <si>
    <t>Form of Contract</t>
  </si>
  <si>
    <t>Standard Specs</t>
  </si>
  <si>
    <t>Client Template Date</t>
  </si>
  <si>
    <t>Documentation Risks</t>
  </si>
  <si>
    <t>Tender Phase Notes</t>
  </si>
  <si>
    <t>Construction Description</t>
  </si>
  <si>
    <t>Contractor Organisation</t>
  </si>
  <si>
    <t>Contract Number</t>
  </si>
  <si>
    <t>Award Value (incl. VAT)</t>
  </si>
  <si>
    <t>Award Date</t>
  </si>
  <si>
    <t>Original Order No.</t>
  </si>
  <si>
    <t>Original Date Order</t>
  </si>
  <si>
    <t>Inception Meeting Date</t>
  </si>
  <si>
    <t>Final Payment Cert Date</t>
  </si>
  <si>
    <t>Final Value (incl VAT)</t>
  </si>
  <si>
    <t>Milestones</t>
  </si>
  <si>
    <t>Commencement of Works</t>
  </si>
  <si>
    <t>Date of EA's Instruction</t>
  </si>
  <si>
    <t>Where Instruction is recorded</t>
  </si>
  <si>
    <t>Employer's Agent Representative</t>
  </si>
  <si>
    <t>Record of Appointment Links</t>
  </si>
  <si>
    <t>Responsibilities Links</t>
  </si>
  <si>
    <t>Construction Phase Risks</t>
  </si>
  <si>
    <t>Construction Phase Notes</t>
  </si>
  <si>
    <t>Additional Services Done</t>
  </si>
  <si>
    <t>Date CSQ Submitted</t>
  </si>
  <si>
    <t>Date CSQ Received</t>
  </si>
  <si>
    <t>CSQ Rating</t>
  </si>
  <si>
    <t>Comments on Feedback</t>
  </si>
  <si>
    <t>Actual Closeâ€‘Out Date</t>
  </si>
  <si>
    <t>General Remarks/Lessons Learned</t>
  </si>
  <si>
    <t>Scope Item</t>
  </si>
  <si>
    <t>Category</t>
  </si>
  <si>
    <t>Owner</t>
  </si>
  <si>
    <t>Status</t>
  </si>
  <si>
    <t>Due Date</t>
  </si>
  <si>
    <t>Project ID</t>
  </si>
  <si>
    <t>Section 1 — PROJECT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</si>
</sst>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&quot;#,##0.00;\-&quot;R&quot;#,##0.00"/>
    <numFmt numFmtId="164" formatCode="0.00%;\-0.00%;&quot;-&quot;;@"/>
    <numFmt numFmtId="165" formatCode="dd&quot; &quot;mmm&quot; &quot;yyyy"/>
    <numFmt numFmtId="166" formatCode="0.0%;\-0.0%;&quot;-&quot;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indexed="64"/>
      </left>
      <right/>
      <top/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/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/>
      <top style="thin">
        <color indexed="64"/>
      </top>
      <bottom style="thin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indexed="64"/>
      </bottom>
      <diagonal/>
    </border>
    <border>
      <left/>
      <right style="thin">
        <color indexed="64"/>
      </right>
      <top style="thin">
        <color rgb="FFC0C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0" fillId="0" borderId="15" xfId="0" applyBorder="1" applyAlignment="1">
      <alignment horizontal="right" vertical="center" indent="1"/>
    </xf>
    <xf numFmtId="0" fontId="12" fillId="0" borderId="0" xfId="1" applyFont="1" applyAlignment="1">
      <alignment vertical="center"/>
    </xf>
    <xf numFmtId="0" fontId="11" fillId="0" borderId="0" xfId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4" borderId="4" xfId="0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Continuous" vertical="center"/>
    </xf>
    <xf numFmtId="0" fontId="8" fillId="2" borderId="2" xfId="0" applyFont="1" applyFill="1" applyBorder="1" applyAlignment="1">
      <alignment horizontal="left" vertical="center" indent="1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0" fillId="4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Continuous" vertical="center"/>
    </xf>
    <xf numFmtId="0" fontId="10" fillId="4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Continuous" vertical="center"/>
    </xf>
    <xf numFmtId="0" fontId="13" fillId="0" borderId="0" xfId="0" applyFont="1" applyAlignment="1">
      <alignment vertical="center"/>
    </xf>
    <xf numFmtId="0" fontId="0" fillId="0" borderId="8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5" fillId="0" borderId="28" xfId="0" applyFont="1" applyBorder="1" applyAlignment="1" applyProtection="1">
      <alignment horizontal="center" vertical="center"/>
      <protection locked="0"/>
    </xf>
    <xf numFmtId="0" fontId="0" fillId="0" borderId="28" xfId="0" applyBorder="1" applyAlignment="1">
      <alignment horizontal="left" vertical="center" indent="1"/>
    </xf>
    <xf numFmtId="165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vertical="center"/>
    </xf>
    <xf numFmtId="0" fontId="0" fillId="0" borderId="29" xfId="0" applyBorder="1" applyAlignment="1">
      <alignment vertical="center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32" xfId="0" applyBorder="1" applyAlignment="1">
      <alignment horizontal="left" vertical="center" indent="1"/>
    </xf>
    <xf numFmtId="165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left" vertical="center" indent="1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vertical="center"/>
    </xf>
    <xf numFmtId="0" fontId="5" fillId="0" borderId="36" xfId="0" applyFont="1" applyBorder="1" applyAlignment="1" applyProtection="1">
      <alignment horizontal="center" vertical="center"/>
      <protection locked="0"/>
    </xf>
    <xf numFmtId="0" fontId="0" fillId="0" borderId="36" xfId="0" applyBorder="1" applyAlignment="1">
      <alignment horizontal="left" vertical="center" indent="1"/>
    </xf>
    <xf numFmtId="165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left" vertical="center" indent="1"/>
    </xf>
    <xf numFmtId="0" fontId="0" fillId="0" borderId="39" xfId="0" applyBorder="1" applyAlignment="1">
      <alignment vertical="center"/>
    </xf>
    <xf numFmtId="0" fontId="5" fillId="0" borderId="30" xfId="0" applyFont="1" applyBorder="1" applyAlignment="1" applyProtection="1">
      <alignment horizontal="left" vertical="center" shrinkToFit="1"/>
      <protection locked="0"/>
    </xf>
    <xf numFmtId="0" fontId="5" fillId="0" borderId="28" xfId="0" applyFont="1" applyBorder="1" applyAlignment="1" applyProtection="1">
      <alignment horizontal="left" vertical="center" shrinkToFit="1"/>
      <protection locked="0"/>
    </xf>
    <xf numFmtId="49" fontId="5" fillId="0" borderId="28" xfId="0" applyNumberFormat="1" applyFont="1" applyBorder="1" applyAlignment="1" applyProtection="1">
      <alignment horizontal="left" vertical="center" shrinkToFit="1"/>
      <protection locked="0"/>
    </xf>
    <xf numFmtId="164" fontId="5" fillId="0" borderId="28" xfId="0" applyNumberFormat="1" applyFont="1" applyBorder="1" applyAlignment="1" applyProtection="1">
      <alignment horizontal="center" vertical="center" shrinkToFit="1"/>
      <protection locked="0"/>
    </xf>
    <xf numFmtId="0" fontId="5" fillId="0" borderId="34" xfId="0" applyFont="1" applyBorder="1" applyAlignment="1" applyProtection="1">
      <alignment horizontal="left" vertical="center" shrinkToFit="1"/>
      <protection locked="0"/>
    </xf>
    <xf numFmtId="0" fontId="5" fillId="0" borderId="32" xfId="0" applyFont="1" applyBorder="1" applyAlignment="1" applyProtection="1">
      <alignment horizontal="left" vertical="center" shrinkToFit="1"/>
      <protection locked="0"/>
    </xf>
    <xf numFmtId="49" fontId="5" fillId="0" borderId="32" xfId="0" applyNumberFormat="1" applyFont="1" applyBorder="1" applyAlignment="1" applyProtection="1">
      <alignment horizontal="left" vertical="center" shrinkToFit="1"/>
      <protection locked="0"/>
    </xf>
    <xf numFmtId="0" fontId="5" fillId="0" borderId="38" xfId="0" applyFont="1" applyBorder="1" applyAlignment="1" applyProtection="1">
      <alignment horizontal="left" vertical="center" shrinkToFit="1"/>
      <protection locked="0"/>
    </xf>
    <xf numFmtId="0" fontId="5" fillId="0" borderId="36" xfId="0" applyFont="1" applyBorder="1" applyAlignment="1" applyProtection="1">
      <alignment horizontal="left" vertical="center" shrinkToFit="1"/>
      <protection locked="0"/>
    </xf>
    <xf numFmtId="49" fontId="5" fillId="0" borderId="36" xfId="0" applyNumberFormat="1" applyFont="1" applyBorder="1" applyAlignment="1" applyProtection="1">
      <alignment horizontal="left" vertical="center" shrinkToFit="1"/>
      <protection locked="0"/>
    </xf>
    <xf numFmtId="164" fontId="5" fillId="0" borderId="0" xfId="0" applyNumberFormat="1" applyFont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4" borderId="1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2" fillId="0" borderId="0" xfId="1" applyFont="1" applyAlignment="1">
      <alignment horizontal="left" vertical="center"/>
    </xf>
    <xf numFmtId="0" fontId="12" fillId="0" borderId="4" xfId="1" applyFont="1" applyBorder="1" applyAlignment="1">
      <alignment vertical="center"/>
    </xf>
    <xf numFmtId="0" fontId="11" fillId="0" borderId="1" xfId="1" applyBorder="1" applyAlignment="1">
      <alignment vertical="center"/>
    </xf>
    <xf numFmtId="0" fontId="11" fillId="0" borderId="31" xfId="1" applyBorder="1" applyAlignment="1">
      <alignment vertical="center"/>
    </xf>
    <xf numFmtId="0" fontId="0" fillId="0" borderId="11" xfId="0" applyBorder="1" applyAlignment="1">
      <alignment horizontal="left" vertical="center" indent="1"/>
    </xf>
    <xf numFmtId="0" fontId="11" fillId="0" borderId="18" xfId="1" applyBorder="1" applyAlignment="1">
      <alignment vertical="center"/>
    </xf>
    <xf numFmtId="0" fontId="16" fillId="0" borderId="0" xfId="0" applyFont="1" applyAlignment="1">
      <alignment vertical="center"/>
    </xf>
    <xf numFmtId="0" fontId="11" fillId="0" borderId="6" xfId="1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11" fillId="0" borderId="37" xfId="1" applyBorder="1" applyAlignment="1">
      <alignment vertical="center"/>
    </xf>
    <xf numFmtId="0" fontId="11" fillId="0" borderId="4" xfId="1" applyBorder="1" applyAlignment="1">
      <alignment vertical="center"/>
    </xf>
    <xf numFmtId="0" fontId="11" fillId="0" borderId="19" xfId="1" applyBorder="1" applyAlignment="1">
      <alignment vertical="center"/>
    </xf>
    <xf numFmtId="166" fontId="5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0" fillId="0" borderId="0" xfId="0" applyAlignment="1">
      <alignment vertical="center" shrinkToFit="1"/>
    </xf>
    <xf numFmtId="0" fontId="0" fillId="5" borderId="0" xfId="0" applyFill="1"/>
    <xf numFmtId="0" fontId="17" fillId="6" borderId="0" xfId="0" applyFont="1" applyFill="1"/>
    <xf numFmtId="0" fontId="4" fillId="3" borderId="13" xfId="0" applyFont="1" applyFill="1" applyBorder="1" applyAlignment="1">
      <alignment horizontal="center" vertical="center" textRotation="90" wrapText="1" shrinkToFit="1"/>
    </xf>
    <xf numFmtId="0" fontId="4" fillId="3" borderId="15" xfId="0" applyFont="1" applyFill="1" applyBorder="1" applyAlignment="1">
      <alignment horizontal="center" vertical="center" textRotation="90" wrapText="1" shrinkToFit="1"/>
    </xf>
    <xf numFmtId="0" fontId="4" fillId="3" borderId="14" xfId="0" applyFont="1" applyFill="1" applyBorder="1" applyAlignment="1">
      <alignment horizontal="center" vertical="center" textRotation="90" wrapText="1" shrinkToFit="1"/>
    </xf>
  </cellXfs>
  <cellStyles count="2">
    <cellStyle name="Hyperlink" xfId="1" builtinId="8"/>
    <cellStyle name="Normal" xfId="0" builtinId="0"/>
  </cellStyles>
  <dxfs count="2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810FF-99E7-425D-95A5-893EA38490AF}" name="Section1" displayName="Section1" ref="B6:I7" totalsRowShown="0">
  <autoFilter ref="B6:I7" xr:uid="{192810FF-99E7-425D-95A5-893EA38490AF}"/>
  <tableColumns count="8">
    <tableColumn id="1" xr3:uid="{093FA985-70BB-4B4A-B973-E4307977D9CE}" name="id">
      <calculatedColumnFormula>IF($C$2="","",$C$2)</calculatedColumnFormula>
    </tableColumn>
    <tableColumn id="2" xr3:uid="{17DCD7E3-0CB2-49C6-9E8A-A5DBB41B1A40}" name="Project Description">
      <calculatedColumnFormula array="1">IF(INDIRECT(ADDRESS(C$4,C$3,,,FirstSheetName),TRUE)=0,"",INDIRECT(ADDRESS(C$4,C$3,,,FirstSheetName),TRUE))</calculatedColumnFormula>
    </tableColumn>
    <tableColumn id="3" xr3:uid="{B630F266-E551-4ED5-AA99-2A4E753220F9}" name="Location">
      <calculatedColumnFormula array="1">IF(INDIRECT(ADDRESS(D$4,D$3,,,FirstSheetName),TRUE)=0,"",INDIRECT(ADDRESS(D$4,D$3,,,FirstSheetName),TRUE))</calculatedColumnFormula>
    </tableColumn>
    <tableColumn id="4" xr3:uid="{FC5B2C07-7D68-45BB-9BD9-54451DD51B96}" name="Client Organisation">
      <calculatedColumnFormula array="1">IF(INDIRECT(ADDRESS(E$4,E$3,,,FirstSheetName),TRUE)=0,"",INDIRECT(ADDRESS(E$4,E$3,,,FirstSheetName),TRUE))</calculatedColumnFormula>
    </tableColumn>
    <tableColumn id="5" xr3:uid="{2AD9B7E9-47F6-4AA3-BE9C-AEC906EC9C05}" name="Primary Contact Name">
      <calculatedColumnFormula array="1">IF(INDIRECT(ADDRESS(F$4,F$3,,,FirstSheetName),TRUE)=0,"",INDIRECT(ADDRESS(F$4,F$3,,,FirstSheetName),TRUE))</calculatedColumnFormula>
    </tableColumn>
    <tableColumn id="6" xr3:uid="{DB41F8AF-BA15-4D2A-9238-A0614474DFDD}" name="VAT Number">
      <calculatedColumnFormula array="1">IF(INDIRECT(ADDRESS(G$4,G$3,,,FirstSheetName),TRUE)=0,"",INDIRECT(ADDRESS(G$4,G$3,,,FirstSheetName),TRUE))</calculatedColumnFormula>
    </tableColumn>
    <tableColumn id="7" xr3:uid="{D11703A1-059F-417E-A910-98B082555B6A}" name="Designation">
      <calculatedColumnFormula array="1">IF(INDIRECT(ADDRESS(H$4,H$3,,,FirstSheetName),TRUE)=0,"",INDIRECT(ADDRESS(H$4,H$3,,,FirstSheetName),TRUE))</calculatedColumnFormula>
    </tableColumn>
    <tableColumn id="8" xr3:uid="{D8ED55BB-07B7-488B-AC51-246D023B9929}" name="Invoice Address">
      <calculatedColumnFormula array="1">IF(INDIRECT(ADDRESS(I$4,I$3,,,FirstSheetName),TRUE)=0,"",INDIRECT(ADDRESS(I$4,I$3,,,FirstSheetName),TRUE))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74A94-458A-4825-AC70-AD0CB82C7EE0}" name="Section2" displayName="Section2" ref="B12:M30" totalsRowShown="0">
  <autoFilter ref="B12:M30" xr:uid="{27D74A94-458A-4825-AC70-AD0CB82C7EE0}"/>
  <tableColumns count="12">
    <tableColumn id="1" xr3:uid="{DADE010A-97B2-44C8-B0E5-3115F8896C70}" name="id">
      <calculatedColumnFormula>IF($C$2="","",$C$2)</calculatedColumnFormula>
    </tableColumn>
    <tableColumn id="2" xr3:uid="{0BF6B0F5-A6F2-4920-AEC3-F77F62282599}" name="Role">
      <calculatedColumnFormula array="1">IF(INDIRECT(ADDRESS($A13,C$9,,,FirstSheetName),TRUE)=0,"",INDIRECT(ADDRESS($A13,C$9,,,FirstSheetName),TRUE))</calculatedColumnFormula>
    </tableColumn>
    <tableColumn id="3" xr3:uid="{C7505946-7905-4322-AE10-22CA13F65D5A}" name="Req'd">
      <calculatedColumnFormula array="1">IF(INDIRECT(ADDRESS($A13,D$9,,,FirstSheetName),TRUE)=0,"",INDIRECT(ADDRESS($A13,D$9,,,FirstSheetName),TRUE))</calculatedColumnFormula>
    </tableColumn>
    <tableColumn id="4" xr3:uid="{49136DAB-21D8-4BBD-B8BF-E38DA31F45C7}" name="Organisation">
      <calculatedColumnFormula array="1">IF(INDIRECT(ADDRESS($A13,E$9,,,FirstSheetName),TRUE)=0,"",INDIRECT(ADDRESS($A13,E$9,,,FirstSheetName),TRUE))</calculatedColumnFormula>
    </tableColumn>
    <tableColumn id="5" xr3:uid="{FF9EB214-93EB-48FD-A327-0611C6D98A83}" name="Representative Name">
      <calculatedColumnFormula array="1">IF(INDIRECT(ADDRESS($A13,F$9,,,FirstSheetName),TRUE)=0,"",INDIRECT(ADDRESS($A13,F$9,,,FirstSheetName),TRUE))</calculatedColumnFormula>
    </tableColumn>
    <tableColumn id="6" xr3:uid="{77679C58-7B2A-4180-A623-2505A5C1E64E}" name="Email">
      <calculatedColumnFormula array="1">IF(INDIRECT(ADDRESS($A13,G$9,,,FirstSheetName),TRUE)=0,"",INDIRECT(ADDRESS($A13,G$9,,,FirstSheetName),TRUE))</calculatedColumnFormula>
    </tableColumn>
    <tableColumn id="7" xr3:uid="{3217EAFA-9051-4B2F-9EDE-3060C9033288}" name="Cell">
      <calculatedColumnFormula array="1">IF(INDIRECT(ADDRESS($A13,H$9,,,FirstSheetName),TRUE)=0,"",INDIRECT(ADDRESS($A13,H$9,,,FirstSheetName),TRUE))</calculatedColumnFormula>
    </tableColumn>
    <tableColumn id="8" xr3:uid="{37F38683-672C-4B10-BE90-D306628BED25}" name="Subconsultant to HN?">
      <calculatedColumnFormula array="1">IF(INDIRECT(ADDRESS($A13,I$9,,,FirstSheetName),TRUE)=0,"",INDIRECT(ADDRESS($A13,I$9,,,FirstSheetName),TRUE))</calculatedColumnFormula>
    </tableColumn>
    <tableColumn id="9" xr3:uid="{3392C6D8-9D74-4677-9028-136BE39FB248}" name="Subconsultant Agreement?">
      <calculatedColumnFormula array="1">IF(INDIRECT(ADDRESS($A13,J$9,,,FirstSheetName),TRUE)=0,"",INDIRECT(ADDRESS($A13,J$9,,,FirstSheetName),TRUE))</calculatedColumnFormula>
    </tableColumn>
    <tableColumn id="10" xr3:uid="{EC5DDD4A-9141-4853-9113-6C1F111A29D0}" name="CPG Partner?">
      <calculatedColumnFormula array="1">IF(INDIRECT(ADDRESS($A13,K$9,,,FirstSheetName),TRUE)=0,"",INDIRECT(ADDRESS($A13,K$9,,,FirstSheetName),TRUE))</calculatedColumnFormula>
    </tableColumn>
    <tableColumn id="11" xr3:uid="{224C6079-C21E-4A69-BDC5-DE8A85F62243}" name="CPG %">
      <calculatedColumnFormula array="1">IF(INDIRECT(ADDRESS($A13,L$9,,,FirstSheetName),TRUE)=0,"",INDIRECT(ADDRESS($A13,L$9,,,FirstSheetName),TRUE))</calculatedColumnFormula>
    </tableColumn>
    <tableColumn id="12" xr3:uid="{8459AB3A-BBD0-4C4B-826A-0B1A4797AA5A}" name="Comments">
      <calculatedColumnFormula array="1">IF(INDIRECT(ADDRESS($A13,M$9,,,FirstSheetName),TRUE)=0,"",INDIRECT(ADDRESS($A13,M$9,,,FirstSheetName),TRUE))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193D32-A6C1-49B0-87A6-F29E3408D923}" name="Section3" displayName="Section3" ref="B35:Q36" totalsRowShown="0">
  <autoFilter ref="B35:Q36" xr:uid="{04193D32-A6C1-49B0-87A6-F29E3408D923}"/>
  <tableColumns count="16">
    <tableColumn id="1" xr3:uid="{7817C722-A8ED-4C23-89E8-DBE87BBF955A}" name="id">
      <calculatedColumnFormula>IF($C$2="","",$C$2)</calculatedColumnFormula>
    </tableColumn>
    <tableColumn id="2" xr3:uid="{59698326-326D-4210-90B3-CE9B08CEC5F9}" name="In Place">
      <calculatedColumnFormula array="1">IF(INDIRECT(ADDRESS(C$33,C$32,,,FirstSheetName),TRUE)=0,"",INDIRECT(ADDRESS(C$33,C$32,,,FirstSheetName),TRUE))</calculatedColumnFormula>
    </tableColumn>
    <tableColumn id="3" xr3:uid="{EB260252-A8EB-4530-81EE-8DCD4884AF91}" name="Date">
      <calculatedColumnFormula array="1">IF(INDIRECT(ADDRESS(D$33,D$32,,,FirstSheetName),TRUE)=0,"",INDIRECT(ADDRESS(D$33,D$32,,,FirstSheetName),TRUE))</calculatedColumnFormula>
    </tableColumn>
    <tableColumn id="4" xr3:uid="{775741E8-5776-4E88-AA46-C749EA34A6E8}" name="Filing Location">
      <calculatedColumnFormula array="1">IF(INDIRECT(ADDRESS(E$33,E$32,,,FirstSheetName),TRUE)=0,"",INDIRECT(ADDRESS(E$33,E$32,,,FirstSheetName),TRUE))</calculatedColumnFormula>
    </tableColumn>
    <tableColumn id="5" xr3:uid="{0E4AA4DF-8050-4FEA-B8B3-9B7150AB2A90}" name="Notes">
      <calculatedColumnFormula array="1">IF(INDIRECT(ADDRESS(F$33,F$32,,,FirstSheetName),TRUE)=0,"",INDIRECT(ADDRESS(F$33,F$32,,,FirstSheetName),TRUE))</calculatedColumnFormula>
    </tableColumn>
    <tableColumn id="6" xr3:uid="{A1363FB0-DEBD-48A9-BF2D-1D22538017C3}" name="HN Roles">
      <calculatedColumnFormula array="1">IF(INDIRECT(ADDRESS(G$33,G$32,,,FirstSheetName),TRUE)=0,"",INDIRECT(ADDRESS(G$33,G$32,,,FirstSheetName),TRUE))</calculatedColumnFormula>
    </tableColumn>
    <tableColumn id="7" xr3:uid="{2223D228-BE4D-4280-863B-903B68287C0D}" name="ECSA Project Stage">
      <calculatedColumnFormula array="1">IF(INDIRECT(ADDRESS(H$33,H$32,,,FirstSheetName),TRUE)=0,"",INDIRECT(ADDRESS(H$33,H$32,,,FirstSheetName),TRUE))</calculatedColumnFormula>
    </tableColumn>
    <tableColumn id="8" xr3:uid="{9D5B964B-6BE8-495E-AF72-09B4D307B2AC}" name="Date Completed">
      <calculatedColumnFormula array="1">IF(INDIRECT(ADDRESS(I$33,I$32,,,FirstSheetName),TRUE)=0,"",INDIRECT(ADDRESS(I$33,I$32,,,FirstSheetName),TRUE))</calculatedColumnFormula>
    </tableColumn>
    <tableColumn id="9" xr3:uid="{65E9D7E0-B27B-44A6-8633-F8803F33B903}" name="Description of Deliverable">
      <calculatedColumnFormula array="1">IF(INDIRECT(ADDRESS(J$33,J$32,,,FirstSheetName),TRUE)=0,"",INDIRECT(ADDRESS(J$33,J$32,,,FirstSheetName),TRUE))</calculatedColumnFormula>
    </tableColumn>
    <tableColumn id="10" xr3:uid="{027247F1-DC87-42F4-A484-40332718216D}" name="Deliverable?">
      <calculatedColumnFormula array="1">IF(INDIRECT(ADDRESS(K$33,K$32,,,FirstSheetName),TRUE)=0,"",INDIRECT(ADDRESS(K$33,K$32,,,FirstSheetName),TRUE))</calculatedColumnFormula>
    </tableColumn>
    <tableColumn id="11" xr3:uid="{4CF24B0C-25B6-4CF0-90D9-B3FC12BB65D6}" name="Deliverable Accepted?">
      <calculatedColumnFormula array="1">IF(INDIRECT(ADDRESS(L$33,L$32,,,FirstSheetName),TRUE)=0,"",INDIRECT(ADDRESS(L$33,L$32,,,FirstSheetName),TRUE))</calculatedColumnFormula>
    </tableColumn>
    <tableColumn id="12" xr3:uid="{3237DAC0-55E2-4E63-900D-92191BE654B7}" name="Employer Approved?">
      <calculatedColumnFormula array="1">IF(INDIRECT(ADDRESS(M$33,M$32,,,FirstSheetName),TRUE)=0,"",INDIRECT(ADDRESS(M$33,M$32,,,FirstSheetName),TRUE))</calculatedColumnFormula>
    </tableColumn>
    <tableColumn id="13" xr3:uid="{167EDFFD-4C78-4CE8-AC71-F29DB092168E}" name="Appointment Date">
      <calculatedColumnFormula array="1">IF(INDIRECT(ADDRESS(N$33,N$32,,,FirstSheetName),TRUE)=0,"",INDIRECT(ADDRESS(N$33,N$32,,,FirstSheetName),TRUE))</calculatedColumnFormula>
    </tableColumn>
    <tableColumn id="14" xr3:uid="{7DA6E69D-DA05-4832-8749-8D396F08F94E}" name="Expected Duration">
      <calculatedColumnFormula array="1">IF(INDIRECT(ADDRESS(O$33,O$32,,,FirstSheetName),TRUE)=0,"",INDIRECT(ADDRESS(O$33,O$32,,,FirstSheetName),TRUE))</calculatedColumnFormula>
    </tableColumn>
    <tableColumn id="15" xr3:uid="{E9FA11AA-FFC2-43D2-B58E-B43B95F8730F}" name="Contract/Ref No">
      <calculatedColumnFormula array="1">IF(INDIRECT(ADDRESS(P$33,P$32,,,FirstSheetName),TRUE)=0,"",INDIRECT(ADDRESS(P$33,P$32,,,FirstSheetName),TRUE))</calculatedColumnFormula>
    </tableColumn>
    <tableColumn id="16" xr3:uid="{0EF43D05-678F-44DF-83CB-010A56220EA4}" name="Comments">
      <calculatedColumnFormula array="1">_xlfn.TEXTJOIN(";",TRUE,INDIRECT("'"&amp;FirstSheetName&amp;"'!"&amp;ADDRESS(Q$33,Q$32)&amp;":"&amp;ADDRESS(Q$33+3,Q$32+7)))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6682DD-A584-459C-ABA4-A3531CEAAEF3}" name="Section4" displayName="Section4" ref="B50:O51" totalsRowShown="0">
  <autoFilter ref="B50:O51" xr:uid="{8E6682DD-A584-459C-ABA4-A3531CEAAEF3}"/>
  <tableColumns count="14">
    <tableColumn id="1" xr3:uid="{78A0BE25-4829-4202-9A0C-67D13B14B360}" name="id">
      <calculatedColumnFormula>IF($C$2="","",$C$2)</calculatedColumnFormula>
    </tableColumn>
    <tableColumn id="2" xr3:uid="{623A44AF-B3B4-4A5F-9611-FDF91F74CB1E}" name="Design Criteria/Requirements">
      <calculatedColumnFormula array="1">IF(INDIRECT(ADDRESS(C$48,C$47,,,FirstSheetName),TRUE)=0,"",INDIRECT(ADDRESS(C$48,C$47,,,FirstSheetName),TRUE))</calculatedColumnFormula>
    </tableColumn>
    <tableColumn id="3" xr3:uid="{578F51AE-2FBE-4C1D-904E-956E8EA5331B}" name="Planning &amp; Design Risks">
      <calculatedColumnFormula array="1">IF(INDIRECT(ADDRESS(D$48,D$47,,,FirstSheetName),TRUE)=0,"",INDIRECT(ADDRESS(D$48,D$47,,,FirstSheetName),TRUE))</calculatedColumnFormula>
    </tableColumn>
    <tableColumn id="4" xr3:uid="{BE01DF66-7BF1-4F24-9E70-C16EC1DC1774}" name="Projectâ€‘specific Risks">
      <calculatedColumnFormula array="1">IF(INDIRECT(ADDRESS(E$48,E$47,,,FirstSheetName),TRUE)=0,"",INDIRECT(ADDRESS(E$48,E$47,,,FirstSheetName),TRUE))</calculatedColumnFormula>
    </tableColumn>
    <tableColumn id="5" xr3:uid="{BF533D7F-6BCB-4EBD-AF76-D8B90A345F47}" name="Mitigating Measures">
      <calculatedColumnFormula array="1">IF(INDIRECT(ADDRESS(F$48,F$47,,,FirstSheetName),TRUE)=0,"",INDIRECT(ADDRESS(F$48,F$47,,,FirstSheetName),TRUE))</calculatedColumnFormula>
    </tableColumn>
    <tableColumn id="6" xr3:uid="{C36FA0B2-4A7D-48C0-9580-A4563C8C2A1C}" name="Record of Action Taken">
      <calculatedColumnFormula array="1">IF(INDIRECT(ADDRESS(G$48,G$47,,,FirstSheetName),TRUE)=0,"",INDIRECT(ADDRESS(G$48,G$47,,,FirstSheetName),TRUE))</calculatedColumnFormula>
    </tableColumn>
    <tableColumn id="7" xr3:uid="{EB7D5A81-DE3B-4693-811C-71C78FAE5785}" name="Approval Type">
      <calculatedColumnFormula array="1">IF(INDIRECT(ADDRESS(H$48,H$47,,,FirstSheetName),TRUE)=0,"",INDIRECT(ADDRESS(H$48,H$47,,,FirstSheetName),TRUE))</calculatedColumnFormula>
    </tableColumn>
    <tableColumn id="8" xr3:uid="{69F333EF-62DE-421B-A14E-AA85B623A94D}" name="Date Approved">
      <calculatedColumnFormula array="1">IF(INDIRECT(ADDRESS(I$48,I$47,,,FirstSheetName),TRUE)=0,"",INDIRECT(ADDRESS(I$48,I$47,,,FirstSheetName),TRUE))</calculatedColumnFormula>
    </tableColumn>
    <tableColumn id="9" xr3:uid="{DDD8873A-3FBB-49F2-B028-4F87B2B2F83C}" name="Status/Reference No.">
      <calculatedColumnFormula array="1">IF(INDIRECT(ADDRESS(J$48,J$47,,,FirstSheetName),TRUE)=0,"",INDIRECT(ADDRESS(J$48,J$47,,,FirstSheetName),TRUE))</calculatedColumnFormula>
    </tableColumn>
    <tableColumn id="10" xr3:uid="{8ED5F914-99C8-44CC-B8F4-5926FC23FEFF}" name="Deliverable?">
      <calculatedColumnFormula array="1">IF(INDIRECT(ADDRESS(K$48,K$47,,,FirstSheetName),TRUE)=0,"",INDIRECT(ADDRESS(K$48,K$47,,,FirstSheetName),TRUE))</calculatedColumnFormula>
    </tableColumn>
    <tableColumn id="11" xr3:uid="{A493F998-F914-429F-A293-32456AE5EF35}" name="Deliverable Accepted?">
      <calculatedColumnFormula array="1">IF(INDIRECT(ADDRESS(L$48,L$47,,,FirstSheetName),TRUE)=0,"",INDIRECT(ADDRESS(L$48,L$47,,,FirstSheetName),TRUE))</calculatedColumnFormula>
    </tableColumn>
    <tableColumn id="12" xr3:uid="{B98526C1-372A-4965-B736-FDF11F86F9A8}" name="Approved?">
      <calculatedColumnFormula array="1">IF(INDIRECT(ADDRESS(M$48,M$47,,,FirstSheetName),TRUE)=0,"",INDIRECT(ADDRESS(M$48,M$47,,,FirstSheetName),TRUE))</calculatedColumnFormula>
    </tableColumn>
    <tableColumn id="13" xr3:uid="{46280588-4F26-42B7-B28A-60D863E6ADD2}" name="Scope Register Location">
      <calculatedColumnFormula array="1">IF(INDIRECT(ADDRESS(N$48,N$47,,,FirstSheetName),TRUE)=0,"",INDIRECT(ADDRESS(N$48,N$47,,,FirstSheetName),TRUE))</calculatedColumnFormula>
    </tableColumn>
    <tableColumn id="14" xr3:uid="{19BBD819-9AC6-4A91-891B-FC37D5B06C64}" name="Design Notes">
      <calculatedColumnFormula array="1">IF(INDIRECT(ADDRESS(O$48,O$47,,,FirstSheetName),TRUE)=0,"",INDIRECT(ADDRESS(O$48,O$47,,,FirstSheetName),TRUE))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06219-3AB7-4F8A-B51E-A3ACA9CF9D81}" name="Section5" displayName="Section5" ref="B56:K57" totalsRowShown="0">
  <autoFilter ref="B56:K57" xr:uid="{92406219-3AB7-4F8A-B51E-A3ACA9CF9D81}"/>
  <tableColumns count="10">
    <tableColumn id="1" xr3:uid="{3F452A80-0D28-44A5-BDE2-F900459C9F33}" name="id">
      <calculatedColumnFormula>IF($C$2="","",$C$2)</calculatedColumnFormula>
    </tableColumn>
    <tableColumn id="2" xr3:uid="{104AF989-E396-4422-B890-0BFF453141A1}" name="Client Tender Doc Requirements">
      <calculatedColumnFormula array="1">IF(INDIRECT(ADDRESS(C$54,C$53,,,FirstSheetName),TRUE)=0,"",INDIRECT(ADDRESS(C$54,C$53,,,FirstSheetName),TRUE))</calculatedColumnFormula>
    </tableColumn>
    <tableColumn id="3" xr3:uid="{E18404F7-7201-4D66-9F2D-01FBDC8B1AD8}" name="Form of Contract">
      <calculatedColumnFormula array="1">IF(INDIRECT(ADDRESS(D$54,D$53,,,FirstSheetName),TRUE)=0,"",INDIRECT(ADDRESS(D$54,D$53,,,FirstSheetName),TRUE))</calculatedColumnFormula>
    </tableColumn>
    <tableColumn id="4" xr3:uid="{9E943048-20B0-48E7-A52C-08F7DE1E6C8B}" name="Standard Specs">
      <calculatedColumnFormula array="1">IF(INDIRECT(ADDRESS(E$54,E$53,,,FirstSheetName),TRUE)=0,"",INDIRECT(ADDRESS(E$54,E$53,,,FirstSheetName),TRUE))</calculatedColumnFormula>
    </tableColumn>
    <tableColumn id="5" xr3:uid="{891C64A2-40D7-4DC3-8400-5D3D84D2A5C6}" name="Client Template Date">
      <calculatedColumnFormula array="1">IF(INDIRECT(ADDRESS(F$54,F$53,,,FirstSheetName),TRUE)=0,"",INDIRECT(ADDRESS(F$54,F$53,,,FirstSheetName),TRUE))</calculatedColumnFormula>
    </tableColumn>
    <tableColumn id="6" xr3:uid="{B8CA9EFE-B4A5-4DB5-8859-E3DBEA8962C9}" name="Documentation Risks">
      <calculatedColumnFormula array="1">IF(INDIRECT(ADDRESS(G$54,G$53,,,FirstSheetName),TRUE)=0,"",INDIRECT(ADDRESS(G$54,G$53,,,FirstSheetName),TRUE))</calculatedColumnFormula>
    </tableColumn>
    <tableColumn id="7" xr3:uid="{8136E766-4262-410C-9974-D4943704B191}" name="Projectâ€‘specific Risks">
      <calculatedColumnFormula array="1">IF(INDIRECT(ADDRESS(H$54,H$53,,,FirstSheetName),TRUE)=0,"",INDIRECT(ADDRESS(H$54,H$53,,,FirstSheetName),TRUE))</calculatedColumnFormula>
    </tableColumn>
    <tableColumn id="8" xr3:uid="{82555658-E57D-40BD-A42D-011186944C23}" name="Mitigating Measures">
      <calculatedColumnFormula array="1">IF(INDIRECT(ADDRESS(I$54,I$53,,,FirstSheetName),TRUE)=0,"",INDIRECT(ADDRESS(I$54,I$53,,,FirstSheetName),TRUE))</calculatedColumnFormula>
    </tableColumn>
    <tableColumn id="9" xr3:uid="{E4060ECB-19C4-4DF8-9926-6F3B8E596B33}" name="Record of Action Taken">
      <calculatedColumnFormula array="1">IF(INDIRECT(ADDRESS(J$54,J$53,,,FirstSheetName),TRUE)=0,"",INDIRECT(ADDRESS(J$54,J$53,,,FirstSheetName),TRUE))</calculatedColumnFormula>
    </tableColumn>
    <tableColumn id="10" xr3:uid="{7551FBB8-0784-4D12-BA9E-69AB4BB5520F}" name="Tender Phase Notes">
      <calculatedColumnFormula array="1">IF(INDIRECT(ADDRESS(K$54,K$53,,,FirstSheetName),TRUE)=0,"",INDIRECT(ADDRESS(K$54,K$53,,,FirstSheetName),TRUE))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650500-90A3-4E51-9351-27472A7FDFF9}" name="Section6" displayName="Section6" ref="B61:Z62" totalsRowShown="0">
  <autoFilter ref="B61:Z62" xr:uid="{59650500-90A3-4E51-9351-27472A7FDFF9}"/>
  <tableColumns count="25">
    <tableColumn id="1" xr3:uid="{2B89EFE3-4575-47D1-B1D6-2545171786FE}" name="id">
      <calculatedColumnFormula>IF($C$2="","",$C$2)</calculatedColumnFormula>
    </tableColumn>
    <tableColumn id="2" xr3:uid="{CAEDE453-27A3-4063-BF86-F92A1B4A7EBF}" name="Construction Description">
      <calculatedColumnFormula array="1">IF(INDIRECT(ADDRESS(C$59,C$58,,,FirstSheetName),TRUE)=0,"",INDIRECT(ADDRESS(C$59,C$58,,,FirstSheetName),TRUE))</calculatedColumnFormula>
    </tableColumn>
    <tableColumn id="3" xr3:uid="{E698DC03-BCFA-4E9F-8702-BE863F028D41}" name="Contractor Organisation">
      <calculatedColumnFormula array="1">IF(INDIRECT(ADDRESS(D$59,D$58,,,FirstSheetName),TRUE)=0,"",INDIRECT(ADDRESS(D$59,D$58,,,FirstSheetName),TRUE))</calculatedColumnFormula>
    </tableColumn>
    <tableColumn id="4" xr3:uid="{1CBD0F51-F727-446A-8F3D-05C6ACFD95B3}" name="Contract Number">
      <calculatedColumnFormula array="1">IF(INDIRECT(ADDRESS(E$59,E$58,,,FirstSheetName),TRUE)=0,"",INDIRECT(ADDRESS(E$59,E$58,,,FirstSheetName),TRUE))</calculatedColumnFormula>
    </tableColumn>
    <tableColumn id="5" xr3:uid="{54C2606C-8823-4DF5-9DC0-47286F3BEE27}" name="Award Value (incl. VAT)">
      <calculatedColumnFormula array="1">IF(INDIRECT(ADDRESS(F$59,F$58,,,FirstSheetName),TRUE)=0,"",INDIRECT(ADDRESS(F$59,F$58,,,FirstSheetName),TRUE))</calculatedColumnFormula>
    </tableColumn>
    <tableColumn id="6" xr3:uid="{8CFE8973-408D-42B6-A68D-E3589E0200A3}" name="Award Date">
      <calculatedColumnFormula array="1">IF(INDIRECT(ADDRESS(G$59,G$58,,,FirstSheetName),TRUE)=0,"",INDIRECT(ADDRESS(G$59,G$58,,,FirstSheetName),TRUE))</calculatedColumnFormula>
    </tableColumn>
    <tableColumn id="7" xr3:uid="{7F66B2A0-A357-48F8-A819-8B8854C8D065}" name="Original Order No.">
      <calculatedColumnFormula array="1">IF(INDIRECT(ADDRESS(H$59,H$58,,,FirstSheetName),TRUE)=0,"",INDIRECT(ADDRESS(H$59,H$58,,,FirstSheetName),TRUE))</calculatedColumnFormula>
    </tableColumn>
    <tableColumn id="8" xr3:uid="{B915BFBC-6C47-4B85-9623-8BF821632766}" name="Original Date Order">
      <calculatedColumnFormula array="1">IF(INDIRECT(ADDRESS(I$59,I$58,,,FirstSheetName),TRUE)=0,"",INDIRECT(ADDRESS(I$59,I$58,,,FirstSheetName),TRUE))</calculatedColumnFormula>
    </tableColumn>
    <tableColumn id="9" xr3:uid="{1416E5C4-B46A-4CD5-85D1-823C6BA367BA}" name="Inception Meeting Date">
      <calculatedColumnFormula array="1">IF(INDIRECT(ADDRESS(J$59,J$58,,,FirstSheetName),TRUE)=0,"",INDIRECT(ADDRESS(J$59,J$58,,,FirstSheetName),TRUE))</calculatedColumnFormula>
    </tableColumn>
    <tableColumn id="10" xr3:uid="{FCF8CE49-8B30-4141-A55C-640586BA2C90}" name="Final Payment Cert Date">
      <calculatedColumnFormula array="1">IF(INDIRECT(ADDRESS(K$59,K$58,,,FirstSheetName),TRUE)=0,"",INDIRECT(ADDRESS(K$59,K$58,,,FirstSheetName),TRUE))</calculatedColumnFormula>
    </tableColumn>
    <tableColumn id="11" xr3:uid="{7609F281-0DCF-42CC-A402-B0EBC5C0326B}" name="Final Value (incl VAT)">
      <calculatedColumnFormula array="1">IF(INDIRECT(ADDRESS(L$59,L$58,,,FirstSheetName),TRUE)=0,"",INDIRECT(ADDRESS(L$59,L$58,,,FirstSheetName),TRUE))</calculatedColumnFormula>
    </tableColumn>
    <tableColumn id="12" xr3:uid="{ABA5A63A-FABC-4FC3-AD52-4A552D76C8E5}" name="Milestones">
      <calculatedColumnFormula array="1">IF(INDIRECT(ADDRESS(M$59,M$58,,,FirstSheetName),TRUE)=0,"",INDIRECT(ADDRESS(M$59,M$58,,,FirstSheetName),TRUE))</calculatedColumnFormula>
    </tableColumn>
    <tableColumn id="13" xr3:uid="{4DEC9011-9413-415A-BBCC-5B797339D216}" name="Commencement of Works">
      <calculatedColumnFormula array="1">IF(INDIRECT(ADDRESS(N$59,N$58,,,FirstSheetName),TRUE)=0,"",INDIRECT(ADDRESS(N$59,N$58,,,FirstSheetName),TRUE))</calculatedColumnFormula>
    </tableColumn>
    <tableColumn id="14" xr3:uid="{070A9CFA-B023-4015-9943-B501910A4C50}" name="Date of EA's Instruction">
      <calculatedColumnFormula array="1">IF(INDIRECT(ADDRESS(O$59,O$58,,,FirstSheetName),TRUE)=0,"",INDIRECT(ADDRESS(O$59,O$58,,,FirstSheetName),TRUE))</calculatedColumnFormula>
    </tableColumn>
    <tableColumn id="15" xr3:uid="{C081A226-86B4-404C-A43C-E6EE7F85B3A3}" name="Where Instruction is recorded">
      <calculatedColumnFormula array="1">IF(INDIRECT(ADDRESS(P$59,P$58,,,FirstSheetName),TRUE)=0,"",INDIRECT(ADDRESS(P$59,P$58,,,FirstSheetName),TRUE))</calculatedColumnFormula>
    </tableColumn>
    <tableColumn id="16" xr3:uid="{32C175E9-8BEF-45E8-BBEE-83139AB11BCB}" name="Employer's Agent">
      <calculatedColumnFormula array="1">IF(INDIRECT(ADDRESS(Q$59,Q$58,,,FirstSheetName),TRUE)=0,"",INDIRECT(ADDRESS(Q$59,Q$58,,,FirstSheetName),TRUE))</calculatedColumnFormula>
    </tableColumn>
    <tableColumn id="17" xr3:uid="{E20C18E6-B7F8-4E88-A462-F8C7A0362D27}" name="Employer's Agent Representative">
      <calculatedColumnFormula array="1">IF(INDIRECT(ADDRESS(R$59,R$58,,,FirstSheetName),TRUE)=0,"",INDIRECT(ADDRESS(R$59,R$58,,,FirstSheetName),TRUE))</calculatedColumnFormula>
    </tableColumn>
    <tableColumn id="18" xr3:uid="{A41F88A8-A6E5-4CA7-9744-7B31714EE729}" name="Construction Manager (Site Agent)">
      <calculatedColumnFormula array="1">IF(INDIRECT(ADDRESS(S$59,S$58,,,FirstSheetName),TRUE)=0,"",INDIRECT(ADDRESS(S$59,S$58,,,FirstSheetName),TRUE))</calculatedColumnFormula>
    </tableColumn>
    <tableColumn id="19" xr3:uid="{1D6536B4-8EA0-43E7-A61A-5F8EDD7A18E5}" name="Record of Appointment Links">
      <calculatedColumnFormula array="1">IF(INDIRECT(ADDRESS(T$59,T$58,,,FirstSheetName),TRUE)=0,"",INDIRECT(ADDRESS(T$59,T$58,,,FirstSheetName),TRUE))</calculatedColumnFormula>
    </tableColumn>
    <tableColumn id="20" xr3:uid="{8B3B5701-C727-4606-A558-371F18AB470F}" name="Responsibilities Links">
      <calculatedColumnFormula array="1">IF(INDIRECT(ADDRESS(U$59,U$58,,,FirstSheetName),TRUE)=0,"",INDIRECT(ADDRESS(U$59,U$58,,,FirstSheetName),TRUE))</calculatedColumnFormula>
    </tableColumn>
    <tableColumn id="21" xr3:uid="{4DC48EE5-3E4B-448B-B74A-C6EC1C8418C8}" name="Construction Phase Risks">
      <calculatedColumnFormula array="1">IF(INDIRECT(ADDRESS(V$59,V$58,,,FirstSheetName),TRUE)=0,"",INDIRECT(ADDRESS(V$59,V$58,,,FirstSheetName),TRUE))</calculatedColumnFormula>
    </tableColumn>
    <tableColumn id="22" xr3:uid="{F4ACE689-E3D8-4D98-9303-5AD16EA262AE}" name="Projectâ€‘specific Risks">
      <calculatedColumnFormula array="1">IF(INDIRECT(ADDRESS(W$59,W$58,,,FirstSheetName),TRUE)=0,"",INDIRECT(ADDRESS(W$59,W$58,,,FirstSheetName),TRUE))</calculatedColumnFormula>
    </tableColumn>
    <tableColumn id="23" xr3:uid="{8D7328BB-2FD7-4031-B0F1-646FB6AA3876}" name="Mitigating Measures">
      <calculatedColumnFormula array="1">IF(INDIRECT(ADDRESS(X$59,X$58,,,FirstSheetName),TRUE)=0,"",INDIRECT(ADDRESS(X$59,X$58,,,FirstSheetName),TRUE))</calculatedColumnFormula>
    </tableColumn>
    <tableColumn id="24" xr3:uid="{35B63D37-97A8-49BD-A62C-3C98095C4A06}" name="Record of Action Taken">
      <calculatedColumnFormula array="1">IF(INDIRECT(ADDRESS(Y$59,Y$58,,,FirstSheetName),TRUE)=0,"",INDIRECT(ADDRESS(Y$59,Y$58,,,FirstSheetName),TRUE))</calculatedColumnFormula>
    </tableColumn>
    <tableColumn id="25" xr3:uid="{9B560FCB-DBF7-4D9B-B439-6783736FC087}" name="Construction Phase Notes">
      <calculatedColumnFormula array="1">IF(INDIRECT(ADDRESS(Z$59,Z$58,,,FirstSheetName),TRUE)=0,"",INDIRECT(ADDRESS(Z$59,Z$58,,,FirstSheetName),TRUE))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4BD578-13A8-4F06-82AF-9A98271C1FC5}" name="Section7" displayName="Section7" ref="B67:G68" totalsRowShown="0">
  <autoFilter ref="B67:G68" xr:uid="{DE4BD578-13A8-4F06-82AF-9A98271C1FC5}"/>
  <tableColumns count="6">
    <tableColumn id="1" xr3:uid="{5D07FCEC-DAD0-4343-8AF5-CD5A9F39A030}" name="id">
      <calculatedColumnFormula>IF($C$2="","",$C$2)</calculatedColumnFormula>
    </tableColumn>
    <tableColumn id="2" xr3:uid="{F1822DDE-392A-4192-A1CA-7F9A327FB08A}" name="Additional Services Done">
      <calculatedColumnFormula array="1">IF(INDIRECT(ADDRESS(C$65,C$64,,,FirstSheetName),TRUE)=0,"",INDIRECT(ADDRESS(C$65,C$64,,,FirstSheetName),TRUE))</calculatedColumnFormula>
    </tableColumn>
    <tableColumn id="3" xr3:uid="{3430F266-D696-4244-9DB1-AC5378310027}" name="Projectâ€‘specific Risks">
      <calculatedColumnFormula array="1">IF(INDIRECT(ADDRESS(D$65,D$64,,,FirstSheetName),TRUE)=0,"",INDIRECT(ADDRESS(D$65,D$64,,,FirstSheetName),TRUE))</calculatedColumnFormula>
    </tableColumn>
    <tableColumn id="4" xr3:uid="{AA191E86-8DCE-43EA-A087-C87338DCBCA6}" name="Mitigating Measures">
      <calculatedColumnFormula array="1">IF(INDIRECT(ADDRESS(E$65,E$64,,,FirstSheetName),TRUE)=0,"",INDIRECT(ADDRESS(E$65,E$64,,,FirstSheetName),TRUE))</calculatedColumnFormula>
    </tableColumn>
    <tableColumn id="5" xr3:uid="{334D0948-6AF6-4F0E-B5C1-CCE992A703FA}" name="Record of Action Taken">
      <calculatedColumnFormula array="1">IF(INDIRECT(ADDRESS(F$65,F$64,,,FirstSheetName),TRUE)=0,"",INDIRECT(ADDRESS(F$65,F$64,,,FirstSheetName),TRUE))</calculatedColumnFormula>
    </tableColumn>
    <tableColumn id="6" xr3:uid="{EA3E2284-9E1C-4209-ADB7-7468D16DDD7B}" name="Notes">
      <calculatedColumnFormula array="1">IF(INDIRECT(ADDRESS(G$65,G$64,,,FirstSheetName),TRUE)=0,"",INDIRECT(ADDRESS(G$65,G$64,,,FirstSheetName),TRUE))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F3F74D-3FA8-4E2A-9EC4-EAFBB71C92C8}" name="Section8" displayName="Section8" ref="B73:I74" totalsRowShown="0">
  <autoFilter ref="B73:I74" xr:uid="{76F3F74D-3FA8-4E2A-9EC4-EAFBB71C92C8}"/>
  <tableColumns count="8">
    <tableColumn id="1" xr3:uid="{B6AE00B5-4A04-4D75-9E6F-ACB39F6FB54F}" name="id">
      <calculatedColumnFormula>IF($C$2="","",$C$2)</calculatedColumnFormula>
    </tableColumn>
    <tableColumn id="2" xr3:uid="{10DF246A-D37A-4E2E-91DE-50AD817340D7}" name="Date CSQ Submitted">
      <calculatedColumnFormula array="1">IF(INDIRECT(ADDRESS(C$71,C$70,,,FirstSheetName),TRUE)=0,"",INDIRECT(ADDRESS(C$71,C$70,,,FirstSheetName),TRUE))</calculatedColumnFormula>
    </tableColumn>
    <tableColumn id="3" xr3:uid="{7507A046-2A2F-4403-BD2E-D0A5A09435C9}" name="Date CSQ Received">
      <calculatedColumnFormula array="1">IF(INDIRECT(ADDRESS(D$71,D$70,,,FirstSheetName),TRUE)=0,"",INDIRECT(ADDRESS(D$71,D$70,,,FirstSheetName),TRUE))</calculatedColumnFormula>
    </tableColumn>
    <tableColumn id="4" xr3:uid="{59F12212-AC3B-4210-8F2A-35E3F23315EA}" name="CSQ Rating">
      <calculatedColumnFormula array="1">IF(INDIRECT(ADDRESS(E$71,E$70,,,FirstSheetName),TRUE)=0,"",INDIRECT(ADDRESS(E$71,E$70,,,FirstSheetName),TRUE))</calculatedColumnFormula>
    </tableColumn>
    <tableColumn id="5" xr3:uid="{7EE853A0-D63F-40C9-8660-503AC243F7F4}" name="Location">
      <calculatedColumnFormula array="1">IF(INDIRECT(ADDRESS(F$71,F$70,,,FirstSheetName),TRUE)=0,"",INDIRECT(ADDRESS(F$71,F$70,,,FirstSheetName),TRUE))</calculatedColumnFormula>
    </tableColumn>
    <tableColumn id="6" xr3:uid="{CABCDB40-0372-47F1-BB3E-CAEC6C43A94A}" name="Comments on Feedback">
      <calculatedColumnFormula array="1">IF(INDIRECT(ADDRESS(G$71,G$70,,,FirstSheetName),TRUE)=0,"",INDIRECT(ADDRESS(G$71,G$70,,,FirstSheetName),TRUE))</calculatedColumnFormula>
    </tableColumn>
    <tableColumn id="7" xr3:uid="{50825279-E494-4826-B1F5-711F376B06C8}" name="Actual Closeâ€‘Out Date">
      <calculatedColumnFormula array="1">IF(INDIRECT(ADDRESS(H$71,H$70,,,FirstSheetName),TRUE)=0,"",INDIRECT(ADDRESS(H$71,H$70,,,FirstSheetName),TRUE))</calculatedColumnFormula>
    </tableColumn>
    <tableColumn id="8" xr3:uid="{E090A139-3701-470E-A76F-E90ABC935BB1}" name="General Remarks/Lessons Learned">
      <calculatedColumnFormula array="1">IF(INDIRECT(ADDRESS(I$71,I$70,,,FirstSheetName),TRUE)=0,"",INDIRECT(ADDRESS(I$71,I$70,,,FirstSheetName),TRUE))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E005A9-CCA9-4375-B60A-AC54DFA16511}" name="Section9" displayName="Section9" ref="B79:H80" totalsRowShown="0">
  <autoFilter ref="B79:H80" xr:uid="{D7E005A9-CCA9-4375-B60A-AC54DFA16511}"/>
  <tableColumns count="7">
    <tableColumn id="1" xr3:uid="{28FE83E2-39E0-443C-B806-98714DF19392}" name="id">
      <calculatedColumnFormula>IF($C$2="","",$C$2)</calculatedColumnFormula>
    </tableColumn>
    <tableColumn id="2" xr3:uid="{35C11226-6389-4418-842A-975FC85EEA8A}" name="Scope Item">
      <calculatedColumnFormula array="1">IF(INDIRECT(ADDRESS(C$77,C$76,,,FirstSheetName),TRUE)=0,"",INDIRECT(ADDRESS(C$77,C$76,,,FirstSheetName),TRUE))</calculatedColumnFormula>
    </tableColumn>
    <tableColumn id="3" xr3:uid="{5CB05A19-9924-4224-9DE8-47F00824C876}" name="Category">
      <calculatedColumnFormula array="1">IF(INDIRECT(ADDRESS(D$77,D$76,,,FirstSheetName),TRUE)=0,"",INDIRECT(ADDRESS(D$77,D$76,,,FirstSheetName),TRUE))</calculatedColumnFormula>
    </tableColumn>
    <tableColumn id="4" xr3:uid="{0D57343C-7679-47DA-BA9D-13E3D61FBBF1}" name="Owner">
      <calculatedColumnFormula array="1">IF(INDIRECT(ADDRESS(E$77,E$76,,,FirstSheetName),TRUE)=0,"",INDIRECT(ADDRESS(E$77,E$76,,,FirstSheetName),TRUE))</calculatedColumnFormula>
    </tableColumn>
    <tableColumn id="5" xr3:uid="{585818A3-23F5-4BF0-9533-E9E5AEA810F2}" name="Status">
      <calculatedColumnFormula array="1">IF(INDIRECT(ADDRESS(F$77,F$76,,,FirstSheetName),TRUE)=0,"",INDIRECT(ADDRESS(F$77,F$76,,,FirstSheetName),TRUE))</calculatedColumnFormula>
    </tableColumn>
    <tableColumn id="6" xr3:uid="{8664B4FC-A437-41D8-9C51-FD387B1EE5EE}" name="Due Date">
      <calculatedColumnFormula array="1">IF(INDIRECT(ADDRESS(G$77,G$76,,,FirstSheetName),TRUE)=0,"",INDIRECT(ADDRESS(G$77,G$76,,,FirstSheetName),TRUE))</calculatedColumnFormula>
    </tableColumn>
    <tableColumn id="7" xr3:uid="{6B875F43-78AB-4207-903B-70294E3F85E3}" name="Notes">
      <calculatedColumnFormula array="1">IF(INDIRECT(ADDRESS(H$77,H$76,,,FirstSheetName),TRUE)=0,"",INDIRECT(ADDRESS(H$77,H$76,,,FirstSheetName),TRUE))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62281E-27EE-4D52-89CC-DB645EB3A27C}" name="Section311" displayName="Section311" ref="B39:Q44" totalsRowShown="0">
  <autoFilter ref="B39:Q44" xr:uid="{7A62281E-27EE-4D52-89CC-DB645EB3A27C}"/>
  <tableColumns count="16">
    <tableColumn id="1" xr3:uid="{3035C1F4-662C-4512-B7F9-B996BF9ECC39}" name="id">
      <calculatedColumnFormula>IF($C$2="","",$C$2)</calculatedColumnFormula>
    </tableColumn>
    <tableColumn id="2" xr3:uid="{F54B6129-4D12-4919-98F7-997C53A02015}" name="In Place">
      <calculatedColumnFormula array="1">IF(INDIRECT(ADDRESS(C$33,C$32,,,FirstSheetName),TRUE)=0,"",INDIRECT(ADDRESS(C$33,C$32,,,FirstSheetName),TRUE))</calculatedColumnFormula>
    </tableColumn>
    <tableColumn id="3" xr3:uid="{4D1F4815-FC9C-43ED-85C9-0998D4CF6074}" name="Date">
      <calculatedColumnFormula array="1">IF(INDIRECT(ADDRESS(D$33,D$32,,,FirstSheetName),TRUE)=0,"",INDIRECT(ADDRESS(D$33,D$32,,,FirstSheetName),TRUE))</calculatedColumnFormula>
    </tableColumn>
    <tableColumn id="4" xr3:uid="{75AF5768-5168-4DB7-B327-B96821B966F3}" name="Filing Location">
      <calculatedColumnFormula array="1">IF(INDIRECT(ADDRESS(E$33,E$32,,,FirstSheetName),TRUE)=0,"",INDIRECT(ADDRESS(E$33,E$32,,,FirstSheetName),TRUE))</calculatedColumnFormula>
    </tableColumn>
    <tableColumn id="5" xr3:uid="{FEA1482F-DD97-4C16-89BB-FA29C66F155E}" name="Notes">
      <calculatedColumnFormula array="1">IF(INDIRECT(ADDRESS(F$33,F$32,,,FirstSheetName),TRUE)=0,"",INDIRECT(ADDRESS(F$33,F$32,,,FirstSheetName),TRUE))</calculatedColumnFormula>
    </tableColumn>
    <tableColumn id="6" xr3:uid="{1CDE4075-B005-409F-98AA-BA64AB17BB48}" name="HN Roles">
      <calculatedColumnFormula array="1">IF(INDIRECT(ADDRESS(G$33,G$32,,,FirstSheetName),TRUE)=0,"",INDIRECT(ADDRESS(G$33,G$32,,,FirstSheetName),TRUE))</calculatedColumnFormula>
    </tableColumn>
    <tableColumn id="7" xr3:uid="{C0B04C8B-37FA-48F6-B3E1-8A2E66C5BCF2}" name="ECSA Project Stage">
      <calculatedColumnFormula array="1">IF(INDIRECT(ADDRESS($A40,H$38,,,FirstSheetName),TRUE)=0,"",INDIRECT(ADDRESS($A40,H$38,,,FirstSheetName),TRUE))</calculatedColumnFormula>
    </tableColumn>
    <tableColumn id="8" xr3:uid="{EEA5DFCE-0DA9-420E-89F4-B5455269C316}" name="Date Completed">
      <calculatedColumnFormula array="1">IF(INDIRECT(ADDRESS($A40,I$38,,,FirstSheetName),TRUE)=0,"",INDIRECT(ADDRESS($A40,I$38,,,FirstSheetName),TRUE))</calculatedColumnFormula>
    </tableColumn>
    <tableColumn id="9" xr3:uid="{644ABA14-ED5F-48B3-89C1-DFE412413DD7}" name="Description of Deliverable">
      <calculatedColumnFormula array="1">IF(INDIRECT(ADDRESS($A40,J$38,,,FirstSheetName),TRUE)=0,"",INDIRECT(ADDRESS($A40,J$38,,,FirstSheetName),TRUE))</calculatedColumnFormula>
    </tableColumn>
    <tableColumn id="10" xr3:uid="{CE658C86-A0D2-46EF-8E4C-DABA5218DADD}" name="Deliverable?">
      <calculatedColumnFormula array="1">IF(INDIRECT(ADDRESS($A40,K$38,,,FirstSheetName),TRUE)=0,"",INDIRECT(ADDRESS($A40,K$38,,,FirstSheetName),TRUE))</calculatedColumnFormula>
    </tableColumn>
    <tableColumn id="11" xr3:uid="{274ABFBE-5759-49A8-8375-1DCA577B0A86}" name="Deliverable Accepted?">
      <calculatedColumnFormula array="1">IF(INDIRECT(ADDRESS($A40,L$38,,,FirstSheetName),TRUE)=0,"",INDIRECT(ADDRESS($A40,L$38,,,FirstSheetName),TRUE))</calculatedColumnFormula>
    </tableColumn>
    <tableColumn id="12" xr3:uid="{E12FB57A-35B5-497A-8FB2-9641E6CECD11}" name="Employer Approved?">
      <calculatedColumnFormula array="1">IF(INDIRECT(ADDRESS($A40,M$38,,,FirstSheetName),TRUE)=0,"",INDIRECT(ADDRESS($A40,M$38,,,FirstSheetName),TRUE))</calculatedColumnFormula>
    </tableColumn>
    <tableColumn id="13" xr3:uid="{B5D4B5A1-198A-44DB-B1B4-1780FC2DED25}" name="Appointment Date">
      <calculatedColumnFormula array="1">IF(INDIRECT(ADDRESS(N$33,N$32,,,FirstSheetName),TRUE)=0,"",INDIRECT(ADDRESS(N$33,N$32,,,FirstSheetName),TRUE))</calculatedColumnFormula>
    </tableColumn>
    <tableColumn id="14" xr3:uid="{5F703A88-D9B3-4A19-9784-360440968FA3}" name="Expected Duration">
      <calculatedColumnFormula array="1">IF(INDIRECT(ADDRESS(O$33,O$32,,,FirstSheetName),TRUE)=0,"",INDIRECT(ADDRESS(O$33,O$32,,,FirstSheetName),TRUE))</calculatedColumnFormula>
    </tableColumn>
    <tableColumn id="15" xr3:uid="{4C10C7B0-B761-4BEF-9E5B-56C62F381EE3}" name="Contract/Ref No">
      <calculatedColumnFormula array="1">IF(INDIRECT(ADDRESS(P$33,P$32,,,FirstSheetName),TRUE)=0,"",INDIRECT(ADDRESS(P$33,P$32,,,FirstSheetName),TRUE))</calculatedColumnFormula>
    </tableColumn>
    <tableColumn id="16" xr3:uid="{75DE679B-DB42-4BCF-8B70-F7F4D949CEA7}" name="Comments">
      <calculatedColumnFormula array="1">_xlfn.TEXTJOIN(";",TRUE,INDIRECT("'"&amp;FirstSheetName&amp;"'!"&amp;ADDRESS(Q$33,Q$32)&amp;":"&amp;ADDRESS(Q$33+3,Q$32+7)))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nce-my.sharepoint.com/personal/storage_hn_co_za/Documents/Admin/99%20Temp/pqp/ZNT3568-14T%20Esor-James/05%20Works/23%20Enviro/01%20Authorisations" TargetMode="External"/><Relationship Id="rId13" Type="http://schemas.openxmlformats.org/officeDocument/2006/relationships/hyperlink" Target="https://hnce-my.sharepoint.com/personal/storage_hn_co_za/Documents/Admin/99%20Temp/pqp/ZNT3568-14T%20Esor-James/05%20Works/22%20Financial/06%20VO's/VO%2012%20-%20Additional%20Funding%20-%20CPA%20&amp;%20Time" TargetMode="External"/><Relationship Id="rId18" Type="http://schemas.openxmlformats.org/officeDocument/2006/relationships/comments" Target="../comments1.xml"/><Relationship Id="rId3" Type="http://schemas.openxmlformats.org/officeDocument/2006/relationships/hyperlink" Target="../../../../../pierre/AppData/Roaming/Microsoft/Excel/GENL-RSK-04-01-03%20Risk%20-%203%20-%20Concept%20&amp;%20Design%20Development.xlsx" TargetMode="External"/><Relationship Id="rId7" Type="http://schemas.openxmlformats.org/officeDocument/2006/relationships/hyperlink" Target="https://hnce-my.sharepoint.com/personal/storage_hn_co_za/Documents/Admin/99%20Temp/pqp/291RT/01%20Appointment" TargetMode="External"/><Relationship Id="rId12" Type="http://schemas.openxmlformats.org/officeDocument/2006/relationships/hyperlink" Target="https://hnce-my.sharepoint.com/personal/storage_hn_co_za/Documents/Admin/99%20Temp/pqp/291RT/08%20Reporting/03%20Status%20Quo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../../../../../pierre/AppData/Roaming/Microsoft/Excel/GENL-RSK-04-01-04%20Risk%20-%204%20-%20Documentation%20&amp;%20Tender%20Phase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../../pierre/AppData/Roaming/Microsoft/Excel/GENL-RSK-04-01-05%20Risk%20-%205%20-%20Works.xlsx" TargetMode="External"/><Relationship Id="rId6" Type="http://schemas.openxmlformats.org/officeDocument/2006/relationships/hyperlink" Target="https://hnce-my.sharepoint.com/personal/storage_hn_co_za/Documents/Admin/99%20Temp/pqp/291RT/01%20Appointment" TargetMode="External"/><Relationship Id="rId11" Type="http://schemas.openxmlformats.org/officeDocument/2006/relationships/hyperlink" Target="https://hnce-my.sharepoint.com/personal/storage_hn_co_za/Documents/Admin/99%20Temp/pqp/ZNT3568-14T%20Esor-James/05%20Works/03%20Appointments/EAR" TargetMode="External"/><Relationship Id="rId5" Type="http://schemas.openxmlformats.org/officeDocument/2006/relationships/hyperlink" Target="../../../../../pierre/AppData/06%20Work%20Instructions/(a)%20General/GENL-WIN-04-07-01%20to%2003%20Construction%20Phase%20-%20PD,%20EA,%20EAR%20Responsibilities%2020230622.xlsx" TargetMode="External"/><Relationship Id="rId15" Type="http://schemas.openxmlformats.org/officeDocument/2006/relationships/hyperlink" Target="https://hnce-my.sharepoint.com/personal/storage_hn_co_za/Documents/Admin/99%20Temp/pqp/291RT/11%20CSQ" TargetMode="External"/><Relationship Id="rId10" Type="http://schemas.openxmlformats.org/officeDocument/2006/relationships/hyperlink" Target="https://hnce-my.sharepoint.com/personal/storage_hn_co_za/Documents/Admin/99%20Temp/pqp/ZNT3568-14T%20Esor-James/05%20Works/03%20Appointments/Engineer" TargetMode="External"/><Relationship Id="rId4" Type="http://schemas.openxmlformats.org/officeDocument/2006/relationships/hyperlink" Target="file:///\\hnpmb01\pmb_policies\01%20HN%20Quality%20Manual\08%20Control%20Forms\(a)%20General\04%20Project%20Management\" TargetMode="External"/><Relationship Id="rId9" Type="http://schemas.openxmlformats.org/officeDocument/2006/relationships/hyperlink" Target="https://hnce-my.sharepoint.com/personal/storage_hn_co_za/Documents/Admin/99%20Temp/pqp/291RT/02%20Specialist%20Services/04%20Enviro/03%20Enviro%20Documentation" TargetMode="External"/><Relationship Id="rId14" Type="http://schemas.openxmlformats.org/officeDocument/2006/relationships/hyperlink" Target="https://hnce-my.sharepoint.com/personal/storage_hn_co_za/Documents/Admin/99%20Temp/pqp/ZNT3568-14T%20Esor-James/05%20Works/22%20Financial/Suspension%20June%2020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ACD3-A205-455D-AC9C-8EEAE7D97AF3}">
  <sheetPr codeName="Sheet1">
    <pageSetUpPr fitToPage="1"/>
  </sheetPr>
  <dimension ref="B1:W217"/>
  <sheetViews>
    <sheetView showGridLines="0" tabSelected="1" topLeftCell="B1" zoomScaleNormal="100" zoomScaleSheetLayoutView="100" workbookViewId="0">
      <pane ySplit="5" topLeftCell="A58" activePane="bottomLeft" state="frozen"/>
      <selection pane="bottomLeft" activeCell="K61" sqref="K61"/>
    </sheetView>
  </sheetViews>
  <sheetFormatPr defaultColWidth="9.109375" defaultRowHeight="14.4" x14ac:dyDescent="0.3"/>
  <cols>
    <col min="1" max="1" width="1.5546875" style="4" customWidth="1"/>
    <col min="2" max="2" width="18.33203125" style="4" customWidth="1"/>
    <col min="3" max="3" width="5.6640625" style="4" customWidth="1"/>
    <col min="4" max="4" width="27.5546875" style="4" customWidth="1"/>
    <col min="5" max="5" width="21" style="4" customWidth="1"/>
    <col min="6" max="6" width="29.33203125" style="4" customWidth="1"/>
    <col min="7" max="7" width="18.109375" style="4" customWidth="1"/>
    <col min="8" max="10" width="5.6640625" style="4" customWidth="1"/>
    <col min="11" max="11" width="7.33203125" style="4" customWidth="1"/>
    <col min="12" max="12" width="2.109375" style="4" customWidth="1"/>
    <col min="13" max="13" width="17.88671875" style="4" customWidth="1"/>
    <col min="14" max="14" width="24.6640625" style="4" customWidth="1"/>
    <col min="15" max="15" width="24.44140625" style="4" customWidth="1"/>
    <col min="16" max="16" width="22.6640625" style="4" bestFit="1" customWidth="1"/>
    <col min="17" max="17" width="2.44140625" style="4" customWidth="1"/>
    <col min="18" max="18" width="3" style="4" customWidth="1"/>
    <col min="19" max="19" width="4.109375" style="4" customWidth="1"/>
    <col min="20" max="20" width="5.109375" style="4" customWidth="1"/>
    <col min="21" max="16384" width="9.109375" style="4"/>
  </cols>
  <sheetData>
    <row r="1" spans="2:23" ht="18" customHeight="1" x14ac:dyDescent="0.3">
      <c r="B1" s="110" t="s">
        <v>180</v>
      </c>
      <c r="C1" s="109" t="str">
        <f>IF(SUM(D69)=0,"Not Appointed",_xlfn.XLOOKUP("✓",_Incomplete,ECSA_Stages,IF(SUM(Date_Completed)&gt;0,"Complete","Error"),0,1))</f>
        <v>5. Contract Admin &amp; Inspect.</v>
      </c>
      <c r="E1" s="120" t="s">
        <v>202</v>
      </c>
      <c r="N1" s="114" t="s">
        <v>56</v>
      </c>
      <c r="O1" s="34" t="s">
        <v>64</v>
      </c>
      <c r="P1" s="34" t="s">
        <v>142</v>
      </c>
      <c r="R1" s="19"/>
      <c r="S1" s="103"/>
      <c r="T1" s="103"/>
      <c r="U1" s="19"/>
      <c r="V1" s="19"/>
    </row>
    <row r="2" spans="2:23" s="19" customFormat="1" ht="13.8" x14ac:dyDescent="0.3">
      <c r="B2" s="18" t="s">
        <v>22</v>
      </c>
      <c r="C2" s="20" t="s">
        <v>71</v>
      </c>
      <c r="G2" s="98"/>
      <c r="M2" s="112" t="s">
        <v>190</v>
      </c>
      <c r="N2" s="114" t="s">
        <v>58</v>
      </c>
      <c r="O2" s="34" t="s">
        <v>125</v>
      </c>
      <c r="P2" s="34" t="s">
        <v>141</v>
      </c>
      <c r="T2" s="103"/>
    </row>
    <row r="3" spans="2:23" s="19" customFormat="1" ht="3" customHeight="1" x14ac:dyDescent="0.3">
      <c r="N3" s="32"/>
    </row>
    <row r="4" spans="2:23" s="19" customFormat="1" x14ac:dyDescent="0.3">
      <c r="B4" s="1" t="s">
        <v>14</v>
      </c>
      <c r="C4" s="4"/>
      <c r="D4" s="5" t="s">
        <v>203</v>
      </c>
      <c r="E4" s="2" t="s">
        <v>21</v>
      </c>
      <c r="F4" s="6" t="s">
        <v>204</v>
      </c>
      <c r="G4" s="15"/>
      <c r="H4" s="15"/>
      <c r="I4" s="15"/>
      <c r="J4" s="15"/>
      <c r="K4" s="7"/>
      <c r="L4" s="4" t="s">
        <v>196</v>
      </c>
      <c r="M4" s="113" t="s">
        <v>191</v>
      </c>
      <c r="N4" s="34" t="s">
        <v>70</v>
      </c>
      <c r="O4" s="34" t="s">
        <v>124</v>
      </c>
    </row>
    <row r="5" spans="2:23" ht="5.0999999999999996" customHeight="1" x14ac:dyDescent="0.3">
      <c r="B5" s="8"/>
      <c r="L5" s="4" t="s">
        <v>196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ht="5.0999999999999996" customHeight="1" x14ac:dyDescent="0.3">
      <c r="B6" s="8"/>
      <c r="L6" s="4" t="s">
        <v>196</v>
      </c>
    </row>
    <row r="7" spans="2:23" x14ac:dyDescent="0.3">
      <c r="B7" s="49" t="s">
        <v>33</v>
      </c>
      <c r="C7" s="21"/>
      <c r="D7" s="21"/>
      <c r="E7" s="21"/>
      <c r="F7" s="21"/>
      <c r="G7" s="21"/>
      <c r="H7" s="21"/>
      <c r="I7" s="21"/>
      <c r="J7" s="21"/>
      <c r="K7" s="22"/>
      <c r="L7" s="4" t="s">
        <v>196</v>
      </c>
      <c r="M7" s="55" t="s">
        <v>31</v>
      </c>
    </row>
    <row r="8" spans="2:23" ht="8.1" customHeight="1" x14ac:dyDescent="0.3">
      <c r="L8" s="4" t="s">
        <v>196</v>
      </c>
    </row>
    <row r="9" spans="2:23" x14ac:dyDescent="0.3">
      <c r="B9" s="3" t="s">
        <v>0</v>
      </c>
      <c r="D9" s="9" t="s">
        <v>204</v>
      </c>
      <c r="E9" s="10"/>
      <c r="F9" s="10"/>
      <c r="G9" s="10"/>
      <c r="H9" s="10"/>
      <c r="I9" s="10"/>
      <c r="J9" s="10"/>
      <c r="K9" s="11"/>
      <c r="L9" s="4" t="s">
        <v>196</v>
      </c>
    </row>
    <row r="10" spans="2:23" ht="3" customHeight="1" x14ac:dyDescent="0.3">
      <c r="B10" s="3"/>
      <c r="D10" s="12"/>
      <c r="E10" s="13"/>
      <c r="F10" s="13"/>
      <c r="G10" s="13"/>
      <c r="H10" s="13"/>
      <c r="I10" s="13"/>
      <c r="J10" s="13"/>
      <c r="K10" s="14"/>
      <c r="L10" s="4" t="s">
        <v>196</v>
      </c>
    </row>
    <row r="11" spans="2:23" x14ac:dyDescent="0.3">
      <c r="B11" s="3" t="s">
        <v>1</v>
      </c>
      <c r="D11" s="6" t="s">
        <v>205</v>
      </c>
      <c r="E11" s="15"/>
      <c r="F11" s="15"/>
      <c r="G11" s="15"/>
      <c r="H11" s="15"/>
      <c r="I11" s="15"/>
      <c r="J11" s="15"/>
      <c r="K11" s="7"/>
      <c r="L11" s="4" t="s">
        <v>196</v>
      </c>
    </row>
    <row r="12" spans="2:23" ht="8.1" customHeight="1" x14ac:dyDescent="0.3">
      <c r="B12" s="3"/>
      <c r="L12" s="4" t="s">
        <v>196</v>
      </c>
    </row>
    <row r="13" spans="2:23" x14ac:dyDescent="0.3">
      <c r="B13" s="3" t="s">
        <v>67</v>
      </c>
      <c r="D13" s="6" t="s">
        <v>153</v>
      </c>
      <c r="E13" s="7"/>
      <c r="F13" s="33" t="s">
        <v>68</v>
      </c>
      <c r="G13" s="6" t="s">
        <v>151</v>
      </c>
      <c r="H13" s="15"/>
      <c r="I13" s="15"/>
      <c r="J13" s="15"/>
      <c r="K13" s="7"/>
      <c r="L13" s="4" t="s">
        <v>196</v>
      </c>
    </row>
    <row r="14" spans="2:23" x14ac:dyDescent="0.3">
      <c r="B14" s="3" t="s">
        <v>69</v>
      </c>
      <c r="D14" s="6" t="s">
        <v>300</v>
      </c>
      <c r="E14" s="15"/>
      <c r="F14" s="33" t="s">
        <v>144</v>
      </c>
      <c r="G14" s="15" t="s">
        <v>152</v>
      </c>
      <c r="H14" s="15"/>
      <c r="I14" s="15"/>
      <c r="J14" s="15"/>
      <c r="K14" s="7"/>
      <c r="L14" s="4" t="s">
        <v>196</v>
      </c>
    </row>
    <row r="15" spans="2:23" ht="8.1" customHeight="1" x14ac:dyDescent="0.3">
      <c r="B15" s="3"/>
      <c r="L15" s="4" t="s">
        <v>196</v>
      </c>
    </row>
    <row r="16" spans="2:23" x14ac:dyDescent="0.3">
      <c r="B16" s="3" t="s">
        <v>66</v>
      </c>
      <c r="D16" s="6" t="s">
        <v>154</v>
      </c>
      <c r="E16" s="15"/>
      <c r="F16" s="15"/>
      <c r="G16" s="15"/>
      <c r="H16" s="15"/>
      <c r="I16" s="15"/>
      <c r="J16" s="15"/>
      <c r="K16" s="7"/>
      <c r="L16" s="4" t="s">
        <v>196</v>
      </c>
    </row>
    <row r="17" spans="2:13" x14ac:dyDescent="0.3">
      <c r="B17" s="3"/>
      <c r="L17" s="4" t="s">
        <v>196</v>
      </c>
    </row>
    <row r="18" spans="2:13" x14ac:dyDescent="0.3">
      <c r="B18" s="49" t="s">
        <v>57</v>
      </c>
      <c r="C18" s="21"/>
      <c r="D18" s="21"/>
      <c r="E18" s="21"/>
      <c r="F18" s="21"/>
      <c r="G18" s="21"/>
      <c r="H18" s="21"/>
      <c r="I18" s="21"/>
      <c r="J18" s="21"/>
      <c r="K18" s="22"/>
      <c r="L18" s="4" t="s">
        <v>196</v>
      </c>
    </row>
    <row r="19" spans="2:13" ht="8.1" customHeight="1" x14ac:dyDescent="0.3">
      <c r="L19" s="4" t="s">
        <v>196</v>
      </c>
    </row>
    <row r="20" spans="2:13" x14ac:dyDescent="0.3">
      <c r="B20" s="3" t="s">
        <v>107</v>
      </c>
      <c r="D20" s="6" t="s">
        <v>29</v>
      </c>
      <c r="E20" s="7"/>
      <c r="H20" s="136" t="s">
        <v>38</v>
      </c>
      <c r="I20" s="136" t="s">
        <v>36</v>
      </c>
      <c r="J20" s="136" t="s">
        <v>37</v>
      </c>
      <c r="L20" s="4" t="s">
        <v>196</v>
      </c>
    </row>
    <row r="21" spans="2:13" ht="8.1" customHeight="1" x14ac:dyDescent="0.3">
      <c r="B21" s="3"/>
      <c r="H21" s="137"/>
      <c r="I21" s="137"/>
      <c r="J21" s="137"/>
      <c r="L21" s="4" t="s">
        <v>196</v>
      </c>
    </row>
    <row r="22" spans="2:13" ht="18.75" customHeight="1" x14ac:dyDescent="0.3">
      <c r="B22" s="3" t="s">
        <v>15</v>
      </c>
      <c r="D22" s="16"/>
      <c r="H22" s="137"/>
      <c r="I22" s="137"/>
      <c r="J22" s="137"/>
      <c r="K22" s="96">
        <f>SUM(K23:K41)</f>
        <v>0</v>
      </c>
      <c r="L22" s="4" t="s">
        <v>196</v>
      </c>
    </row>
    <row r="23" spans="2:13" x14ac:dyDescent="0.3">
      <c r="B23" s="23" t="s">
        <v>16</v>
      </c>
      <c r="C23" s="24" t="s">
        <v>18</v>
      </c>
      <c r="D23" s="24" t="s">
        <v>23</v>
      </c>
      <c r="E23" s="25" t="s">
        <v>17</v>
      </c>
      <c r="F23" s="25" t="s">
        <v>19</v>
      </c>
      <c r="G23" s="97" t="s">
        <v>20</v>
      </c>
      <c r="H23" s="138"/>
      <c r="I23" s="138"/>
      <c r="J23" s="138"/>
      <c r="K23" s="28" t="s">
        <v>30</v>
      </c>
      <c r="L23" s="4" t="s">
        <v>196</v>
      </c>
      <c r="M23" s="1" t="s">
        <v>160</v>
      </c>
    </row>
    <row r="24" spans="2:13" x14ac:dyDescent="0.3">
      <c r="B24" s="93" t="s">
        <v>32</v>
      </c>
      <c r="C24" s="69" t="s">
        <v>3</v>
      </c>
      <c r="D24" s="87" t="s">
        <v>153</v>
      </c>
      <c r="E24" s="94" t="s">
        <v>206</v>
      </c>
      <c r="F24" s="94" t="s">
        <v>207</v>
      </c>
      <c r="G24" s="95" t="s">
        <v>208</v>
      </c>
      <c r="H24" s="81" t="s">
        <v>4</v>
      </c>
      <c r="I24" s="81" t="s">
        <v>4</v>
      </c>
      <c r="J24" s="69" t="s">
        <v>4</v>
      </c>
      <c r="K24" s="89">
        <v>0</v>
      </c>
      <c r="L24" s="4" t="s">
        <v>196</v>
      </c>
      <c r="M24" s="99"/>
    </row>
    <row r="25" spans="2:13" x14ac:dyDescent="0.3">
      <c r="B25" s="86" t="s">
        <v>28</v>
      </c>
      <c r="C25" s="69" t="s">
        <v>3</v>
      </c>
      <c r="D25" s="87" t="s">
        <v>29</v>
      </c>
      <c r="E25" s="87" t="s">
        <v>155</v>
      </c>
      <c r="F25" s="87" t="s">
        <v>156</v>
      </c>
      <c r="G25" s="88" t="s">
        <v>157</v>
      </c>
      <c r="H25" s="69" t="s">
        <v>4</v>
      </c>
      <c r="I25" s="69" t="s">
        <v>4</v>
      </c>
      <c r="J25" s="69" t="s">
        <v>4</v>
      </c>
      <c r="K25" s="89">
        <v>0</v>
      </c>
      <c r="L25" s="4" t="s">
        <v>196</v>
      </c>
      <c r="M25" s="99"/>
    </row>
    <row r="26" spans="2:13" x14ac:dyDescent="0.3">
      <c r="B26" s="86" t="s">
        <v>6</v>
      </c>
      <c r="C26" s="69" t="s">
        <v>3</v>
      </c>
      <c r="D26" s="87" t="s">
        <v>29</v>
      </c>
      <c r="E26" s="87" t="s">
        <v>155</v>
      </c>
      <c r="F26" s="87" t="s">
        <v>156</v>
      </c>
      <c r="G26" s="88" t="s">
        <v>157</v>
      </c>
      <c r="H26" s="69" t="s">
        <v>4</v>
      </c>
      <c r="I26" s="69" t="s">
        <v>4</v>
      </c>
      <c r="J26" s="69" t="s">
        <v>4</v>
      </c>
      <c r="K26" s="89">
        <v>0</v>
      </c>
      <c r="L26" s="4" t="s">
        <v>196</v>
      </c>
      <c r="M26" s="99"/>
    </row>
    <row r="27" spans="2:13" x14ac:dyDescent="0.3">
      <c r="B27" s="86" t="s">
        <v>7</v>
      </c>
      <c r="C27" s="69" t="s">
        <v>3</v>
      </c>
      <c r="D27" s="87" t="s">
        <v>29</v>
      </c>
      <c r="E27" s="87" t="s">
        <v>155</v>
      </c>
      <c r="F27" s="87" t="s">
        <v>156</v>
      </c>
      <c r="G27" s="88" t="s">
        <v>157</v>
      </c>
      <c r="H27" s="69" t="s">
        <v>4</v>
      </c>
      <c r="I27" s="69" t="s">
        <v>4</v>
      </c>
      <c r="J27" s="69" t="s">
        <v>4</v>
      </c>
      <c r="K27" s="89">
        <v>0</v>
      </c>
      <c r="L27" s="4" t="s">
        <v>196</v>
      </c>
      <c r="M27" s="99"/>
    </row>
    <row r="28" spans="2:13" x14ac:dyDescent="0.3">
      <c r="B28" s="86" t="s">
        <v>11</v>
      </c>
      <c r="C28" s="69" t="s">
        <v>4</v>
      </c>
      <c r="D28" s="87"/>
      <c r="E28" s="87"/>
      <c r="F28" s="87"/>
      <c r="G28" s="88"/>
      <c r="H28" s="69" t="s">
        <v>4</v>
      </c>
      <c r="I28" s="69" t="s">
        <v>4</v>
      </c>
      <c r="J28" s="69" t="s">
        <v>4</v>
      </c>
      <c r="K28" s="89">
        <v>0</v>
      </c>
      <c r="L28" s="4" t="s">
        <v>196</v>
      </c>
      <c r="M28" s="99"/>
    </row>
    <row r="29" spans="2:13" x14ac:dyDescent="0.3">
      <c r="B29" s="86" t="s">
        <v>12</v>
      </c>
      <c r="C29" s="69" t="s">
        <v>3</v>
      </c>
      <c r="D29" s="87" t="s">
        <v>210</v>
      </c>
      <c r="E29" s="87" t="s">
        <v>211</v>
      </c>
      <c r="F29" s="87" t="s">
        <v>212</v>
      </c>
      <c r="G29" s="88" t="s">
        <v>213</v>
      </c>
      <c r="H29" s="69" t="s">
        <v>3</v>
      </c>
      <c r="I29" s="69" t="s">
        <v>3</v>
      </c>
      <c r="J29" s="69" t="s">
        <v>4</v>
      </c>
      <c r="K29" s="89">
        <v>0</v>
      </c>
      <c r="L29" s="4" t="s">
        <v>196</v>
      </c>
      <c r="M29" s="99"/>
    </row>
    <row r="30" spans="2:13" x14ac:dyDescent="0.3">
      <c r="B30" s="86" t="s">
        <v>13</v>
      </c>
      <c r="C30" s="69" t="s">
        <v>3</v>
      </c>
      <c r="D30" s="87" t="s">
        <v>214</v>
      </c>
      <c r="E30" s="87" t="s">
        <v>215</v>
      </c>
      <c r="F30" s="87" t="s">
        <v>216</v>
      </c>
      <c r="G30" s="88" t="s">
        <v>217</v>
      </c>
      <c r="H30" s="69" t="s">
        <v>3</v>
      </c>
      <c r="I30" s="69" t="s">
        <v>3</v>
      </c>
      <c r="J30" s="69" t="s">
        <v>4</v>
      </c>
      <c r="K30" s="89">
        <v>0</v>
      </c>
      <c r="L30" s="4" t="s">
        <v>196</v>
      </c>
      <c r="M30" s="99" t="s">
        <v>223</v>
      </c>
    </row>
    <row r="31" spans="2:13" x14ac:dyDescent="0.3">
      <c r="B31" s="86" t="s">
        <v>179</v>
      </c>
      <c r="C31" s="69" t="s">
        <v>3</v>
      </c>
      <c r="D31" s="87" t="s">
        <v>219</v>
      </c>
      <c r="E31" s="87" t="s">
        <v>220</v>
      </c>
      <c r="F31" s="87" t="s">
        <v>221</v>
      </c>
      <c r="G31" s="88" t="s">
        <v>222</v>
      </c>
      <c r="H31" s="69" t="s">
        <v>3</v>
      </c>
      <c r="I31" s="69" t="s">
        <v>4</v>
      </c>
      <c r="J31" s="69" t="s">
        <v>4</v>
      </c>
      <c r="K31" s="89">
        <v>0</v>
      </c>
      <c r="L31" s="4" t="s">
        <v>196</v>
      </c>
      <c r="M31" s="99" t="s">
        <v>218</v>
      </c>
    </row>
    <row r="32" spans="2:13" x14ac:dyDescent="0.3">
      <c r="B32" s="86" t="s">
        <v>159</v>
      </c>
      <c r="C32" s="69" t="s">
        <v>3</v>
      </c>
      <c r="D32" s="87" t="s">
        <v>224</v>
      </c>
      <c r="E32" s="87" t="s">
        <v>225</v>
      </c>
      <c r="F32" s="87" t="s">
        <v>226</v>
      </c>
      <c r="G32" s="88" t="s">
        <v>4</v>
      </c>
      <c r="H32" s="69" t="s">
        <v>4</v>
      </c>
      <c r="I32" s="69" t="s">
        <v>4</v>
      </c>
      <c r="J32" s="69" t="s">
        <v>4</v>
      </c>
      <c r="K32" s="89">
        <v>0</v>
      </c>
      <c r="L32" s="4" t="s">
        <v>196</v>
      </c>
      <c r="M32" s="99" t="s">
        <v>227</v>
      </c>
    </row>
    <row r="33" spans="2:13" x14ac:dyDescent="0.3">
      <c r="B33" s="86" t="s">
        <v>26</v>
      </c>
      <c r="C33" s="69" t="s">
        <v>4</v>
      </c>
      <c r="D33" s="87"/>
      <c r="E33" s="87"/>
      <c r="F33" s="87"/>
      <c r="G33" s="88"/>
      <c r="H33" s="69" t="s">
        <v>4</v>
      </c>
      <c r="I33" s="69" t="s">
        <v>4</v>
      </c>
      <c r="J33" s="69" t="s">
        <v>4</v>
      </c>
      <c r="K33" s="89">
        <v>0</v>
      </c>
      <c r="L33" s="4" t="s">
        <v>196</v>
      </c>
      <c r="M33" s="99"/>
    </row>
    <row r="34" spans="2:13" x14ac:dyDescent="0.3">
      <c r="B34" s="86" t="s">
        <v>27</v>
      </c>
      <c r="C34" s="69" t="s">
        <v>3</v>
      </c>
      <c r="D34" s="87" t="s">
        <v>209</v>
      </c>
      <c r="E34" s="87" t="s">
        <v>161</v>
      </c>
      <c r="F34" s="87" t="s">
        <v>163</v>
      </c>
      <c r="G34" s="88" t="s">
        <v>162</v>
      </c>
      <c r="H34" s="69" t="s">
        <v>3</v>
      </c>
      <c r="I34" s="69" t="s">
        <v>3</v>
      </c>
      <c r="J34" s="69" t="s">
        <v>4</v>
      </c>
      <c r="K34" s="89">
        <v>0</v>
      </c>
      <c r="L34" s="4" t="s">
        <v>196</v>
      </c>
      <c r="M34" s="99" t="s">
        <v>223</v>
      </c>
    </row>
    <row r="35" spans="2:13" x14ac:dyDescent="0.3">
      <c r="B35" s="86" t="s">
        <v>72</v>
      </c>
      <c r="C35" s="69" t="s">
        <v>4</v>
      </c>
      <c r="D35" s="87"/>
      <c r="E35" s="87"/>
      <c r="F35" s="87"/>
      <c r="G35" s="88"/>
      <c r="H35" s="69" t="s">
        <v>4</v>
      </c>
      <c r="I35" s="69" t="s">
        <v>4</v>
      </c>
      <c r="J35" s="69" t="s">
        <v>4</v>
      </c>
      <c r="K35" s="89">
        <v>0</v>
      </c>
      <c r="L35" s="4" t="s">
        <v>196</v>
      </c>
      <c r="M35" s="99"/>
    </row>
    <row r="36" spans="2:13" x14ac:dyDescent="0.3">
      <c r="B36" s="86" t="s">
        <v>5</v>
      </c>
      <c r="C36" s="69" t="s">
        <v>4</v>
      </c>
      <c r="D36" s="87"/>
      <c r="E36" s="87"/>
      <c r="F36" s="87"/>
      <c r="G36" s="88"/>
      <c r="H36" s="69" t="s">
        <v>4</v>
      </c>
      <c r="I36" s="69" t="s">
        <v>4</v>
      </c>
      <c r="J36" s="69" t="s">
        <v>4</v>
      </c>
      <c r="K36" s="89">
        <v>0</v>
      </c>
      <c r="L36" s="4" t="s">
        <v>196</v>
      </c>
      <c r="M36" s="99"/>
    </row>
    <row r="37" spans="2:13" x14ac:dyDescent="0.3">
      <c r="B37" s="86" t="s">
        <v>8</v>
      </c>
      <c r="C37" s="69" t="s">
        <v>4</v>
      </c>
      <c r="D37" s="87"/>
      <c r="E37" s="87"/>
      <c r="F37" s="87"/>
      <c r="G37" s="88"/>
      <c r="H37" s="69" t="s">
        <v>4</v>
      </c>
      <c r="I37" s="69" t="s">
        <v>4</v>
      </c>
      <c r="J37" s="69" t="s">
        <v>4</v>
      </c>
      <c r="K37" s="89">
        <v>0</v>
      </c>
      <c r="L37" s="4" t="s">
        <v>196</v>
      </c>
      <c r="M37" s="99"/>
    </row>
    <row r="38" spans="2:13" x14ac:dyDescent="0.3">
      <c r="B38" s="86" t="s">
        <v>9</v>
      </c>
      <c r="C38" s="69" t="s">
        <v>4</v>
      </c>
      <c r="D38" s="87"/>
      <c r="E38" s="87"/>
      <c r="F38" s="87"/>
      <c r="G38" s="88"/>
      <c r="H38" s="69" t="s">
        <v>4</v>
      </c>
      <c r="I38" s="69" t="s">
        <v>4</v>
      </c>
      <c r="J38" s="69" t="s">
        <v>4</v>
      </c>
      <c r="K38" s="89">
        <v>0</v>
      </c>
      <c r="L38" s="4" t="s">
        <v>196</v>
      </c>
      <c r="M38" s="99"/>
    </row>
    <row r="39" spans="2:13" x14ac:dyDescent="0.3">
      <c r="B39" s="86" t="s">
        <v>10</v>
      </c>
      <c r="C39" s="69" t="s">
        <v>4</v>
      </c>
      <c r="D39" s="87"/>
      <c r="E39" s="87"/>
      <c r="F39" s="87"/>
      <c r="G39" s="88"/>
      <c r="H39" s="69" t="s">
        <v>4</v>
      </c>
      <c r="I39" s="69" t="s">
        <v>4</v>
      </c>
      <c r="J39" s="69" t="s">
        <v>4</v>
      </c>
      <c r="K39" s="89">
        <v>0</v>
      </c>
      <c r="L39" s="4" t="s">
        <v>196</v>
      </c>
      <c r="M39" s="99"/>
    </row>
    <row r="40" spans="2:13" x14ac:dyDescent="0.3">
      <c r="B40" s="86" t="s">
        <v>158</v>
      </c>
      <c r="C40" s="69" t="s">
        <v>4</v>
      </c>
      <c r="D40" s="87"/>
      <c r="E40" s="87"/>
      <c r="F40" s="87"/>
      <c r="G40" s="88"/>
      <c r="H40" s="69" t="s">
        <v>4</v>
      </c>
      <c r="I40" s="69" t="s">
        <v>4</v>
      </c>
      <c r="J40" s="69" t="s">
        <v>4</v>
      </c>
      <c r="K40" s="89">
        <v>0</v>
      </c>
      <c r="L40" s="4" t="s">
        <v>196</v>
      </c>
      <c r="M40" s="99"/>
    </row>
    <row r="41" spans="2:13" x14ac:dyDescent="0.3">
      <c r="B41" s="90" t="s">
        <v>24</v>
      </c>
      <c r="C41" s="69" t="s">
        <v>4</v>
      </c>
      <c r="D41" s="87"/>
      <c r="E41" s="91"/>
      <c r="F41" s="91"/>
      <c r="G41" s="92"/>
      <c r="H41" s="75" t="s">
        <v>4</v>
      </c>
      <c r="I41" s="75" t="s">
        <v>4</v>
      </c>
      <c r="J41" s="69" t="s">
        <v>4</v>
      </c>
      <c r="K41" s="89">
        <v>0</v>
      </c>
      <c r="L41" s="4" t="s">
        <v>196</v>
      </c>
      <c r="M41" s="99"/>
    </row>
    <row r="42" spans="2:13" x14ac:dyDescent="0.3">
      <c r="B42" s="104" t="s">
        <v>25</v>
      </c>
      <c r="C42" s="105"/>
      <c r="D42" s="105"/>
      <c r="E42" s="105"/>
      <c r="F42" s="105"/>
      <c r="G42" s="105"/>
      <c r="H42" s="105"/>
      <c r="I42" s="105"/>
      <c r="J42" s="105"/>
      <c r="K42" s="106"/>
      <c r="L42" s="4" t="s">
        <v>196</v>
      </c>
      <c r="M42" s="99"/>
    </row>
    <row r="43" spans="2:13" x14ac:dyDescent="0.3">
      <c r="L43" s="4" t="s">
        <v>196</v>
      </c>
    </row>
    <row r="44" spans="2:13" x14ac:dyDescent="0.3">
      <c r="B44" s="49" t="s">
        <v>63</v>
      </c>
      <c r="C44" s="21"/>
      <c r="D44" s="21"/>
      <c r="E44" s="21"/>
      <c r="F44" s="21"/>
      <c r="G44" s="21"/>
      <c r="H44" s="21"/>
      <c r="I44" s="21"/>
      <c r="J44" s="21"/>
      <c r="K44" s="22"/>
      <c r="L44" s="4" t="s">
        <v>196</v>
      </c>
      <c r="M44" s="55" t="s">
        <v>31</v>
      </c>
    </row>
    <row r="45" spans="2:13" ht="6.75" customHeight="1" x14ac:dyDescent="0.3">
      <c r="L45" s="4" t="s">
        <v>196</v>
      </c>
    </row>
    <row r="46" spans="2:13" ht="28.8" x14ac:dyDescent="0.3">
      <c r="C46" s="63" t="s">
        <v>35</v>
      </c>
      <c r="D46" s="59" t="s">
        <v>55</v>
      </c>
      <c r="E46" s="59" t="s">
        <v>53</v>
      </c>
      <c r="F46" s="64" t="s">
        <v>54</v>
      </c>
      <c r="G46" s="64"/>
      <c r="H46" s="64"/>
      <c r="I46" s="64"/>
      <c r="J46" s="64"/>
      <c r="K46" s="48"/>
      <c r="L46" s="4" t="s">
        <v>196</v>
      </c>
    </row>
    <row r="47" spans="2:13" ht="6.75" customHeight="1" x14ac:dyDescent="0.3">
      <c r="L47" s="4" t="s">
        <v>196</v>
      </c>
    </row>
    <row r="48" spans="2:13" x14ac:dyDescent="0.3">
      <c r="B48" s="3" t="s">
        <v>34</v>
      </c>
      <c r="C48" s="17" t="s">
        <v>3</v>
      </c>
      <c r="D48" s="31">
        <v>43875</v>
      </c>
      <c r="E48" s="116" t="s">
        <v>228</v>
      </c>
      <c r="F48" s="107" t="s">
        <v>230</v>
      </c>
      <c r="G48" s="15"/>
      <c r="H48" s="15"/>
      <c r="I48" s="15"/>
      <c r="J48" s="15"/>
      <c r="K48" s="7"/>
      <c r="L48" s="4" t="s">
        <v>196</v>
      </c>
    </row>
    <row r="49" spans="2:13" ht="28.8" x14ac:dyDescent="0.3">
      <c r="B49" s="30" t="s">
        <v>39</v>
      </c>
      <c r="C49" s="17" t="s">
        <v>3</v>
      </c>
      <c r="D49" s="31">
        <v>43894</v>
      </c>
      <c r="E49" s="116" t="s">
        <v>228</v>
      </c>
      <c r="F49" s="107" t="s">
        <v>229</v>
      </c>
      <c r="G49" s="15"/>
      <c r="H49" s="15"/>
      <c r="I49" s="15"/>
      <c r="J49" s="15"/>
      <c r="K49" s="7"/>
      <c r="L49" s="4" t="s">
        <v>196</v>
      </c>
      <c r="M49" s="4" t="s">
        <v>231</v>
      </c>
    </row>
    <row r="50" spans="2:13" x14ac:dyDescent="0.3">
      <c r="B50" s="3"/>
      <c r="L50" s="4" t="s">
        <v>196</v>
      </c>
    </row>
    <row r="51" spans="2:13" x14ac:dyDescent="0.3">
      <c r="B51" s="3" t="s">
        <v>289</v>
      </c>
      <c r="C51" s="133" t="s">
        <v>293</v>
      </c>
      <c r="D51" s="130" t="s">
        <v>294</v>
      </c>
      <c r="E51" s="132" t="s">
        <v>74</v>
      </c>
      <c r="F51" s="10" t="s">
        <v>295</v>
      </c>
      <c r="G51" s="10"/>
      <c r="H51" s="10"/>
      <c r="I51" s="10"/>
      <c r="J51" s="10"/>
      <c r="K51" s="11"/>
    </row>
    <row r="52" spans="2:13" x14ac:dyDescent="0.3">
      <c r="B52" s="3" t="s">
        <v>290</v>
      </c>
      <c r="C52" s="4" t="s">
        <v>292</v>
      </c>
      <c r="D52" s="131">
        <v>43894</v>
      </c>
      <c r="E52" s="118" t="s">
        <v>296</v>
      </c>
      <c r="K52" s="27"/>
    </row>
    <row r="53" spans="2:13" x14ac:dyDescent="0.3">
      <c r="B53" s="3"/>
      <c r="D53" s="37"/>
      <c r="E53" s="118" t="s">
        <v>297</v>
      </c>
      <c r="K53" s="27"/>
    </row>
    <row r="54" spans="2:13" x14ac:dyDescent="0.3">
      <c r="B54" s="3"/>
      <c r="D54" s="37"/>
      <c r="E54" s="118" t="s">
        <v>298</v>
      </c>
      <c r="K54" s="27"/>
    </row>
    <row r="55" spans="2:13" x14ac:dyDescent="0.3">
      <c r="B55" s="3"/>
      <c r="E55" s="67" t="s">
        <v>299</v>
      </c>
      <c r="F55" s="13"/>
      <c r="G55" s="13"/>
      <c r="H55" s="13"/>
      <c r="I55" s="13"/>
      <c r="J55" s="13"/>
      <c r="K55" s="14"/>
    </row>
    <row r="56" spans="2:13" x14ac:dyDescent="0.3">
      <c r="B56" s="3"/>
    </row>
    <row r="57" spans="2:13" x14ac:dyDescent="0.3">
      <c r="B57" s="3" t="s">
        <v>2</v>
      </c>
      <c r="C57" s="66" t="s">
        <v>291</v>
      </c>
      <c r="D57" s="10"/>
      <c r="E57" s="10"/>
      <c r="F57" s="10"/>
      <c r="G57" s="10"/>
      <c r="H57" s="10"/>
      <c r="I57" s="10"/>
      <c r="J57" s="10"/>
      <c r="K57" s="11"/>
      <c r="L57" s="4" t="s">
        <v>196</v>
      </c>
      <c r="M57" s="65"/>
    </row>
    <row r="58" spans="2:13" x14ac:dyDescent="0.3">
      <c r="B58" s="3"/>
      <c r="C58" s="67" t="s">
        <v>140</v>
      </c>
      <c r="D58" s="13"/>
      <c r="E58" s="13"/>
      <c r="F58" s="13"/>
      <c r="G58" s="13"/>
      <c r="H58" s="13"/>
      <c r="I58" s="13"/>
      <c r="J58" s="13"/>
      <c r="K58" s="14"/>
      <c r="L58" s="4" t="s">
        <v>196</v>
      </c>
    </row>
    <row r="59" spans="2:13" x14ac:dyDescent="0.3">
      <c r="B59" s="3"/>
      <c r="L59" s="4" t="s">
        <v>196</v>
      </c>
    </row>
    <row r="60" spans="2:13" ht="49.8" x14ac:dyDescent="0.3">
      <c r="B60" s="30" t="s">
        <v>75</v>
      </c>
      <c r="C60" s="61" t="s">
        <v>192</v>
      </c>
      <c r="D60" s="59" t="s">
        <v>43</v>
      </c>
      <c r="E60" s="48" t="s">
        <v>62</v>
      </c>
      <c r="F60" s="47" t="s">
        <v>182</v>
      </c>
      <c r="G60" s="60"/>
      <c r="H60" s="60"/>
      <c r="I60" s="61" t="s">
        <v>76</v>
      </c>
      <c r="J60" s="61" t="s">
        <v>46</v>
      </c>
      <c r="K60" s="61" t="s">
        <v>47</v>
      </c>
      <c r="L60" s="111" t="s">
        <v>181</v>
      </c>
      <c r="M60" s="55" t="s">
        <v>31</v>
      </c>
    </row>
    <row r="61" spans="2:13" x14ac:dyDescent="0.3">
      <c r="C61" s="81" t="s">
        <v>4</v>
      </c>
      <c r="D61" s="82" t="s">
        <v>40</v>
      </c>
      <c r="E61" s="83"/>
      <c r="F61" s="84" t="s">
        <v>232</v>
      </c>
      <c r="G61" s="85"/>
      <c r="H61" s="85"/>
      <c r="I61" s="81"/>
      <c r="J61" s="81"/>
      <c r="K61" s="81"/>
      <c r="L61" s="108" t="str">
        <f>IF(AND(C61="✓",SUM(E61)=0),"✓","-")</f>
        <v>-</v>
      </c>
    </row>
    <row r="62" spans="2:13" x14ac:dyDescent="0.3">
      <c r="C62" s="69" t="s">
        <v>4</v>
      </c>
      <c r="D62" s="70" t="s">
        <v>59</v>
      </c>
      <c r="E62" s="71"/>
      <c r="F62" s="72" t="s">
        <v>232</v>
      </c>
      <c r="G62" s="73"/>
      <c r="H62" s="73"/>
      <c r="I62" s="69"/>
      <c r="J62" s="69"/>
      <c r="K62" s="69"/>
      <c r="L62" s="108" t="str">
        <f t="shared" ref="L62:L67" si="0">IF(AND(C62="✓",SUM(E62)=0),"✓","-")</f>
        <v>-</v>
      </c>
    </row>
    <row r="63" spans="2:13" x14ac:dyDescent="0.3">
      <c r="C63" s="69" t="s">
        <v>4</v>
      </c>
      <c r="D63" s="70" t="s">
        <v>41</v>
      </c>
      <c r="E63" s="71"/>
      <c r="F63" s="72" t="s">
        <v>232</v>
      </c>
      <c r="G63" s="73"/>
      <c r="H63" s="73"/>
      <c r="I63" s="69"/>
      <c r="J63" s="69"/>
      <c r="K63" s="69"/>
      <c r="L63" s="108" t="str">
        <f t="shared" si="0"/>
        <v>-</v>
      </c>
    </row>
    <row r="64" spans="2:13" x14ac:dyDescent="0.3">
      <c r="C64" s="69" t="s">
        <v>3</v>
      </c>
      <c r="D64" s="70" t="s">
        <v>60</v>
      </c>
      <c r="E64" s="71">
        <v>44910</v>
      </c>
      <c r="F64" s="72" t="s">
        <v>237</v>
      </c>
      <c r="G64" s="73"/>
      <c r="H64" s="73"/>
      <c r="I64" s="69" t="s">
        <v>3</v>
      </c>
      <c r="J64" s="69" t="s">
        <v>3</v>
      </c>
      <c r="K64" s="69" t="s">
        <v>3</v>
      </c>
      <c r="L64" s="108" t="str">
        <f t="shared" si="0"/>
        <v>-</v>
      </c>
    </row>
    <row r="65" spans="2:13" x14ac:dyDescent="0.3">
      <c r="C65" s="69" t="s">
        <v>3</v>
      </c>
      <c r="D65" s="70" t="s">
        <v>61</v>
      </c>
      <c r="E65" s="71"/>
      <c r="F65" s="72" t="s">
        <v>235</v>
      </c>
      <c r="G65" s="73"/>
      <c r="H65" s="73"/>
      <c r="I65" s="69" t="s">
        <v>3</v>
      </c>
      <c r="J65" s="69"/>
      <c r="K65" s="69"/>
      <c r="L65" s="108" t="str">
        <f t="shared" si="0"/>
        <v>✓</v>
      </c>
    </row>
    <row r="66" spans="2:13" x14ac:dyDescent="0.3">
      <c r="C66" s="69" t="s">
        <v>3</v>
      </c>
      <c r="D66" s="70" t="s">
        <v>42</v>
      </c>
      <c r="E66" s="71"/>
      <c r="F66" s="72" t="s">
        <v>236</v>
      </c>
      <c r="G66" s="73"/>
      <c r="H66" s="73"/>
      <c r="I66" s="69" t="s">
        <v>3</v>
      </c>
      <c r="J66" s="69"/>
      <c r="K66" s="69"/>
      <c r="L66" s="108" t="str">
        <f t="shared" si="0"/>
        <v>✓</v>
      </c>
    </row>
    <row r="67" spans="2:13" x14ac:dyDescent="0.3">
      <c r="C67" s="75" t="s">
        <v>4</v>
      </c>
      <c r="D67" s="76" t="s">
        <v>142</v>
      </c>
      <c r="E67" s="77"/>
      <c r="F67" s="78" t="s">
        <v>4</v>
      </c>
      <c r="G67" s="79"/>
      <c r="H67" s="79"/>
      <c r="I67" s="75"/>
      <c r="J67" s="75"/>
      <c r="K67" s="75"/>
      <c r="L67" s="108" t="str">
        <f t="shared" si="0"/>
        <v>-</v>
      </c>
    </row>
    <row r="68" spans="2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4" t="s">
        <v>196</v>
      </c>
    </row>
    <row r="69" spans="2:13" x14ac:dyDescent="0.3">
      <c r="B69" s="1" t="s">
        <v>44</v>
      </c>
      <c r="D69" s="31">
        <f>D49</f>
        <v>43894</v>
      </c>
      <c r="E69" s="2" t="s">
        <v>45</v>
      </c>
      <c r="F69" s="36" t="s">
        <v>233</v>
      </c>
      <c r="G69" s="2" t="s">
        <v>143</v>
      </c>
      <c r="H69" s="29" t="s">
        <v>178</v>
      </c>
      <c r="I69" s="15"/>
      <c r="J69" s="15"/>
      <c r="K69" s="7"/>
      <c r="L69" s="4" t="s">
        <v>196</v>
      </c>
    </row>
    <row r="70" spans="2:13" x14ac:dyDescent="0.3">
      <c r="B70" s="1" t="s">
        <v>73</v>
      </c>
      <c r="D70" s="31" t="s">
        <v>234</v>
      </c>
      <c r="E70" s="2"/>
      <c r="F70" s="37"/>
      <c r="H70" s="2"/>
      <c r="I70" s="68"/>
      <c r="J70" s="68"/>
      <c r="K70" s="68"/>
      <c r="L70" s="4" t="s">
        <v>196</v>
      </c>
    </row>
    <row r="71" spans="2:13" x14ac:dyDescent="0.3">
      <c r="L71" s="4" t="s">
        <v>196</v>
      </c>
    </row>
    <row r="72" spans="2:13" x14ac:dyDescent="0.3">
      <c r="B72" s="3" t="s">
        <v>74</v>
      </c>
      <c r="C72" s="9" t="s">
        <v>238</v>
      </c>
      <c r="D72" s="10"/>
      <c r="E72" s="10"/>
      <c r="F72" s="10" t="s">
        <v>239</v>
      </c>
      <c r="G72" s="10"/>
      <c r="H72" s="10"/>
      <c r="I72" s="10"/>
      <c r="J72" s="10"/>
      <c r="K72" s="11"/>
      <c r="L72" s="4" t="s">
        <v>196</v>
      </c>
    </row>
    <row r="73" spans="2:13" x14ac:dyDescent="0.3">
      <c r="B73" s="4" t="s">
        <v>89</v>
      </c>
      <c r="C73" s="26" t="s">
        <v>241</v>
      </c>
      <c r="F73" s="4" t="s">
        <v>240</v>
      </c>
      <c r="K73" s="27"/>
      <c r="L73" s="4" t="s">
        <v>196</v>
      </c>
    </row>
    <row r="74" spans="2:13" x14ac:dyDescent="0.3">
      <c r="B74" s="3"/>
      <c r="C74" s="12"/>
      <c r="D74" s="13"/>
      <c r="E74" s="13"/>
      <c r="F74" s="13"/>
      <c r="G74" s="13"/>
      <c r="H74" s="13"/>
      <c r="I74" s="13"/>
      <c r="J74" s="13"/>
      <c r="K74" s="14"/>
      <c r="L74" s="4" t="s">
        <v>196</v>
      </c>
    </row>
    <row r="75" spans="2:13" x14ac:dyDescent="0.3">
      <c r="L75" s="4" t="s">
        <v>196</v>
      </c>
    </row>
    <row r="76" spans="2:13" x14ac:dyDescent="0.3">
      <c r="L76" s="4" t="s">
        <v>196</v>
      </c>
    </row>
    <row r="77" spans="2:13" x14ac:dyDescent="0.3">
      <c r="B77" s="49" t="s">
        <v>78</v>
      </c>
      <c r="C77" s="21"/>
      <c r="D77" s="21"/>
      <c r="E77" s="21"/>
      <c r="F77" s="21"/>
      <c r="G77" s="21"/>
      <c r="H77" s="21"/>
      <c r="I77" s="21"/>
      <c r="J77" s="21"/>
      <c r="K77" s="22"/>
      <c r="L77" s="4" t="s">
        <v>196</v>
      </c>
      <c r="M77" s="55" t="s">
        <v>31</v>
      </c>
    </row>
    <row r="78" spans="2:13" ht="6.75" customHeight="1" x14ac:dyDescent="0.3">
      <c r="L78" s="4" t="s">
        <v>196</v>
      </c>
    </row>
    <row r="79" spans="2:13" x14ac:dyDescent="0.3">
      <c r="B79" s="3" t="s">
        <v>131</v>
      </c>
      <c r="C79" s="9" t="s">
        <v>242</v>
      </c>
      <c r="D79" s="10"/>
      <c r="E79" s="10"/>
      <c r="F79" s="10"/>
      <c r="G79" s="10"/>
      <c r="H79" s="10"/>
      <c r="I79" s="10"/>
      <c r="J79" s="10"/>
      <c r="K79" s="11"/>
      <c r="L79" s="4" t="s">
        <v>196</v>
      </c>
      <c r="M79" s="65" t="s">
        <v>132</v>
      </c>
    </row>
    <row r="80" spans="2:13" x14ac:dyDescent="0.3">
      <c r="B80" s="3" t="s">
        <v>92</v>
      </c>
      <c r="C80" s="26" t="s">
        <v>250</v>
      </c>
      <c r="K80" s="27"/>
      <c r="L80" s="4" t="s">
        <v>196</v>
      </c>
    </row>
    <row r="81" spans="2:13" x14ac:dyDescent="0.3">
      <c r="B81" s="3"/>
      <c r="C81" s="122"/>
      <c r="K81" s="27"/>
      <c r="L81" s="4" t="s">
        <v>196</v>
      </c>
    </row>
    <row r="82" spans="2:13" x14ac:dyDescent="0.3">
      <c r="B82" s="3"/>
      <c r="C82" s="26"/>
      <c r="K82" s="27"/>
      <c r="L82" s="4" t="s">
        <v>196</v>
      </c>
    </row>
    <row r="83" spans="2:13" x14ac:dyDescent="0.3">
      <c r="B83" s="3"/>
      <c r="C83" s="12"/>
      <c r="D83" s="13"/>
      <c r="E83" s="13"/>
      <c r="F83" s="13"/>
      <c r="G83" s="13"/>
      <c r="H83" s="13"/>
      <c r="I83" s="13"/>
      <c r="J83" s="13"/>
      <c r="K83" s="14"/>
      <c r="L83" s="4" t="s">
        <v>196</v>
      </c>
    </row>
    <row r="84" spans="2:13" x14ac:dyDescent="0.3">
      <c r="L84" s="4" t="s">
        <v>196</v>
      </c>
    </row>
    <row r="85" spans="2:13" x14ac:dyDescent="0.3">
      <c r="B85" s="3" t="s">
        <v>84</v>
      </c>
      <c r="D85" s="35" t="s">
        <v>126</v>
      </c>
      <c r="L85" s="4" t="s">
        <v>196</v>
      </c>
    </row>
    <row r="86" spans="2:13" x14ac:dyDescent="0.3">
      <c r="L86" s="4" t="s">
        <v>196</v>
      </c>
    </row>
    <row r="87" spans="2:13" x14ac:dyDescent="0.3">
      <c r="B87" s="3" t="s">
        <v>106</v>
      </c>
      <c r="C87" s="47" t="s">
        <v>108</v>
      </c>
      <c r="D87" s="48"/>
      <c r="E87" s="48"/>
      <c r="F87" s="47" t="s">
        <v>91</v>
      </c>
      <c r="G87" s="48"/>
      <c r="H87" s="47" t="s">
        <v>90</v>
      </c>
      <c r="I87" s="48"/>
      <c r="J87" s="48"/>
      <c r="K87" s="48"/>
      <c r="L87" s="4" t="s">
        <v>196</v>
      </c>
      <c r="M87" s="65" t="s">
        <v>135</v>
      </c>
    </row>
    <row r="88" spans="2:13" x14ac:dyDescent="0.3">
      <c r="B88" s="38" t="s">
        <v>133</v>
      </c>
      <c r="C88" s="123" t="s">
        <v>301</v>
      </c>
      <c r="D88" s="50"/>
      <c r="E88" s="43"/>
      <c r="F88" s="123"/>
      <c r="G88" s="43"/>
      <c r="H88" s="44"/>
      <c r="I88" s="50"/>
      <c r="J88" s="50"/>
      <c r="K88" s="51"/>
      <c r="L88" s="4" t="s">
        <v>196</v>
      </c>
    </row>
    <row r="89" spans="2:13" x14ac:dyDescent="0.3">
      <c r="C89" s="124"/>
      <c r="D89" s="52"/>
      <c r="E89" s="45"/>
      <c r="F89" s="124"/>
      <c r="G89" s="45"/>
      <c r="H89" s="44"/>
      <c r="I89" s="52"/>
      <c r="J89" s="52"/>
      <c r="K89" s="45"/>
      <c r="L89" s="4" t="s">
        <v>196</v>
      </c>
    </row>
    <row r="90" spans="2:13" x14ac:dyDescent="0.3">
      <c r="C90" s="124"/>
      <c r="D90" s="52"/>
      <c r="E90" s="45"/>
      <c r="F90" s="124"/>
      <c r="G90" s="45"/>
      <c r="H90" s="44"/>
      <c r="I90" s="52"/>
      <c r="J90" s="52"/>
      <c r="K90" s="45"/>
      <c r="L90" s="4" t="s">
        <v>196</v>
      </c>
    </row>
    <row r="91" spans="2:13" x14ac:dyDescent="0.3">
      <c r="C91" s="125"/>
      <c r="D91" s="53"/>
      <c r="E91" s="42"/>
      <c r="F91" s="125"/>
      <c r="G91" s="42"/>
      <c r="H91" s="39"/>
      <c r="I91" s="53"/>
      <c r="J91" s="53"/>
      <c r="K91" s="54"/>
      <c r="L91" s="4" t="s">
        <v>196</v>
      </c>
    </row>
    <row r="92" spans="2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4" t="s">
        <v>196</v>
      </c>
    </row>
    <row r="93" spans="2:13" ht="49.8" x14ac:dyDescent="0.3">
      <c r="B93" s="30" t="s">
        <v>95</v>
      </c>
      <c r="C93" s="58" t="s">
        <v>98</v>
      </c>
      <c r="D93" s="59" t="s">
        <v>100</v>
      </c>
      <c r="E93" s="48" t="s">
        <v>99</v>
      </c>
      <c r="F93" s="47" t="s">
        <v>97</v>
      </c>
      <c r="G93" s="60"/>
      <c r="H93" s="46"/>
      <c r="I93" s="61" t="s">
        <v>76</v>
      </c>
      <c r="J93" s="61" t="s">
        <v>46</v>
      </c>
      <c r="K93" s="61" t="s">
        <v>102</v>
      </c>
      <c r="L93" s="4" t="s">
        <v>196</v>
      </c>
    </row>
    <row r="94" spans="2:13" x14ac:dyDescent="0.3">
      <c r="B94" s="3"/>
      <c r="C94" s="81" t="s">
        <v>4</v>
      </c>
      <c r="D94" s="82" t="s">
        <v>11</v>
      </c>
      <c r="E94" s="83">
        <v>38653</v>
      </c>
      <c r="F94" s="84" t="s">
        <v>247</v>
      </c>
      <c r="G94" s="85"/>
      <c r="H94" s="126" t="s">
        <v>248</v>
      </c>
      <c r="I94" s="81" t="s">
        <v>4</v>
      </c>
      <c r="J94" s="81" t="s">
        <v>4</v>
      </c>
      <c r="K94" s="81" t="s">
        <v>3</v>
      </c>
      <c r="L94" s="4" t="s">
        <v>196</v>
      </c>
    </row>
    <row r="95" spans="2:13" x14ac:dyDescent="0.3">
      <c r="C95" s="69" t="s">
        <v>4</v>
      </c>
      <c r="D95" s="70" t="s">
        <v>96</v>
      </c>
      <c r="E95" s="71">
        <v>43213</v>
      </c>
      <c r="F95" s="72" t="s">
        <v>246</v>
      </c>
      <c r="G95" s="73"/>
      <c r="H95" s="117" t="s">
        <v>245</v>
      </c>
      <c r="I95" s="69" t="s">
        <v>4</v>
      </c>
      <c r="J95" s="69" t="s">
        <v>4</v>
      </c>
      <c r="K95" s="69" t="s">
        <v>3</v>
      </c>
      <c r="L95" s="4" t="s">
        <v>196</v>
      </c>
    </row>
    <row r="96" spans="2:13" x14ac:dyDescent="0.3">
      <c r="C96" s="69" t="s">
        <v>4</v>
      </c>
      <c r="D96" s="70" t="s">
        <v>101</v>
      </c>
      <c r="E96" s="71"/>
      <c r="F96" s="72" t="s">
        <v>249</v>
      </c>
      <c r="G96" s="73"/>
      <c r="H96" s="74"/>
      <c r="I96" s="69" t="s">
        <v>3</v>
      </c>
      <c r="J96" s="69" t="s">
        <v>4</v>
      </c>
      <c r="K96" s="69" t="s">
        <v>4</v>
      </c>
      <c r="L96" s="4" t="s">
        <v>196</v>
      </c>
    </row>
    <row r="97" spans="2:13" x14ac:dyDescent="0.3">
      <c r="C97" s="69" t="s">
        <v>4</v>
      </c>
      <c r="D97" s="70"/>
      <c r="E97" s="71"/>
      <c r="F97" s="72"/>
      <c r="G97" s="73"/>
      <c r="H97" s="74"/>
      <c r="I97" s="69" t="s">
        <v>4</v>
      </c>
      <c r="J97" s="69" t="s">
        <v>4</v>
      </c>
      <c r="K97" s="69" t="s">
        <v>4</v>
      </c>
      <c r="L97" s="4" t="s">
        <v>196</v>
      </c>
    </row>
    <row r="98" spans="2:13" x14ac:dyDescent="0.3">
      <c r="C98" s="69" t="s">
        <v>4</v>
      </c>
      <c r="D98" s="70"/>
      <c r="E98" s="71"/>
      <c r="F98" s="72"/>
      <c r="G98" s="73"/>
      <c r="H98" s="74"/>
      <c r="I98" s="69" t="s">
        <v>4</v>
      </c>
      <c r="J98" s="69" t="s">
        <v>4</v>
      </c>
      <c r="K98" s="69" t="s">
        <v>4</v>
      </c>
      <c r="L98" s="4" t="s">
        <v>196</v>
      </c>
    </row>
    <row r="99" spans="2:13" x14ac:dyDescent="0.3">
      <c r="C99" s="69" t="s">
        <v>4</v>
      </c>
      <c r="D99" s="70"/>
      <c r="E99" s="71"/>
      <c r="F99" s="72"/>
      <c r="G99" s="73"/>
      <c r="H99" s="74"/>
      <c r="I99" s="69" t="s">
        <v>4</v>
      </c>
      <c r="J99" s="69" t="s">
        <v>4</v>
      </c>
      <c r="K99" s="69" t="s">
        <v>4</v>
      </c>
      <c r="L99" s="4" t="s">
        <v>196</v>
      </c>
    </row>
    <row r="100" spans="2:13" x14ac:dyDescent="0.3">
      <c r="C100" s="69" t="s">
        <v>4</v>
      </c>
      <c r="D100" s="70"/>
      <c r="E100" s="71"/>
      <c r="F100" s="72"/>
      <c r="G100" s="73"/>
      <c r="H100" s="74"/>
      <c r="I100" s="69" t="s">
        <v>4</v>
      </c>
      <c r="J100" s="69" t="s">
        <v>4</v>
      </c>
      <c r="K100" s="69" t="s">
        <v>4</v>
      </c>
      <c r="L100" s="4" t="s">
        <v>196</v>
      </c>
    </row>
    <row r="101" spans="2:13" x14ac:dyDescent="0.3">
      <c r="C101" s="75" t="s">
        <v>4</v>
      </c>
      <c r="D101" s="76"/>
      <c r="E101" s="77"/>
      <c r="F101" s="78"/>
      <c r="G101" s="79"/>
      <c r="H101" s="80"/>
      <c r="I101" s="75" t="s">
        <v>4</v>
      </c>
      <c r="J101" s="75" t="s">
        <v>4</v>
      </c>
      <c r="K101" s="75" t="s">
        <v>4</v>
      </c>
      <c r="L101" s="4" t="s">
        <v>196</v>
      </c>
    </row>
    <row r="102" spans="2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4" t="s">
        <v>196</v>
      </c>
    </row>
    <row r="103" spans="2:13" x14ac:dyDescent="0.3">
      <c r="B103" s="3" t="s">
        <v>103</v>
      </c>
      <c r="C103" s="35" t="s">
        <v>105</v>
      </c>
      <c r="E103" s="57"/>
      <c r="F103" s="56"/>
      <c r="L103" s="4" t="s">
        <v>196</v>
      </c>
    </row>
    <row r="104" spans="2:13" x14ac:dyDescent="0.3">
      <c r="B104" s="3"/>
      <c r="C104" s="8" t="s">
        <v>104</v>
      </c>
      <c r="E104" s="29"/>
      <c r="F104" s="15"/>
      <c r="G104" s="15"/>
      <c r="H104" s="15"/>
      <c r="I104" s="15"/>
      <c r="J104" s="15"/>
      <c r="K104" s="7"/>
      <c r="L104" s="4" t="s">
        <v>196</v>
      </c>
    </row>
    <row r="105" spans="2:13" x14ac:dyDescent="0.3">
      <c r="L105" s="4" t="s">
        <v>196</v>
      </c>
    </row>
    <row r="106" spans="2:13" x14ac:dyDescent="0.3">
      <c r="B106" s="3" t="s">
        <v>65</v>
      </c>
      <c r="C106" s="9" t="s">
        <v>242</v>
      </c>
      <c r="D106" s="10"/>
      <c r="E106" s="10"/>
      <c r="F106" s="10"/>
      <c r="G106" s="10"/>
      <c r="H106" s="10"/>
      <c r="I106" s="10"/>
      <c r="J106" s="10"/>
      <c r="K106" s="11"/>
      <c r="L106" s="4" t="s">
        <v>196</v>
      </c>
      <c r="M106" s="65" t="s">
        <v>136</v>
      </c>
    </row>
    <row r="107" spans="2:13" x14ac:dyDescent="0.3">
      <c r="B107" s="3"/>
      <c r="C107" s="26" t="s">
        <v>243</v>
      </c>
      <c r="K107" s="27"/>
      <c r="L107" s="4" t="s">
        <v>196</v>
      </c>
    </row>
    <row r="108" spans="2:13" x14ac:dyDescent="0.3">
      <c r="B108" s="3"/>
      <c r="C108" s="26" t="s">
        <v>244</v>
      </c>
      <c r="K108" s="27"/>
      <c r="L108" s="4" t="s">
        <v>196</v>
      </c>
    </row>
    <row r="109" spans="2:13" x14ac:dyDescent="0.3">
      <c r="B109" s="3"/>
      <c r="C109" s="12"/>
      <c r="D109" s="13"/>
      <c r="E109" s="13"/>
      <c r="F109" s="13"/>
      <c r="G109" s="13"/>
      <c r="H109" s="13"/>
      <c r="I109" s="13"/>
      <c r="J109" s="13"/>
      <c r="K109" s="14"/>
      <c r="L109" s="4" t="s">
        <v>196</v>
      </c>
    </row>
    <row r="110" spans="2:13" x14ac:dyDescent="0.3">
      <c r="L110" s="4" t="s">
        <v>196</v>
      </c>
    </row>
    <row r="111" spans="2:13" x14ac:dyDescent="0.3">
      <c r="L111" s="4" t="s">
        <v>196</v>
      </c>
    </row>
    <row r="112" spans="2:13" x14ac:dyDescent="0.3">
      <c r="B112" s="49" t="s">
        <v>79</v>
      </c>
      <c r="C112" s="21"/>
      <c r="D112" s="21"/>
      <c r="E112" s="21"/>
      <c r="F112" s="21"/>
      <c r="G112" s="21"/>
      <c r="H112" s="21"/>
      <c r="I112" s="21"/>
      <c r="J112" s="21"/>
      <c r="K112" s="22"/>
      <c r="L112" s="4" t="s">
        <v>196</v>
      </c>
      <c r="M112" s="55"/>
    </row>
    <row r="113" spans="2:13" ht="6.75" customHeight="1" x14ac:dyDescent="0.3">
      <c r="L113" s="4" t="s">
        <v>196</v>
      </c>
    </row>
    <row r="114" spans="2:13" x14ac:dyDescent="0.3">
      <c r="B114" s="3" t="s">
        <v>94</v>
      </c>
      <c r="C114" s="9" t="s">
        <v>273</v>
      </c>
      <c r="D114" s="10"/>
      <c r="E114" s="10"/>
      <c r="F114" s="10"/>
      <c r="G114" s="118" t="s">
        <v>198</v>
      </c>
      <c r="I114" s="6" t="s">
        <v>199</v>
      </c>
      <c r="J114" s="15"/>
      <c r="K114" s="7"/>
      <c r="L114" s="4" t="s">
        <v>196</v>
      </c>
    </row>
    <row r="115" spans="2:13" x14ac:dyDescent="0.3">
      <c r="B115" s="3" t="s">
        <v>92</v>
      </c>
      <c r="C115" s="26" t="s">
        <v>274</v>
      </c>
      <c r="G115" s="118" t="s">
        <v>200</v>
      </c>
      <c r="I115" s="6" t="s">
        <v>276</v>
      </c>
      <c r="J115" s="15"/>
      <c r="K115" s="7"/>
      <c r="L115" s="4" t="s">
        <v>196</v>
      </c>
    </row>
    <row r="116" spans="2:13" x14ac:dyDescent="0.3">
      <c r="B116" s="4" t="s">
        <v>130</v>
      </c>
      <c r="C116" s="26"/>
      <c r="G116" s="118" t="s">
        <v>201</v>
      </c>
      <c r="I116" s="6" t="s">
        <v>275</v>
      </c>
      <c r="J116" s="15"/>
      <c r="K116" s="7"/>
    </row>
    <row r="117" spans="2:13" x14ac:dyDescent="0.3">
      <c r="C117" s="12"/>
      <c r="D117" s="13"/>
      <c r="E117" s="13"/>
      <c r="F117" s="13"/>
      <c r="G117" s="118"/>
      <c r="I117" s="10"/>
      <c r="J117" s="10"/>
      <c r="K117" s="10"/>
      <c r="L117" s="4" t="s">
        <v>196</v>
      </c>
    </row>
    <row r="118" spans="2:13" x14ac:dyDescent="0.3">
      <c r="L118" s="4" t="s">
        <v>196</v>
      </c>
    </row>
    <row r="119" spans="2:13" x14ac:dyDescent="0.3">
      <c r="B119" s="3" t="s">
        <v>83</v>
      </c>
      <c r="D119" s="35" t="s">
        <v>127</v>
      </c>
      <c r="L119" s="4" t="s">
        <v>196</v>
      </c>
    </row>
    <row r="120" spans="2:13" x14ac:dyDescent="0.3">
      <c r="L120" s="4" t="s">
        <v>196</v>
      </c>
    </row>
    <row r="121" spans="2:13" x14ac:dyDescent="0.3">
      <c r="B121" s="3" t="s">
        <v>106</v>
      </c>
      <c r="C121" s="47" t="s">
        <v>110</v>
      </c>
      <c r="D121" s="48"/>
      <c r="E121" s="48"/>
      <c r="F121" s="47" t="s">
        <v>91</v>
      </c>
      <c r="G121" s="48"/>
      <c r="H121" s="47" t="s">
        <v>90</v>
      </c>
      <c r="I121" s="48"/>
      <c r="J121" s="48"/>
      <c r="K121" s="48"/>
      <c r="L121" s="4" t="s">
        <v>196</v>
      </c>
      <c r="M121" s="65" t="s">
        <v>134</v>
      </c>
    </row>
    <row r="122" spans="2:13" x14ac:dyDescent="0.3">
      <c r="B122" s="38" t="s">
        <v>133</v>
      </c>
      <c r="C122" s="123" t="s">
        <v>279</v>
      </c>
      <c r="D122" s="50"/>
      <c r="E122" s="43"/>
      <c r="F122" s="123" t="s">
        <v>280</v>
      </c>
      <c r="G122" s="43"/>
      <c r="H122" s="41" t="s">
        <v>4</v>
      </c>
      <c r="I122" s="50"/>
      <c r="J122" s="50"/>
      <c r="K122" s="51"/>
      <c r="L122" s="4" t="s">
        <v>196</v>
      </c>
    </row>
    <row r="123" spans="2:13" x14ac:dyDescent="0.3">
      <c r="C123" s="124"/>
      <c r="D123" s="52"/>
      <c r="E123" s="45"/>
      <c r="F123" s="124"/>
      <c r="G123" s="45"/>
      <c r="H123" s="44"/>
      <c r="I123" s="52"/>
      <c r="J123" s="52"/>
      <c r="K123" s="45"/>
      <c r="L123" s="4" t="s">
        <v>196</v>
      </c>
    </row>
    <row r="124" spans="2:13" x14ac:dyDescent="0.3">
      <c r="C124" s="124"/>
      <c r="D124" s="52"/>
      <c r="E124" s="45"/>
      <c r="F124" s="124"/>
      <c r="G124" s="45"/>
      <c r="H124" s="44"/>
      <c r="I124" s="52"/>
      <c r="J124" s="52"/>
      <c r="K124" s="45"/>
      <c r="L124" s="4" t="s">
        <v>196</v>
      </c>
    </row>
    <row r="125" spans="2:13" x14ac:dyDescent="0.3">
      <c r="C125" s="125"/>
      <c r="D125" s="40"/>
      <c r="E125" s="42"/>
      <c r="F125" s="125"/>
      <c r="G125" s="42"/>
      <c r="H125" s="39"/>
      <c r="I125" s="40"/>
      <c r="J125" s="40"/>
      <c r="K125" s="42"/>
      <c r="L125" s="4" t="s">
        <v>196</v>
      </c>
    </row>
    <row r="126" spans="2:13" x14ac:dyDescent="0.3">
      <c r="C126" s="15"/>
      <c r="D126" s="15"/>
      <c r="E126" s="15"/>
      <c r="F126" s="15"/>
      <c r="G126" s="15"/>
      <c r="H126" s="15"/>
      <c r="I126" s="15"/>
      <c r="J126" s="15"/>
      <c r="K126" s="15"/>
      <c r="L126" s="4" t="s">
        <v>196</v>
      </c>
    </row>
    <row r="127" spans="2:13" x14ac:dyDescent="0.3">
      <c r="B127" s="3" t="s">
        <v>81</v>
      </c>
      <c r="C127" s="9" t="s">
        <v>273</v>
      </c>
      <c r="D127" s="10"/>
      <c r="E127" s="10"/>
      <c r="F127" s="10"/>
      <c r="G127" s="10"/>
      <c r="H127" s="10"/>
      <c r="I127" s="10"/>
      <c r="J127" s="10"/>
      <c r="K127" s="11"/>
      <c r="L127" s="4" t="s">
        <v>196</v>
      </c>
    </row>
    <row r="128" spans="2:13" x14ac:dyDescent="0.3">
      <c r="B128" s="3" t="s">
        <v>82</v>
      </c>
      <c r="C128" s="26" t="s">
        <v>277</v>
      </c>
      <c r="K128" s="27"/>
      <c r="L128" s="4" t="s">
        <v>196</v>
      </c>
    </row>
    <row r="129" spans="2:13" x14ac:dyDescent="0.3">
      <c r="B129" s="3"/>
      <c r="C129" s="26" t="s">
        <v>278</v>
      </c>
      <c r="K129" s="27"/>
    </row>
    <row r="130" spans="2:13" x14ac:dyDescent="0.3">
      <c r="B130" s="3"/>
      <c r="C130" s="26"/>
      <c r="K130" s="27"/>
    </row>
    <row r="131" spans="2:13" x14ac:dyDescent="0.3">
      <c r="B131" s="3"/>
      <c r="C131" s="26"/>
      <c r="K131" s="27"/>
    </row>
    <row r="132" spans="2:13" x14ac:dyDescent="0.3">
      <c r="B132" s="3"/>
      <c r="C132" s="26"/>
      <c r="K132" s="27"/>
    </row>
    <row r="133" spans="2:13" x14ac:dyDescent="0.3">
      <c r="B133" s="3"/>
      <c r="C133" s="12"/>
      <c r="D133" s="13"/>
      <c r="E133" s="13"/>
      <c r="F133" s="13"/>
      <c r="G133" s="13"/>
      <c r="H133" s="13"/>
      <c r="I133" s="13"/>
      <c r="J133" s="13"/>
      <c r="K133" s="14"/>
      <c r="L133" s="4" t="s">
        <v>196</v>
      </c>
    </row>
    <row r="134" spans="2:13" x14ac:dyDescent="0.3">
      <c r="L134" s="4" t="s">
        <v>196</v>
      </c>
    </row>
    <row r="135" spans="2:13" x14ac:dyDescent="0.3">
      <c r="L135" s="4" t="s">
        <v>196</v>
      </c>
    </row>
    <row r="136" spans="2:13" x14ac:dyDescent="0.3">
      <c r="B136" s="49" t="s">
        <v>80</v>
      </c>
      <c r="C136" s="21"/>
      <c r="D136" s="21"/>
      <c r="E136" s="21"/>
      <c r="F136" s="21"/>
      <c r="G136" s="21"/>
      <c r="H136" s="21"/>
      <c r="I136" s="21"/>
      <c r="J136" s="21"/>
      <c r="K136" s="22"/>
      <c r="L136" s="4" t="s">
        <v>196</v>
      </c>
      <c r="M136" s="55"/>
    </row>
    <row r="137" spans="2:13" ht="6.75" customHeight="1" x14ac:dyDescent="0.3">
      <c r="F137" s="62"/>
      <c r="L137" s="4" t="s">
        <v>196</v>
      </c>
    </row>
    <row r="138" spans="2:13" x14ac:dyDescent="0.3">
      <c r="B138" s="3" t="s">
        <v>129</v>
      </c>
      <c r="L138" s="4" t="s">
        <v>196</v>
      </c>
    </row>
    <row r="139" spans="2:13" ht="6.75" customHeight="1" x14ac:dyDescent="0.3">
      <c r="F139" s="62"/>
      <c r="L139" s="4" t="s">
        <v>196</v>
      </c>
    </row>
    <row r="140" spans="2:13" x14ac:dyDescent="0.3">
      <c r="B140" s="4" t="s">
        <v>150</v>
      </c>
      <c r="D140" s="6" t="s">
        <v>251</v>
      </c>
      <c r="E140" s="15"/>
      <c r="F140" s="15"/>
      <c r="G140" s="15"/>
      <c r="H140" s="15"/>
      <c r="I140" s="15"/>
      <c r="J140" s="15"/>
      <c r="K140" s="7"/>
      <c r="L140" s="4" t="s">
        <v>196</v>
      </c>
      <c r="M140" s="55" t="s">
        <v>31</v>
      </c>
    </row>
    <row r="141" spans="2:13" ht="8.1" customHeight="1" x14ac:dyDescent="0.3">
      <c r="F141" s="62"/>
      <c r="L141" s="4" t="s">
        <v>196</v>
      </c>
    </row>
    <row r="142" spans="2:13" x14ac:dyDescent="0.3">
      <c r="B142" s="4" t="s">
        <v>116</v>
      </c>
      <c r="D142" s="6" t="s">
        <v>252</v>
      </c>
      <c r="E142" s="7"/>
      <c r="F142" s="62" t="s">
        <v>123</v>
      </c>
      <c r="G142" s="6" t="s">
        <v>253</v>
      </c>
      <c r="H142" s="15"/>
      <c r="I142" s="15"/>
      <c r="J142" s="15"/>
      <c r="K142" s="7"/>
      <c r="L142" s="4" t="s">
        <v>196</v>
      </c>
    </row>
    <row r="143" spans="2:13" ht="8.1" customHeight="1" x14ac:dyDescent="0.3">
      <c r="F143" s="62"/>
      <c r="L143" s="4" t="s">
        <v>196</v>
      </c>
    </row>
    <row r="144" spans="2:13" x14ac:dyDescent="0.3">
      <c r="B144" s="4" t="s">
        <v>118</v>
      </c>
      <c r="D144" s="100">
        <v>99565789.480000004</v>
      </c>
      <c r="E144" s="2" t="s">
        <v>183</v>
      </c>
      <c r="F144" s="62" t="s">
        <v>86</v>
      </c>
      <c r="G144" s="31">
        <v>43634</v>
      </c>
      <c r="H144" s="4" t="s">
        <v>166</v>
      </c>
      <c r="K144" s="36"/>
      <c r="L144" s="4" t="s">
        <v>196</v>
      </c>
    </row>
    <row r="145" spans="2:13" x14ac:dyDescent="0.3">
      <c r="B145" s="4" t="s">
        <v>85</v>
      </c>
      <c r="D145" s="31">
        <v>43511</v>
      </c>
      <c r="F145" s="62" t="s">
        <v>111</v>
      </c>
      <c r="G145" s="31">
        <v>44092</v>
      </c>
      <c r="L145" s="4" t="s">
        <v>196</v>
      </c>
    </row>
    <row r="146" spans="2:13" x14ac:dyDescent="0.3">
      <c r="B146" s="4" t="s">
        <v>165</v>
      </c>
      <c r="D146" s="36" t="s">
        <v>263</v>
      </c>
      <c r="F146" s="62" t="s">
        <v>112</v>
      </c>
      <c r="G146" s="31">
        <v>45047</v>
      </c>
      <c r="L146" s="4" t="s">
        <v>196</v>
      </c>
    </row>
    <row r="147" spans="2:13" x14ac:dyDescent="0.3">
      <c r="B147" s="4" t="s">
        <v>164</v>
      </c>
      <c r="D147" s="31">
        <v>43511</v>
      </c>
      <c r="F147" s="62" t="s">
        <v>113</v>
      </c>
      <c r="G147" s="31"/>
      <c r="H147" s="17"/>
      <c r="I147" s="99" t="s">
        <v>193</v>
      </c>
    </row>
    <row r="148" spans="2:13" x14ac:dyDescent="0.3">
      <c r="B148" s="4" t="s">
        <v>122</v>
      </c>
      <c r="D148" s="31">
        <v>43629</v>
      </c>
      <c r="F148" s="62" t="s">
        <v>114</v>
      </c>
      <c r="G148" s="31"/>
      <c r="H148" s="17"/>
      <c r="I148" s="99" t="s">
        <v>193</v>
      </c>
    </row>
    <row r="149" spans="2:13" x14ac:dyDescent="0.3">
      <c r="B149" s="4" t="s">
        <v>121</v>
      </c>
      <c r="D149" s="31"/>
      <c r="F149" s="62" t="s">
        <v>115</v>
      </c>
      <c r="G149" s="31"/>
      <c r="H149" s="17"/>
      <c r="I149" s="99" t="s">
        <v>193</v>
      </c>
    </row>
    <row r="150" spans="2:13" x14ac:dyDescent="0.3">
      <c r="B150" s="4" t="s">
        <v>117</v>
      </c>
      <c r="D150" s="100"/>
      <c r="F150" s="62" t="s">
        <v>119</v>
      </c>
      <c r="G150" s="31"/>
      <c r="H150" s="17"/>
      <c r="I150" s="99" t="s">
        <v>193</v>
      </c>
    </row>
    <row r="151" spans="2:13" ht="9.9" customHeight="1" x14ac:dyDescent="0.3">
      <c r="F151" s="62"/>
    </row>
    <row r="152" spans="2:13" x14ac:dyDescent="0.3">
      <c r="B152" s="1" t="s">
        <v>185</v>
      </c>
      <c r="D152" s="4" t="s">
        <v>186</v>
      </c>
      <c r="L152" s="4" t="s">
        <v>196</v>
      </c>
    </row>
    <row r="153" spans="2:13" x14ac:dyDescent="0.3">
      <c r="B153" s="3" t="s">
        <v>184</v>
      </c>
      <c r="D153" s="4" t="s">
        <v>187</v>
      </c>
      <c r="E153" s="31" t="s">
        <v>254</v>
      </c>
      <c r="F153" s="57" t="s">
        <v>188</v>
      </c>
      <c r="G153" s="29" t="s">
        <v>254</v>
      </c>
      <c r="H153" s="15"/>
      <c r="I153" s="15"/>
      <c r="J153" s="15"/>
      <c r="K153" s="115"/>
      <c r="L153" s="4" t="s">
        <v>196</v>
      </c>
      <c r="M153" s="65" t="s">
        <v>189</v>
      </c>
    </row>
    <row r="154" spans="2:13" ht="9.9" customHeight="1" x14ac:dyDescent="0.3">
      <c r="F154" s="62"/>
      <c r="L154" s="4" t="s">
        <v>196</v>
      </c>
    </row>
    <row r="155" spans="2:13" x14ac:dyDescent="0.3">
      <c r="B155" s="3" t="s">
        <v>120</v>
      </c>
      <c r="C155" s="102" t="s">
        <v>16</v>
      </c>
      <c r="D155" s="102"/>
      <c r="E155" s="59" t="s">
        <v>175</v>
      </c>
      <c r="F155" s="59" t="s">
        <v>176</v>
      </c>
      <c r="G155" s="47" t="s">
        <v>177</v>
      </c>
      <c r="H155" s="60"/>
      <c r="I155" s="60"/>
      <c r="J155" s="60"/>
      <c r="K155" s="46"/>
      <c r="L155" s="4" t="s">
        <v>196</v>
      </c>
      <c r="M155" s="55" t="s">
        <v>31</v>
      </c>
    </row>
    <row r="156" spans="2:13" x14ac:dyDescent="0.3">
      <c r="B156" s="3"/>
      <c r="C156" s="6" t="s">
        <v>194</v>
      </c>
      <c r="D156" s="7"/>
      <c r="E156" s="31">
        <v>44044</v>
      </c>
      <c r="F156" s="101" t="s">
        <v>195</v>
      </c>
      <c r="G156" s="29" t="s">
        <v>19</v>
      </c>
      <c r="H156" s="15"/>
      <c r="I156" s="15"/>
      <c r="J156" s="15"/>
      <c r="K156" s="127" t="s">
        <v>255</v>
      </c>
      <c r="L156" s="4" t="s">
        <v>196</v>
      </c>
    </row>
    <row r="157" spans="2:13" x14ac:dyDescent="0.3">
      <c r="B157" s="3"/>
      <c r="C157" s="6" t="s">
        <v>172</v>
      </c>
      <c r="D157" s="7"/>
      <c r="E157" s="31">
        <v>44136</v>
      </c>
      <c r="F157" s="101" t="s">
        <v>261</v>
      </c>
      <c r="G157" s="29" t="s">
        <v>260</v>
      </c>
      <c r="H157" s="15"/>
      <c r="I157" s="15"/>
      <c r="J157" s="15"/>
      <c r="K157" s="127" t="s">
        <v>256</v>
      </c>
      <c r="L157" s="4" t="s">
        <v>196</v>
      </c>
      <c r="M157" s="4" t="s">
        <v>262</v>
      </c>
    </row>
    <row r="158" spans="2:13" x14ac:dyDescent="0.3">
      <c r="B158" s="3"/>
      <c r="C158" s="6" t="s">
        <v>174</v>
      </c>
      <c r="D158" s="7"/>
      <c r="E158" s="31" t="s">
        <v>257</v>
      </c>
      <c r="F158" s="101" t="s">
        <v>258</v>
      </c>
      <c r="G158" s="29" t="s">
        <v>259</v>
      </c>
      <c r="H158" s="15"/>
      <c r="I158" s="15"/>
      <c r="J158" s="15"/>
      <c r="K158" s="115"/>
      <c r="L158" s="4" t="s">
        <v>196</v>
      </c>
    </row>
    <row r="159" spans="2:13" x14ac:dyDescent="0.3">
      <c r="C159" s="6" t="s">
        <v>173</v>
      </c>
      <c r="D159" s="15"/>
      <c r="E159" s="7"/>
      <c r="L159" s="4" t="s">
        <v>196</v>
      </c>
    </row>
    <row r="160" spans="2:13" ht="9.9" customHeight="1" x14ac:dyDescent="0.3">
      <c r="F160" s="62"/>
      <c r="L160" s="4" t="s">
        <v>196</v>
      </c>
    </row>
    <row r="161" spans="2:13" x14ac:dyDescent="0.3">
      <c r="B161" s="3" t="s">
        <v>145</v>
      </c>
      <c r="C161" s="4" t="s">
        <v>146</v>
      </c>
      <c r="L161" s="4" t="s">
        <v>196</v>
      </c>
    </row>
    <row r="162" spans="2:13" x14ac:dyDescent="0.3">
      <c r="B162" s="35" t="s">
        <v>149</v>
      </c>
      <c r="C162" s="8" t="s">
        <v>147</v>
      </c>
      <c r="L162" s="4" t="s">
        <v>196</v>
      </c>
    </row>
    <row r="163" spans="2:13" x14ac:dyDescent="0.3">
      <c r="B163" s="3"/>
      <c r="C163" s="4" t="s">
        <v>148</v>
      </c>
      <c r="L163" s="4" t="s">
        <v>196</v>
      </c>
    </row>
    <row r="164" spans="2:13" ht="9.9" customHeight="1" x14ac:dyDescent="0.3">
      <c r="F164" s="62"/>
      <c r="L164" s="4" t="s">
        <v>196</v>
      </c>
    </row>
    <row r="165" spans="2:13" x14ac:dyDescent="0.3">
      <c r="B165" s="3" t="s">
        <v>77</v>
      </c>
      <c r="D165" s="35" t="s">
        <v>128</v>
      </c>
      <c r="L165" s="4" t="s">
        <v>196</v>
      </c>
    </row>
    <row r="166" spans="2:13" ht="9.9" customHeight="1" x14ac:dyDescent="0.3">
      <c r="F166" s="62"/>
      <c r="L166" s="4" t="s">
        <v>196</v>
      </c>
    </row>
    <row r="167" spans="2:13" x14ac:dyDescent="0.3">
      <c r="B167" s="3" t="s">
        <v>106</v>
      </c>
      <c r="C167" s="47" t="s">
        <v>109</v>
      </c>
      <c r="D167" s="48"/>
      <c r="E167" s="48"/>
      <c r="F167" s="47" t="s">
        <v>91</v>
      </c>
      <c r="G167" s="48"/>
      <c r="H167" s="47" t="s">
        <v>90</v>
      </c>
      <c r="I167" s="48"/>
      <c r="J167" s="48"/>
      <c r="K167" s="48"/>
      <c r="L167" s="4" t="s">
        <v>196</v>
      </c>
      <c r="M167" s="65" t="s">
        <v>197</v>
      </c>
    </row>
    <row r="168" spans="2:13" x14ac:dyDescent="0.3">
      <c r="B168" s="38" t="s">
        <v>133</v>
      </c>
      <c r="C168" s="123" t="s">
        <v>266</v>
      </c>
      <c r="D168" s="50"/>
      <c r="E168" s="43"/>
      <c r="F168" s="123" t="s">
        <v>267</v>
      </c>
      <c r="G168" s="43"/>
      <c r="H168" s="119" t="s">
        <v>268</v>
      </c>
      <c r="I168" s="50"/>
      <c r="J168" s="50"/>
      <c r="K168" s="51"/>
      <c r="L168" s="4" t="s">
        <v>196</v>
      </c>
      <c r="M168" s="4" t="s">
        <v>269</v>
      </c>
    </row>
    <row r="169" spans="2:13" x14ac:dyDescent="0.3">
      <c r="C169" s="124" t="s">
        <v>270</v>
      </c>
      <c r="D169" s="52"/>
      <c r="E169" s="45"/>
      <c r="F169" s="124" t="s">
        <v>271</v>
      </c>
      <c r="G169" s="45"/>
      <c r="H169" s="128" t="s">
        <v>272</v>
      </c>
      <c r="I169" s="52"/>
      <c r="J169" s="52"/>
      <c r="K169" s="45"/>
      <c r="L169" s="4" t="s">
        <v>196</v>
      </c>
    </row>
    <row r="170" spans="2:13" x14ac:dyDescent="0.3">
      <c r="C170" s="124"/>
      <c r="D170" s="52"/>
      <c r="E170" s="45"/>
      <c r="F170" s="124"/>
      <c r="G170" s="45"/>
      <c r="H170" s="44"/>
      <c r="I170" s="52"/>
      <c r="J170" s="52"/>
      <c r="K170" s="45"/>
      <c r="L170" s="4" t="s">
        <v>196</v>
      </c>
    </row>
    <row r="171" spans="2:13" x14ac:dyDescent="0.3">
      <c r="C171" s="125"/>
      <c r="D171" s="40"/>
      <c r="E171" s="42"/>
      <c r="F171" s="125"/>
      <c r="G171" s="42"/>
      <c r="H171" s="39"/>
      <c r="I171" s="40"/>
      <c r="J171" s="40"/>
      <c r="K171" s="42"/>
      <c r="L171" s="4" t="s">
        <v>196</v>
      </c>
    </row>
    <row r="172" spans="2:13" ht="9.9" customHeight="1" x14ac:dyDescent="0.3">
      <c r="C172" s="15"/>
      <c r="D172" s="15"/>
      <c r="E172" s="15"/>
      <c r="F172" s="107"/>
      <c r="G172" s="15"/>
      <c r="H172" s="15"/>
      <c r="I172" s="15"/>
      <c r="J172" s="15"/>
      <c r="K172" s="15"/>
      <c r="L172" s="4" t="s">
        <v>196</v>
      </c>
    </row>
    <row r="173" spans="2:13" x14ac:dyDescent="0.3">
      <c r="B173" s="3" t="s">
        <v>87</v>
      </c>
      <c r="C173" s="9"/>
      <c r="D173" s="10"/>
      <c r="E173" s="10"/>
      <c r="F173" s="10"/>
      <c r="G173" s="10"/>
      <c r="H173" s="10"/>
      <c r="I173" s="10"/>
      <c r="J173" s="10"/>
      <c r="K173" s="11"/>
      <c r="L173" s="4" t="s">
        <v>196</v>
      </c>
      <c r="M173" s="65" t="s">
        <v>136</v>
      </c>
    </row>
    <row r="174" spans="2:13" x14ac:dyDescent="0.3">
      <c r="B174" s="3" t="s">
        <v>88</v>
      </c>
      <c r="C174" s="26"/>
      <c r="K174" s="27"/>
      <c r="L174" s="4" t="s">
        <v>196</v>
      </c>
    </row>
    <row r="175" spans="2:13" x14ac:dyDescent="0.3">
      <c r="B175" s="3"/>
      <c r="C175" s="26"/>
      <c r="K175" s="27"/>
      <c r="L175" s="4" t="s">
        <v>196</v>
      </c>
    </row>
    <row r="176" spans="2:13" x14ac:dyDescent="0.3">
      <c r="B176" s="3"/>
      <c r="C176" s="26"/>
      <c r="K176" s="27"/>
      <c r="L176" s="4" t="s">
        <v>196</v>
      </c>
    </row>
    <row r="177" spans="2:13" x14ac:dyDescent="0.3">
      <c r="B177" s="3"/>
      <c r="C177" s="26" t="s">
        <v>264</v>
      </c>
      <c r="K177" s="27"/>
      <c r="L177" s="4" t="s">
        <v>196</v>
      </c>
    </row>
    <row r="178" spans="2:13" x14ac:dyDescent="0.3">
      <c r="B178" s="3"/>
      <c r="C178" s="121" t="s">
        <v>265</v>
      </c>
      <c r="D178" s="13"/>
      <c r="E178" s="13"/>
      <c r="F178" s="13"/>
      <c r="G178" s="13"/>
      <c r="H178" s="13"/>
      <c r="I178" s="13"/>
      <c r="J178" s="13"/>
      <c r="K178" s="14"/>
      <c r="L178" s="4" t="s">
        <v>196</v>
      </c>
    </row>
    <row r="179" spans="2:13" x14ac:dyDescent="0.3">
      <c r="L179" s="4" t="s">
        <v>196</v>
      </c>
    </row>
    <row r="180" spans="2:13" ht="9.9" customHeight="1" x14ac:dyDescent="0.3">
      <c r="L180" s="4" t="s">
        <v>196</v>
      </c>
    </row>
    <row r="181" spans="2:13" x14ac:dyDescent="0.3">
      <c r="B181" s="49" t="s">
        <v>138</v>
      </c>
      <c r="C181" s="21"/>
      <c r="D181" s="21"/>
      <c r="E181" s="21"/>
      <c r="F181" s="21"/>
      <c r="G181" s="21"/>
      <c r="H181" s="21"/>
      <c r="I181" s="21"/>
      <c r="J181" s="21"/>
      <c r="K181" s="22"/>
      <c r="L181" s="4" t="s">
        <v>196</v>
      </c>
      <c r="M181" s="55" t="s">
        <v>31</v>
      </c>
    </row>
    <row r="182" spans="2:13" ht="6.75" customHeight="1" x14ac:dyDescent="0.3">
      <c r="L182" s="4" t="s">
        <v>196</v>
      </c>
    </row>
    <row r="183" spans="2:13" x14ac:dyDescent="0.3">
      <c r="B183" s="3" t="s">
        <v>167</v>
      </c>
      <c r="C183" s="66" t="s">
        <v>170</v>
      </c>
      <c r="D183" s="10"/>
      <c r="E183" s="10"/>
      <c r="F183" s="10"/>
      <c r="G183" s="10"/>
      <c r="H183" s="10"/>
      <c r="I183" s="10"/>
      <c r="J183" s="10"/>
      <c r="K183" s="11"/>
      <c r="L183" s="4" t="s">
        <v>196</v>
      </c>
      <c r="M183" s="65" t="s">
        <v>136</v>
      </c>
    </row>
    <row r="184" spans="2:13" x14ac:dyDescent="0.3">
      <c r="B184" s="3" t="s">
        <v>168</v>
      </c>
      <c r="C184" s="118"/>
      <c r="K184" s="27"/>
      <c r="L184" s="4" t="s">
        <v>196</v>
      </c>
    </row>
    <row r="185" spans="2:13" x14ac:dyDescent="0.3">
      <c r="B185" s="3" t="s">
        <v>169</v>
      </c>
      <c r="C185" s="118"/>
      <c r="K185" s="27"/>
      <c r="L185" s="4" t="s">
        <v>196</v>
      </c>
    </row>
    <row r="186" spans="2:13" x14ac:dyDescent="0.3">
      <c r="B186" s="3"/>
      <c r="C186" s="67"/>
      <c r="D186" s="13"/>
      <c r="E186" s="13"/>
      <c r="F186" s="13"/>
      <c r="G186" s="13"/>
      <c r="H186" s="13"/>
      <c r="I186" s="13"/>
      <c r="J186" s="13"/>
      <c r="K186" s="14"/>
      <c r="L186" s="4" t="s">
        <v>196</v>
      </c>
    </row>
    <row r="187" spans="2:13" x14ac:dyDescent="0.3">
      <c r="L187" s="4" t="s">
        <v>196</v>
      </c>
    </row>
    <row r="188" spans="2:13" x14ac:dyDescent="0.3">
      <c r="B188" s="3" t="s">
        <v>106</v>
      </c>
      <c r="C188" s="47" t="s">
        <v>171</v>
      </c>
      <c r="D188" s="48"/>
      <c r="E188" s="48"/>
      <c r="F188" s="47" t="s">
        <v>91</v>
      </c>
      <c r="G188" s="48"/>
      <c r="H188" s="47" t="s">
        <v>90</v>
      </c>
      <c r="I188" s="48"/>
      <c r="J188" s="48"/>
      <c r="K188" s="48"/>
      <c r="L188" s="4" t="s">
        <v>196</v>
      </c>
      <c r="M188" s="65" t="s">
        <v>139</v>
      </c>
    </row>
    <row r="189" spans="2:13" x14ac:dyDescent="0.3">
      <c r="B189" s="38" t="s">
        <v>133</v>
      </c>
      <c r="C189" s="123" t="s">
        <v>151</v>
      </c>
      <c r="D189" s="50"/>
      <c r="E189" s="43"/>
      <c r="F189" s="123"/>
      <c r="G189" s="43"/>
      <c r="H189" s="41"/>
      <c r="I189" s="50"/>
      <c r="J189" s="50"/>
      <c r="K189" s="51"/>
      <c r="L189" s="4" t="s">
        <v>196</v>
      </c>
    </row>
    <row r="190" spans="2:13" x14ac:dyDescent="0.3">
      <c r="C190" s="124"/>
      <c r="D190" s="52"/>
      <c r="E190" s="45"/>
      <c r="F190" s="124"/>
      <c r="G190" s="45"/>
      <c r="H190" s="44"/>
      <c r="I190" s="52"/>
      <c r="J190" s="52"/>
      <c r="K190" s="45"/>
      <c r="L190" s="4" t="s">
        <v>196</v>
      </c>
    </row>
    <row r="191" spans="2:13" x14ac:dyDescent="0.3">
      <c r="C191" s="124"/>
      <c r="D191" s="52"/>
      <c r="E191" s="45"/>
      <c r="F191" s="124"/>
      <c r="G191" s="45"/>
      <c r="H191" s="44"/>
      <c r="I191" s="52"/>
      <c r="J191" s="52"/>
      <c r="K191" s="45"/>
      <c r="L191" s="4" t="s">
        <v>196</v>
      </c>
    </row>
    <row r="192" spans="2:13" x14ac:dyDescent="0.3">
      <c r="C192" s="125"/>
      <c r="D192" s="40"/>
      <c r="E192" s="42"/>
      <c r="F192" s="125"/>
      <c r="G192" s="42"/>
      <c r="H192" s="39"/>
      <c r="I192" s="40"/>
      <c r="J192" s="40"/>
      <c r="K192" s="42"/>
      <c r="L192" s="4" t="s">
        <v>196</v>
      </c>
    </row>
    <row r="193" spans="2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4" t="s">
        <v>196</v>
      </c>
    </row>
    <row r="194" spans="2:13" x14ac:dyDescent="0.3">
      <c r="B194" s="3" t="s">
        <v>82</v>
      </c>
      <c r="C194" s="66" t="s">
        <v>170</v>
      </c>
      <c r="D194" s="10"/>
      <c r="E194" s="10"/>
      <c r="F194" s="10"/>
      <c r="G194" s="10"/>
      <c r="H194" s="10"/>
      <c r="I194" s="10"/>
      <c r="J194" s="10"/>
      <c r="K194" s="11"/>
      <c r="L194" s="4" t="s">
        <v>196</v>
      </c>
      <c r="M194" s="65" t="s">
        <v>136</v>
      </c>
    </row>
    <row r="195" spans="2:13" x14ac:dyDescent="0.3">
      <c r="B195" s="3"/>
      <c r="C195" s="118"/>
      <c r="K195" s="27"/>
      <c r="L195" s="4" t="s">
        <v>196</v>
      </c>
    </row>
    <row r="196" spans="2:13" x14ac:dyDescent="0.3">
      <c r="B196" s="3"/>
      <c r="C196" s="118"/>
      <c r="K196" s="27"/>
      <c r="L196" s="4" t="s">
        <v>196</v>
      </c>
    </row>
    <row r="197" spans="2:13" x14ac:dyDescent="0.3">
      <c r="B197" s="3"/>
      <c r="C197" s="67"/>
      <c r="D197" s="13"/>
      <c r="E197" s="13"/>
      <c r="F197" s="13"/>
      <c r="G197" s="13"/>
      <c r="H197" s="13"/>
      <c r="I197" s="13"/>
      <c r="J197" s="13"/>
      <c r="K197" s="14"/>
      <c r="L197" s="4" t="s">
        <v>196</v>
      </c>
    </row>
    <row r="198" spans="2:13" x14ac:dyDescent="0.3">
      <c r="L198" s="4" t="s">
        <v>196</v>
      </c>
    </row>
    <row r="199" spans="2:13" x14ac:dyDescent="0.3">
      <c r="L199" s="4" t="s">
        <v>196</v>
      </c>
    </row>
    <row r="200" spans="2:13" x14ac:dyDescent="0.3">
      <c r="B200" s="49" t="s">
        <v>137</v>
      </c>
      <c r="C200" s="21"/>
      <c r="D200" s="21"/>
      <c r="E200" s="21"/>
      <c r="F200" s="21"/>
      <c r="G200" s="21"/>
      <c r="H200" s="21"/>
      <c r="I200" s="21"/>
      <c r="J200" s="21"/>
      <c r="K200" s="22"/>
      <c r="L200" s="4" t="s">
        <v>196</v>
      </c>
      <c r="M200" s="55" t="s">
        <v>31</v>
      </c>
    </row>
    <row r="201" spans="2:13" ht="6.75" customHeight="1" x14ac:dyDescent="0.3">
      <c r="L201" s="4" t="s">
        <v>196</v>
      </c>
    </row>
    <row r="202" spans="2:13" x14ac:dyDescent="0.3">
      <c r="B202" s="3" t="s">
        <v>48</v>
      </c>
      <c r="C202" s="2"/>
      <c r="D202" s="31">
        <v>44512</v>
      </c>
      <c r="E202" s="2" t="s">
        <v>49</v>
      </c>
      <c r="F202" s="31">
        <v>44512</v>
      </c>
      <c r="G202" s="2" t="s">
        <v>287</v>
      </c>
      <c r="H202" s="129">
        <v>0.82222222222222219</v>
      </c>
      <c r="J202" s="57" t="s">
        <v>288</v>
      </c>
      <c r="K202" s="116" t="s">
        <v>286</v>
      </c>
      <c r="L202" s="4" t="s">
        <v>196</v>
      </c>
    </row>
    <row r="204" spans="2:13" x14ac:dyDescent="0.3">
      <c r="B204" s="3" t="s">
        <v>93</v>
      </c>
      <c r="C204" s="2"/>
      <c r="D204" s="66" t="s">
        <v>283</v>
      </c>
      <c r="E204" s="10"/>
      <c r="F204" s="10"/>
      <c r="G204" s="10"/>
      <c r="H204" s="10"/>
      <c r="I204" s="10"/>
      <c r="J204" s="10"/>
      <c r="K204" s="11"/>
      <c r="L204" s="4" t="s">
        <v>196</v>
      </c>
    </row>
    <row r="205" spans="2:13" x14ac:dyDescent="0.3">
      <c r="B205" s="3"/>
      <c r="C205" s="2"/>
      <c r="D205" s="118" t="s">
        <v>285</v>
      </c>
      <c r="K205" s="27"/>
      <c r="L205" s="4" t="s">
        <v>196</v>
      </c>
    </row>
    <row r="206" spans="2:13" x14ac:dyDescent="0.3">
      <c r="D206" s="67" t="s">
        <v>284</v>
      </c>
      <c r="E206" s="13"/>
      <c r="F206" s="13"/>
      <c r="G206" s="13"/>
      <c r="H206" s="13"/>
      <c r="I206" s="13"/>
      <c r="J206" s="13"/>
      <c r="K206" s="14"/>
      <c r="L206" s="4" t="s">
        <v>196</v>
      </c>
    </row>
    <row r="207" spans="2:13" x14ac:dyDescent="0.3">
      <c r="L207" s="4" t="s">
        <v>196</v>
      </c>
    </row>
    <row r="208" spans="2:13" x14ac:dyDescent="0.3">
      <c r="B208" s="3" t="s">
        <v>52</v>
      </c>
      <c r="D208" s="31" t="str">
        <f>IF(SUM(E66)=0,"(Blank)",E66)</f>
        <v>(Blank)</v>
      </c>
      <c r="L208" s="4" t="s">
        <v>196</v>
      </c>
    </row>
    <row r="209" spans="2:12" x14ac:dyDescent="0.3">
      <c r="L209" s="4" t="s">
        <v>196</v>
      </c>
    </row>
    <row r="210" spans="2:12" x14ac:dyDescent="0.3">
      <c r="B210" s="3" t="s">
        <v>50</v>
      </c>
      <c r="D210" s="66" t="s">
        <v>281</v>
      </c>
      <c r="E210" s="10"/>
      <c r="F210" s="10"/>
      <c r="G210" s="10"/>
      <c r="H210" s="10"/>
      <c r="I210" s="10"/>
      <c r="J210" s="10"/>
      <c r="K210" s="11"/>
      <c r="L210" s="4" t="s">
        <v>196</v>
      </c>
    </row>
    <row r="211" spans="2:12" x14ac:dyDescent="0.3">
      <c r="B211" s="3" t="s">
        <v>51</v>
      </c>
      <c r="D211" s="118" t="s">
        <v>282</v>
      </c>
      <c r="K211" s="27"/>
      <c r="L211" s="4" t="s">
        <v>196</v>
      </c>
    </row>
    <row r="212" spans="2:12" x14ac:dyDescent="0.3">
      <c r="B212" s="3"/>
      <c r="D212" s="118"/>
      <c r="K212" s="27"/>
    </row>
    <row r="213" spans="2:12" x14ac:dyDescent="0.3">
      <c r="B213" s="3"/>
      <c r="D213" s="118"/>
      <c r="K213" s="27"/>
    </row>
    <row r="214" spans="2:12" x14ac:dyDescent="0.3">
      <c r="B214" s="3"/>
      <c r="D214" s="118"/>
      <c r="K214" s="27"/>
    </row>
    <row r="215" spans="2:12" x14ac:dyDescent="0.3">
      <c r="B215" s="3"/>
      <c r="D215" s="118"/>
      <c r="K215" s="27"/>
    </row>
    <row r="216" spans="2:12" x14ac:dyDescent="0.3">
      <c r="D216" s="118"/>
      <c r="K216" s="27"/>
      <c r="L216" s="4" t="s">
        <v>196</v>
      </c>
    </row>
    <row r="217" spans="2:12" x14ac:dyDescent="0.3">
      <c r="D217" s="67"/>
      <c r="E217" s="13"/>
      <c r="F217" s="13"/>
      <c r="G217" s="13"/>
      <c r="H217" s="13"/>
      <c r="I217" s="13"/>
      <c r="J217" s="13"/>
      <c r="K217" s="14"/>
      <c r="L217" s="4" t="s">
        <v>196</v>
      </c>
    </row>
  </sheetData>
  <mergeCells count="3">
    <mergeCell ref="H20:H23"/>
    <mergeCell ref="I20:I23"/>
    <mergeCell ref="J20:J23"/>
  </mergeCells>
  <conditionalFormatting sqref="C24:C41">
    <cfRule type="expression" dxfId="20" priority="26">
      <formula>AND(C24&lt;&gt;"✓",D24&lt;&gt;"")</formula>
    </cfRule>
  </conditionalFormatting>
  <conditionalFormatting sqref="C61:C67">
    <cfRule type="expression" dxfId="19" priority="22">
      <formula>AND(C61&lt;&gt;"✓",OR(SUM(E61)&gt;0,I61="✓",J61="✓",K61="✓"))</formula>
    </cfRule>
  </conditionalFormatting>
  <conditionalFormatting sqref="D24:D41">
    <cfRule type="expression" dxfId="18" priority="27">
      <formula>AND(C24="✓",D24="")</formula>
    </cfRule>
  </conditionalFormatting>
  <conditionalFormatting sqref="D51:D52">
    <cfRule type="expression" dxfId="17" priority="1">
      <formula>D51=""</formula>
    </cfRule>
  </conditionalFormatting>
  <conditionalFormatting sqref="D69">
    <cfRule type="expression" dxfId="16" priority="21">
      <formula>SUM(D69)=0</formula>
    </cfRule>
  </conditionalFormatting>
  <conditionalFormatting sqref="D144:D150">
    <cfRule type="expression" dxfId="15" priority="15">
      <formula>AND(SUM($G$144)&gt;0,ISBLANK(D144))</formula>
    </cfRule>
  </conditionalFormatting>
  <conditionalFormatting sqref="D202">
    <cfRule type="expression" dxfId="14" priority="11">
      <formula>ISBLANK(D202)</formula>
    </cfRule>
  </conditionalFormatting>
  <conditionalFormatting sqref="D208">
    <cfRule type="expression" dxfId="13" priority="9">
      <formula>ISBLANK(D208)</formula>
    </cfRule>
  </conditionalFormatting>
  <conditionalFormatting sqref="E61:E67">
    <cfRule type="expression" dxfId="12" priority="23">
      <formula>AND(C61="✓",SUM(E61)=0)</formula>
    </cfRule>
  </conditionalFormatting>
  <conditionalFormatting sqref="E104">
    <cfRule type="expression" dxfId="11" priority="7">
      <formula>ISBLANK(E104)</formula>
    </cfRule>
  </conditionalFormatting>
  <conditionalFormatting sqref="E153">
    <cfRule type="expression" dxfId="10" priority="18">
      <formula>AND(SUM(G144)&gt;0,E153="")</formula>
    </cfRule>
  </conditionalFormatting>
  <conditionalFormatting sqref="E156:E158">
    <cfRule type="expression" dxfId="9" priority="6">
      <formula>AND(SUM($G$144)&gt;0,E156="")</formula>
    </cfRule>
  </conditionalFormatting>
  <conditionalFormatting sqref="F51">
    <cfRule type="expression" dxfId="8" priority="4">
      <formula>F51=""</formula>
    </cfRule>
  </conditionalFormatting>
  <conditionalFormatting sqref="F202">
    <cfRule type="expression" dxfId="7" priority="10">
      <formula>ISBLANK(F202)</formula>
    </cfRule>
  </conditionalFormatting>
  <conditionalFormatting sqref="G145:G150">
    <cfRule type="expression" dxfId="6" priority="13">
      <formula>AND(SUM($G$144)&gt;0,ISBLANK(G145))</formula>
    </cfRule>
  </conditionalFormatting>
  <conditionalFormatting sqref="G153">
    <cfRule type="expression" dxfId="5" priority="19">
      <formula>AND(SUM(E153)&gt;0,G153="")</formula>
    </cfRule>
  </conditionalFormatting>
  <conditionalFormatting sqref="H147:H150">
    <cfRule type="expression" dxfId="4" priority="12">
      <formula>AND(SUM(G147)&gt;0,H147&lt;&gt;"✓")</formula>
    </cfRule>
  </conditionalFormatting>
  <conditionalFormatting sqref="H202">
    <cfRule type="expression" dxfId="3" priority="8">
      <formula>AND(SUM(F202)&gt;0,SUM(H202)=0)</formula>
    </cfRule>
  </conditionalFormatting>
  <conditionalFormatting sqref="I24:I41">
    <cfRule type="expression" dxfId="2" priority="5">
      <formula>AND(I24&lt;&gt;"✓",H24="✓")</formula>
    </cfRule>
  </conditionalFormatting>
  <conditionalFormatting sqref="J24:J41">
    <cfRule type="expression" dxfId="1" priority="24">
      <formula>AND(SUM(K24)&gt;0,J24&lt;&gt;"✓")</formula>
    </cfRule>
  </conditionalFormatting>
  <conditionalFormatting sqref="K24:K41">
    <cfRule type="expression" dxfId="0" priority="25">
      <formula>AND(J24="✓",SUM(K24)=0)</formula>
    </cfRule>
  </conditionalFormatting>
  <dataValidations count="1">
    <dataValidation type="list" allowBlank="1" showInputMessage="1" showErrorMessage="1" sqref="C48:C49 C61:C67 I61:K67 C94:C101 I94:K101 H147:H150 H24:J41 C24:C41" xr:uid="{A065D84E-D2D8-4064-BF4A-6959591F0A5B}">
      <formula1>"✓,-"</formula1>
    </dataValidation>
  </dataValidations>
  <hyperlinks>
    <hyperlink ref="N1" location="_1" display="1. Project Overview" xr:uid="{D2BAC059-C0A0-4313-940B-47FA205EF317}"/>
    <hyperlink ref="N2" location="_2" display="2. Project Team" xr:uid="{21CD78F0-FC1A-4E29-9D65-2E3285266794}"/>
    <hyperlink ref="N4" location="_3" display="3. Appointment &amp; Milestones" xr:uid="{CB745421-7E33-47F4-947E-7648825762CB}"/>
    <hyperlink ref="O1" location="_4" display="4. Planning &amp; Design" xr:uid="{5883EE46-398C-4D54-9FD6-06ECF19230DB}"/>
    <hyperlink ref="O2" location="_5" display="5. Works &amp; Handover" xr:uid="{B8099A6D-9245-4943-AB59-CFC3EB8C7177}"/>
    <hyperlink ref="O4" location="_6" display="6. Close-Out &amp; Feedback" xr:uid="{FF687C59-87C3-48B8-B3F3-F7D0B2A87C46}"/>
    <hyperlink ref="D165" r:id="rId1" display="GENL-RSK-04-01-05" xr:uid="{75E63681-9761-463A-9557-E3D99270CF8E}"/>
    <hyperlink ref="D119" r:id="rId2" display="GENL-RSK-04-01-04" xr:uid="{BF0B1862-30DE-489E-89F4-60AF0454625B}"/>
    <hyperlink ref="D85" r:id="rId3" display="GENL-RSK-04-01-04" xr:uid="{6B7C863E-0724-45BE-8628-57FE5030039C}"/>
    <hyperlink ref="C103" r:id="rId4" xr:uid="{B7F81535-F9A9-4E8C-BCA8-DB7AA7E82E91}"/>
    <hyperlink ref="P1" location="_7" display="7. Close-Out &amp; Feedback" xr:uid="{E40BEEFD-343C-4519-A06C-02EE2F718C06}"/>
    <hyperlink ref="P2" location="_8" display="8. Close-Out &amp; Feedback" xr:uid="{FD4FDF4A-A20C-439A-B6F2-753F563B4D73}"/>
    <hyperlink ref="B162" r:id="rId5" display="Link to these documents" xr:uid="{88B49282-8325-4F2C-8E91-9832E116CC3B}"/>
    <hyperlink ref="E49" r:id="rId6" xr:uid="{5EC893B3-57DE-42A1-8EF4-2475973B14D2}"/>
    <hyperlink ref="E48" r:id="rId7" xr:uid="{04B99EBA-0238-44E6-8BB2-7678A8EB6EF1}"/>
    <hyperlink ref="H95" r:id="rId8" xr:uid="{7825A604-28E7-4D1B-B9A3-F43E17413F7F}"/>
    <hyperlink ref="H94" r:id="rId9" xr:uid="{BD50006C-CCFE-47A3-91F9-D7AFCC028758}"/>
    <hyperlink ref="K156" r:id="rId10" xr:uid="{DADDB81B-D7FA-4FF7-8A73-D9ADAAC15016}"/>
    <hyperlink ref="K157" r:id="rId11" xr:uid="{64668DC8-63AD-4E1D-8430-BA1A410AED4F}"/>
    <hyperlink ref="C178" r:id="rId12" xr:uid="{12A3FA59-195C-46D9-B074-2E3DFC7A608D}"/>
    <hyperlink ref="H168" r:id="rId13" xr:uid="{4AEFA144-225C-4843-BFA5-39C979B60FBB}"/>
    <hyperlink ref="H169" r:id="rId14" xr:uid="{BB49EFAB-CB5A-42E1-8668-574EA3B45765}"/>
    <hyperlink ref="K202" r:id="rId15" xr:uid="{F535B4E5-D55E-4AEB-B07A-23A5B3194054}"/>
  </hyperlinks>
  <pageMargins left="0.35433070866141736" right="0.70866141732283472" top="0.35433070866141736" bottom="0.42" header="0.23622047244094491" footer="0.14000000000000001"/>
  <pageSetup paperSize="9" scale="91" fitToHeight="0" orientation="landscape" r:id="rId16"/>
  <headerFooter>
    <oddFooter>&amp;L&amp;8&amp;F: &amp;A&amp;C&amp;10Page &amp;P of &amp;N</oddFooter>
  </headerFooter>
  <rowBreaks count="5" manualBreakCount="5">
    <brk id="43" max="11" man="1"/>
    <brk id="76" max="11" man="1"/>
    <brk id="111" max="11" man="1"/>
    <brk id="135" max="11" man="1"/>
    <brk id="179" max="11" man="1"/>
  </rowBreaks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CE16-5730-4238-BBFF-9B8D4A8717B2}">
  <sheetPr codeName="Sheet2"/>
  <dimension ref="A2:Z84"/>
  <sheetViews>
    <sheetView zoomScaleNormal="100" workbookViewId="0">
      <selection activeCell="C2" sqref="C2"/>
    </sheetView>
  </sheetViews>
  <sheetFormatPr defaultRowHeight="14.4" x14ac:dyDescent="0.3"/>
  <cols>
    <col min="1" max="1" width="3.44140625" customWidth="1"/>
    <col min="2" max="2" width="14.44140625" customWidth="1"/>
    <col min="3" max="3" width="30.5546875" bestFit="1" customWidth="1"/>
    <col min="4" max="4" width="23.6640625" bestFit="1" customWidth="1"/>
    <col min="5" max="5" width="28.21875" bestFit="1" customWidth="1"/>
    <col min="6" max="6" width="23.21875" bestFit="1" customWidth="1"/>
    <col min="7" max="7" width="28.88671875" bestFit="1" customWidth="1"/>
    <col min="8" max="8" width="23.77734375" bestFit="1" customWidth="1"/>
    <col min="9" max="9" width="40.6640625" bestFit="1" customWidth="1"/>
    <col min="10" max="10" width="26.33203125" bestFit="1" customWidth="1"/>
    <col min="11" max="11" width="23.6640625" bestFit="1" customWidth="1"/>
    <col min="12" max="12" width="22" bestFit="1" customWidth="1"/>
    <col min="13" max="13" width="33.33203125" bestFit="1" customWidth="1"/>
    <col min="14" max="14" width="25.5546875" bestFit="1" customWidth="1"/>
    <col min="15" max="15" width="23" bestFit="1" customWidth="1"/>
    <col min="16" max="16" width="28.44140625" bestFit="1" customWidth="1"/>
    <col min="17" max="17" width="18" bestFit="1" customWidth="1"/>
    <col min="18" max="18" width="31.33203125" bestFit="1" customWidth="1"/>
    <col min="19" max="19" width="32" customWidth="1"/>
    <col min="20" max="20" width="27.33203125" customWidth="1"/>
    <col min="21" max="21" width="20.33203125" customWidth="1"/>
    <col min="22" max="22" width="23.6640625" customWidth="1"/>
    <col min="23" max="23" width="22.21875" customWidth="1"/>
    <col min="24" max="24" width="20" customWidth="1"/>
    <col min="25" max="25" width="22.44140625" customWidth="1"/>
    <col min="26" max="26" width="24.44140625" customWidth="1"/>
  </cols>
  <sheetData>
    <row r="2" spans="1:13" x14ac:dyDescent="0.3">
      <c r="B2" t="s">
        <v>374</v>
      </c>
      <c r="C2" t="e" cm="1">
        <f t="array" aca="1" ref="C2" ca="1">_xlfn.LET(_xlpm.fs,FirstSheetName, _xlpm.rng, INDIRECT("'"&amp;_xlpm.fs&amp;"'!A1:Z60"), _xlpm.lab, "HN Project Number", _xlpm.r, _xlfn.XMATCH(TRUE, _xlfn.BYROW(_xlpm.rng, _xlfn.LAMBDA(_xlpm.row, COUNTIF(_xlpm.row,"*"&amp;_xlpm.lab&amp;"*")&gt;0)), 0), INDEX(_xlpm.rng, _xlpm.r, 4))</f>
        <v>#NAME?</v>
      </c>
    </row>
    <row r="3" spans="1:13" x14ac:dyDescent="0.3">
      <c r="C3">
        <v>4</v>
      </c>
      <c r="D3">
        <f>ProjectID</f>
        <v>4</v>
      </c>
      <c r="E3">
        <f>D3</f>
        <v>4</v>
      </c>
      <c r="F3">
        <f>E3</f>
        <v>4</v>
      </c>
      <c r="G3">
        <f>F3+3</f>
        <v>7</v>
      </c>
      <c r="H3">
        <f>G3</f>
        <v>7</v>
      </c>
      <c r="I3">
        <f>F3</f>
        <v>4</v>
      </c>
    </row>
    <row r="4" spans="1:13" x14ac:dyDescent="0.3">
      <c r="C4">
        <v>9</v>
      </c>
      <c r="D4">
        <f>C4+2</f>
        <v>11</v>
      </c>
      <c r="E4">
        <f>C4+4</f>
        <v>13</v>
      </c>
      <c r="F4">
        <f>E4+1</f>
        <v>14</v>
      </c>
      <c r="G4">
        <f>E4</f>
        <v>13</v>
      </c>
      <c r="H4">
        <f>G4+1</f>
        <v>14</v>
      </c>
      <c r="I4">
        <f>H4+2</f>
        <v>16</v>
      </c>
    </row>
    <row r="5" spans="1:13" s="134" customFormat="1" x14ac:dyDescent="0.3">
      <c r="B5" s="134" t="s">
        <v>375</v>
      </c>
    </row>
    <row r="6" spans="1:13" x14ac:dyDescent="0.3"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13" x14ac:dyDescent="0.3">
      <c r="A7">
        <v>9</v>
      </c>
      <c r="B7" t="e">
        <f ca="1">IF($C$2="","",$C$2)</f>
        <v>#NAME?</v>
      </c>
      <c r="C7" t="e" cm="1">
        <f t="array" aca="1" ref="C7" ca="1">IF(INDIRECT(ADDRESS(C$4,C$3,,,FirstSheetName),TRUE)=0,"",INDIRECT(ADDRESS(C$4,C$3,,,FirstSheetName),TRUE))</f>
        <v>#NAME?</v>
      </c>
      <c r="D7" t="e" cm="1">
        <f t="array" aca="1" ref="D7" ca="1">IF(INDIRECT(ADDRESS(D$4,D$3,,,FirstSheetName),TRUE)=0,"",INDIRECT(ADDRESS(D$4,D$3,,,FirstSheetName),TRUE))</f>
        <v>#NAME?</v>
      </c>
      <c r="E7" t="e" cm="1">
        <f t="array" aca="1" ref="E7" ca="1">IF(INDIRECT(ADDRESS(E$4,E$3,,,FirstSheetName),TRUE)=0,"",INDIRECT(ADDRESS(E$4,E$3,,,FirstSheetName),TRUE))</f>
        <v>#NAME?</v>
      </c>
      <c r="F7" t="e" cm="1">
        <f t="array" aca="1" ref="F7" ca="1">IF(INDIRECT(ADDRESS(F$4,F$3,,,FirstSheetName),TRUE)=0,"",INDIRECT(ADDRESS(F$4,F$3,,,FirstSheetName),TRUE))</f>
        <v>#NAME?</v>
      </c>
      <c r="G7" t="e" cm="1">
        <f t="array" aca="1" ref="G7" ca="1">IF(INDIRECT(ADDRESS(G$4,G$3,,,FirstSheetName),TRUE)=0,"",INDIRECT(ADDRESS(G$4,G$3,,,FirstSheetName),TRUE))</f>
        <v>#NAME?</v>
      </c>
      <c r="H7" t="e" cm="1">
        <f t="array" aca="1" ref="H7" ca="1">IF(INDIRECT(ADDRESS(H$4,H$3,,,FirstSheetName),TRUE)=0,"",INDIRECT(ADDRESS(H$4,H$3,,,FirstSheetName),TRUE))</f>
        <v>#NAME?</v>
      </c>
      <c r="I7" t="e" cm="1">
        <f t="array" aca="1" ref="I7" ca="1">IF(INDIRECT(ADDRESS(I$4,I$3,,,FirstSheetName),TRUE)=0,"",INDIRECT(ADDRESS(I$4,I$3,,,FirstSheetName),TRUE))</f>
        <v>#NAME?</v>
      </c>
    </row>
    <row r="8" spans="1:13" s="135" customFormat="1" ht="6" customHeight="1" x14ac:dyDescent="0.3"/>
    <row r="9" spans="1:13" x14ac:dyDescent="0.3">
      <c r="C9">
        <v>4</v>
      </c>
      <c r="D9">
        <v>3</v>
      </c>
      <c r="E9">
        <f>D9+1</f>
        <v>4</v>
      </c>
      <c r="F9">
        <f t="shared" ref="F9:L9" si="0">E9+1</f>
        <v>5</v>
      </c>
      <c r="G9">
        <f t="shared" si="0"/>
        <v>6</v>
      </c>
      <c r="H9">
        <f t="shared" si="0"/>
        <v>7</v>
      </c>
      <c r="I9">
        <f t="shared" si="0"/>
        <v>8</v>
      </c>
      <c r="J9">
        <f t="shared" si="0"/>
        <v>9</v>
      </c>
      <c r="K9">
        <f t="shared" si="0"/>
        <v>10</v>
      </c>
      <c r="L9">
        <f t="shared" si="0"/>
        <v>11</v>
      </c>
      <c r="M9">
        <f>L9+2</f>
        <v>13</v>
      </c>
    </row>
    <row r="10" spans="1:13" x14ac:dyDescent="0.3">
      <c r="C10">
        <v>24</v>
      </c>
      <c r="D10">
        <f>C10+0</f>
        <v>24</v>
      </c>
      <c r="E10">
        <f>D10+0</f>
        <v>24</v>
      </c>
      <c r="F10">
        <f t="shared" ref="F10:M10" si="1">E10+0</f>
        <v>24</v>
      </c>
      <c r="G10">
        <f t="shared" si="1"/>
        <v>24</v>
      </c>
      <c r="H10">
        <f t="shared" si="1"/>
        <v>24</v>
      </c>
      <c r="I10">
        <f t="shared" si="1"/>
        <v>24</v>
      </c>
      <c r="J10">
        <f t="shared" si="1"/>
        <v>24</v>
      </c>
      <c r="K10">
        <f t="shared" si="1"/>
        <v>24</v>
      </c>
      <c r="L10">
        <f t="shared" si="1"/>
        <v>24</v>
      </c>
      <c r="M10">
        <f t="shared" si="1"/>
        <v>24</v>
      </c>
    </row>
    <row r="11" spans="1:13" s="134" customFormat="1" x14ac:dyDescent="0.3">
      <c r="B11" s="134" t="s">
        <v>310</v>
      </c>
    </row>
    <row r="12" spans="1:13" x14ac:dyDescent="0.3">
      <c r="B12" t="s">
        <v>302</v>
      </c>
      <c r="C12" t="s">
        <v>16</v>
      </c>
      <c r="D12" t="s">
        <v>18</v>
      </c>
      <c r="E12" t="s">
        <v>311</v>
      </c>
      <c r="F12" t="s">
        <v>17</v>
      </c>
      <c r="G12" t="s">
        <v>19</v>
      </c>
      <c r="H12" t="s">
        <v>20</v>
      </c>
      <c r="I12" t="s">
        <v>38</v>
      </c>
      <c r="J12" t="s">
        <v>312</v>
      </c>
      <c r="K12" t="s">
        <v>37</v>
      </c>
      <c r="L12" t="s">
        <v>30</v>
      </c>
      <c r="M12" t="s">
        <v>31</v>
      </c>
    </row>
    <row r="13" spans="1:13" x14ac:dyDescent="0.3">
      <c r="A13">
        <v>24</v>
      </c>
      <c r="B13" t="e">
        <f ca="1">IF($C$2="","",$C$2)</f>
        <v>#NAME?</v>
      </c>
      <c r="C13" t="e" cm="1">
        <f t="array" aca="1" ref="C13" ca="1">IF(INDIRECT(ADDRESS($A13,C$9,,,FirstSheetName),TRUE)=0,"",INDIRECT(ADDRESS($A13,C$9,,,FirstSheetName),TRUE))</f>
        <v>#NAME?</v>
      </c>
      <c r="D13" t="e" cm="1">
        <f t="array" aca="1" ref="D13" ca="1">IF(INDIRECT(ADDRESS($A13,D$9,,,FirstSheetName),TRUE)=0,"",INDIRECT(ADDRESS($A13,D$9,,,FirstSheetName),TRUE))</f>
        <v>#NAME?</v>
      </c>
      <c r="E13" t="e" cm="1">
        <f t="array" aca="1" ref="E13" ca="1">IF(INDIRECT(ADDRESS($A13,E$9,,,FirstSheetName),TRUE)=0,"",INDIRECT(ADDRESS($A13,E$9,,,FirstSheetName),TRUE))</f>
        <v>#NAME?</v>
      </c>
      <c r="F13" t="e" cm="1">
        <f t="array" aca="1" ref="F13" ca="1">IF(INDIRECT(ADDRESS($A13,F$9,,,FirstSheetName),TRUE)=0,"",INDIRECT(ADDRESS($A13,F$9,,,FirstSheetName),TRUE))</f>
        <v>#NAME?</v>
      </c>
      <c r="G13" t="e" cm="1">
        <f t="array" aca="1" ref="G13" ca="1">IF(INDIRECT(ADDRESS($A13,G$9,,,FirstSheetName),TRUE)=0,"",INDIRECT(ADDRESS($A13,G$9,,,FirstSheetName),TRUE))</f>
        <v>#NAME?</v>
      </c>
      <c r="H13" t="e" cm="1">
        <f t="array" aca="1" ref="H13" ca="1">IF(INDIRECT(ADDRESS($A13,H$9,,,FirstSheetName),TRUE)=0,"",INDIRECT(ADDRESS($A13,H$9,,,FirstSheetName),TRUE))</f>
        <v>#NAME?</v>
      </c>
      <c r="I13" t="e" cm="1">
        <f t="array" aca="1" ref="I13" ca="1">IF(INDIRECT(ADDRESS($A13,I$9,,,FirstSheetName),TRUE)=0,"",INDIRECT(ADDRESS($A13,I$9,,,FirstSheetName),TRUE))</f>
        <v>#NAME?</v>
      </c>
      <c r="J13" t="e" cm="1">
        <f t="array" aca="1" ref="J13" ca="1">IF(INDIRECT(ADDRESS($A13,J$9,,,FirstSheetName),TRUE)=0,"",INDIRECT(ADDRESS($A13,J$9,,,FirstSheetName),TRUE))</f>
        <v>#NAME?</v>
      </c>
      <c r="K13" t="e" cm="1">
        <f t="array" aca="1" ref="K13" ca="1">IF(INDIRECT(ADDRESS($A13,K$9,,,FirstSheetName),TRUE)=0,"",INDIRECT(ADDRESS($A13,K$9,,,FirstSheetName),TRUE))</f>
        <v>#NAME?</v>
      </c>
      <c r="L13" t="e" cm="1">
        <f t="array" aca="1" ref="L13" ca="1">IF(INDIRECT(ADDRESS($A13,L$9,,,FirstSheetName),TRUE)=0,"",INDIRECT(ADDRESS($A13,L$9,,,FirstSheetName),TRUE))</f>
        <v>#NAME?</v>
      </c>
      <c r="M13" t="e" cm="1">
        <f t="array" aca="1" ref="M13" ca="1">IF(INDIRECT(ADDRESS($A13,M$9,,,FirstSheetName),TRUE)=0,"",INDIRECT(ADDRESS($A13,M$9,,,FirstSheetName),TRUE))</f>
        <v>#NAME?</v>
      </c>
    </row>
    <row r="14" spans="1:13" x14ac:dyDescent="0.3">
      <c r="A14">
        <f>A13+1</f>
        <v>25</v>
      </c>
      <c r="B14" t="e">
        <f t="shared" ref="B14:B30" ca="1" si="2">IF($C$2="","",$C$2)</f>
        <v>#NAME?</v>
      </c>
      <c r="C14" t="e" cm="1">
        <f t="array" aca="1" ref="C14" ca="1">IF(INDIRECT(ADDRESS($A14,C$9,,,FirstSheetName),TRUE)=0,"",INDIRECT(ADDRESS($A14,C$9,,,FirstSheetName),TRUE))</f>
        <v>#NAME?</v>
      </c>
      <c r="D14" t="e" cm="1">
        <f t="array" aca="1" ref="D14" ca="1">IF(INDIRECT(ADDRESS($A14,D$9,,,FirstSheetName),TRUE)=0,"",INDIRECT(ADDRESS($A14,D$9,,,FirstSheetName),TRUE))</f>
        <v>#NAME?</v>
      </c>
      <c r="E14" t="e" cm="1">
        <f t="array" aca="1" ref="E14" ca="1">IF(INDIRECT(ADDRESS($A14,E$9,,,FirstSheetName),TRUE)=0,"",INDIRECT(ADDRESS($A14,E$9,,,FirstSheetName),TRUE))</f>
        <v>#NAME?</v>
      </c>
      <c r="F14" t="e" cm="1">
        <f t="array" aca="1" ref="F14" ca="1">IF(INDIRECT(ADDRESS($A14,F$9,,,FirstSheetName),TRUE)=0,"",INDIRECT(ADDRESS($A14,F$9,,,FirstSheetName),TRUE))</f>
        <v>#NAME?</v>
      </c>
      <c r="G14" t="e" cm="1">
        <f t="array" aca="1" ref="G14" ca="1">IF(INDIRECT(ADDRESS($A14,G$9,,,FirstSheetName),TRUE)=0,"",INDIRECT(ADDRESS($A14,G$9,,,FirstSheetName),TRUE))</f>
        <v>#NAME?</v>
      </c>
      <c r="H14" t="e" cm="1">
        <f t="array" aca="1" ref="H14" ca="1">IF(INDIRECT(ADDRESS($A14,H$9,,,FirstSheetName),TRUE)=0,"",INDIRECT(ADDRESS($A14,H$9,,,FirstSheetName),TRUE))</f>
        <v>#NAME?</v>
      </c>
      <c r="I14" t="e" cm="1">
        <f t="array" aca="1" ref="I14" ca="1">IF(INDIRECT(ADDRESS($A14,I$9,,,FirstSheetName),TRUE)=0,"",INDIRECT(ADDRESS($A14,I$9,,,FirstSheetName),TRUE))</f>
        <v>#NAME?</v>
      </c>
      <c r="J14" t="e" cm="1">
        <f t="array" aca="1" ref="J14" ca="1">IF(INDIRECT(ADDRESS($A14,J$9,,,FirstSheetName),TRUE)=0,"",INDIRECT(ADDRESS($A14,J$9,,,FirstSheetName),TRUE))</f>
        <v>#NAME?</v>
      </c>
      <c r="K14" t="e" cm="1">
        <f t="array" aca="1" ref="K14" ca="1">IF(INDIRECT(ADDRESS($A14,K$9,,,FirstSheetName),TRUE)=0,"",INDIRECT(ADDRESS($A14,K$9,,,FirstSheetName),TRUE))</f>
        <v>#NAME?</v>
      </c>
      <c r="L14" t="e" cm="1">
        <f t="array" aca="1" ref="L14" ca="1">IF(INDIRECT(ADDRESS($A14,L$9,,,FirstSheetName),TRUE)=0,"",INDIRECT(ADDRESS($A14,L$9,,,FirstSheetName),TRUE))</f>
        <v>#NAME?</v>
      </c>
      <c r="M14" t="e" cm="1">
        <f t="array" aca="1" ref="M14" ca="1">IF(INDIRECT(ADDRESS($A14,M$9,,,FirstSheetName),TRUE)=0,"",INDIRECT(ADDRESS($A14,M$9,,,FirstSheetName),TRUE))</f>
        <v>#NAME?</v>
      </c>
    </row>
    <row r="15" spans="1:13" x14ac:dyDescent="0.3">
      <c r="A15">
        <f t="shared" ref="A15:A30" si="3">A14+1</f>
        <v>26</v>
      </c>
      <c r="B15" t="e">
        <f t="shared" ca="1" si="2"/>
        <v>#NAME?</v>
      </c>
      <c r="C15" t="e" cm="1">
        <f t="array" aca="1" ref="C15" ca="1">IF(INDIRECT(ADDRESS($A15,C$9,,,FirstSheetName),TRUE)=0,"",INDIRECT(ADDRESS($A15,C$9,,,FirstSheetName),TRUE))</f>
        <v>#NAME?</v>
      </c>
      <c r="D15" t="e" cm="1">
        <f t="array" aca="1" ref="D15" ca="1">IF(INDIRECT(ADDRESS($A15,D$9,,,FirstSheetName),TRUE)=0,"",INDIRECT(ADDRESS($A15,D$9,,,FirstSheetName),TRUE))</f>
        <v>#NAME?</v>
      </c>
      <c r="E15" t="e" cm="1">
        <f t="array" aca="1" ref="E15" ca="1">IF(INDIRECT(ADDRESS($A15,E$9,,,FirstSheetName),TRUE)=0,"",INDIRECT(ADDRESS($A15,E$9,,,FirstSheetName),TRUE))</f>
        <v>#NAME?</v>
      </c>
      <c r="F15" t="e" cm="1">
        <f t="array" aca="1" ref="F15" ca="1">IF(INDIRECT(ADDRESS($A15,F$9,,,FirstSheetName),TRUE)=0,"",INDIRECT(ADDRESS($A15,F$9,,,FirstSheetName),TRUE))</f>
        <v>#NAME?</v>
      </c>
      <c r="G15" t="e" cm="1">
        <f t="array" aca="1" ref="G15" ca="1">IF(INDIRECT(ADDRESS($A15,G$9,,,FirstSheetName),TRUE)=0,"",INDIRECT(ADDRESS($A15,G$9,,,FirstSheetName),TRUE))</f>
        <v>#NAME?</v>
      </c>
      <c r="H15" t="e" cm="1">
        <f t="array" aca="1" ref="H15" ca="1">IF(INDIRECT(ADDRESS($A15,H$9,,,FirstSheetName),TRUE)=0,"",INDIRECT(ADDRESS($A15,H$9,,,FirstSheetName),TRUE))</f>
        <v>#NAME?</v>
      </c>
      <c r="I15" t="e" cm="1">
        <f t="array" aca="1" ref="I15" ca="1">IF(INDIRECT(ADDRESS($A15,I$9,,,FirstSheetName),TRUE)=0,"",INDIRECT(ADDRESS($A15,I$9,,,FirstSheetName),TRUE))</f>
        <v>#NAME?</v>
      </c>
      <c r="J15" t="e" cm="1">
        <f t="array" aca="1" ref="J15" ca="1">IF(INDIRECT(ADDRESS($A15,J$9,,,FirstSheetName),TRUE)=0,"",INDIRECT(ADDRESS($A15,J$9,,,FirstSheetName),TRUE))</f>
        <v>#NAME?</v>
      </c>
      <c r="K15" t="e" cm="1">
        <f t="array" aca="1" ref="K15" ca="1">IF(INDIRECT(ADDRESS($A15,K$9,,,FirstSheetName),TRUE)=0,"",INDIRECT(ADDRESS($A15,K$9,,,FirstSheetName),TRUE))</f>
        <v>#NAME?</v>
      </c>
      <c r="L15" t="e" cm="1">
        <f t="array" aca="1" ref="L15" ca="1">IF(INDIRECT(ADDRESS($A15,L$9,,,FirstSheetName),TRUE)=0,"",INDIRECT(ADDRESS($A15,L$9,,,FirstSheetName),TRUE))</f>
        <v>#NAME?</v>
      </c>
      <c r="M15" t="e" cm="1">
        <f t="array" aca="1" ref="M15" ca="1">IF(INDIRECT(ADDRESS($A15,M$9,,,FirstSheetName),TRUE)=0,"",INDIRECT(ADDRESS($A15,M$9,,,FirstSheetName),TRUE))</f>
        <v>#NAME?</v>
      </c>
    </row>
    <row r="16" spans="1:13" x14ac:dyDescent="0.3">
      <c r="A16">
        <f t="shared" si="3"/>
        <v>27</v>
      </c>
      <c r="B16" t="e">
        <f t="shared" ca="1" si="2"/>
        <v>#NAME?</v>
      </c>
      <c r="C16" t="e" cm="1">
        <f t="array" aca="1" ref="C16" ca="1">IF(INDIRECT(ADDRESS($A16,C$9,,,FirstSheetName),TRUE)=0,"",INDIRECT(ADDRESS($A16,C$9,,,FirstSheetName),TRUE))</f>
        <v>#NAME?</v>
      </c>
      <c r="D16" t="e" cm="1">
        <f t="array" aca="1" ref="D16" ca="1">IF(INDIRECT(ADDRESS($A16,D$9,,,FirstSheetName),TRUE)=0,"",INDIRECT(ADDRESS($A16,D$9,,,FirstSheetName),TRUE))</f>
        <v>#NAME?</v>
      </c>
      <c r="E16" t="e" cm="1">
        <f t="array" aca="1" ref="E16" ca="1">IF(INDIRECT(ADDRESS($A16,E$9,,,FirstSheetName),TRUE)=0,"",INDIRECT(ADDRESS($A16,E$9,,,FirstSheetName),TRUE))</f>
        <v>#NAME?</v>
      </c>
      <c r="F16" t="e" cm="1">
        <f t="array" aca="1" ref="F16" ca="1">IF(INDIRECT(ADDRESS($A16,F$9,,,FirstSheetName),TRUE)=0,"",INDIRECT(ADDRESS($A16,F$9,,,FirstSheetName),TRUE))</f>
        <v>#NAME?</v>
      </c>
      <c r="G16" t="e" cm="1">
        <f t="array" aca="1" ref="G16" ca="1">IF(INDIRECT(ADDRESS($A16,G$9,,,FirstSheetName),TRUE)=0,"",INDIRECT(ADDRESS($A16,G$9,,,FirstSheetName),TRUE))</f>
        <v>#NAME?</v>
      </c>
      <c r="H16" t="e" cm="1">
        <f t="array" aca="1" ref="H16" ca="1">IF(INDIRECT(ADDRESS($A16,H$9,,,FirstSheetName),TRUE)=0,"",INDIRECT(ADDRESS($A16,H$9,,,FirstSheetName),TRUE))</f>
        <v>#NAME?</v>
      </c>
      <c r="I16" t="e" cm="1">
        <f t="array" aca="1" ref="I16" ca="1">IF(INDIRECT(ADDRESS($A16,I$9,,,FirstSheetName),TRUE)=0,"",INDIRECT(ADDRESS($A16,I$9,,,FirstSheetName),TRUE))</f>
        <v>#NAME?</v>
      </c>
      <c r="J16" t="e" cm="1">
        <f t="array" aca="1" ref="J16" ca="1">IF(INDIRECT(ADDRESS($A16,J$9,,,FirstSheetName),TRUE)=0,"",INDIRECT(ADDRESS($A16,J$9,,,FirstSheetName),TRUE))</f>
        <v>#NAME?</v>
      </c>
      <c r="K16" t="e" cm="1">
        <f t="array" aca="1" ref="K16" ca="1">IF(INDIRECT(ADDRESS($A16,K$9,,,FirstSheetName),TRUE)=0,"",INDIRECT(ADDRESS($A16,K$9,,,FirstSheetName),TRUE))</f>
        <v>#NAME?</v>
      </c>
      <c r="L16" t="e" cm="1">
        <f t="array" aca="1" ref="L16" ca="1">IF(INDIRECT(ADDRESS($A16,L$9,,,FirstSheetName),TRUE)=0,"",INDIRECT(ADDRESS($A16,L$9,,,FirstSheetName),TRUE))</f>
        <v>#NAME?</v>
      </c>
      <c r="M16" t="e" cm="1">
        <f t="array" aca="1" ref="M16" ca="1">IF(INDIRECT(ADDRESS($A16,M$9,,,FirstSheetName),TRUE)=0,"",INDIRECT(ADDRESS($A16,M$9,,,FirstSheetName),TRUE))</f>
        <v>#NAME?</v>
      </c>
    </row>
    <row r="17" spans="1:17" x14ac:dyDescent="0.3">
      <c r="A17">
        <f t="shared" si="3"/>
        <v>28</v>
      </c>
      <c r="B17" t="e">
        <f t="shared" ca="1" si="2"/>
        <v>#NAME?</v>
      </c>
      <c r="C17" t="e" cm="1">
        <f t="array" aca="1" ref="C17" ca="1">IF(INDIRECT(ADDRESS($A17,C$9,,,FirstSheetName),TRUE)=0,"",INDIRECT(ADDRESS($A17,C$9,,,FirstSheetName),TRUE))</f>
        <v>#NAME?</v>
      </c>
      <c r="D17" t="e" cm="1">
        <f t="array" aca="1" ref="D17" ca="1">IF(INDIRECT(ADDRESS($A17,D$9,,,FirstSheetName),TRUE)=0,"",INDIRECT(ADDRESS($A17,D$9,,,FirstSheetName),TRUE))</f>
        <v>#NAME?</v>
      </c>
      <c r="E17" t="e" cm="1">
        <f t="array" aca="1" ref="E17" ca="1">IF(INDIRECT(ADDRESS($A17,E$9,,,FirstSheetName),TRUE)=0,"",INDIRECT(ADDRESS($A17,E$9,,,FirstSheetName),TRUE))</f>
        <v>#NAME?</v>
      </c>
      <c r="F17" t="e" cm="1">
        <f t="array" aca="1" ref="F17" ca="1">IF(INDIRECT(ADDRESS($A17,F$9,,,FirstSheetName),TRUE)=0,"",INDIRECT(ADDRESS($A17,F$9,,,FirstSheetName),TRUE))</f>
        <v>#NAME?</v>
      </c>
      <c r="G17" t="e" cm="1">
        <f t="array" aca="1" ref="G17" ca="1">IF(INDIRECT(ADDRESS($A17,G$9,,,FirstSheetName),TRUE)=0,"",INDIRECT(ADDRESS($A17,G$9,,,FirstSheetName),TRUE))</f>
        <v>#NAME?</v>
      </c>
      <c r="H17" t="e" cm="1">
        <f t="array" aca="1" ref="H17" ca="1">IF(INDIRECT(ADDRESS($A17,H$9,,,FirstSheetName),TRUE)=0,"",INDIRECT(ADDRESS($A17,H$9,,,FirstSheetName),TRUE))</f>
        <v>#NAME?</v>
      </c>
      <c r="I17" t="e" cm="1">
        <f t="array" aca="1" ref="I17" ca="1">IF(INDIRECT(ADDRESS($A17,I$9,,,FirstSheetName),TRUE)=0,"",INDIRECT(ADDRESS($A17,I$9,,,FirstSheetName),TRUE))</f>
        <v>#NAME?</v>
      </c>
      <c r="J17" t="e" cm="1">
        <f t="array" aca="1" ref="J17" ca="1">IF(INDIRECT(ADDRESS($A17,J$9,,,FirstSheetName),TRUE)=0,"",INDIRECT(ADDRESS($A17,J$9,,,FirstSheetName),TRUE))</f>
        <v>#NAME?</v>
      </c>
      <c r="K17" t="e" cm="1">
        <f t="array" aca="1" ref="K17" ca="1">IF(INDIRECT(ADDRESS($A17,K$9,,,FirstSheetName),TRUE)=0,"",INDIRECT(ADDRESS($A17,K$9,,,FirstSheetName),TRUE))</f>
        <v>#NAME?</v>
      </c>
      <c r="L17" t="e" cm="1">
        <f t="array" aca="1" ref="L17" ca="1">IF(INDIRECT(ADDRESS($A17,L$9,,,FirstSheetName),TRUE)=0,"",INDIRECT(ADDRESS($A17,L$9,,,FirstSheetName),TRUE))</f>
        <v>#NAME?</v>
      </c>
      <c r="M17" t="e" cm="1">
        <f t="array" aca="1" ref="M17" ca="1">IF(INDIRECT(ADDRESS($A17,M$9,,,FirstSheetName),TRUE)=0,"",INDIRECT(ADDRESS($A17,M$9,,,FirstSheetName),TRUE))</f>
        <v>#NAME?</v>
      </c>
    </row>
    <row r="18" spans="1:17" x14ac:dyDescent="0.3">
      <c r="A18">
        <f t="shared" si="3"/>
        <v>29</v>
      </c>
      <c r="B18" t="e">
        <f t="shared" ca="1" si="2"/>
        <v>#NAME?</v>
      </c>
      <c r="C18" t="e" cm="1">
        <f t="array" aca="1" ref="C18" ca="1">IF(INDIRECT(ADDRESS($A18,C$9,,,FirstSheetName),TRUE)=0,"",INDIRECT(ADDRESS($A18,C$9,,,FirstSheetName),TRUE))</f>
        <v>#NAME?</v>
      </c>
      <c r="D18" t="e" cm="1">
        <f t="array" aca="1" ref="D18" ca="1">IF(INDIRECT(ADDRESS($A18,D$9,,,FirstSheetName),TRUE)=0,"",INDIRECT(ADDRESS($A18,D$9,,,FirstSheetName),TRUE))</f>
        <v>#NAME?</v>
      </c>
      <c r="E18" t="e" cm="1">
        <f t="array" aca="1" ref="E18" ca="1">IF(INDIRECT(ADDRESS($A18,E$9,,,FirstSheetName),TRUE)=0,"",INDIRECT(ADDRESS($A18,E$9,,,FirstSheetName),TRUE))</f>
        <v>#NAME?</v>
      </c>
      <c r="F18" t="e" cm="1">
        <f t="array" aca="1" ref="F18" ca="1">IF(INDIRECT(ADDRESS($A18,F$9,,,FirstSheetName),TRUE)=0,"",INDIRECT(ADDRESS($A18,F$9,,,FirstSheetName),TRUE))</f>
        <v>#NAME?</v>
      </c>
      <c r="G18" t="e" cm="1">
        <f t="array" aca="1" ref="G18" ca="1">IF(INDIRECT(ADDRESS($A18,G$9,,,FirstSheetName),TRUE)=0,"",INDIRECT(ADDRESS($A18,G$9,,,FirstSheetName),TRUE))</f>
        <v>#NAME?</v>
      </c>
      <c r="H18" t="e" cm="1">
        <f t="array" aca="1" ref="H18" ca="1">IF(INDIRECT(ADDRESS($A18,H$9,,,FirstSheetName),TRUE)=0,"",INDIRECT(ADDRESS($A18,H$9,,,FirstSheetName),TRUE))</f>
        <v>#NAME?</v>
      </c>
      <c r="I18" t="e" cm="1">
        <f t="array" aca="1" ref="I18" ca="1">IF(INDIRECT(ADDRESS($A18,I$9,,,FirstSheetName),TRUE)=0,"",INDIRECT(ADDRESS($A18,I$9,,,FirstSheetName),TRUE))</f>
        <v>#NAME?</v>
      </c>
      <c r="J18" t="e" cm="1">
        <f t="array" aca="1" ref="J18" ca="1">IF(INDIRECT(ADDRESS($A18,J$9,,,FirstSheetName),TRUE)=0,"",INDIRECT(ADDRESS($A18,J$9,,,FirstSheetName),TRUE))</f>
        <v>#NAME?</v>
      </c>
      <c r="K18" t="e" cm="1">
        <f t="array" aca="1" ref="K18" ca="1">IF(INDIRECT(ADDRESS($A18,K$9,,,FirstSheetName),TRUE)=0,"",INDIRECT(ADDRESS($A18,K$9,,,FirstSheetName),TRUE))</f>
        <v>#NAME?</v>
      </c>
      <c r="L18" t="e" cm="1">
        <f t="array" aca="1" ref="L18" ca="1">IF(INDIRECT(ADDRESS($A18,L$9,,,FirstSheetName),TRUE)=0,"",INDIRECT(ADDRESS($A18,L$9,,,FirstSheetName),TRUE))</f>
        <v>#NAME?</v>
      </c>
      <c r="M18" t="e" cm="1">
        <f t="array" aca="1" ref="M18" ca="1">IF(INDIRECT(ADDRESS($A18,M$9,,,FirstSheetName),TRUE)=0,"",INDIRECT(ADDRESS($A18,M$9,,,FirstSheetName),TRUE))</f>
        <v>#NAME?</v>
      </c>
    </row>
    <row r="19" spans="1:17" x14ac:dyDescent="0.3">
      <c r="A19">
        <f t="shared" si="3"/>
        <v>30</v>
      </c>
      <c r="B19" t="e">
        <f t="shared" ca="1" si="2"/>
        <v>#NAME?</v>
      </c>
      <c r="C19" t="e" cm="1">
        <f t="array" aca="1" ref="C19" ca="1">IF(INDIRECT(ADDRESS($A19,C$9,,,FirstSheetName),TRUE)=0,"",INDIRECT(ADDRESS($A19,C$9,,,FirstSheetName),TRUE))</f>
        <v>#NAME?</v>
      </c>
      <c r="D19" t="e" cm="1">
        <f t="array" aca="1" ref="D19" ca="1">IF(INDIRECT(ADDRESS($A19,D$9,,,FirstSheetName),TRUE)=0,"",INDIRECT(ADDRESS($A19,D$9,,,FirstSheetName),TRUE))</f>
        <v>#NAME?</v>
      </c>
      <c r="E19" t="e" cm="1">
        <f t="array" aca="1" ref="E19" ca="1">IF(INDIRECT(ADDRESS($A19,E$9,,,FirstSheetName),TRUE)=0,"",INDIRECT(ADDRESS($A19,E$9,,,FirstSheetName),TRUE))</f>
        <v>#NAME?</v>
      </c>
      <c r="F19" t="e" cm="1">
        <f t="array" aca="1" ref="F19" ca="1">IF(INDIRECT(ADDRESS($A19,F$9,,,FirstSheetName),TRUE)=0,"",INDIRECT(ADDRESS($A19,F$9,,,FirstSheetName),TRUE))</f>
        <v>#NAME?</v>
      </c>
      <c r="G19" t="e" cm="1">
        <f t="array" aca="1" ref="G19" ca="1">IF(INDIRECT(ADDRESS($A19,G$9,,,FirstSheetName),TRUE)=0,"",INDIRECT(ADDRESS($A19,G$9,,,FirstSheetName),TRUE))</f>
        <v>#NAME?</v>
      </c>
      <c r="H19" t="e" cm="1">
        <f t="array" aca="1" ref="H19" ca="1">IF(INDIRECT(ADDRESS($A19,H$9,,,FirstSheetName),TRUE)=0,"",INDIRECT(ADDRESS($A19,H$9,,,FirstSheetName),TRUE))</f>
        <v>#NAME?</v>
      </c>
      <c r="I19" t="e" cm="1">
        <f t="array" aca="1" ref="I19" ca="1">IF(INDIRECT(ADDRESS($A19,I$9,,,FirstSheetName),TRUE)=0,"",INDIRECT(ADDRESS($A19,I$9,,,FirstSheetName),TRUE))</f>
        <v>#NAME?</v>
      </c>
      <c r="J19" t="e" cm="1">
        <f t="array" aca="1" ref="J19" ca="1">IF(INDIRECT(ADDRESS($A19,J$9,,,FirstSheetName),TRUE)=0,"",INDIRECT(ADDRESS($A19,J$9,,,FirstSheetName),TRUE))</f>
        <v>#NAME?</v>
      </c>
      <c r="K19" t="e" cm="1">
        <f t="array" aca="1" ref="K19" ca="1">IF(INDIRECT(ADDRESS($A19,K$9,,,FirstSheetName),TRUE)=0,"",INDIRECT(ADDRESS($A19,K$9,,,FirstSheetName),TRUE))</f>
        <v>#NAME?</v>
      </c>
      <c r="L19" t="e" cm="1">
        <f t="array" aca="1" ref="L19" ca="1">IF(INDIRECT(ADDRESS($A19,L$9,,,FirstSheetName),TRUE)=0,"",INDIRECT(ADDRESS($A19,L$9,,,FirstSheetName),TRUE))</f>
        <v>#NAME?</v>
      </c>
      <c r="M19" t="e" cm="1">
        <f t="array" aca="1" ref="M19" ca="1">IF(INDIRECT(ADDRESS($A19,M$9,,,FirstSheetName),TRUE)=0,"",INDIRECT(ADDRESS($A19,M$9,,,FirstSheetName),TRUE))</f>
        <v>#NAME?</v>
      </c>
    </row>
    <row r="20" spans="1:17" x14ac:dyDescent="0.3">
      <c r="A20">
        <f t="shared" si="3"/>
        <v>31</v>
      </c>
      <c r="B20" t="e">
        <f t="shared" ca="1" si="2"/>
        <v>#NAME?</v>
      </c>
      <c r="C20" t="e" cm="1">
        <f t="array" aca="1" ref="C20" ca="1">IF(INDIRECT(ADDRESS($A20,C$9,,,FirstSheetName),TRUE)=0,"",INDIRECT(ADDRESS($A20,C$9,,,FirstSheetName),TRUE))</f>
        <v>#NAME?</v>
      </c>
      <c r="D20" t="e" cm="1">
        <f t="array" aca="1" ref="D20" ca="1">IF(INDIRECT(ADDRESS($A20,D$9,,,FirstSheetName),TRUE)=0,"",INDIRECT(ADDRESS($A20,D$9,,,FirstSheetName),TRUE))</f>
        <v>#NAME?</v>
      </c>
      <c r="E20" t="e" cm="1">
        <f t="array" aca="1" ref="E20" ca="1">IF(INDIRECT(ADDRESS($A20,E$9,,,FirstSheetName),TRUE)=0,"",INDIRECT(ADDRESS($A20,E$9,,,FirstSheetName),TRUE))</f>
        <v>#NAME?</v>
      </c>
      <c r="F20" t="e" cm="1">
        <f t="array" aca="1" ref="F20" ca="1">IF(INDIRECT(ADDRESS($A20,F$9,,,FirstSheetName),TRUE)=0,"",INDIRECT(ADDRESS($A20,F$9,,,FirstSheetName),TRUE))</f>
        <v>#NAME?</v>
      </c>
      <c r="G20" t="e" cm="1">
        <f t="array" aca="1" ref="G20" ca="1">IF(INDIRECT(ADDRESS($A20,G$9,,,FirstSheetName),TRUE)=0,"",INDIRECT(ADDRESS($A20,G$9,,,FirstSheetName),TRUE))</f>
        <v>#NAME?</v>
      </c>
      <c r="H20" t="e" cm="1">
        <f t="array" aca="1" ref="H20" ca="1">IF(INDIRECT(ADDRESS($A20,H$9,,,FirstSheetName),TRUE)=0,"",INDIRECT(ADDRESS($A20,H$9,,,FirstSheetName),TRUE))</f>
        <v>#NAME?</v>
      </c>
      <c r="I20" t="e" cm="1">
        <f t="array" aca="1" ref="I20" ca="1">IF(INDIRECT(ADDRESS($A20,I$9,,,FirstSheetName),TRUE)=0,"",INDIRECT(ADDRESS($A20,I$9,,,FirstSheetName),TRUE))</f>
        <v>#NAME?</v>
      </c>
      <c r="J20" t="e" cm="1">
        <f t="array" aca="1" ref="J20" ca="1">IF(INDIRECT(ADDRESS($A20,J$9,,,FirstSheetName),TRUE)=0,"",INDIRECT(ADDRESS($A20,J$9,,,FirstSheetName),TRUE))</f>
        <v>#NAME?</v>
      </c>
      <c r="K20" t="e" cm="1">
        <f t="array" aca="1" ref="K20" ca="1">IF(INDIRECT(ADDRESS($A20,K$9,,,FirstSheetName),TRUE)=0,"",INDIRECT(ADDRESS($A20,K$9,,,FirstSheetName),TRUE))</f>
        <v>#NAME?</v>
      </c>
      <c r="L20" t="e" cm="1">
        <f t="array" aca="1" ref="L20" ca="1">IF(INDIRECT(ADDRESS($A20,L$9,,,FirstSheetName),TRUE)=0,"",INDIRECT(ADDRESS($A20,L$9,,,FirstSheetName),TRUE))</f>
        <v>#NAME?</v>
      </c>
      <c r="M20" t="e" cm="1">
        <f t="array" aca="1" ref="M20" ca="1">IF(INDIRECT(ADDRESS($A20,M$9,,,FirstSheetName),TRUE)=0,"",INDIRECT(ADDRESS($A20,M$9,,,FirstSheetName),TRUE))</f>
        <v>#NAME?</v>
      </c>
    </row>
    <row r="21" spans="1:17" x14ac:dyDescent="0.3">
      <c r="A21">
        <f t="shared" si="3"/>
        <v>32</v>
      </c>
      <c r="B21" t="e">
        <f t="shared" ca="1" si="2"/>
        <v>#NAME?</v>
      </c>
      <c r="C21" t="e" cm="1">
        <f t="array" aca="1" ref="C21" ca="1">IF(INDIRECT(ADDRESS($A21,C$9,,,FirstSheetName),TRUE)=0,"",INDIRECT(ADDRESS($A21,C$9,,,FirstSheetName),TRUE))</f>
        <v>#NAME?</v>
      </c>
      <c r="D21" t="e" cm="1">
        <f t="array" aca="1" ref="D21" ca="1">IF(INDIRECT(ADDRESS($A21,D$9,,,FirstSheetName),TRUE)=0,"",INDIRECT(ADDRESS($A21,D$9,,,FirstSheetName),TRUE))</f>
        <v>#NAME?</v>
      </c>
      <c r="E21" t="e" cm="1">
        <f t="array" aca="1" ref="E21" ca="1">IF(INDIRECT(ADDRESS($A21,E$9,,,FirstSheetName),TRUE)=0,"",INDIRECT(ADDRESS($A21,E$9,,,FirstSheetName),TRUE))</f>
        <v>#NAME?</v>
      </c>
      <c r="F21" t="e" cm="1">
        <f t="array" aca="1" ref="F21" ca="1">IF(INDIRECT(ADDRESS($A21,F$9,,,FirstSheetName),TRUE)=0,"",INDIRECT(ADDRESS($A21,F$9,,,FirstSheetName),TRUE))</f>
        <v>#NAME?</v>
      </c>
      <c r="G21" t="e" cm="1">
        <f t="array" aca="1" ref="G21" ca="1">IF(INDIRECT(ADDRESS($A21,G$9,,,FirstSheetName),TRUE)=0,"",INDIRECT(ADDRESS($A21,G$9,,,FirstSheetName),TRUE))</f>
        <v>#NAME?</v>
      </c>
      <c r="H21" t="e" cm="1">
        <f t="array" aca="1" ref="H21" ca="1">IF(INDIRECT(ADDRESS($A21,H$9,,,FirstSheetName),TRUE)=0,"",INDIRECT(ADDRESS($A21,H$9,,,FirstSheetName),TRUE))</f>
        <v>#NAME?</v>
      </c>
      <c r="I21" t="e" cm="1">
        <f t="array" aca="1" ref="I21" ca="1">IF(INDIRECT(ADDRESS($A21,I$9,,,FirstSheetName),TRUE)=0,"",INDIRECT(ADDRESS($A21,I$9,,,FirstSheetName),TRUE))</f>
        <v>#NAME?</v>
      </c>
      <c r="J21" t="e" cm="1">
        <f t="array" aca="1" ref="J21" ca="1">IF(INDIRECT(ADDRESS($A21,J$9,,,FirstSheetName),TRUE)=0,"",INDIRECT(ADDRESS($A21,J$9,,,FirstSheetName),TRUE))</f>
        <v>#NAME?</v>
      </c>
      <c r="K21" t="e" cm="1">
        <f t="array" aca="1" ref="K21" ca="1">IF(INDIRECT(ADDRESS($A21,K$9,,,FirstSheetName),TRUE)=0,"",INDIRECT(ADDRESS($A21,K$9,,,FirstSheetName),TRUE))</f>
        <v>#NAME?</v>
      </c>
      <c r="L21" t="e" cm="1">
        <f t="array" aca="1" ref="L21" ca="1">IF(INDIRECT(ADDRESS($A21,L$9,,,FirstSheetName),TRUE)=0,"",INDIRECT(ADDRESS($A21,L$9,,,FirstSheetName),TRUE))</f>
        <v>#NAME?</v>
      </c>
      <c r="M21" t="e" cm="1">
        <f t="array" aca="1" ref="M21" ca="1">IF(INDIRECT(ADDRESS($A21,M$9,,,FirstSheetName),TRUE)=0,"",INDIRECT(ADDRESS($A21,M$9,,,FirstSheetName),TRUE))</f>
        <v>#NAME?</v>
      </c>
    </row>
    <row r="22" spans="1:17" x14ac:dyDescent="0.3">
      <c r="A22">
        <f t="shared" si="3"/>
        <v>33</v>
      </c>
      <c r="B22" t="e">
        <f t="shared" ca="1" si="2"/>
        <v>#NAME?</v>
      </c>
      <c r="C22" t="e" cm="1">
        <f t="array" aca="1" ref="C22" ca="1">IF(INDIRECT(ADDRESS($A22,C$9,,,FirstSheetName),TRUE)=0,"",INDIRECT(ADDRESS($A22,C$9,,,FirstSheetName),TRUE))</f>
        <v>#NAME?</v>
      </c>
      <c r="D22" t="e" cm="1">
        <f t="array" aca="1" ref="D22" ca="1">IF(INDIRECT(ADDRESS($A22,D$9,,,FirstSheetName),TRUE)=0,"",INDIRECT(ADDRESS($A22,D$9,,,FirstSheetName),TRUE))</f>
        <v>#NAME?</v>
      </c>
      <c r="E22" t="e" cm="1">
        <f t="array" aca="1" ref="E22" ca="1">IF(INDIRECT(ADDRESS($A22,E$9,,,FirstSheetName),TRUE)=0,"",INDIRECT(ADDRESS($A22,E$9,,,FirstSheetName),TRUE))</f>
        <v>#NAME?</v>
      </c>
      <c r="F22" t="e" cm="1">
        <f t="array" aca="1" ref="F22" ca="1">IF(INDIRECT(ADDRESS($A22,F$9,,,FirstSheetName),TRUE)=0,"",INDIRECT(ADDRESS($A22,F$9,,,FirstSheetName),TRUE))</f>
        <v>#NAME?</v>
      </c>
      <c r="G22" t="e" cm="1">
        <f t="array" aca="1" ref="G22" ca="1">IF(INDIRECT(ADDRESS($A22,G$9,,,FirstSheetName),TRUE)=0,"",INDIRECT(ADDRESS($A22,G$9,,,FirstSheetName),TRUE))</f>
        <v>#NAME?</v>
      </c>
      <c r="H22" t="e" cm="1">
        <f t="array" aca="1" ref="H22" ca="1">IF(INDIRECT(ADDRESS($A22,H$9,,,FirstSheetName),TRUE)=0,"",INDIRECT(ADDRESS($A22,H$9,,,FirstSheetName),TRUE))</f>
        <v>#NAME?</v>
      </c>
      <c r="I22" t="e" cm="1">
        <f t="array" aca="1" ref="I22" ca="1">IF(INDIRECT(ADDRESS($A22,I$9,,,FirstSheetName),TRUE)=0,"",INDIRECT(ADDRESS($A22,I$9,,,FirstSheetName),TRUE))</f>
        <v>#NAME?</v>
      </c>
      <c r="J22" t="e" cm="1">
        <f t="array" aca="1" ref="J22" ca="1">IF(INDIRECT(ADDRESS($A22,J$9,,,FirstSheetName),TRUE)=0,"",INDIRECT(ADDRESS($A22,J$9,,,FirstSheetName),TRUE))</f>
        <v>#NAME?</v>
      </c>
      <c r="K22" t="e" cm="1">
        <f t="array" aca="1" ref="K22" ca="1">IF(INDIRECT(ADDRESS($A22,K$9,,,FirstSheetName),TRUE)=0,"",INDIRECT(ADDRESS($A22,K$9,,,FirstSheetName),TRUE))</f>
        <v>#NAME?</v>
      </c>
      <c r="L22" t="e" cm="1">
        <f t="array" aca="1" ref="L22" ca="1">IF(INDIRECT(ADDRESS($A22,L$9,,,FirstSheetName),TRUE)=0,"",INDIRECT(ADDRESS($A22,L$9,,,FirstSheetName),TRUE))</f>
        <v>#NAME?</v>
      </c>
      <c r="M22" t="e" cm="1">
        <f t="array" aca="1" ref="M22" ca="1">IF(INDIRECT(ADDRESS($A22,M$9,,,FirstSheetName),TRUE)=0,"",INDIRECT(ADDRESS($A22,M$9,,,FirstSheetName),TRUE))</f>
        <v>#NAME?</v>
      </c>
    </row>
    <row r="23" spans="1:17" x14ac:dyDescent="0.3">
      <c r="A23">
        <f t="shared" si="3"/>
        <v>34</v>
      </c>
      <c r="B23" t="e">
        <f t="shared" ca="1" si="2"/>
        <v>#NAME?</v>
      </c>
      <c r="C23" t="e" cm="1">
        <f t="array" aca="1" ref="C23" ca="1">IF(INDIRECT(ADDRESS($A23,C$9,,,FirstSheetName),TRUE)=0,"",INDIRECT(ADDRESS($A23,C$9,,,FirstSheetName),TRUE))</f>
        <v>#NAME?</v>
      </c>
      <c r="D23" t="e" cm="1">
        <f t="array" aca="1" ref="D23" ca="1">IF(INDIRECT(ADDRESS($A23,D$9,,,FirstSheetName),TRUE)=0,"",INDIRECT(ADDRESS($A23,D$9,,,FirstSheetName),TRUE))</f>
        <v>#NAME?</v>
      </c>
      <c r="E23" t="e" cm="1">
        <f t="array" aca="1" ref="E23" ca="1">IF(INDIRECT(ADDRESS($A23,E$9,,,FirstSheetName),TRUE)=0,"",INDIRECT(ADDRESS($A23,E$9,,,FirstSheetName),TRUE))</f>
        <v>#NAME?</v>
      </c>
      <c r="F23" t="e" cm="1">
        <f t="array" aca="1" ref="F23" ca="1">IF(INDIRECT(ADDRESS($A23,F$9,,,FirstSheetName),TRUE)=0,"",INDIRECT(ADDRESS($A23,F$9,,,FirstSheetName),TRUE))</f>
        <v>#NAME?</v>
      </c>
      <c r="G23" t="e" cm="1">
        <f t="array" aca="1" ref="G23" ca="1">IF(INDIRECT(ADDRESS($A23,G$9,,,FirstSheetName),TRUE)=0,"",INDIRECT(ADDRESS($A23,G$9,,,FirstSheetName),TRUE))</f>
        <v>#NAME?</v>
      </c>
      <c r="H23" t="e" cm="1">
        <f t="array" aca="1" ref="H23" ca="1">IF(INDIRECT(ADDRESS($A23,H$9,,,FirstSheetName),TRUE)=0,"",INDIRECT(ADDRESS($A23,H$9,,,FirstSheetName),TRUE))</f>
        <v>#NAME?</v>
      </c>
      <c r="I23" t="e" cm="1">
        <f t="array" aca="1" ref="I23" ca="1">IF(INDIRECT(ADDRESS($A23,I$9,,,FirstSheetName),TRUE)=0,"",INDIRECT(ADDRESS($A23,I$9,,,FirstSheetName),TRUE))</f>
        <v>#NAME?</v>
      </c>
      <c r="J23" t="e" cm="1">
        <f t="array" aca="1" ref="J23" ca="1">IF(INDIRECT(ADDRESS($A23,J$9,,,FirstSheetName),TRUE)=0,"",INDIRECT(ADDRESS($A23,J$9,,,FirstSheetName),TRUE))</f>
        <v>#NAME?</v>
      </c>
      <c r="K23" t="e" cm="1">
        <f t="array" aca="1" ref="K23" ca="1">IF(INDIRECT(ADDRESS($A23,K$9,,,FirstSheetName),TRUE)=0,"",INDIRECT(ADDRESS($A23,K$9,,,FirstSheetName),TRUE))</f>
        <v>#NAME?</v>
      </c>
      <c r="L23" t="e" cm="1">
        <f t="array" aca="1" ref="L23" ca="1">IF(INDIRECT(ADDRESS($A23,L$9,,,FirstSheetName),TRUE)=0,"",INDIRECT(ADDRESS($A23,L$9,,,FirstSheetName),TRUE))</f>
        <v>#NAME?</v>
      </c>
      <c r="M23" t="e" cm="1">
        <f t="array" aca="1" ref="M23" ca="1">IF(INDIRECT(ADDRESS($A23,M$9,,,FirstSheetName),TRUE)=0,"",INDIRECT(ADDRESS($A23,M$9,,,FirstSheetName),TRUE))</f>
        <v>#NAME?</v>
      </c>
    </row>
    <row r="24" spans="1:17" x14ac:dyDescent="0.3">
      <c r="A24">
        <f t="shared" si="3"/>
        <v>35</v>
      </c>
      <c r="B24" t="e">
        <f t="shared" ca="1" si="2"/>
        <v>#NAME?</v>
      </c>
      <c r="C24" t="e" cm="1">
        <f t="array" aca="1" ref="C24" ca="1">IF(INDIRECT(ADDRESS($A24,C$9,,,FirstSheetName),TRUE)=0,"",INDIRECT(ADDRESS($A24,C$9,,,FirstSheetName),TRUE))</f>
        <v>#NAME?</v>
      </c>
      <c r="D24" t="e" cm="1">
        <f t="array" aca="1" ref="D24" ca="1">IF(INDIRECT(ADDRESS($A24,D$9,,,FirstSheetName),TRUE)=0,"",INDIRECT(ADDRESS($A24,D$9,,,FirstSheetName),TRUE))</f>
        <v>#NAME?</v>
      </c>
      <c r="E24" t="e" cm="1">
        <f t="array" aca="1" ref="E24" ca="1">IF(INDIRECT(ADDRESS($A24,E$9,,,FirstSheetName),TRUE)=0,"",INDIRECT(ADDRESS($A24,E$9,,,FirstSheetName),TRUE))</f>
        <v>#NAME?</v>
      </c>
      <c r="F24" t="e" cm="1">
        <f t="array" aca="1" ref="F24" ca="1">IF(INDIRECT(ADDRESS($A24,F$9,,,FirstSheetName),TRUE)=0,"",INDIRECT(ADDRESS($A24,F$9,,,FirstSheetName),TRUE))</f>
        <v>#NAME?</v>
      </c>
      <c r="G24" t="e" cm="1">
        <f t="array" aca="1" ref="G24" ca="1">IF(INDIRECT(ADDRESS($A24,G$9,,,FirstSheetName),TRUE)=0,"",INDIRECT(ADDRESS($A24,G$9,,,FirstSheetName),TRUE))</f>
        <v>#NAME?</v>
      </c>
      <c r="H24" t="e" cm="1">
        <f t="array" aca="1" ref="H24" ca="1">IF(INDIRECT(ADDRESS($A24,H$9,,,FirstSheetName),TRUE)=0,"",INDIRECT(ADDRESS($A24,H$9,,,FirstSheetName),TRUE))</f>
        <v>#NAME?</v>
      </c>
      <c r="I24" t="e" cm="1">
        <f t="array" aca="1" ref="I24" ca="1">IF(INDIRECT(ADDRESS($A24,I$9,,,FirstSheetName),TRUE)=0,"",INDIRECT(ADDRESS($A24,I$9,,,FirstSheetName),TRUE))</f>
        <v>#NAME?</v>
      </c>
      <c r="J24" t="e" cm="1">
        <f t="array" aca="1" ref="J24" ca="1">IF(INDIRECT(ADDRESS($A24,J$9,,,FirstSheetName),TRUE)=0,"",INDIRECT(ADDRESS($A24,J$9,,,FirstSheetName),TRUE))</f>
        <v>#NAME?</v>
      </c>
      <c r="K24" t="e" cm="1">
        <f t="array" aca="1" ref="K24" ca="1">IF(INDIRECT(ADDRESS($A24,K$9,,,FirstSheetName),TRUE)=0,"",INDIRECT(ADDRESS($A24,K$9,,,FirstSheetName),TRUE))</f>
        <v>#NAME?</v>
      </c>
      <c r="L24" t="e" cm="1">
        <f t="array" aca="1" ref="L24" ca="1">IF(INDIRECT(ADDRESS($A24,L$9,,,FirstSheetName),TRUE)=0,"",INDIRECT(ADDRESS($A24,L$9,,,FirstSheetName),TRUE))</f>
        <v>#NAME?</v>
      </c>
      <c r="M24" t="e" cm="1">
        <f t="array" aca="1" ref="M24" ca="1">IF(INDIRECT(ADDRESS($A24,M$9,,,FirstSheetName),TRUE)=0,"",INDIRECT(ADDRESS($A24,M$9,,,FirstSheetName),TRUE))</f>
        <v>#NAME?</v>
      </c>
    </row>
    <row r="25" spans="1:17" x14ac:dyDescent="0.3">
      <c r="A25">
        <f t="shared" si="3"/>
        <v>36</v>
      </c>
      <c r="B25" t="e">
        <f t="shared" ca="1" si="2"/>
        <v>#NAME?</v>
      </c>
      <c r="C25" t="e" cm="1">
        <f t="array" aca="1" ref="C25" ca="1">IF(INDIRECT(ADDRESS($A25,C$9,,,FirstSheetName),TRUE)=0,"",INDIRECT(ADDRESS($A25,C$9,,,FirstSheetName),TRUE))</f>
        <v>#NAME?</v>
      </c>
      <c r="D25" t="e" cm="1">
        <f t="array" aca="1" ref="D25" ca="1">IF(INDIRECT(ADDRESS($A25,D$9,,,FirstSheetName),TRUE)=0,"",INDIRECT(ADDRESS($A25,D$9,,,FirstSheetName),TRUE))</f>
        <v>#NAME?</v>
      </c>
      <c r="E25" t="e" cm="1">
        <f t="array" aca="1" ref="E25" ca="1">IF(INDIRECT(ADDRESS($A25,E$9,,,FirstSheetName),TRUE)=0,"",INDIRECT(ADDRESS($A25,E$9,,,FirstSheetName),TRUE))</f>
        <v>#NAME?</v>
      </c>
      <c r="F25" t="e" cm="1">
        <f t="array" aca="1" ref="F25" ca="1">IF(INDIRECT(ADDRESS($A25,F$9,,,FirstSheetName),TRUE)=0,"",INDIRECT(ADDRESS($A25,F$9,,,FirstSheetName),TRUE))</f>
        <v>#NAME?</v>
      </c>
      <c r="G25" t="e" cm="1">
        <f t="array" aca="1" ref="G25" ca="1">IF(INDIRECT(ADDRESS($A25,G$9,,,FirstSheetName),TRUE)=0,"",INDIRECT(ADDRESS($A25,G$9,,,FirstSheetName),TRUE))</f>
        <v>#NAME?</v>
      </c>
      <c r="H25" t="e" cm="1">
        <f t="array" aca="1" ref="H25" ca="1">IF(INDIRECT(ADDRESS($A25,H$9,,,FirstSheetName),TRUE)=0,"",INDIRECT(ADDRESS($A25,H$9,,,FirstSheetName),TRUE))</f>
        <v>#NAME?</v>
      </c>
      <c r="I25" t="e" cm="1">
        <f t="array" aca="1" ref="I25" ca="1">IF(INDIRECT(ADDRESS($A25,I$9,,,FirstSheetName),TRUE)=0,"",INDIRECT(ADDRESS($A25,I$9,,,FirstSheetName),TRUE))</f>
        <v>#NAME?</v>
      </c>
      <c r="J25" t="e" cm="1">
        <f t="array" aca="1" ref="J25" ca="1">IF(INDIRECT(ADDRESS($A25,J$9,,,FirstSheetName),TRUE)=0,"",INDIRECT(ADDRESS($A25,J$9,,,FirstSheetName),TRUE))</f>
        <v>#NAME?</v>
      </c>
      <c r="K25" t="e" cm="1">
        <f t="array" aca="1" ref="K25" ca="1">IF(INDIRECT(ADDRESS($A25,K$9,,,FirstSheetName),TRUE)=0,"",INDIRECT(ADDRESS($A25,K$9,,,FirstSheetName),TRUE))</f>
        <v>#NAME?</v>
      </c>
      <c r="L25" t="e" cm="1">
        <f t="array" aca="1" ref="L25" ca="1">IF(INDIRECT(ADDRESS($A25,L$9,,,FirstSheetName),TRUE)=0,"",INDIRECT(ADDRESS($A25,L$9,,,FirstSheetName),TRUE))</f>
        <v>#NAME?</v>
      </c>
      <c r="M25" t="e" cm="1">
        <f t="array" aca="1" ref="M25" ca="1">IF(INDIRECT(ADDRESS($A25,M$9,,,FirstSheetName),TRUE)=0,"",INDIRECT(ADDRESS($A25,M$9,,,FirstSheetName),TRUE))</f>
        <v>#NAME?</v>
      </c>
    </row>
    <row r="26" spans="1:17" x14ac:dyDescent="0.3">
      <c r="A26">
        <f t="shared" si="3"/>
        <v>37</v>
      </c>
      <c r="B26" t="e">
        <f t="shared" ca="1" si="2"/>
        <v>#NAME?</v>
      </c>
      <c r="C26" t="e" cm="1">
        <f t="array" aca="1" ref="C26" ca="1">IF(INDIRECT(ADDRESS($A26,C$9,,,FirstSheetName),TRUE)=0,"",INDIRECT(ADDRESS($A26,C$9,,,FirstSheetName),TRUE))</f>
        <v>#NAME?</v>
      </c>
      <c r="D26" t="e" cm="1">
        <f t="array" aca="1" ref="D26" ca="1">IF(INDIRECT(ADDRESS($A26,D$9,,,FirstSheetName),TRUE)=0,"",INDIRECT(ADDRESS($A26,D$9,,,FirstSheetName),TRUE))</f>
        <v>#NAME?</v>
      </c>
      <c r="E26" t="e" cm="1">
        <f t="array" aca="1" ref="E26" ca="1">IF(INDIRECT(ADDRESS($A26,E$9,,,FirstSheetName),TRUE)=0,"",INDIRECT(ADDRESS($A26,E$9,,,FirstSheetName),TRUE))</f>
        <v>#NAME?</v>
      </c>
      <c r="F26" t="e" cm="1">
        <f t="array" aca="1" ref="F26" ca="1">IF(INDIRECT(ADDRESS($A26,F$9,,,FirstSheetName),TRUE)=0,"",INDIRECT(ADDRESS($A26,F$9,,,FirstSheetName),TRUE))</f>
        <v>#NAME?</v>
      </c>
      <c r="G26" t="e" cm="1">
        <f t="array" aca="1" ref="G26" ca="1">IF(INDIRECT(ADDRESS($A26,G$9,,,FirstSheetName),TRUE)=0,"",INDIRECT(ADDRESS($A26,G$9,,,FirstSheetName),TRUE))</f>
        <v>#NAME?</v>
      </c>
      <c r="H26" t="e" cm="1">
        <f t="array" aca="1" ref="H26" ca="1">IF(INDIRECT(ADDRESS($A26,H$9,,,FirstSheetName),TRUE)=0,"",INDIRECT(ADDRESS($A26,H$9,,,FirstSheetName),TRUE))</f>
        <v>#NAME?</v>
      </c>
      <c r="I26" t="e" cm="1">
        <f t="array" aca="1" ref="I26" ca="1">IF(INDIRECT(ADDRESS($A26,I$9,,,FirstSheetName),TRUE)=0,"",INDIRECT(ADDRESS($A26,I$9,,,FirstSheetName),TRUE))</f>
        <v>#NAME?</v>
      </c>
      <c r="J26" t="e" cm="1">
        <f t="array" aca="1" ref="J26" ca="1">IF(INDIRECT(ADDRESS($A26,J$9,,,FirstSheetName),TRUE)=0,"",INDIRECT(ADDRESS($A26,J$9,,,FirstSheetName),TRUE))</f>
        <v>#NAME?</v>
      </c>
      <c r="K26" t="e" cm="1">
        <f t="array" aca="1" ref="K26" ca="1">IF(INDIRECT(ADDRESS($A26,K$9,,,FirstSheetName),TRUE)=0,"",INDIRECT(ADDRESS($A26,K$9,,,FirstSheetName),TRUE))</f>
        <v>#NAME?</v>
      </c>
      <c r="L26" t="e" cm="1">
        <f t="array" aca="1" ref="L26" ca="1">IF(INDIRECT(ADDRESS($A26,L$9,,,FirstSheetName),TRUE)=0,"",INDIRECT(ADDRESS($A26,L$9,,,FirstSheetName),TRUE))</f>
        <v>#NAME?</v>
      </c>
      <c r="M26" t="e" cm="1">
        <f t="array" aca="1" ref="M26" ca="1">IF(INDIRECT(ADDRESS($A26,M$9,,,FirstSheetName),TRUE)=0,"",INDIRECT(ADDRESS($A26,M$9,,,FirstSheetName),TRUE))</f>
        <v>#NAME?</v>
      </c>
    </row>
    <row r="27" spans="1:17" x14ac:dyDescent="0.3">
      <c r="A27">
        <f t="shared" si="3"/>
        <v>38</v>
      </c>
      <c r="B27" t="e">
        <f t="shared" ca="1" si="2"/>
        <v>#NAME?</v>
      </c>
      <c r="C27" t="e" cm="1">
        <f t="array" aca="1" ref="C27" ca="1">IF(INDIRECT(ADDRESS($A27,C$9,,,FirstSheetName),TRUE)=0,"",INDIRECT(ADDRESS($A27,C$9,,,FirstSheetName),TRUE))</f>
        <v>#NAME?</v>
      </c>
      <c r="D27" t="e" cm="1">
        <f t="array" aca="1" ref="D27" ca="1">IF(INDIRECT(ADDRESS($A27,D$9,,,FirstSheetName),TRUE)=0,"",INDIRECT(ADDRESS($A27,D$9,,,FirstSheetName),TRUE))</f>
        <v>#NAME?</v>
      </c>
      <c r="E27" t="e" cm="1">
        <f t="array" aca="1" ref="E27" ca="1">IF(INDIRECT(ADDRESS($A27,E$9,,,FirstSheetName),TRUE)=0,"",INDIRECT(ADDRESS($A27,E$9,,,FirstSheetName),TRUE))</f>
        <v>#NAME?</v>
      </c>
      <c r="F27" t="e" cm="1">
        <f t="array" aca="1" ref="F27" ca="1">IF(INDIRECT(ADDRESS($A27,F$9,,,FirstSheetName),TRUE)=0,"",INDIRECT(ADDRESS($A27,F$9,,,FirstSheetName),TRUE))</f>
        <v>#NAME?</v>
      </c>
      <c r="G27" t="e" cm="1">
        <f t="array" aca="1" ref="G27" ca="1">IF(INDIRECT(ADDRESS($A27,G$9,,,FirstSheetName),TRUE)=0,"",INDIRECT(ADDRESS($A27,G$9,,,FirstSheetName),TRUE))</f>
        <v>#NAME?</v>
      </c>
      <c r="H27" t="e" cm="1">
        <f t="array" aca="1" ref="H27" ca="1">IF(INDIRECT(ADDRESS($A27,H$9,,,FirstSheetName),TRUE)=0,"",INDIRECT(ADDRESS($A27,H$9,,,FirstSheetName),TRUE))</f>
        <v>#NAME?</v>
      </c>
      <c r="I27" t="e" cm="1">
        <f t="array" aca="1" ref="I27" ca="1">IF(INDIRECT(ADDRESS($A27,I$9,,,FirstSheetName),TRUE)=0,"",INDIRECT(ADDRESS($A27,I$9,,,FirstSheetName),TRUE))</f>
        <v>#NAME?</v>
      </c>
      <c r="J27" t="e" cm="1">
        <f t="array" aca="1" ref="J27" ca="1">IF(INDIRECT(ADDRESS($A27,J$9,,,FirstSheetName),TRUE)=0,"",INDIRECT(ADDRESS($A27,J$9,,,FirstSheetName),TRUE))</f>
        <v>#NAME?</v>
      </c>
      <c r="K27" t="e" cm="1">
        <f t="array" aca="1" ref="K27" ca="1">IF(INDIRECT(ADDRESS($A27,K$9,,,FirstSheetName),TRUE)=0,"",INDIRECT(ADDRESS($A27,K$9,,,FirstSheetName),TRUE))</f>
        <v>#NAME?</v>
      </c>
      <c r="L27" t="e" cm="1">
        <f t="array" aca="1" ref="L27" ca="1">IF(INDIRECT(ADDRESS($A27,L$9,,,FirstSheetName),TRUE)=0,"",INDIRECT(ADDRESS($A27,L$9,,,FirstSheetName),TRUE))</f>
        <v>#NAME?</v>
      </c>
      <c r="M27" t="e" cm="1">
        <f t="array" aca="1" ref="M27" ca="1">IF(INDIRECT(ADDRESS($A27,M$9,,,FirstSheetName),TRUE)=0,"",INDIRECT(ADDRESS($A27,M$9,,,FirstSheetName),TRUE))</f>
        <v>#NAME?</v>
      </c>
    </row>
    <row r="28" spans="1:17" x14ac:dyDescent="0.3">
      <c r="A28">
        <f t="shared" si="3"/>
        <v>39</v>
      </c>
      <c r="B28" t="e">
        <f t="shared" ca="1" si="2"/>
        <v>#NAME?</v>
      </c>
      <c r="C28" t="e" cm="1">
        <f t="array" aca="1" ref="C28" ca="1">IF(INDIRECT(ADDRESS($A28,C$9,,,FirstSheetName),TRUE)=0,"",INDIRECT(ADDRESS($A28,C$9,,,FirstSheetName),TRUE))</f>
        <v>#NAME?</v>
      </c>
      <c r="D28" t="e" cm="1">
        <f t="array" aca="1" ref="D28" ca="1">IF(INDIRECT(ADDRESS($A28,D$9,,,FirstSheetName),TRUE)=0,"",INDIRECT(ADDRESS($A28,D$9,,,FirstSheetName),TRUE))</f>
        <v>#NAME?</v>
      </c>
      <c r="E28" t="e" cm="1">
        <f t="array" aca="1" ref="E28" ca="1">IF(INDIRECT(ADDRESS($A28,E$9,,,FirstSheetName),TRUE)=0,"",INDIRECT(ADDRESS($A28,E$9,,,FirstSheetName),TRUE))</f>
        <v>#NAME?</v>
      </c>
      <c r="F28" t="e" cm="1">
        <f t="array" aca="1" ref="F28" ca="1">IF(INDIRECT(ADDRESS($A28,F$9,,,FirstSheetName),TRUE)=0,"",INDIRECT(ADDRESS($A28,F$9,,,FirstSheetName),TRUE))</f>
        <v>#NAME?</v>
      </c>
      <c r="G28" t="e" cm="1">
        <f t="array" aca="1" ref="G28" ca="1">IF(INDIRECT(ADDRESS($A28,G$9,,,FirstSheetName),TRUE)=0,"",INDIRECT(ADDRESS($A28,G$9,,,FirstSheetName),TRUE))</f>
        <v>#NAME?</v>
      </c>
      <c r="H28" t="e" cm="1">
        <f t="array" aca="1" ref="H28" ca="1">IF(INDIRECT(ADDRESS($A28,H$9,,,FirstSheetName),TRUE)=0,"",INDIRECT(ADDRESS($A28,H$9,,,FirstSheetName),TRUE))</f>
        <v>#NAME?</v>
      </c>
      <c r="I28" t="e" cm="1">
        <f t="array" aca="1" ref="I28" ca="1">IF(INDIRECT(ADDRESS($A28,I$9,,,FirstSheetName),TRUE)=0,"",INDIRECT(ADDRESS($A28,I$9,,,FirstSheetName),TRUE))</f>
        <v>#NAME?</v>
      </c>
      <c r="J28" t="e" cm="1">
        <f t="array" aca="1" ref="J28" ca="1">IF(INDIRECT(ADDRESS($A28,J$9,,,FirstSheetName),TRUE)=0,"",INDIRECT(ADDRESS($A28,J$9,,,FirstSheetName),TRUE))</f>
        <v>#NAME?</v>
      </c>
      <c r="K28" t="e" cm="1">
        <f t="array" aca="1" ref="K28" ca="1">IF(INDIRECT(ADDRESS($A28,K$9,,,FirstSheetName),TRUE)=0,"",INDIRECT(ADDRESS($A28,K$9,,,FirstSheetName),TRUE))</f>
        <v>#NAME?</v>
      </c>
      <c r="L28" t="e" cm="1">
        <f t="array" aca="1" ref="L28" ca="1">IF(INDIRECT(ADDRESS($A28,L$9,,,FirstSheetName),TRUE)=0,"",INDIRECT(ADDRESS($A28,L$9,,,FirstSheetName),TRUE))</f>
        <v>#NAME?</v>
      </c>
      <c r="M28" t="e" cm="1">
        <f t="array" aca="1" ref="M28" ca="1">IF(INDIRECT(ADDRESS($A28,M$9,,,FirstSheetName),TRUE)=0,"",INDIRECT(ADDRESS($A28,M$9,,,FirstSheetName),TRUE))</f>
        <v>#NAME?</v>
      </c>
    </row>
    <row r="29" spans="1:17" x14ac:dyDescent="0.3">
      <c r="A29">
        <f>A28+1</f>
        <v>40</v>
      </c>
      <c r="B29" t="e">
        <f t="shared" ca="1" si="2"/>
        <v>#NAME?</v>
      </c>
      <c r="C29" t="e" cm="1">
        <f t="array" aca="1" ref="C29" ca="1">IF(INDIRECT(ADDRESS($A29,C$9,,,FirstSheetName),TRUE)=0,"",INDIRECT(ADDRESS($A29,C$9,,,FirstSheetName),TRUE))</f>
        <v>#NAME?</v>
      </c>
      <c r="D29" t="e" cm="1">
        <f t="array" aca="1" ref="D29" ca="1">IF(INDIRECT(ADDRESS($A29,D$9,,,FirstSheetName),TRUE)=0,"",INDIRECT(ADDRESS($A29,D$9,,,FirstSheetName),TRUE))</f>
        <v>#NAME?</v>
      </c>
      <c r="E29" t="e" cm="1">
        <f t="array" aca="1" ref="E29" ca="1">IF(INDIRECT(ADDRESS($A29,E$9,,,FirstSheetName),TRUE)=0,"",INDIRECT(ADDRESS($A29,E$9,,,FirstSheetName),TRUE))</f>
        <v>#NAME?</v>
      </c>
      <c r="F29" t="e" cm="1">
        <f t="array" aca="1" ref="F29" ca="1">IF(INDIRECT(ADDRESS($A29,F$9,,,FirstSheetName),TRUE)=0,"",INDIRECT(ADDRESS($A29,F$9,,,FirstSheetName),TRUE))</f>
        <v>#NAME?</v>
      </c>
      <c r="G29" t="e" cm="1">
        <f t="array" aca="1" ref="G29" ca="1">IF(INDIRECT(ADDRESS($A29,G$9,,,FirstSheetName),TRUE)=0,"",INDIRECT(ADDRESS($A29,G$9,,,FirstSheetName),TRUE))</f>
        <v>#NAME?</v>
      </c>
      <c r="H29" t="e" cm="1">
        <f t="array" aca="1" ref="H29" ca="1">IF(INDIRECT(ADDRESS($A29,H$9,,,FirstSheetName),TRUE)=0,"",INDIRECT(ADDRESS($A29,H$9,,,FirstSheetName),TRUE))</f>
        <v>#NAME?</v>
      </c>
      <c r="I29" t="e" cm="1">
        <f t="array" aca="1" ref="I29" ca="1">IF(INDIRECT(ADDRESS($A29,I$9,,,FirstSheetName),TRUE)=0,"",INDIRECT(ADDRESS($A29,I$9,,,FirstSheetName),TRUE))</f>
        <v>#NAME?</v>
      </c>
      <c r="J29" t="e" cm="1">
        <f t="array" aca="1" ref="J29" ca="1">IF(INDIRECT(ADDRESS($A29,J$9,,,FirstSheetName),TRUE)=0,"",INDIRECT(ADDRESS($A29,J$9,,,FirstSheetName),TRUE))</f>
        <v>#NAME?</v>
      </c>
      <c r="K29" t="e" cm="1">
        <f t="array" aca="1" ref="K29" ca="1">IF(INDIRECT(ADDRESS($A29,K$9,,,FirstSheetName),TRUE)=0,"",INDIRECT(ADDRESS($A29,K$9,,,FirstSheetName),TRUE))</f>
        <v>#NAME?</v>
      </c>
      <c r="L29" t="e" cm="1">
        <f t="array" aca="1" ref="L29" ca="1">IF(INDIRECT(ADDRESS($A29,L$9,,,FirstSheetName),TRUE)=0,"",INDIRECT(ADDRESS($A29,L$9,,,FirstSheetName),TRUE))</f>
        <v>#NAME?</v>
      </c>
      <c r="M29" t="e" cm="1">
        <f t="array" aca="1" ref="M29" ca="1">IF(INDIRECT(ADDRESS($A29,M$9,,,FirstSheetName),TRUE)=0,"",INDIRECT(ADDRESS($A29,M$9,,,FirstSheetName),TRUE))</f>
        <v>#NAME?</v>
      </c>
    </row>
    <row r="30" spans="1:17" x14ac:dyDescent="0.3">
      <c r="A30">
        <f t="shared" si="3"/>
        <v>41</v>
      </c>
      <c r="B30" t="e">
        <f t="shared" ca="1" si="2"/>
        <v>#NAME?</v>
      </c>
      <c r="C30" t="e" cm="1">
        <f t="array" aca="1" ref="C30" ca="1">IF(INDIRECT(ADDRESS($A30,C$9,,,FirstSheetName),TRUE)=0,"",INDIRECT(ADDRESS($A30,C$9,,,FirstSheetName),TRUE))</f>
        <v>#NAME?</v>
      </c>
      <c r="D30" t="e" cm="1">
        <f t="array" aca="1" ref="D30" ca="1">IF(INDIRECT(ADDRESS($A30,D$9,,,FirstSheetName),TRUE)=0,"",INDIRECT(ADDRESS($A30,D$9,,,FirstSheetName),TRUE))</f>
        <v>#NAME?</v>
      </c>
      <c r="E30" t="e" cm="1">
        <f t="array" aca="1" ref="E30" ca="1">IF(INDIRECT(ADDRESS($A30,E$9,,,FirstSheetName),TRUE)=0,"",INDIRECT(ADDRESS($A30,E$9,,,FirstSheetName),TRUE))</f>
        <v>#NAME?</v>
      </c>
      <c r="F30" t="e" cm="1">
        <f t="array" aca="1" ref="F30" ca="1">IF(INDIRECT(ADDRESS($A30,F$9,,,FirstSheetName),TRUE)=0,"",INDIRECT(ADDRESS($A30,F$9,,,FirstSheetName),TRUE))</f>
        <v>#NAME?</v>
      </c>
      <c r="G30" t="e" cm="1">
        <f t="array" aca="1" ref="G30" ca="1">IF(INDIRECT(ADDRESS($A30,G$9,,,FirstSheetName),TRUE)=0,"",INDIRECT(ADDRESS($A30,G$9,,,FirstSheetName),TRUE))</f>
        <v>#NAME?</v>
      </c>
      <c r="H30" t="e" cm="1">
        <f t="array" aca="1" ref="H30" ca="1">IF(INDIRECT(ADDRESS($A30,H$9,,,FirstSheetName),TRUE)=0,"",INDIRECT(ADDRESS($A30,H$9,,,FirstSheetName),TRUE))</f>
        <v>#NAME?</v>
      </c>
      <c r="I30" t="e" cm="1">
        <f t="array" aca="1" ref="I30" ca="1">IF(INDIRECT(ADDRESS($A30,I$9,,,FirstSheetName),TRUE)=0,"",INDIRECT(ADDRESS($A30,I$9,,,FirstSheetName),TRUE))</f>
        <v>#NAME?</v>
      </c>
      <c r="J30" t="e" cm="1">
        <f t="array" aca="1" ref="J30" ca="1">IF(INDIRECT(ADDRESS($A30,J$9,,,FirstSheetName),TRUE)=0,"",INDIRECT(ADDRESS($A30,J$9,,,FirstSheetName),TRUE))</f>
        <v>#NAME?</v>
      </c>
      <c r="K30" t="e" cm="1">
        <f t="array" aca="1" ref="K30" ca="1">IF(INDIRECT(ADDRESS($A30,K$9,,,FirstSheetName),TRUE)=0,"",INDIRECT(ADDRESS($A30,K$9,,,FirstSheetName),TRUE))</f>
        <v>#NAME?</v>
      </c>
      <c r="L30" t="e" cm="1">
        <f t="array" aca="1" ref="L30" ca="1">IF(INDIRECT(ADDRESS($A30,L$9,,,FirstSheetName),TRUE)=0,"",INDIRECT(ADDRESS($A30,L$9,,,FirstSheetName),TRUE))</f>
        <v>#NAME?</v>
      </c>
      <c r="M30" t="e" cm="1">
        <f t="array" aca="1" ref="M30" ca="1">IF(INDIRECT(ADDRESS($A30,M$9,,,FirstSheetName),TRUE)=0,"",INDIRECT(ADDRESS($A30,M$9,,,FirstSheetName),TRUE))</f>
        <v>#NAME?</v>
      </c>
    </row>
    <row r="31" spans="1:17" s="135" customFormat="1" ht="6" customHeight="1" x14ac:dyDescent="0.3"/>
    <row r="32" spans="1:17" x14ac:dyDescent="0.3">
      <c r="C32">
        <v>3</v>
      </c>
      <c r="D32">
        <f>C32+1</f>
        <v>4</v>
      </c>
      <c r="E32">
        <f>D32+1</f>
        <v>5</v>
      </c>
      <c r="F32">
        <f>E32+1</f>
        <v>6</v>
      </c>
      <c r="G32">
        <v>3</v>
      </c>
      <c r="H32">
        <v>4</v>
      </c>
      <c r="I32">
        <f>H32+1</f>
        <v>5</v>
      </c>
      <c r="J32">
        <f>I32+1</f>
        <v>6</v>
      </c>
      <c r="K32">
        <f>J32+1</f>
        <v>7</v>
      </c>
      <c r="L32">
        <f>K32+1</f>
        <v>8</v>
      </c>
      <c r="M32">
        <f>L32+1</f>
        <v>9</v>
      </c>
      <c r="N32">
        <v>4</v>
      </c>
      <c r="O32">
        <f>N32+2</f>
        <v>6</v>
      </c>
      <c r="P32">
        <f>O32+2</f>
        <v>8</v>
      </c>
      <c r="Q32">
        <f>3</f>
        <v>3</v>
      </c>
    </row>
    <row r="33" spans="1:17" x14ac:dyDescent="0.3">
      <c r="C33">
        <v>48</v>
      </c>
      <c r="D33">
        <f>C33+0</f>
        <v>48</v>
      </c>
      <c r="E33">
        <f>D33+0</f>
        <v>48</v>
      </c>
      <c r="F33">
        <f>E33+0</f>
        <v>48</v>
      </c>
      <c r="G33">
        <v>57</v>
      </c>
      <c r="H33">
        <v>61</v>
      </c>
      <c r="I33">
        <f>H33</f>
        <v>61</v>
      </c>
      <c r="J33">
        <f>I33</f>
        <v>61</v>
      </c>
      <c r="K33">
        <f>J33</f>
        <v>61</v>
      </c>
      <c r="L33">
        <f>K33</f>
        <v>61</v>
      </c>
      <c r="M33">
        <f>L33</f>
        <v>61</v>
      </c>
      <c r="N33">
        <v>69</v>
      </c>
      <c r="O33">
        <f>N33</f>
        <v>69</v>
      </c>
      <c r="P33">
        <f>O33</f>
        <v>69</v>
      </c>
      <c r="Q33">
        <v>72</v>
      </c>
    </row>
    <row r="34" spans="1:17" s="134" customFormat="1" x14ac:dyDescent="0.3">
      <c r="B34" s="134" t="s">
        <v>313</v>
      </c>
    </row>
    <row r="35" spans="1:17" x14ac:dyDescent="0.3">
      <c r="B35" t="s">
        <v>302</v>
      </c>
      <c r="C35" t="s">
        <v>35</v>
      </c>
      <c r="D35" t="s">
        <v>55</v>
      </c>
      <c r="E35" t="s">
        <v>53</v>
      </c>
      <c r="F35" t="s">
        <v>54</v>
      </c>
      <c r="G35" t="s">
        <v>314</v>
      </c>
      <c r="H35" t="s">
        <v>43</v>
      </c>
      <c r="I35" t="s">
        <v>62</v>
      </c>
      <c r="J35" t="s">
        <v>315</v>
      </c>
      <c r="K35" t="s">
        <v>316</v>
      </c>
      <c r="L35" t="s">
        <v>317</v>
      </c>
      <c r="M35" t="s">
        <v>318</v>
      </c>
      <c r="N35" t="s">
        <v>319</v>
      </c>
      <c r="O35" t="s">
        <v>320</v>
      </c>
      <c r="P35" t="s">
        <v>321</v>
      </c>
      <c r="Q35" t="s">
        <v>31</v>
      </c>
    </row>
    <row r="36" spans="1:17" x14ac:dyDescent="0.3">
      <c r="B36" t="e">
        <f ca="1">IF($C$2="","",$C$2)</f>
        <v>#NAME?</v>
      </c>
      <c r="C36" t="e" cm="1">
        <f t="array" aca="1" ref="C36" ca="1">IF(INDIRECT(ADDRESS(C$33,C$32,,,FirstSheetName),TRUE)=0,"",INDIRECT(ADDRESS(C$33,C$32,,,FirstSheetName),TRUE))</f>
        <v>#NAME?</v>
      </c>
      <c r="D36" t="e" cm="1">
        <f t="array" aca="1" ref="D36" ca="1">IF(INDIRECT(ADDRESS(D$33,D$32,,,FirstSheetName),TRUE)=0,"",INDIRECT(ADDRESS(D$33,D$32,,,FirstSheetName),TRUE))</f>
        <v>#NAME?</v>
      </c>
      <c r="E36" t="e" cm="1">
        <f t="array" aca="1" ref="E36" ca="1">IF(INDIRECT(ADDRESS(E$33,E$32,,,FirstSheetName),TRUE)=0,"",INDIRECT(ADDRESS(E$33,E$32,,,FirstSheetName),TRUE))</f>
        <v>#NAME?</v>
      </c>
      <c r="F36" t="e" cm="1">
        <f t="array" aca="1" ref="F36" ca="1">IF(INDIRECT(ADDRESS(F$33,F$32,,,FirstSheetName),TRUE)=0,"",INDIRECT(ADDRESS(F$33,F$32,,,FirstSheetName),TRUE))</f>
        <v>#NAME?</v>
      </c>
      <c r="G36" t="e" cm="1">
        <f t="array" aca="1" ref="G36" ca="1">IF(INDIRECT(ADDRESS(G$33,G$32,,,FirstSheetName),TRUE)=0,"",INDIRECT(ADDRESS(G$33,G$32,,,FirstSheetName),TRUE))</f>
        <v>#NAME?</v>
      </c>
      <c r="H36" t="e" cm="1">
        <f t="array" aca="1" ref="H36" ca="1">IF(INDIRECT(ADDRESS(H$33,H$32,,,FirstSheetName),TRUE)=0,"",INDIRECT(ADDRESS(H$33,H$32,,,FirstSheetName),TRUE))</f>
        <v>#NAME?</v>
      </c>
      <c r="I36" t="e" cm="1">
        <f t="array" aca="1" ref="I36" ca="1">IF(INDIRECT(ADDRESS(I$33,I$32,,,FirstSheetName),TRUE)=0,"",INDIRECT(ADDRESS(I$33,I$32,,,FirstSheetName),TRUE))</f>
        <v>#NAME?</v>
      </c>
      <c r="J36" t="e" cm="1">
        <f t="array" aca="1" ref="J36" ca="1">IF(INDIRECT(ADDRESS(J$33,J$32,,,FirstSheetName),TRUE)=0,"",INDIRECT(ADDRESS(J$33,J$32,,,FirstSheetName),TRUE))</f>
        <v>#NAME?</v>
      </c>
      <c r="K36" t="e" cm="1">
        <f t="array" aca="1" ref="K36" ca="1">IF(INDIRECT(ADDRESS(K$33,K$32,,,FirstSheetName),TRUE)=0,"",INDIRECT(ADDRESS(K$33,K$32,,,FirstSheetName),TRUE))</f>
        <v>#NAME?</v>
      </c>
      <c r="L36" t="e" cm="1">
        <f t="array" aca="1" ref="L36" ca="1">IF(INDIRECT(ADDRESS(L$33,L$32,,,FirstSheetName),TRUE)=0,"",INDIRECT(ADDRESS(L$33,L$32,,,FirstSheetName),TRUE))</f>
        <v>#NAME?</v>
      </c>
      <c r="M36" t="e" cm="1">
        <f t="array" aca="1" ref="M36" ca="1">IF(INDIRECT(ADDRESS(M$33,M$32,,,FirstSheetName),TRUE)=0,"",INDIRECT(ADDRESS(M$33,M$32,,,FirstSheetName),TRUE))</f>
        <v>#NAME?</v>
      </c>
      <c r="N36" t="e" cm="1">
        <f t="array" aca="1" ref="N36" ca="1">IF(INDIRECT(ADDRESS(N$33,N$32,,,FirstSheetName),TRUE)=0,"",INDIRECT(ADDRESS(N$33,N$32,,,FirstSheetName),TRUE))</f>
        <v>#NAME?</v>
      </c>
      <c r="O36" t="e" cm="1">
        <f t="array" aca="1" ref="O36" ca="1">IF(INDIRECT(ADDRESS(O$33,O$32,,,FirstSheetName),TRUE)=0,"",INDIRECT(ADDRESS(O$33,O$32,,,FirstSheetName),TRUE))</f>
        <v>#NAME?</v>
      </c>
      <c r="P36" t="e" cm="1">
        <f t="array" aca="1" ref="P36" ca="1">IF(INDIRECT(ADDRESS(P$33,P$32,,,FirstSheetName),TRUE)=0,"",INDIRECT(ADDRESS(P$33,P$32,,,FirstSheetName),TRUE))</f>
        <v>#NAME?</v>
      </c>
      <c r="Q36" t="e" cm="1">
        <f t="array" aca="1" ref="Q36" ca="1">_xlfn.TEXTJOIN(";",TRUE,INDIRECT("'"&amp;FirstSheetName&amp;"'!"&amp;ADDRESS(Q$33,Q$32)&amp;":"&amp;ADDRESS(Q$33+3,Q$32+7)))</f>
        <v>#NAME?</v>
      </c>
    </row>
    <row r="37" spans="1:17" s="135" customFormat="1" ht="6" customHeight="1" x14ac:dyDescent="0.3"/>
    <row r="38" spans="1:17" x14ac:dyDescent="0.3">
      <c r="H38">
        <v>4</v>
      </c>
      <c r="I38">
        <f>H38+1</f>
        <v>5</v>
      </c>
      <c r="J38">
        <f>I38+1</f>
        <v>6</v>
      </c>
      <c r="K38">
        <f>J38+1</f>
        <v>7</v>
      </c>
      <c r="L38">
        <f>K38+1</f>
        <v>8</v>
      </c>
      <c r="M38">
        <f>L38+1</f>
        <v>9</v>
      </c>
    </row>
    <row r="39" spans="1:17" x14ac:dyDescent="0.3">
      <c r="B39" t="s">
        <v>302</v>
      </c>
      <c r="C39" t="s">
        <v>35</v>
      </c>
      <c r="D39" t="s">
        <v>55</v>
      </c>
      <c r="E39" t="s">
        <v>53</v>
      </c>
      <c r="F39" t="s">
        <v>54</v>
      </c>
      <c r="G39" t="s">
        <v>314</v>
      </c>
      <c r="H39" t="s">
        <v>43</v>
      </c>
      <c r="I39" t="s">
        <v>62</v>
      </c>
      <c r="J39" t="s">
        <v>315</v>
      </c>
      <c r="K39" t="s">
        <v>316</v>
      </c>
      <c r="L39" t="s">
        <v>317</v>
      </c>
      <c r="M39" t="s">
        <v>318</v>
      </c>
      <c r="N39" t="s">
        <v>319</v>
      </c>
      <c r="O39" t="s">
        <v>320</v>
      </c>
      <c r="P39" t="s">
        <v>321</v>
      </c>
      <c r="Q39" t="s">
        <v>31</v>
      </c>
    </row>
    <row r="40" spans="1:17" x14ac:dyDescent="0.3">
      <c r="A40">
        <v>61</v>
      </c>
      <c r="B40" t="e">
        <f ca="1">IF($C$2="","",$C$2)</f>
        <v>#NAME?</v>
      </c>
      <c r="C40" t="e" cm="1">
        <f t="array" aca="1" ref="C40" ca="1">IF(INDIRECT(ADDRESS(C$33,C$32,,,FirstSheetName),TRUE)=0,"",INDIRECT(ADDRESS(C$33,C$32,,,FirstSheetName),TRUE))</f>
        <v>#NAME?</v>
      </c>
      <c r="D40" t="e" cm="1">
        <f t="array" aca="1" ref="D40" ca="1">IF(INDIRECT(ADDRESS(D$33,D$32,,,FirstSheetName),TRUE)=0,"",INDIRECT(ADDRESS(D$33,D$32,,,FirstSheetName),TRUE))</f>
        <v>#NAME?</v>
      </c>
      <c r="E40" t="e" cm="1">
        <f t="array" aca="1" ref="E40" ca="1">IF(INDIRECT(ADDRESS(E$33,E$32,,,FirstSheetName),TRUE)=0,"",INDIRECT(ADDRESS(E$33,E$32,,,FirstSheetName),TRUE))</f>
        <v>#NAME?</v>
      </c>
      <c r="F40" t="e" cm="1">
        <f t="array" aca="1" ref="F40" ca="1">IF(INDIRECT(ADDRESS(F$33,F$32,,,FirstSheetName),TRUE)=0,"",INDIRECT(ADDRESS(F$33,F$32,,,FirstSheetName),TRUE))</f>
        <v>#NAME?</v>
      </c>
      <c r="G40" t="e" cm="1">
        <f t="array" aca="1" ref="G40" ca="1">IF(INDIRECT(ADDRESS(G$33,G$32,,,FirstSheetName),TRUE)=0,"",INDIRECT(ADDRESS(G$33,G$32,,,FirstSheetName),TRUE))</f>
        <v>#NAME?</v>
      </c>
      <c r="H40" t="e" cm="1">
        <f t="array" aca="1" ref="H40" ca="1">IF(INDIRECT(ADDRESS($A40,H$38,,,FirstSheetName),TRUE)=0,"",INDIRECT(ADDRESS($A40,H$38,,,FirstSheetName),TRUE))</f>
        <v>#NAME?</v>
      </c>
      <c r="I40" t="e" cm="1">
        <f t="array" aca="1" ref="I40" ca="1">IF(INDIRECT(ADDRESS($A40,I$38,,,FirstSheetName),TRUE)=0,"",INDIRECT(ADDRESS($A40,I$38,,,FirstSheetName),TRUE))</f>
        <v>#NAME?</v>
      </c>
      <c r="J40" t="e" cm="1">
        <f t="array" aca="1" ref="J40" ca="1">IF(INDIRECT(ADDRESS($A40,J$38,,,FirstSheetName),TRUE)=0,"",INDIRECT(ADDRESS($A40,J$38,,,FirstSheetName),TRUE))</f>
        <v>#NAME?</v>
      </c>
      <c r="K40" t="e" cm="1">
        <f t="array" aca="1" ref="K40" ca="1">IF(INDIRECT(ADDRESS($A40,K$38,,,FirstSheetName),TRUE)=0,"",INDIRECT(ADDRESS($A40,K$38,,,FirstSheetName),TRUE))</f>
        <v>#NAME?</v>
      </c>
      <c r="L40" t="e" cm="1">
        <f t="array" aca="1" ref="L40" ca="1">IF(INDIRECT(ADDRESS($A40,L$38,,,FirstSheetName),TRUE)=0,"",INDIRECT(ADDRESS($A40,L$38,,,FirstSheetName),TRUE))</f>
        <v>#NAME?</v>
      </c>
      <c r="M40" t="e" cm="1">
        <f t="array" aca="1" ref="M40" ca="1">IF(INDIRECT(ADDRESS($A40,M$38,,,FirstSheetName),TRUE)=0,"",INDIRECT(ADDRESS($A40,M$38,,,FirstSheetName),TRUE))</f>
        <v>#NAME?</v>
      </c>
      <c r="N40" t="e" cm="1">
        <f t="array" aca="1" ref="N40" ca="1">IF(INDIRECT(ADDRESS(N$33,N$32,,,FirstSheetName),TRUE)=0,"",INDIRECT(ADDRESS(N$33,N$32,,,FirstSheetName),TRUE))</f>
        <v>#NAME?</v>
      </c>
      <c r="O40" t="e" cm="1">
        <f t="array" aca="1" ref="O40" ca="1">IF(INDIRECT(ADDRESS(O$33,O$32,,,FirstSheetName),TRUE)=0,"",INDIRECT(ADDRESS(O$33,O$32,,,FirstSheetName),TRUE))</f>
        <v>#NAME?</v>
      </c>
      <c r="P40" t="e" cm="1">
        <f t="array" aca="1" ref="P40" ca="1">IF(INDIRECT(ADDRESS(P$33,P$32,,,FirstSheetName),TRUE)=0,"",INDIRECT(ADDRESS(P$33,P$32,,,FirstSheetName),TRUE))</f>
        <v>#NAME?</v>
      </c>
      <c r="Q40" t="e" cm="1">
        <f t="array" aca="1" ref="Q40" ca="1">_xlfn.TEXTJOIN(";",TRUE,INDIRECT("'"&amp;FirstSheetName&amp;"'!"&amp;ADDRESS(Q$33,Q$32)&amp;":"&amp;ADDRESS(Q$33+3,Q$32+7)))</f>
        <v>#NAME?</v>
      </c>
    </row>
    <row r="41" spans="1:17" x14ac:dyDescent="0.3">
      <c r="A41">
        <f>A40+1</f>
        <v>62</v>
      </c>
      <c r="B41" t="e">
        <f t="shared" ref="B41:B45" ca="1" si="4">IF($C$2="","",$C$2)</f>
        <v>#NAME?</v>
      </c>
      <c r="C41" t="e" cm="1">
        <f t="array" aca="1" ref="C41" ca="1">IF(INDIRECT(ADDRESS(C$33,C$32,,,FirstSheetName),TRUE)=0,"",INDIRECT(ADDRESS(C$33,C$32,,,FirstSheetName),TRUE))</f>
        <v>#NAME?</v>
      </c>
      <c r="D41" t="e" cm="1">
        <f t="array" aca="1" ref="D41" ca="1">IF(INDIRECT(ADDRESS(D$33,D$32,,,FirstSheetName),TRUE)=0,"",INDIRECT(ADDRESS(D$33,D$32,,,FirstSheetName),TRUE))</f>
        <v>#NAME?</v>
      </c>
      <c r="E41" t="e" cm="1">
        <f t="array" aca="1" ref="E41" ca="1">IF(INDIRECT(ADDRESS(E$33,E$32,,,FirstSheetName),TRUE)=0,"",INDIRECT(ADDRESS(E$33,E$32,,,FirstSheetName),TRUE))</f>
        <v>#NAME?</v>
      </c>
      <c r="F41" t="e" cm="1">
        <f t="array" aca="1" ref="F41" ca="1">IF(INDIRECT(ADDRESS(F$33,F$32,,,FirstSheetName),TRUE)=0,"",INDIRECT(ADDRESS(F$33,F$32,,,FirstSheetName),TRUE))</f>
        <v>#NAME?</v>
      </c>
      <c r="G41" t="e" cm="1">
        <f t="array" aca="1" ref="G41" ca="1">IF(INDIRECT(ADDRESS(G$33,G$32,,,FirstSheetName),TRUE)=0,"",INDIRECT(ADDRESS(G$33,G$32,,,FirstSheetName),TRUE))</f>
        <v>#NAME?</v>
      </c>
      <c r="H41" t="e" cm="1">
        <f t="array" aca="1" ref="H41" ca="1">IF(INDIRECT(ADDRESS($A41,H$38,,,FirstSheetName),TRUE)=0,"",INDIRECT(ADDRESS($A41,H$38,,,FirstSheetName),TRUE))</f>
        <v>#NAME?</v>
      </c>
      <c r="I41" t="e" cm="1">
        <f t="array" aca="1" ref="I41" ca="1">IF(INDIRECT(ADDRESS($A41,I$38,,,FirstSheetName),TRUE)=0,"",INDIRECT(ADDRESS($A41,I$38,,,FirstSheetName),TRUE))</f>
        <v>#NAME?</v>
      </c>
      <c r="J41" t="e" cm="1">
        <f t="array" aca="1" ref="J41" ca="1">IF(INDIRECT(ADDRESS($A41,J$38,,,FirstSheetName),TRUE)=0,"",INDIRECT(ADDRESS($A41,J$38,,,FirstSheetName),TRUE))</f>
        <v>#NAME?</v>
      </c>
      <c r="K41" t="e" cm="1">
        <f t="array" aca="1" ref="K41" ca="1">IF(INDIRECT(ADDRESS($A41,K$38,,,FirstSheetName),TRUE)=0,"",INDIRECT(ADDRESS($A41,K$38,,,FirstSheetName),TRUE))</f>
        <v>#NAME?</v>
      </c>
      <c r="L41" t="e" cm="1">
        <f t="array" aca="1" ref="L41" ca="1">IF(INDIRECT(ADDRESS($A41,L$38,,,FirstSheetName),TRUE)=0,"",INDIRECT(ADDRESS($A41,L$38,,,FirstSheetName),TRUE))</f>
        <v>#NAME?</v>
      </c>
      <c r="M41" t="e" cm="1">
        <f t="array" aca="1" ref="M41" ca="1">IF(INDIRECT(ADDRESS($A41,M$38,,,FirstSheetName),TRUE)=0,"",INDIRECT(ADDRESS($A41,M$38,,,FirstSheetName),TRUE))</f>
        <v>#NAME?</v>
      </c>
      <c r="N41" t="e" cm="1">
        <f t="array" aca="1" ref="N41" ca="1">IF(INDIRECT(ADDRESS(N$33,N$32,,,FirstSheetName),TRUE)=0,"",INDIRECT(ADDRESS(N$33,N$32,,,FirstSheetName),TRUE))</f>
        <v>#NAME?</v>
      </c>
      <c r="O41" t="e" cm="1">
        <f t="array" aca="1" ref="O41" ca="1">IF(INDIRECT(ADDRESS(O$33,O$32,,,FirstSheetName),TRUE)=0,"",INDIRECT(ADDRESS(O$33,O$32,,,FirstSheetName),TRUE))</f>
        <v>#NAME?</v>
      </c>
      <c r="P41" t="e" cm="1">
        <f t="array" aca="1" ref="P41" ca="1">IF(INDIRECT(ADDRESS(P$33,P$32,,,FirstSheetName),TRUE)=0,"",INDIRECT(ADDRESS(P$33,P$32,,,FirstSheetName),TRUE))</f>
        <v>#NAME?</v>
      </c>
      <c r="Q41" t="e" cm="1">
        <f t="array" aca="1" ref="Q41" ca="1">_xlfn.TEXTJOIN(";",TRUE,INDIRECT("'"&amp;FirstSheetName&amp;"'!"&amp;ADDRESS(Q$33,Q$32)&amp;":"&amp;ADDRESS(Q$33+3,Q$32+7)))</f>
        <v>#NAME?</v>
      </c>
    </row>
    <row r="42" spans="1:17" x14ac:dyDescent="0.3">
      <c r="A42">
        <f t="shared" ref="A42:A44" si="5">A41+1</f>
        <v>63</v>
      </c>
      <c r="B42" t="e">
        <f t="shared" ca="1" si="4"/>
        <v>#NAME?</v>
      </c>
      <c r="C42" t="e" cm="1">
        <f t="array" aca="1" ref="C42" ca="1">IF(INDIRECT(ADDRESS(C$33,C$32,,,FirstSheetName),TRUE)=0,"",INDIRECT(ADDRESS(C$33,C$32,,,FirstSheetName),TRUE))</f>
        <v>#NAME?</v>
      </c>
      <c r="D42" t="e" cm="1">
        <f t="array" aca="1" ref="D42" ca="1">IF(INDIRECT(ADDRESS(D$33,D$32,,,FirstSheetName),TRUE)=0,"",INDIRECT(ADDRESS(D$33,D$32,,,FirstSheetName),TRUE))</f>
        <v>#NAME?</v>
      </c>
      <c r="E42" t="e" cm="1">
        <f t="array" aca="1" ref="E42" ca="1">IF(INDIRECT(ADDRESS(E$33,E$32,,,FirstSheetName),TRUE)=0,"",INDIRECT(ADDRESS(E$33,E$32,,,FirstSheetName),TRUE))</f>
        <v>#NAME?</v>
      </c>
      <c r="F42" t="e" cm="1">
        <f t="array" aca="1" ref="F42" ca="1">IF(INDIRECT(ADDRESS(F$33,F$32,,,FirstSheetName),TRUE)=0,"",INDIRECT(ADDRESS(F$33,F$32,,,FirstSheetName),TRUE))</f>
        <v>#NAME?</v>
      </c>
      <c r="G42" t="e" cm="1">
        <f t="array" aca="1" ref="G42" ca="1">IF(INDIRECT(ADDRESS(G$33,G$32,,,FirstSheetName),TRUE)=0,"",INDIRECT(ADDRESS(G$33,G$32,,,FirstSheetName),TRUE))</f>
        <v>#NAME?</v>
      </c>
      <c r="H42" t="e" cm="1">
        <f t="array" aca="1" ref="H42" ca="1">IF(INDIRECT(ADDRESS($A42,H$38,,,FirstSheetName),TRUE)=0,"",INDIRECT(ADDRESS($A42,H$38,,,FirstSheetName),TRUE))</f>
        <v>#NAME?</v>
      </c>
      <c r="I42" t="e" cm="1">
        <f t="array" aca="1" ref="I42" ca="1">IF(INDIRECT(ADDRESS($A42,I$38,,,FirstSheetName),TRUE)=0,"",INDIRECT(ADDRESS($A42,I$38,,,FirstSheetName),TRUE))</f>
        <v>#NAME?</v>
      </c>
      <c r="J42" t="e" cm="1">
        <f t="array" aca="1" ref="J42" ca="1">IF(INDIRECT(ADDRESS($A42,J$38,,,FirstSheetName),TRUE)=0,"",INDIRECT(ADDRESS($A42,J$38,,,FirstSheetName),TRUE))</f>
        <v>#NAME?</v>
      </c>
      <c r="K42" t="e" cm="1">
        <f t="array" aca="1" ref="K42" ca="1">IF(INDIRECT(ADDRESS($A42,K$38,,,FirstSheetName),TRUE)=0,"",INDIRECT(ADDRESS($A42,K$38,,,FirstSheetName),TRUE))</f>
        <v>#NAME?</v>
      </c>
      <c r="L42" t="e" cm="1">
        <f t="array" aca="1" ref="L42" ca="1">IF(INDIRECT(ADDRESS($A42,L$38,,,FirstSheetName),TRUE)=0,"",INDIRECT(ADDRESS($A42,L$38,,,FirstSheetName),TRUE))</f>
        <v>#NAME?</v>
      </c>
      <c r="M42" t="e" cm="1">
        <f t="array" aca="1" ref="M42" ca="1">IF(INDIRECT(ADDRESS($A42,M$38,,,FirstSheetName),TRUE)=0,"",INDIRECT(ADDRESS($A42,M$38,,,FirstSheetName),TRUE))</f>
        <v>#NAME?</v>
      </c>
      <c r="N42" t="e" cm="1">
        <f t="array" aca="1" ref="N42" ca="1">IF(INDIRECT(ADDRESS(N$33,N$32,,,FirstSheetName),TRUE)=0,"",INDIRECT(ADDRESS(N$33,N$32,,,FirstSheetName),TRUE))</f>
        <v>#NAME?</v>
      </c>
      <c r="O42" t="e" cm="1">
        <f t="array" aca="1" ref="O42" ca="1">IF(INDIRECT(ADDRESS(O$33,O$32,,,FirstSheetName),TRUE)=0,"",INDIRECT(ADDRESS(O$33,O$32,,,FirstSheetName),TRUE))</f>
        <v>#NAME?</v>
      </c>
      <c r="P42" t="e" cm="1">
        <f t="array" aca="1" ref="P42" ca="1">IF(INDIRECT(ADDRESS(P$33,P$32,,,FirstSheetName),TRUE)=0,"",INDIRECT(ADDRESS(P$33,P$32,,,FirstSheetName),TRUE))</f>
        <v>#NAME?</v>
      </c>
      <c r="Q42" t="e" cm="1">
        <f t="array" aca="1" ref="Q42" ca="1">_xlfn.TEXTJOIN(";",TRUE,INDIRECT("'"&amp;FirstSheetName&amp;"'!"&amp;ADDRESS(Q$33,Q$32)&amp;":"&amp;ADDRESS(Q$33+3,Q$32+7)))</f>
        <v>#NAME?</v>
      </c>
    </row>
    <row r="43" spans="1:17" x14ac:dyDescent="0.3">
      <c r="A43">
        <f t="shared" si="5"/>
        <v>64</v>
      </c>
      <c r="B43" t="e">
        <f t="shared" ca="1" si="4"/>
        <v>#NAME?</v>
      </c>
      <c r="C43" t="e" cm="1">
        <f t="array" aca="1" ref="C43" ca="1">IF(INDIRECT(ADDRESS(C$33,C$32,,,FirstSheetName),TRUE)=0,"",INDIRECT(ADDRESS(C$33,C$32,,,FirstSheetName),TRUE))</f>
        <v>#NAME?</v>
      </c>
      <c r="D43" t="e" cm="1">
        <f t="array" aca="1" ref="D43" ca="1">IF(INDIRECT(ADDRESS(D$33,D$32,,,FirstSheetName),TRUE)=0,"",INDIRECT(ADDRESS(D$33,D$32,,,FirstSheetName),TRUE))</f>
        <v>#NAME?</v>
      </c>
      <c r="E43" t="e" cm="1">
        <f t="array" aca="1" ref="E43" ca="1">IF(INDIRECT(ADDRESS(E$33,E$32,,,FirstSheetName),TRUE)=0,"",INDIRECT(ADDRESS(E$33,E$32,,,FirstSheetName),TRUE))</f>
        <v>#NAME?</v>
      </c>
      <c r="F43" t="e" cm="1">
        <f t="array" aca="1" ref="F43" ca="1">IF(INDIRECT(ADDRESS(F$33,F$32,,,FirstSheetName),TRUE)=0,"",INDIRECT(ADDRESS(F$33,F$32,,,FirstSheetName),TRUE))</f>
        <v>#NAME?</v>
      </c>
      <c r="G43" t="e" cm="1">
        <f t="array" aca="1" ref="G43" ca="1">IF(INDIRECT(ADDRESS(G$33,G$32,,,FirstSheetName),TRUE)=0,"",INDIRECT(ADDRESS(G$33,G$32,,,FirstSheetName),TRUE))</f>
        <v>#NAME?</v>
      </c>
      <c r="H43" t="e" cm="1">
        <f t="array" aca="1" ref="H43" ca="1">IF(INDIRECT(ADDRESS($A43,H$38,,,FirstSheetName),TRUE)=0,"",INDIRECT(ADDRESS($A43,H$38,,,FirstSheetName),TRUE))</f>
        <v>#NAME?</v>
      </c>
      <c r="I43" t="e" cm="1">
        <f t="array" aca="1" ref="I43" ca="1">IF(INDIRECT(ADDRESS($A43,I$38,,,FirstSheetName),TRUE)=0,"",INDIRECT(ADDRESS($A43,I$38,,,FirstSheetName),TRUE))</f>
        <v>#NAME?</v>
      </c>
      <c r="J43" t="e" cm="1">
        <f t="array" aca="1" ref="J43" ca="1">IF(INDIRECT(ADDRESS($A43,J$38,,,FirstSheetName),TRUE)=0,"",INDIRECT(ADDRESS($A43,J$38,,,FirstSheetName),TRUE))</f>
        <v>#NAME?</v>
      </c>
      <c r="K43" t="e" cm="1">
        <f t="array" aca="1" ref="K43" ca="1">IF(INDIRECT(ADDRESS($A43,K$38,,,FirstSheetName),TRUE)=0,"",INDIRECT(ADDRESS($A43,K$38,,,FirstSheetName),TRUE))</f>
        <v>#NAME?</v>
      </c>
      <c r="L43" t="e" cm="1">
        <f t="array" aca="1" ref="L43" ca="1">IF(INDIRECT(ADDRESS($A43,L$38,,,FirstSheetName),TRUE)=0,"",INDIRECT(ADDRESS($A43,L$38,,,FirstSheetName),TRUE))</f>
        <v>#NAME?</v>
      </c>
      <c r="M43" t="e" cm="1">
        <f t="array" aca="1" ref="M43" ca="1">IF(INDIRECT(ADDRESS($A43,M$38,,,FirstSheetName),TRUE)=0,"",INDIRECT(ADDRESS($A43,M$38,,,FirstSheetName),TRUE))</f>
        <v>#NAME?</v>
      </c>
      <c r="N43" t="e" cm="1">
        <f t="array" aca="1" ref="N43" ca="1">IF(INDIRECT(ADDRESS(N$33,N$32,,,FirstSheetName),TRUE)=0,"",INDIRECT(ADDRESS(N$33,N$32,,,FirstSheetName),TRUE))</f>
        <v>#NAME?</v>
      </c>
      <c r="O43" t="e" cm="1">
        <f t="array" aca="1" ref="O43" ca="1">IF(INDIRECT(ADDRESS(O$33,O$32,,,FirstSheetName),TRUE)=0,"",INDIRECT(ADDRESS(O$33,O$32,,,FirstSheetName),TRUE))</f>
        <v>#NAME?</v>
      </c>
      <c r="P43" t="e" cm="1">
        <f t="array" aca="1" ref="P43" ca="1">IF(INDIRECT(ADDRESS(P$33,P$32,,,FirstSheetName),TRUE)=0,"",INDIRECT(ADDRESS(P$33,P$32,,,FirstSheetName),TRUE))</f>
        <v>#NAME?</v>
      </c>
      <c r="Q43" t="e" cm="1">
        <f t="array" aca="1" ref="Q43" ca="1">_xlfn.TEXTJOIN(";",TRUE,INDIRECT("'"&amp;FirstSheetName&amp;"'!"&amp;ADDRESS(Q$33,Q$32)&amp;":"&amp;ADDRESS(Q$33+3,Q$32+7)))</f>
        <v>#NAME?</v>
      </c>
    </row>
    <row r="44" spans="1:17" x14ac:dyDescent="0.3">
      <c r="A44">
        <f t="shared" si="5"/>
        <v>65</v>
      </c>
      <c r="B44" t="e">
        <f t="shared" ca="1" si="4"/>
        <v>#NAME?</v>
      </c>
      <c r="C44" t="e" cm="1">
        <f t="array" aca="1" ref="C44" ca="1">IF(INDIRECT(ADDRESS(C$33,C$32,,,FirstSheetName),TRUE)=0,"",INDIRECT(ADDRESS(C$33,C$32,,,FirstSheetName),TRUE))</f>
        <v>#NAME?</v>
      </c>
      <c r="D44" t="e" cm="1">
        <f t="array" aca="1" ref="D44" ca="1">IF(INDIRECT(ADDRESS(D$33,D$32,,,FirstSheetName),TRUE)=0,"",INDIRECT(ADDRESS(D$33,D$32,,,FirstSheetName),TRUE))</f>
        <v>#NAME?</v>
      </c>
      <c r="E44" t="e" cm="1">
        <f t="array" aca="1" ref="E44" ca="1">IF(INDIRECT(ADDRESS(E$33,E$32,,,FirstSheetName),TRUE)=0,"",INDIRECT(ADDRESS(E$33,E$32,,,FirstSheetName),TRUE))</f>
        <v>#NAME?</v>
      </c>
      <c r="F44" t="e" cm="1">
        <f t="array" aca="1" ref="F44" ca="1">IF(INDIRECT(ADDRESS(F$33,F$32,,,FirstSheetName),TRUE)=0,"",INDIRECT(ADDRESS(F$33,F$32,,,FirstSheetName),TRUE))</f>
        <v>#NAME?</v>
      </c>
      <c r="G44" t="e" cm="1">
        <f t="array" aca="1" ref="G44" ca="1">IF(INDIRECT(ADDRESS(G$33,G$32,,,FirstSheetName),TRUE)=0,"",INDIRECT(ADDRESS(G$33,G$32,,,FirstSheetName),TRUE))</f>
        <v>#NAME?</v>
      </c>
      <c r="H44" t="e" cm="1">
        <f t="array" aca="1" ref="H44" ca="1">IF(INDIRECT(ADDRESS($A44,H$38,,,FirstSheetName),TRUE)=0,"",INDIRECT(ADDRESS($A44,H$38,,,FirstSheetName),TRUE))</f>
        <v>#NAME?</v>
      </c>
      <c r="I44" t="e" cm="1">
        <f t="array" aca="1" ref="I44" ca="1">IF(INDIRECT(ADDRESS($A44,I$38,,,FirstSheetName),TRUE)=0,"",INDIRECT(ADDRESS($A44,I$38,,,FirstSheetName),TRUE))</f>
        <v>#NAME?</v>
      </c>
      <c r="J44" t="e" cm="1">
        <f t="array" aca="1" ref="J44" ca="1">IF(INDIRECT(ADDRESS($A44,J$38,,,FirstSheetName),TRUE)=0,"",INDIRECT(ADDRESS($A44,J$38,,,FirstSheetName),TRUE))</f>
        <v>#NAME?</v>
      </c>
      <c r="K44" t="e" cm="1">
        <f t="array" aca="1" ref="K44" ca="1">IF(INDIRECT(ADDRESS($A44,K$38,,,FirstSheetName),TRUE)=0,"",INDIRECT(ADDRESS($A44,K$38,,,FirstSheetName),TRUE))</f>
        <v>#NAME?</v>
      </c>
      <c r="L44" t="e" cm="1">
        <f t="array" aca="1" ref="L44" ca="1">IF(INDIRECT(ADDRESS($A44,L$38,,,FirstSheetName),TRUE)=0,"",INDIRECT(ADDRESS($A44,L$38,,,FirstSheetName),TRUE))</f>
        <v>#NAME?</v>
      </c>
      <c r="M44" t="e" cm="1">
        <f t="array" aca="1" ref="M44" ca="1">IF(INDIRECT(ADDRESS($A44,M$38,,,FirstSheetName),TRUE)=0,"",INDIRECT(ADDRESS($A44,M$38,,,FirstSheetName),TRUE))</f>
        <v>#NAME?</v>
      </c>
      <c r="N44" t="e" cm="1">
        <f t="array" aca="1" ref="N44" ca="1">IF(INDIRECT(ADDRESS(N$33,N$32,,,FirstSheetName),TRUE)=0,"",INDIRECT(ADDRESS(N$33,N$32,,,FirstSheetName),TRUE))</f>
        <v>#NAME?</v>
      </c>
      <c r="O44" t="e" cm="1">
        <f t="array" aca="1" ref="O44" ca="1">IF(INDIRECT(ADDRESS(O$33,O$32,,,FirstSheetName),TRUE)=0,"",INDIRECT(ADDRESS(O$33,O$32,,,FirstSheetName),TRUE))</f>
        <v>#NAME?</v>
      </c>
      <c r="P44" t="e" cm="1">
        <f t="array" aca="1" ref="P44" ca="1">IF(INDIRECT(ADDRESS(P$33,P$32,,,FirstSheetName),TRUE)=0,"",INDIRECT(ADDRESS(P$33,P$32,,,FirstSheetName),TRUE))</f>
        <v>#NAME?</v>
      </c>
      <c r="Q44" t="e" cm="1">
        <f t="array" aca="1" ref="Q44" ca="1">_xlfn.TEXTJOIN(";",TRUE,INDIRECT("'"&amp;FirstSheetName&amp;"'!"&amp;ADDRESS(Q$33,Q$32)&amp;":"&amp;ADDRESS(Q$33+3,Q$32+7)))</f>
        <v>#NAME?</v>
      </c>
    </row>
    <row r="45" spans="1:17" x14ac:dyDescent="0.3">
      <c r="A45">
        <f t="shared" ref="A45" si="6">A44+1</f>
        <v>66</v>
      </c>
      <c r="B45" t="e">
        <f t="shared" ca="1" si="4"/>
        <v>#NAME?</v>
      </c>
      <c r="C45" t="e" cm="1">
        <f t="array" aca="1" ref="C45" ca="1">IF(INDIRECT(ADDRESS(C$33,C$32,,,FirstSheetName),TRUE)=0,"",INDIRECT(ADDRESS(C$33,C$32,,,FirstSheetName),TRUE))</f>
        <v>#NAME?</v>
      </c>
      <c r="D45" t="e" cm="1">
        <f t="array" aca="1" ref="D45" ca="1">IF(INDIRECT(ADDRESS(D$33,D$32,,,FirstSheetName),TRUE)=0,"",INDIRECT(ADDRESS(D$33,D$32,,,FirstSheetName),TRUE))</f>
        <v>#NAME?</v>
      </c>
      <c r="E45" t="e" cm="1">
        <f t="array" aca="1" ref="E45" ca="1">IF(INDIRECT(ADDRESS(E$33,E$32,,,FirstSheetName),TRUE)=0,"",INDIRECT(ADDRESS(E$33,E$32,,,FirstSheetName),TRUE))</f>
        <v>#NAME?</v>
      </c>
      <c r="F45" t="e" cm="1">
        <f t="array" aca="1" ref="F45" ca="1">IF(INDIRECT(ADDRESS(F$33,F$32,,,FirstSheetName),TRUE)=0,"",INDIRECT(ADDRESS(F$33,F$32,,,FirstSheetName),TRUE))</f>
        <v>#NAME?</v>
      </c>
      <c r="G45" t="e" cm="1">
        <f t="array" aca="1" ref="G45" ca="1">IF(INDIRECT(ADDRESS(G$33,G$32,,,FirstSheetName),TRUE)=0,"",INDIRECT(ADDRESS(G$33,G$32,,,FirstSheetName),TRUE))</f>
        <v>#NAME?</v>
      </c>
      <c r="H45" t="e" cm="1">
        <f t="array" aca="1" ref="H45" ca="1">IF(INDIRECT(ADDRESS($A45,H$38,,,FirstSheetName),TRUE)=0,"",INDIRECT(ADDRESS($A45,H$38,,,FirstSheetName),TRUE))</f>
        <v>#NAME?</v>
      </c>
      <c r="I45" t="e" cm="1">
        <f t="array" aca="1" ref="I45" ca="1">IF(INDIRECT(ADDRESS($A45,I$38,,,FirstSheetName),TRUE)=0,"",INDIRECT(ADDRESS($A45,I$38,,,FirstSheetName),TRUE))</f>
        <v>#NAME?</v>
      </c>
      <c r="J45" t="e" cm="1">
        <f t="array" aca="1" ref="J45" ca="1">IF(INDIRECT(ADDRESS($A45,J$38,,,FirstSheetName),TRUE)=0,"",INDIRECT(ADDRESS($A45,J$38,,,FirstSheetName),TRUE))</f>
        <v>#NAME?</v>
      </c>
      <c r="K45" t="e" cm="1">
        <f t="array" aca="1" ref="K45" ca="1">IF(INDIRECT(ADDRESS($A45,K$38,,,FirstSheetName),TRUE)=0,"",INDIRECT(ADDRESS($A45,K$38,,,FirstSheetName),TRUE))</f>
        <v>#NAME?</v>
      </c>
      <c r="L45" t="e" cm="1">
        <f t="array" aca="1" ref="L45" ca="1">IF(INDIRECT(ADDRESS($A45,L$38,,,FirstSheetName),TRUE)=0,"",INDIRECT(ADDRESS($A45,L$38,,,FirstSheetName),TRUE))</f>
        <v>#NAME?</v>
      </c>
      <c r="M45" t="e" cm="1">
        <f t="array" aca="1" ref="M45" ca="1">IF(INDIRECT(ADDRESS($A45,M$38,,,FirstSheetName),TRUE)=0,"",INDIRECT(ADDRESS($A45,M$38,,,FirstSheetName),TRUE))</f>
        <v>#NAME?</v>
      </c>
      <c r="N45" t="e" cm="1">
        <f t="array" aca="1" ref="N45" ca="1">IF(INDIRECT(ADDRESS(N$33,N$32,,,FirstSheetName),TRUE)=0,"",INDIRECT(ADDRESS(N$33,N$32,,,FirstSheetName),TRUE))</f>
        <v>#NAME?</v>
      </c>
      <c r="O45" t="e" cm="1">
        <f t="array" aca="1" ref="O45" ca="1">IF(INDIRECT(ADDRESS(O$33,O$32,,,FirstSheetName),TRUE)=0,"",INDIRECT(ADDRESS(O$33,O$32,,,FirstSheetName),TRUE))</f>
        <v>#NAME?</v>
      </c>
      <c r="P45" t="e" cm="1">
        <f t="array" aca="1" ref="P45" ca="1">IF(INDIRECT(ADDRESS(P$33,P$32,,,FirstSheetName),TRUE)=0,"",INDIRECT(ADDRESS(P$33,P$32,,,FirstSheetName),TRUE))</f>
        <v>#NAME?</v>
      </c>
      <c r="Q45" t="e" cm="1">
        <f t="array" aca="1" ref="Q45" ca="1">_xlfn.TEXTJOIN(";",TRUE,INDIRECT("'"&amp;FirstSheetName&amp;"'!"&amp;ADDRESS(Q$33,Q$32)&amp;":"&amp;ADDRESS(Q$33+3,Q$32+7)))</f>
        <v>#NAME?</v>
      </c>
    </row>
    <row r="46" spans="1:17" s="135" customFormat="1" ht="6" customHeight="1" x14ac:dyDescent="0.3"/>
    <row r="49" spans="2:26" s="134" customFormat="1" x14ac:dyDescent="0.3">
      <c r="B49" s="134" t="s">
        <v>330</v>
      </c>
    </row>
    <row r="50" spans="2:26" x14ac:dyDescent="0.3">
      <c r="B50" t="s">
        <v>302</v>
      </c>
      <c r="C50" t="s">
        <v>322</v>
      </c>
      <c r="D50" t="s">
        <v>323</v>
      </c>
      <c r="E50" t="s">
        <v>324</v>
      </c>
      <c r="F50" t="s">
        <v>325</v>
      </c>
      <c r="G50" t="s">
        <v>90</v>
      </c>
      <c r="H50" t="s">
        <v>100</v>
      </c>
      <c r="I50" t="s">
        <v>99</v>
      </c>
      <c r="J50" t="s">
        <v>326</v>
      </c>
      <c r="K50" t="s">
        <v>316</v>
      </c>
      <c r="L50" t="s">
        <v>317</v>
      </c>
      <c r="M50" t="s">
        <v>327</v>
      </c>
      <c r="N50" t="s">
        <v>328</v>
      </c>
      <c r="O50" t="s">
        <v>329</v>
      </c>
    </row>
    <row r="51" spans="2:26" x14ac:dyDescent="0.3">
      <c r="B51" t="e">
        <f ca="1">IF($C$2="","",$C$2)</f>
        <v>#NAME?</v>
      </c>
      <c r="C51" t="e" cm="1">
        <f t="array" aca="1" ref="C51" ca="1">IF(INDIRECT(ADDRESS(C$48,C$47,,,FirstSheetName),TRUE)=0,"",INDIRECT(ADDRESS(C$48,C$47,,,FirstSheetName),TRUE))</f>
        <v>#NAME?</v>
      </c>
      <c r="D51" t="e" cm="1">
        <f t="array" aca="1" ref="D51" ca="1">IF(INDIRECT(ADDRESS(D$48,D$47,,,FirstSheetName),TRUE)=0,"",INDIRECT(ADDRESS(D$48,D$47,,,FirstSheetName),TRUE))</f>
        <v>#NAME?</v>
      </c>
      <c r="E51" t="e" cm="1">
        <f t="array" aca="1" ref="E51" ca="1">IF(INDIRECT(ADDRESS(E$48,E$47,,,FirstSheetName),TRUE)=0,"",INDIRECT(ADDRESS(E$48,E$47,,,FirstSheetName),TRUE))</f>
        <v>#NAME?</v>
      </c>
      <c r="F51" t="e" cm="1">
        <f t="array" aca="1" ref="F51" ca="1">IF(INDIRECT(ADDRESS(F$48,F$47,,,FirstSheetName),TRUE)=0,"",INDIRECT(ADDRESS(F$48,F$47,,,FirstSheetName),TRUE))</f>
        <v>#NAME?</v>
      </c>
      <c r="G51" t="e" cm="1">
        <f t="array" aca="1" ref="G51" ca="1">IF(INDIRECT(ADDRESS(G$48,G$47,,,FirstSheetName),TRUE)=0,"",INDIRECT(ADDRESS(G$48,G$47,,,FirstSheetName),TRUE))</f>
        <v>#NAME?</v>
      </c>
      <c r="H51" t="e" cm="1">
        <f t="array" aca="1" ref="H51" ca="1">IF(INDIRECT(ADDRESS(H$48,H$47,,,FirstSheetName),TRUE)=0,"",INDIRECT(ADDRESS(H$48,H$47,,,FirstSheetName),TRUE))</f>
        <v>#NAME?</v>
      </c>
      <c r="I51" t="e" cm="1">
        <f t="array" aca="1" ref="I51" ca="1">IF(INDIRECT(ADDRESS(I$48,I$47,,,FirstSheetName),TRUE)=0,"",INDIRECT(ADDRESS(I$48,I$47,,,FirstSheetName),TRUE))</f>
        <v>#NAME?</v>
      </c>
      <c r="J51" t="e" cm="1">
        <f t="array" aca="1" ref="J51" ca="1">IF(INDIRECT(ADDRESS(J$48,J$47,,,FirstSheetName),TRUE)=0,"",INDIRECT(ADDRESS(J$48,J$47,,,FirstSheetName),TRUE))</f>
        <v>#NAME?</v>
      </c>
      <c r="K51" t="e" cm="1">
        <f t="array" aca="1" ref="K51" ca="1">IF(INDIRECT(ADDRESS(K$48,K$47,,,FirstSheetName),TRUE)=0,"",INDIRECT(ADDRESS(K$48,K$47,,,FirstSheetName),TRUE))</f>
        <v>#NAME?</v>
      </c>
      <c r="L51" t="e" cm="1">
        <f t="array" aca="1" ref="L51" ca="1">IF(INDIRECT(ADDRESS(L$48,L$47,,,FirstSheetName),TRUE)=0,"",INDIRECT(ADDRESS(L$48,L$47,,,FirstSheetName),TRUE))</f>
        <v>#NAME?</v>
      </c>
      <c r="M51" t="e" cm="1">
        <f t="array" aca="1" ref="M51" ca="1">IF(INDIRECT(ADDRESS(M$48,M$47,,,FirstSheetName),TRUE)=0,"",INDIRECT(ADDRESS(M$48,M$47,,,FirstSheetName),TRUE))</f>
        <v>#NAME?</v>
      </c>
      <c r="N51" t="e" cm="1">
        <f t="array" aca="1" ref="N51" ca="1">IF(INDIRECT(ADDRESS(N$48,N$47,,,FirstSheetName),TRUE)=0,"",INDIRECT(ADDRESS(N$48,N$47,,,FirstSheetName),TRUE))</f>
        <v>#NAME?</v>
      </c>
      <c r="O51" t="e" cm="1">
        <f t="array" aca="1" ref="O51" ca="1">IF(INDIRECT(ADDRESS(O$48,O$47,,,FirstSheetName),TRUE)=0,"",INDIRECT(ADDRESS(O$48,O$47,,,FirstSheetName),TRUE))</f>
        <v>#NAME?</v>
      </c>
    </row>
    <row r="52" spans="2:26" s="135" customFormat="1" ht="6" customHeight="1" x14ac:dyDescent="0.3"/>
    <row r="55" spans="2:26" s="134" customFormat="1" x14ac:dyDescent="0.3">
      <c r="B55" s="134" t="s">
        <v>331</v>
      </c>
    </row>
    <row r="56" spans="2:26" x14ac:dyDescent="0.3">
      <c r="B56" t="s">
        <v>302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324</v>
      </c>
      <c r="I56" t="s">
        <v>325</v>
      </c>
      <c r="J56" t="s">
        <v>90</v>
      </c>
      <c r="K56" t="s">
        <v>342</v>
      </c>
    </row>
    <row r="57" spans="2:26" x14ac:dyDescent="0.3">
      <c r="B57" t="e">
        <f ca="1">IF($C$2="","",$C$2)</f>
        <v>#NAME?</v>
      </c>
      <c r="C57" t="e" cm="1">
        <f t="array" aca="1" ref="C57" ca="1">IF(INDIRECT(ADDRESS(C$54,C$53,,,FirstSheetName),TRUE)=0,"",INDIRECT(ADDRESS(C$54,C$53,,,FirstSheetName),TRUE))</f>
        <v>#NAME?</v>
      </c>
      <c r="D57" t="e" cm="1">
        <f t="array" aca="1" ref="D57" ca="1">IF(INDIRECT(ADDRESS(D$54,D$53,,,FirstSheetName),TRUE)=0,"",INDIRECT(ADDRESS(D$54,D$53,,,FirstSheetName),TRUE))</f>
        <v>#NAME?</v>
      </c>
      <c r="E57" t="e" cm="1">
        <f t="array" aca="1" ref="E57" ca="1">IF(INDIRECT(ADDRESS(E$54,E$53,,,FirstSheetName),TRUE)=0,"",INDIRECT(ADDRESS(E$54,E$53,,,FirstSheetName),TRUE))</f>
        <v>#NAME?</v>
      </c>
      <c r="F57" t="e" cm="1">
        <f t="array" aca="1" ref="F57" ca="1">IF(INDIRECT(ADDRESS(F$54,F$53,,,FirstSheetName),TRUE)=0,"",INDIRECT(ADDRESS(F$54,F$53,,,FirstSheetName),TRUE))</f>
        <v>#NAME?</v>
      </c>
      <c r="G57" t="e" cm="1">
        <f t="array" aca="1" ref="G57" ca="1">IF(INDIRECT(ADDRESS(G$54,G$53,,,FirstSheetName),TRUE)=0,"",INDIRECT(ADDRESS(G$54,G$53,,,FirstSheetName),TRUE))</f>
        <v>#NAME?</v>
      </c>
      <c r="H57" t="e" cm="1">
        <f t="array" aca="1" ref="H57" ca="1">IF(INDIRECT(ADDRESS(H$54,H$53,,,FirstSheetName),TRUE)=0,"",INDIRECT(ADDRESS(H$54,H$53,,,FirstSheetName),TRUE))</f>
        <v>#NAME?</v>
      </c>
      <c r="I57" t="e" cm="1">
        <f t="array" aca="1" ref="I57" ca="1">IF(INDIRECT(ADDRESS(I$54,I$53,,,FirstSheetName),TRUE)=0,"",INDIRECT(ADDRESS(I$54,I$53,,,FirstSheetName),TRUE))</f>
        <v>#NAME?</v>
      </c>
      <c r="J57" t="e" cm="1">
        <f t="array" aca="1" ref="J57" ca="1">IF(INDIRECT(ADDRESS(J$54,J$53,,,FirstSheetName),TRUE)=0,"",INDIRECT(ADDRESS(J$54,J$53,,,FirstSheetName),TRUE))</f>
        <v>#NAME?</v>
      </c>
      <c r="K57" t="e" cm="1">
        <f t="array" aca="1" ref="K57" ca="1">IF(INDIRECT(ADDRESS(K$54,K$53,,,FirstSheetName),TRUE)=0,"",INDIRECT(ADDRESS(K$54,K$53,,,FirstSheetName),TRUE))</f>
        <v>#NAME?</v>
      </c>
    </row>
    <row r="60" spans="2:26" s="134" customFormat="1" x14ac:dyDescent="0.3">
      <c r="B60" s="134" t="s">
        <v>332</v>
      </c>
    </row>
    <row r="61" spans="2:26" x14ac:dyDescent="0.3">
      <c r="B61" t="s">
        <v>302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  <c r="H61" t="s">
        <v>348</v>
      </c>
      <c r="I61" t="s">
        <v>349</v>
      </c>
      <c r="J61" t="s">
        <v>350</v>
      </c>
      <c r="K61" t="s">
        <v>351</v>
      </c>
      <c r="L61" t="s">
        <v>352</v>
      </c>
      <c r="M61" t="s">
        <v>353</v>
      </c>
      <c r="N61" t="s">
        <v>354</v>
      </c>
      <c r="O61" t="s">
        <v>355</v>
      </c>
      <c r="P61" t="s">
        <v>356</v>
      </c>
      <c r="Q61" t="s">
        <v>194</v>
      </c>
      <c r="R61" t="s">
        <v>357</v>
      </c>
      <c r="S61" t="s">
        <v>174</v>
      </c>
      <c r="T61" t="s">
        <v>358</v>
      </c>
      <c r="U61" t="s">
        <v>359</v>
      </c>
      <c r="V61" t="s">
        <v>360</v>
      </c>
      <c r="W61" t="s">
        <v>324</v>
      </c>
      <c r="X61" t="s">
        <v>325</v>
      </c>
      <c r="Y61" t="s">
        <v>90</v>
      </c>
      <c r="Z61" t="s">
        <v>361</v>
      </c>
    </row>
    <row r="62" spans="2:26" x14ac:dyDescent="0.3">
      <c r="B62" t="e">
        <f ca="1">IF($C$2="","",$C$2)</f>
        <v>#NAME?</v>
      </c>
      <c r="C62" t="e" cm="1">
        <f t="array" aca="1" ref="C62" ca="1">IF(INDIRECT(ADDRESS(C$59,C$58,,,FirstSheetName),TRUE)=0,"",INDIRECT(ADDRESS(C$59,C$58,,,FirstSheetName),TRUE))</f>
        <v>#NAME?</v>
      </c>
      <c r="D62" t="e" cm="1">
        <f t="array" aca="1" ref="D62" ca="1">IF(INDIRECT(ADDRESS(D$59,D$58,,,FirstSheetName),TRUE)=0,"",INDIRECT(ADDRESS(D$59,D$58,,,FirstSheetName),TRUE))</f>
        <v>#NAME?</v>
      </c>
      <c r="E62" t="e" cm="1">
        <f t="array" aca="1" ref="E62" ca="1">IF(INDIRECT(ADDRESS(E$59,E$58,,,FirstSheetName),TRUE)=0,"",INDIRECT(ADDRESS(E$59,E$58,,,FirstSheetName),TRUE))</f>
        <v>#NAME?</v>
      </c>
      <c r="F62" t="e" cm="1">
        <f t="array" aca="1" ref="F62" ca="1">IF(INDIRECT(ADDRESS(F$59,F$58,,,FirstSheetName),TRUE)=0,"",INDIRECT(ADDRESS(F$59,F$58,,,FirstSheetName),TRUE))</f>
        <v>#NAME?</v>
      </c>
      <c r="G62" t="e" cm="1">
        <f t="array" aca="1" ref="G62" ca="1">IF(INDIRECT(ADDRESS(G$59,G$58,,,FirstSheetName),TRUE)=0,"",INDIRECT(ADDRESS(G$59,G$58,,,FirstSheetName),TRUE))</f>
        <v>#NAME?</v>
      </c>
      <c r="H62" t="e" cm="1">
        <f t="array" aca="1" ref="H62" ca="1">IF(INDIRECT(ADDRESS(H$59,H$58,,,FirstSheetName),TRUE)=0,"",INDIRECT(ADDRESS(H$59,H$58,,,FirstSheetName),TRUE))</f>
        <v>#NAME?</v>
      </c>
      <c r="I62" t="e" cm="1">
        <f t="array" aca="1" ref="I62" ca="1">IF(INDIRECT(ADDRESS(I$59,I$58,,,FirstSheetName),TRUE)=0,"",INDIRECT(ADDRESS(I$59,I$58,,,FirstSheetName),TRUE))</f>
        <v>#NAME?</v>
      </c>
      <c r="J62" t="e" cm="1">
        <f t="array" aca="1" ref="J62" ca="1">IF(INDIRECT(ADDRESS(J$59,J$58,,,FirstSheetName),TRUE)=0,"",INDIRECT(ADDRESS(J$59,J$58,,,FirstSheetName),TRUE))</f>
        <v>#NAME?</v>
      </c>
      <c r="K62" t="e" cm="1">
        <f t="array" aca="1" ref="K62" ca="1">IF(INDIRECT(ADDRESS(K$59,K$58,,,FirstSheetName),TRUE)=0,"",INDIRECT(ADDRESS(K$59,K$58,,,FirstSheetName),TRUE))</f>
        <v>#NAME?</v>
      </c>
      <c r="L62" t="e" cm="1">
        <f t="array" aca="1" ref="L62" ca="1">IF(INDIRECT(ADDRESS(L$59,L$58,,,FirstSheetName),TRUE)=0,"",INDIRECT(ADDRESS(L$59,L$58,,,FirstSheetName),TRUE))</f>
        <v>#NAME?</v>
      </c>
      <c r="M62" t="e" cm="1">
        <f t="array" aca="1" ref="M62" ca="1">IF(INDIRECT(ADDRESS(M$59,M$58,,,FirstSheetName),TRUE)=0,"",INDIRECT(ADDRESS(M$59,M$58,,,FirstSheetName),TRUE))</f>
        <v>#NAME?</v>
      </c>
      <c r="N62" t="e" cm="1">
        <f t="array" aca="1" ref="N62" ca="1">IF(INDIRECT(ADDRESS(N$59,N$58,,,FirstSheetName),TRUE)=0,"",INDIRECT(ADDRESS(N$59,N$58,,,FirstSheetName),TRUE))</f>
        <v>#NAME?</v>
      </c>
      <c r="O62" t="e" cm="1">
        <f t="array" aca="1" ref="O62" ca="1">IF(INDIRECT(ADDRESS(O$59,O$58,,,FirstSheetName),TRUE)=0,"",INDIRECT(ADDRESS(O$59,O$58,,,FirstSheetName),TRUE))</f>
        <v>#NAME?</v>
      </c>
      <c r="P62" t="e" cm="1">
        <f t="array" aca="1" ref="P62" ca="1">IF(INDIRECT(ADDRESS(P$59,P$58,,,FirstSheetName),TRUE)=0,"",INDIRECT(ADDRESS(P$59,P$58,,,FirstSheetName),TRUE))</f>
        <v>#NAME?</v>
      </c>
      <c r="Q62" t="e" cm="1">
        <f t="array" aca="1" ref="Q62" ca="1">IF(INDIRECT(ADDRESS(Q$59,Q$58,,,FirstSheetName),TRUE)=0,"",INDIRECT(ADDRESS(Q$59,Q$58,,,FirstSheetName),TRUE))</f>
        <v>#NAME?</v>
      </c>
      <c r="R62" t="e" cm="1">
        <f t="array" aca="1" ref="R62" ca="1">IF(INDIRECT(ADDRESS(R$59,R$58,,,FirstSheetName),TRUE)=0,"",INDIRECT(ADDRESS(R$59,R$58,,,FirstSheetName),TRUE))</f>
        <v>#NAME?</v>
      </c>
      <c r="S62" t="e" cm="1">
        <f t="array" aca="1" ref="S62" ca="1">IF(INDIRECT(ADDRESS(S$59,S$58,,,FirstSheetName),TRUE)=0,"",INDIRECT(ADDRESS(S$59,S$58,,,FirstSheetName),TRUE))</f>
        <v>#NAME?</v>
      </c>
      <c r="T62" t="e" cm="1">
        <f t="array" aca="1" ref="T62" ca="1">IF(INDIRECT(ADDRESS(T$59,T$58,,,FirstSheetName),TRUE)=0,"",INDIRECT(ADDRESS(T$59,T$58,,,FirstSheetName),TRUE))</f>
        <v>#NAME?</v>
      </c>
      <c r="U62" t="e" cm="1">
        <f t="array" aca="1" ref="U62" ca="1">IF(INDIRECT(ADDRESS(U$59,U$58,,,FirstSheetName),TRUE)=0,"",INDIRECT(ADDRESS(U$59,U$58,,,FirstSheetName),TRUE))</f>
        <v>#NAME?</v>
      </c>
      <c r="V62" t="e" cm="1">
        <f t="array" aca="1" ref="V62" ca="1">IF(INDIRECT(ADDRESS(V$59,V$58,,,FirstSheetName),TRUE)=0,"",INDIRECT(ADDRESS(V$59,V$58,,,FirstSheetName),TRUE))</f>
        <v>#NAME?</v>
      </c>
      <c r="W62" t="e" cm="1">
        <f t="array" aca="1" ref="W62" ca="1">IF(INDIRECT(ADDRESS(W$59,W$58,,,FirstSheetName),TRUE)=0,"",INDIRECT(ADDRESS(W$59,W$58,,,FirstSheetName),TRUE))</f>
        <v>#NAME?</v>
      </c>
      <c r="X62" t="e" cm="1">
        <f t="array" aca="1" ref="X62" ca="1">IF(INDIRECT(ADDRESS(X$59,X$58,,,FirstSheetName),TRUE)=0,"",INDIRECT(ADDRESS(X$59,X$58,,,FirstSheetName),TRUE))</f>
        <v>#NAME?</v>
      </c>
      <c r="Y62" t="e" cm="1">
        <f t="array" aca="1" ref="Y62" ca="1">IF(INDIRECT(ADDRESS(Y$59,Y$58,,,FirstSheetName),TRUE)=0,"",INDIRECT(ADDRESS(Y$59,Y$58,,,FirstSheetName),TRUE))</f>
        <v>#NAME?</v>
      </c>
      <c r="Z62" t="e" cm="1">
        <f t="array" aca="1" ref="Z62" ca="1">IF(INDIRECT(ADDRESS(Z$59,Z$58,,,FirstSheetName),TRUE)=0,"",INDIRECT(ADDRESS(Z$59,Z$58,,,FirstSheetName),TRUE))</f>
        <v>#NAME?</v>
      </c>
    </row>
    <row r="63" spans="2:26" s="135" customFormat="1" ht="6" customHeight="1" x14ac:dyDescent="0.3"/>
    <row r="66" spans="2:9" s="134" customFormat="1" x14ac:dyDescent="0.3">
      <c r="B66" s="134" t="s">
        <v>333</v>
      </c>
    </row>
    <row r="67" spans="2:9" x14ac:dyDescent="0.3">
      <c r="B67" t="s">
        <v>302</v>
      </c>
      <c r="C67" t="s">
        <v>362</v>
      </c>
      <c r="D67" t="s">
        <v>324</v>
      </c>
      <c r="E67" t="s">
        <v>325</v>
      </c>
      <c r="F67" t="s">
        <v>90</v>
      </c>
      <c r="G67" t="s">
        <v>54</v>
      </c>
    </row>
    <row r="68" spans="2:9" x14ac:dyDescent="0.3">
      <c r="B68" t="e">
        <f ca="1">IF($C$2="","",$C$2)</f>
        <v>#NAME?</v>
      </c>
      <c r="C68" t="e" cm="1">
        <f t="array" aca="1" ref="C68" ca="1">IF(INDIRECT(ADDRESS(C$65,C$64,,,FirstSheetName),TRUE)=0,"",INDIRECT(ADDRESS(C$65,C$64,,,FirstSheetName),TRUE))</f>
        <v>#NAME?</v>
      </c>
      <c r="D68" t="e" cm="1">
        <f t="array" aca="1" ref="D68" ca="1">IF(INDIRECT(ADDRESS(D$65,D$64,,,FirstSheetName),TRUE)=0,"",INDIRECT(ADDRESS(D$65,D$64,,,FirstSheetName),TRUE))</f>
        <v>#NAME?</v>
      </c>
      <c r="E68" t="e" cm="1">
        <f t="array" aca="1" ref="E68" ca="1">IF(INDIRECT(ADDRESS(E$65,E$64,,,FirstSheetName),TRUE)=0,"",INDIRECT(ADDRESS(E$65,E$64,,,FirstSheetName),TRUE))</f>
        <v>#NAME?</v>
      </c>
      <c r="F68" t="e" cm="1">
        <f t="array" aca="1" ref="F68" ca="1">IF(INDIRECT(ADDRESS(F$65,F$64,,,FirstSheetName),TRUE)=0,"",INDIRECT(ADDRESS(F$65,F$64,,,FirstSheetName),TRUE))</f>
        <v>#NAME?</v>
      </c>
      <c r="G68" t="e" cm="1">
        <f t="array" aca="1" ref="G68" ca="1">IF(INDIRECT(ADDRESS(G$65,G$64,,,FirstSheetName),TRUE)=0,"",INDIRECT(ADDRESS(G$65,G$64,,,FirstSheetName),TRUE))</f>
        <v>#NAME?</v>
      </c>
    </row>
    <row r="69" spans="2:9" s="135" customFormat="1" ht="6" customHeight="1" x14ac:dyDescent="0.3"/>
    <row r="72" spans="2:9" s="134" customFormat="1" x14ac:dyDescent="0.3">
      <c r="B72" s="134" t="s">
        <v>334</v>
      </c>
    </row>
    <row r="73" spans="2:9" x14ac:dyDescent="0.3">
      <c r="B73" t="s">
        <v>302</v>
      </c>
      <c r="C73" t="s">
        <v>363</v>
      </c>
      <c r="D73" t="s">
        <v>364</v>
      </c>
      <c r="E73" t="s">
        <v>365</v>
      </c>
      <c r="F73" t="s">
        <v>304</v>
      </c>
      <c r="G73" t="s">
        <v>366</v>
      </c>
      <c r="H73" t="s">
        <v>367</v>
      </c>
      <c r="I73" t="s">
        <v>368</v>
      </c>
    </row>
    <row r="74" spans="2:9" x14ac:dyDescent="0.3">
      <c r="B74" t="e">
        <f ca="1">IF($C$2="","",$C$2)</f>
        <v>#NAME?</v>
      </c>
      <c r="C74" t="e" cm="1">
        <f t="array" aca="1" ref="C74" ca="1">IF(INDIRECT(ADDRESS(C$71,C$70,,,FirstSheetName),TRUE)=0,"",INDIRECT(ADDRESS(C$71,C$70,,,FirstSheetName),TRUE))</f>
        <v>#NAME?</v>
      </c>
      <c r="D74" t="e" cm="1">
        <f t="array" aca="1" ref="D74" ca="1">IF(INDIRECT(ADDRESS(D$71,D$70,,,FirstSheetName),TRUE)=0,"",INDIRECT(ADDRESS(D$71,D$70,,,FirstSheetName),TRUE))</f>
        <v>#NAME?</v>
      </c>
      <c r="E74" t="e" cm="1">
        <f t="array" aca="1" ref="E74" ca="1">IF(INDIRECT(ADDRESS(E$71,E$70,,,FirstSheetName),TRUE)=0,"",INDIRECT(ADDRESS(E$71,E$70,,,FirstSheetName),TRUE))</f>
        <v>#NAME?</v>
      </c>
      <c r="F74" t="e" cm="1">
        <f t="array" aca="1" ref="F74" ca="1">IF(INDIRECT(ADDRESS(F$71,F$70,,,FirstSheetName),TRUE)=0,"",INDIRECT(ADDRESS(F$71,F$70,,,FirstSheetName),TRUE))</f>
        <v>#NAME?</v>
      </c>
      <c r="G74" t="e" cm="1">
        <f t="array" aca="1" ref="G74" ca="1">IF(INDIRECT(ADDRESS(G$71,G$70,,,FirstSheetName),TRUE)=0,"",INDIRECT(ADDRESS(G$71,G$70,,,FirstSheetName),TRUE))</f>
        <v>#NAME?</v>
      </c>
      <c r="H74" t="e" cm="1">
        <f t="array" aca="1" ref="H74" ca="1">IF(INDIRECT(ADDRESS(H$71,H$70,,,FirstSheetName),TRUE)=0,"",INDIRECT(ADDRESS(H$71,H$70,,,FirstSheetName),TRUE))</f>
        <v>#NAME?</v>
      </c>
      <c r="I74" t="e" cm="1">
        <f t="array" aca="1" ref="I74" ca="1">IF(INDIRECT(ADDRESS(I$71,I$70,,,FirstSheetName),TRUE)=0,"",INDIRECT(ADDRESS(I$71,I$70,,,FirstSheetName),TRUE))</f>
        <v>#NAME?</v>
      </c>
    </row>
    <row r="75" spans="2:9" s="135" customFormat="1" ht="6" customHeight="1" x14ac:dyDescent="0.3"/>
    <row r="76" spans="2:9" x14ac:dyDescent="0.3">
      <c r="C76">
        <v>1</v>
      </c>
    </row>
    <row r="78" spans="2:9" s="134" customFormat="1" x14ac:dyDescent="0.3">
      <c r="B78" s="134" t="s">
        <v>335</v>
      </c>
    </row>
    <row r="79" spans="2:9" x14ac:dyDescent="0.3">
      <c r="B79" t="s">
        <v>302</v>
      </c>
      <c r="C79" t="s">
        <v>369</v>
      </c>
      <c r="D79" t="s">
        <v>370</v>
      </c>
      <c r="E79" t="s">
        <v>371</v>
      </c>
      <c r="F79" t="s">
        <v>372</v>
      </c>
      <c r="G79" t="s">
        <v>373</v>
      </c>
      <c r="H79" t="s">
        <v>54</v>
      </c>
    </row>
    <row r="80" spans="2:9" x14ac:dyDescent="0.3">
      <c r="B80" t="e">
        <f ca="1">IF($C$2="","",$C$2)</f>
        <v>#NAME?</v>
      </c>
      <c r="C80" t="e" cm="1">
        <f t="array" aca="1" ref="C80" ca="1">IF(INDIRECT(ADDRESS(C$77,C$76,,,FirstSheetName),TRUE)=0,"",INDIRECT(ADDRESS(C$77,C$76,,,FirstSheetName),TRUE))</f>
        <v>#NAME?</v>
      </c>
      <c r="D80" t="e" cm="1">
        <f t="array" aca="1" ref="D80" ca="1">IF(INDIRECT(ADDRESS(D$77,D$76,,,FirstSheetName),TRUE)=0,"",INDIRECT(ADDRESS(D$77,D$76,,,FirstSheetName),TRUE))</f>
        <v>#NAME?</v>
      </c>
      <c r="E80" t="e" cm="1">
        <f t="array" aca="1" ref="E80" ca="1">IF(INDIRECT(ADDRESS(E$77,E$76,,,FirstSheetName),TRUE)=0,"",INDIRECT(ADDRESS(E$77,E$76,,,FirstSheetName),TRUE))</f>
        <v>#NAME?</v>
      </c>
      <c r="F80" t="e" cm="1">
        <f t="array" aca="1" ref="F80" ca="1">IF(INDIRECT(ADDRESS(F$77,F$76,,,FirstSheetName),TRUE)=0,"",INDIRECT(ADDRESS(F$77,F$76,,,FirstSheetName),TRUE))</f>
        <v>#NAME?</v>
      </c>
      <c r="G80" t="e" cm="1">
        <f t="array" aca="1" ref="G80" ca="1">IF(INDIRECT(ADDRESS(G$77,G$76,,,FirstSheetName),TRUE)=0,"",INDIRECT(ADDRESS(G$77,G$76,,,FirstSheetName),TRUE))</f>
        <v>#NAME?</v>
      </c>
      <c r="H80" t="e" cm="1">
        <f t="array" aca="1" ref="H80" ca="1">IF(INDIRECT(ADDRESS(H$77,H$76,,,FirstSheetName),TRUE)=0,"",INDIRECT(ADDRESS(H$77,H$76,,,FirstSheetName),TRUE))</f>
        <v>#NAME?</v>
      </c>
    </row>
    <row r="83" spans="2:3" s="134" customFormat="1" x14ac:dyDescent="0.3">
      <c r="B83" s="134" t="s">
        <v>336</v>
      </c>
    </row>
    <row r="84" spans="2:3" x14ac:dyDescent="0.3">
      <c r="C84" t="e" cm="1">
        <f t="array" aca="1" ref="C84" ca="1">IF(INDIRECT(ADDRESS(C$48,C$47,,,FirstSheetName),TRUE)=0,"",INDIRECT(ADDRESS(C$48,C$47,,,FirstSheetName),TRUE))</f>
        <v>#NAME?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291RT P700 PQP</vt:lpstr>
      <vt:lpstr>PQP Tables</vt:lpstr>
      <vt:lpstr>'291RT P700 PQP'!_1</vt:lpstr>
      <vt:lpstr>'291RT P700 PQP'!_2</vt:lpstr>
      <vt:lpstr>'291RT P700 PQP'!_3</vt:lpstr>
      <vt:lpstr>'291RT P700 PQP'!_4</vt:lpstr>
      <vt:lpstr>'291RT P700 PQP'!_5</vt:lpstr>
      <vt:lpstr>'291RT P700 PQP'!_6</vt:lpstr>
      <vt:lpstr>'291RT P700 PQP'!_7</vt:lpstr>
      <vt:lpstr>'291RT P700 PQP'!_8</vt:lpstr>
      <vt:lpstr>'291RT P700 PQP'!_Incomplete</vt:lpstr>
      <vt:lpstr>'291RT P700 PQP'!Date_Completed</vt:lpstr>
      <vt:lpstr>'291RT P700 PQP'!ECSA_Stages</vt:lpstr>
      <vt:lpstr>'291RT P700 PQP'!Print_Area</vt:lpstr>
      <vt:lpstr>'291RT P700 PQP'!Print_Titles</vt:lpstr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Quality Plan</dc:title>
  <dc:subject>Apr 2023</dc:subject>
  <dc:creator>Pierre Queripel</dc:creator>
  <dc:description>03</dc:description>
  <cp:lastModifiedBy>Ntembeko Zifuku</cp:lastModifiedBy>
  <cp:lastPrinted>2025-08-13T10:38:40Z</cp:lastPrinted>
  <dcterms:created xsi:type="dcterms:W3CDTF">2023-04-04T07:26:30Z</dcterms:created>
  <dcterms:modified xsi:type="dcterms:W3CDTF">2025-08-13T21:28:14Z</dcterms:modified>
</cp:coreProperties>
</file>