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n" sheetId="1" r:id="rId3"/>
    <sheet state="visible" name="soil" sheetId="2" r:id="rId4"/>
    <sheet state="visible" name="tomato" sheetId="3" r:id="rId5"/>
    <sheet state="visible" name="iron" sheetId="4" r:id="rId6"/>
  </sheets>
  <definedNames/>
  <calcPr/>
</workbook>
</file>

<file path=xl/sharedStrings.xml><?xml version="1.0" encoding="utf-8"?>
<sst xmlns="http://schemas.openxmlformats.org/spreadsheetml/2006/main" count="28" uniqueCount="27">
  <si>
    <t>Density</t>
  </si>
  <si>
    <t>Variety</t>
  </si>
  <si>
    <t>H</t>
  </si>
  <si>
    <t>Detergent</t>
  </si>
  <si>
    <t>SoilType</t>
  </si>
  <si>
    <t>Coating</t>
  </si>
  <si>
    <t>Ife</t>
  </si>
  <si>
    <t>P</t>
  </si>
  <si>
    <t>Pen</t>
  </si>
  <si>
    <t>mean</t>
  </si>
  <si>
    <t>SST</t>
  </si>
  <si>
    <t>Varieties</t>
  </si>
  <si>
    <t>Fe2+</t>
  </si>
  <si>
    <t>Fe3+</t>
  </si>
  <si>
    <t>Concentrations</t>
  </si>
  <si>
    <t>SSA</t>
  </si>
  <si>
    <t>SSB</t>
  </si>
  <si>
    <t>SSE</t>
  </si>
  <si>
    <t>df</t>
  </si>
  <si>
    <t>SS</t>
  </si>
  <si>
    <t>MS</t>
  </si>
  <si>
    <t>f</t>
  </si>
  <si>
    <t>Rejection region</t>
  </si>
  <si>
    <t>A</t>
  </si>
  <si>
    <t>B</t>
  </si>
  <si>
    <t>Error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</si>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</sst>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0"/>
    <numFmt numFmtId="165" formatCode="0.0000"/>
    <numFmt numFmtId="166" formatCode="0.000000"/>
  </numFmts>
  <fonts count="4">
    <font>
      <sz val="10.0"/>
      <color rgb="FF000000"/>
      <name val="Arial"/>
    </font>
    <font>
      <sz val="11.0"/>
      <color rgb="FF000000"/>
      <name val="Calibri"/>
    </font>
    <font>
      <name val="Arial"/>
    </font>
    <font/>
  </fonts>
  <fills count="17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B6D7A8"/>
        <bgColor rgb="FFB6D7A8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999999"/>
        <bgColor rgb="FF999999"/>
      </patternFill>
    </fill>
    <fill>
      <patternFill patternType="solid">
        <fgColor rgb="FFF4CCCC"/>
        <bgColor rgb="FFF4CCCC"/>
      </patternFill>
    </fill>
    <fill>
      <patternFill patternType="solid">
        <fgColor rgb="FFE6B8AF"/>
        <bgColor rgb="FFE6B8A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2" fontId="1" numFmtId="0" xfId="0" applyAlignment="1" applyFill="1" applyFont="1">
      <alignment readingOrder="0" shrinkToFit="0" vertical="bottom" wrapText="0"/>
    </xf>
    <xf borderId="0" fillId="3" fontId="1" numFmtId="0" xfId="0" applyAlignment="1" applyFill="1" applyFont="1">
      <alignment horizontal="right" readingOrder="0" shrinkToFit="0" vertical="bottom" wrapText="0"/>
    </xf>
    <xf borderId="0" fillId="4" fontId="2" numFmtId="0" xfId="0" applyAlignment="1" applyFill="1" applyFont="1">
      <alignment vertical="bottom"/>
    </xf>
    <xf borderId="0" fillId="5" fontId="1" numFmtId="0" xfId="0" applyAlignment="1" applyFill="1" applyFont="1">
      <alignment horizontal="right" readingOrder="0" shrinkToFit="0" vertical="bottom" wrapText="0"/>
    </xf>
    <xf borderId="0" fillId="6" fontId="2" numFmtId="164" xfId="0" applyAlignment="1" applyFill="1" applyFont="1" applyNumberFormat="1">
      <alignment horizontal="right" vertical="bottom"/>
    </xf>
    <xf borderId="0" fillId="6" fontId="2" numFmtId="165" xfId="0" applyAlignment="1" applyFont="1" applyNumberFormat="1">
      <alignment horizontal="right" vertical="bottom"/>
    </xf>
    <xf borderId="0" fillId="6" fontId="3" numFmtId="165" xfId="0" applyFont="1" applyNumberFormat="1"/>
    <xf borderId="0" fillId="7" fontId="2" numFmtId="165" xfId="0" applyAlignment="1" applyFill="1" applyFont="1" applyNumberFormat="1">
      <alignment horizontal="right" vertical="bottom"/>
    </xf>
    <xf borderId="0" fillId="8" fontId="2" numFmtId="0" xfId="0" applyAlignment="1" applyFill="1" applyFont="1">
      <alignment readingOrder="0" vertical="bottom"/>
    </xf>
    <xf borderId="0" fillId="9" fontId="2" numFmtId="165" xfId="0" applyAlignment="1" applyFill="1" applyFont="1" applyNumberForma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2" numFmtId="166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8" fontId="2" numFmtId="165" xfId="0" applyAlignment="1" applyFont="1" applyNumberFormat="1">
      <alignment horizontal="right" vertical="bottom"/>
    </xf>
    <xf borderId="0" fillId="0" fontId="2" numFmtId="166" xfId="0" applyAlignment="1" applyFont="1" applyNumberFormat="1">
      <alignment horizontal="right" vertical="bottom"/>
    </xf>
    <xf borderId="0" fillId="10" fontId="2" numFmtId="165" xfId="0" applyAlignment="1" applyFill="1" applyFont="1" applyNumberFormat="1">
      <alignment readingOrder="0" vertical="bottom"/>
    </xf>
    <xf borderId="0" fillId="11" fontId="2" numFmtId="165" xfId="0" applyAlignment="1" applyFill="1" applyFont="1" applyNumberFormat="1">
      <alignment horizontal="right" vertical="bottom"/>
    </xf>
    <xf borderId="0" fillId="0" fontId="2" numFmtId="165" xfId="0" applyAlignment="1" applyFont="1" applyNumberFormat="1">
      <alignment vertical="bottom"/>
    </xf>
    <xf borderId="0" fillId="10" fontId="2" numFmtId="165" xfId="0" applyAlignment="1" applyFont="1" applyNumberFormat="1">
      <alignment horizontal="right" vertical="bottom"/>
    </xf>
    <xf borderId="0" fillId="0" fontId="3" numFmtId="165" xfId="0" applyFont="1" applyNumberFormat="1"/>
    <xf borderId="0" fillId="12" fontId="2" numFmtId="0" xfId="0" applyAlignment="1" applyFill="1" applyFont="1">
      <alignment vertical="bottom"/>
    </xf>
    <xf borderId="0" fillId="13" fontId="2" numFmtId="165" xfId="0" applyAlignment="1" applyFill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12" fontId="2" numFmtId="165" xfId="0" applyAlignment="1" applyFont="1" applyNumberFormat="1">
      <alignment horizontal="right" vertical="bottom"/>
    </xf>
    <xf borderId="1" fillId="14" fontId="2" numFmtId="0" xfId="0" applyAlignment="1" applyBorder="1" applyFill="1" applyFont="1">
      <alignment vertical="bottom"/>
    </xf>
    <xf borderId="2" fillId="3" fontId="2" numFmtId="0" xfId="0" applyAlignment="1" applyBorder="1" applyFont="1">
      <alignment vertical="bottom"/>
    </xf>
    <xf borderId="2" fillId="3" fontId="2" numFmtId="0" xfId="0" applyAlignment="1" applyBorder="1" applyFont="1">
      <alignment readingOrder="0" vertical="bottom"/>
    </xf>
    <xf borderId="3" fillId="10" fontId="2" numFmtId="0" xfId="0" applyAlignment="1" applyBorder="1" applyFont="1">
      <alignment readingOrder="0" vertical="bottom"/>
    </xf>
    <xf borderId="4" fillId="11" fontId="2" numFmtId="0" xfId="0" applyAlignment="1" applyBorder="1" applyFont="1">
      <alignment horizontal="right" vertical="bottom"/>
    </xf>
    <xf borderId="4" fillId="11" fontId="2" numFmtId="165" xfId="0" applyAlignment="1" applyBorder="1" applyFont="1" applyNumberFormat="1">
      <alignment horizontal="right" vertical="bottom"/>
    </xf>
    <xf borderId="4" fillId="15" fontId="2" numFmtId="165" xfId="0" applyAlignment="1" applyBorder="1" applyFill="1" applyFont="1" applyNumberFormat="1">
      <alignment horizontal="right" vertical="bottom"/>
    </xf>
    <xf borderId="4" fillId="16" fontId="2" numFmtId="165" xfId="0" applyAlignment="1" applyBorder="1" applyFill="1" applyFont="1" applyNumberFormat="1">
      <alignment horizontal="right" readingOrder="0" vertical="bottom"/>
    </xf>
    <xf borderId="4" fillId="11" fontId="2" numFmtId="0" xfId="0" applyAlignment="1" applyBorder="1" applyFont="1">
      <alignment horizontal="right" readingOrder="0" vertical="bottom"/>
    </xf>
    <xf borderId="3" fillId="12" fontId="2" numFmtId="0" xfId="0" applyAlignment="1" applyBorder="1" applyFont="1">
      <alignment vertical="bottom"/>
    </xf>
    <xf borderId="4" fillId="13" fontId="2" numFmtId="0" xfId="0" applyAlignment="1" applyBorder="1" applyFont="1">
      <alignment horizontal="right" readingOrder="0" vertical="bottom"/>
    </xf>
    <xf borderId="4" fillId="13" fontId="2" numFmtId="165" xfId="0" applyAlignment="1" applyBorder="1" applyFont="1" applyNumberFormat="1">
      <alignment horizontal="right" vertical="bottom"/>
    </xf>
    <xf borderId="4" fillId="0" fontId="2" numFmtId="166" xfId="0" applyAlignment="1" applyBorder="1" applyFont="1" applyNumberFormat="1">
      <alignment vertical="bottom"/>
    </xf>
    <xf borderId="3" fillId="8" fontId="2" numFmtId="0" xfId="0" applyAlignment="1" applyBorder="1" applyFont="1">
      <alignment vertical="bottom"/>
    </xf>
    <xf borderId="4" fillId="9" fontId="2" numFmtId="0" xfId="0" applyAlignment="1" applyBorder="1" applyFont="1">
      <alignment horizontal="right" readingOrder="0" vertical="bottom"/>
    </xf>
    <xf borderId="4" fillId="9" fontId="2" numFmtId="165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5" t="s">
        <v>3</v>
      </c>
      <c r="C1" s="2"/>
      <c r="D1" s="1"/>
      <c r="E1" s="1"/>
    </row>
    <row r="2">
      <c r="A2" s="5" t="s">
        <v>8</v>
      </c>
      <c r="B2" s="6">
        <v>1.0</v>
      </c>
      <c r="C2" s="6">
        <v>2.0</v>
      </c>
      <c r="D2" s="6">
        <v>3.0</v>
      </c>
      <c r="E2" s="6">
        <v>4.0</v>
      </c>
      <c r="F2" s="7" t="s">
        <v>9</v>
      </c>
    </row>
    <row r="3">
      <c r="A3" s="6">
        <v>1.0</v>
      </c>
      <c r="B3" s="8">
        <v>0.97</v>
      </c>
      <c r="C3" s="8">
        <v>0.48</v>
      </c>
      <c r="D3" s="8">
        <v>0.48</v>
      </c>
      <c r="E3" s="8">
        <v>0.46</v>
      </c>
      <c r="F3" s="9">
        <f t="shared" ref="F3:F5" si="1">AVERAGE(B3:E3)</f>
        <v>0.5975</v>
      </c>
    </row>
    <row r="4">
      <c r="A4" s="6">
        <v>2.0</v>
      </c>
      <c r="B4" s="8">
        <v>0.77</v>
      </c>
      <c r="C4" s="8">
        <v>0.14</v>
      </c>
      <c r="D4" s="8">
        <v>0.22</v>
      </c>
      <c r="E4" s="8">
        <v>0.25</v>
      </c>
      <c r="F4" s="10">
        <f t="shared" si="1"/>
        <v>0.345</v>
      </c>
    </row>
    <row r="5">
      <c r="A5" s="6">
        <v>3.0</v>
      </c>
      <c r="B5" s="8">
        <v>0.67</v>
      </c>
      <c r="C5" s="8">
        <v>0.39</v>
      </c>
      <c r="D5" s="8">
        <v>0.57</v>
      </c>
      <c r="E5" s="8">
        <v>0.19</v>
      </c>
      <c r="F5" s="10">
        <f t="shared" si="1"/>
        <v>0.455</v>
      </c>
    </row>
    <row r="6">
      <c r="A6" s="7" t="s">
        <v>9</v>
      </c>
      <c r="B6" s="11">
        <f t="shared" ref="B6:E6" si="2">average(B3:B5)</f>
        <v>0.8033333333</v>
      </c>
      <c r="C6" s="11">
        <f t="shared" si="2"/>
        <v>0.3366666667</v>
      </c>
      <c r="D6" s="11">
        <f t="shared" si="2"/>
        <v>0.4233333333</v>
      </c>
      <c r="E6" s="11">
        <f t="shared" si="2"/>
        <v>0.3</v>
      </c>
      <c r="F6" s="12">
        <f>AVERAGE(F3:F5,B6:E6)</f>
        <v>0.4658333333</v>
      </c>
    </row>
    <row r="8">
      <c r="A8" s="13" t="s">
        <v>10</v>
      </c>
      <c r="B8" s="14">
        <f t="shared" ref="B8:E8" si="3">(B3-$F$5)^2</f>
        <v>0.265225</v>
      </c>
      <c r="C8" s="14">
        <f t="shared" si="3"/>
        <v>0.000625</v>
      </c>
      <c r="D8" s="14">
        <f t="shared" si="3"/>
        <v>0.000625</v>
      </c>
      <c r="E8" s="14">
        <f t="shared" si="3"/>
        <v>0.000025</v>
      </c>
      <c r="F8" s="15"/>
      <c r="G8" s="16"/>
    </row>
    <row r="9">
      <c r="A9" s="17"/>
      <c r="B9" s="14">
        <f t="shared" ref="B9:E9" si="4">(B4-$F$5)^2</f>
        <v>0.099225</v>
      </c>
      <c r="C9" s="14">
        <f t="shared" si="4"/>
        <v>0.099225</v>
      </c>
      <c r="D9" s="14">
        <f t="shared" si="4"/>
        <v>0.055225</v>
      </c>
      <c r="E9" s="14">
        <f t="shared" si="4"/>
        <v>0.042025</v>
      </c>
      <c r="F9" s="15"/>
      <c r="G9" s="16"/>
    </row>
    <row r="10">
      <c r="A10" s="17"/>
      <c r="B10" s="14">
        <f t="shared" ref="B10:E10" si="5">(B5-$F$5)^2</f>
        <v>0.046225</v>
      </c>
      <c r="C10" s="14">
        <f t="shared" si="5"/>
        <v>0.004225</v>
      </c>
      <c r="D10" s="14">
        <f t="shared" si="5"/>
        <v>0.013225</v>
      </c>
      <c r="E10" s="14">
        <f t="shared" si="5"/>
        <v>0.070225</v>
      </c>
      <c r="F10" s="18">
        <f>sum(A8:E10)</f>
        <v>0.6961</v>
      </c>
      <c r="G10" s="19"/>
    </row>
    <row r="12">
      <c r="A12" s="20" t="s">
        <v>15</v>
      </c>
      <c r="B12" s="21">
        <f t="shared" ref="B12:E12" si="6">($F3-$F$6)^2</f>
        <v>0.01733611111</v>
      </c>
      <c r="C12" s="21">
        <f t="shared" si="6"/>
        <v>0.01733611111</v>
      </c>
      <c r="D12" s="21">
        <f t="shared" si="6"/>
        <v>0.01733611111</v>
      </c>
      <c r="E12" s="21">
        <f t="shared" si="6"/>
        <v>0.01733611111</v>
      </c>
      <c r="F12" s="15"/>
    </row>
    <row r="13">
      <c r="A13" s="22"/>
      <c r="B13" s="21">
        <f t="shared" ref="B13:E13" si="7">($F4-$F$6)^2</f>
        <v>0.01460069444</v>
      </c>
      <c r="C13" s="21">
        <f t="shared" si="7"/>
        <v>0.01460069444</v>
      </c>
      <c r="D13" s="21">
        <f t="shared" si="7"/>
        <v>0.01460069444</v>
      </c>
      <c r="E13" s="21">
        <f t="shared" si="7"/>
        <v>0.01460069444</v>
      </c>
      <c r="F13" s="15"/>
    </row>
    <row r="14">
      <c r="A14" s="22"/>
      <c r="B14" s="21">
        <f t="shared" ref="B14:E14" si="8">($F5-$F$6)^2</f>
        <v>0.0001173611111</v>
      </c>
      <c r="C14" s="21">
        <f t="shared" si="8"/>
        <v>0.0001173611111</v>
      </c>
      <c r="D14" s="21">
        <f t="shared" si="8"/>
        <v>0.0001173611111</v>
      </c>
      <c r="E14" s="21">
        <f t="shared" si="8"/>
        <v>0.0001173611111</v>
      </c>
      <c r="F14" s="23">
        <f>sum(A12:E14)</f>
        <v>0.1282166667</v>
      </c>
    </row>
    <row r="15">
      <c r="A15" s="24"/>
      <c r="B15" s="24"/>
      <c r="C15" s="24"/>
      <c r="D15" s="24"/>
      <c r="E15" s="24"/>
      <c r="F15" s="24"/>
    </row>
    <row r="16">
      <c r="A16" s="20" t="s">
        <v>16</v>
      </c>
      <c r="B16" s="21">
        <f t="shared" ref="B16:E16" si="9">(B$6-$F$6)^2</f>
        <v>0.11390625</v>
      </c>
      <c r="C16" s="21">
        <f t="shared" si="9"/>
        <v>0.01668402778</v>
      </c>
      <c r="D16" s="21">
        <f t="shared" si="9"/>
        <v>0.00180625</v>
      </c>
      <c r="E16" s="21">
        <f t="shared" si="9"/>
        <v>0.02750069444</v>
      </c>
      <c r="F16" s="15"/>
    </row>
    <row r="17">
      <c r="A17" s="22"/>
      <c r="B17" s="21">
        <f t="shared" ref="B17:E17" si="10">(B$6-$F$6)^2</f>
        <v>0.11390625</v>
      </c>
      <c r="C17" s="21">
        <f t="shared" si="10"/>
        <v>0.01668402778</v>
      </c>
      <c r="D17" s="21">
        <f t="shared" si="10"/>
        <v>0.00180625</v>
      </c>
      <c r="E17" s="21">
        <f t="shared" si="10"/>
        <v>0.02750069444</v>
      </c>
      <c r="F17" s="15"/>
    </row>
    <row r="18">
      <c r="A18" s="22"/>
      <c r="B18" s="21">
        <f t="shared" ref="B18:E18" si="11">(B$6-$F$6)^2</f>
        <v>0.11390625</v>
      </c>
      <c r="C18" s="21">
        <f t="shared" si="11"/>
        <v>0.01668402778</v>
      </c>
      <c r="D18" s="21">
        <f t="shared" si="11"/>
        <v>0.00180625</v>
      </c>
      <c r="E18" s="21">
        <f t="shared" si="11"/>
        <v>0.02750069444</v>
      </c>
      <c r="F18" s="23">
        <f>sum(A16:E18)</f>
        <v>0.4796916667</v>
      </c>
    </row>
    <row r="20">
      <c r="A20" s="25" t="s">
        <v>17</v>
      </c>
      <c r="B20" s="26">
        <f t="shared" ref="B20:E20" si="12">(B3-$F3-B$6+$F$6)^2</f>
        <v>0.001225</v>
      </c>
      <c r="C20" s="26">
        <f t="shared" si="12"/>
        <v>0.0001361111111</v>
      </c>
      <c r="D20" s="26">
        <f t="shared" si="12"/>
        <v>0.005625</v>
      </c>
      <c r="E20" s="26">
        <f t="shared" si="12"/>
        <v>0.0008027777778</v>
      </c>
      <c r="F20" s="27"/>
      <c r="G20" s="17"/>
    </row>
    <row r="21">
      <c r="A21" s="17"/>
      <c r="B21" s="26">
        <f t="shared" ref="B21:E21" si="13">(B4-$F4-B$6+$F$6)^2</f>
        <v>0.00765625</v>
      </c>
      <c r="C21" s="26">
        <f t="shared" si="13"/>
        <v>0.005750694444</v>
      </c>
      <c r="D21" s="26">
        <f t="shared" si="13"/>
        <v>0.00680625</v>
      </c>
      <c r="E21" s="26">
        <f t="shared" si="13"/>
        <v>0.005017361111</v>
      </c>
      <c r="F21" s="27"/>
      <c r="G21" s="17"/>
    </row>
    <row r="22">
      <c r="A22" s="17"/>
      <c r="B22" s="26">
        <f t="shared" ref="B22:E22" si="14">(B5-$F5-B$6+$F$6)^2</f>
        <v>0.01500625</v>
      </c>
      <c r="C22" s="26">
        <f t="shared" si="14"/>
        <v>0.004117361111</v>
      </c>
      <c r="D22" s="26">
        <f t="shared" si="14"/>
        <v>0.02480625</v>
      </c>
      <c r="E22" s="26">
        <f t="shared" si="14"/>
        <v>0.009834027778</v>
      </c>
      <c r="F22" s="28">
        <f>sum(B20:E22)</f>
        <v>0.08678333333</v>
      </c>
      <c r="G22" s="19"/>
    </row>
    <row r="24">
      <c r="A24" s="29"/>
      <c r="B24" s="30" t="s">
        <v>18</v>
      </c>
      <c r="C24" s="30" t="s">
        <v>19</v>
      </c>
      <c r="D24" s="30" t="s">
        <v>20</v>
      </c>
      <c r="E24" s="30" t="s">
        <v>21</v>
      </c>
      <c r="F24" s="31" t="s">
        <v>22</v>
      </c>
    </row>
    <row r="25">
      <c r="A25" s="32" t="s">
        <v>23</v>
      </c>
      <c r="B25" s="33">
        <v>2.0</v>
      </c>
      <c r="C25" s="34">
        <f>sum(B12:E14)</f>
        <v>0.1282166667</v>
      </c>
      <c r="D25" s="34">
        <f t="shared" ref="D25:D27" si="15">C25/B25</f>
        <v>0.06410833333</v>
      </c>
      <c r="E25" s="35">
        <f>D25/D27</f>
        <v>4.432302669</v>
      </c>
      <c r="F25" s="36">
        <v>5.14</v>
      </c>
    </row>
    <row r="26">
      <c r="A26" s="32" t="s">
        <v>24</v>
      </c>
      <c r="B26" s="37">
        <v>3.0</v>
      </c>
      <c r="C26" s="34">
        <f>sum(B16:E18)</f>
        <v>0.4796916667</v>
      </c>
      <c r="D26" s="34">
        <f t="shared" si="15"/>
        <v>0.1598972222</v>
      </c>
      <c r="E26" s="35">
        <f>D26/D27</f>
        <v>11.05492606</v>
      </c>
      <c r="F26" s="36">
        <v>4.76</v>
      </c>
    </row>
    <row r="27">
      <c r="A27" s="38" t="s">
        <v>25</v>
      </c>
      <c r="B27" s="39">
        <v>6.0</v>
      </c>
      <c r="C27" s="40">
        <f>sum(B20:E22)</f>
        <v>0.08678333333</v>
      </c>
      <c r="D27" s="40">
        <f t="shared" si="15"/>
        <v>0.01446388889</v>
      </c>
      <c r="E27" s="41"/>
      <c r="F27" s="41"/>
    </row>
    <row r="28">
      <c r="A28" s="42" t="s">
        <v>26</v>
      </c>
      <c r="B28" s="43">
        <v>11.0</v>
      </c>
      <c r="C28" s="44">
        <f>sum(B8:E10)</f>
        <v>0.6961</v>
      </c>
      <c r="D28" s="41"/>
      <c r="E28" s="41"/>
      <c r="F28" s="4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4</v>
      </c>
      <c r="C1" s="1"/>
      <c r="D1" s="1"/>
    </row>
    <row r="2">
      <c r="A2" s="2" t="s">
        <v>5</v>
      </c>
      <c r="B2" s="4">
        <v>1.0</v>
      </c>
      <c r="C2" s="4">
        <v>2.0</v>
      </c>
      <c r="D2" s="4">
        <v>3.0</v>
      </c>
    </row>
    <row r="3">
      <c r="A3" s="4">
        <v>1.0</v>
      </c>
      <c r="B3" s="4">
        <v>64.0</v>
      </c>
      <c r="C3" s="4">
        <v>49.0</v>
      </c>
      <c r="D3" s="4">
        <v>50.0</v>
      </c>
    </row>
    <row r="4">
      <c r="A4" s="4">
        <v>2.0</v>
      </c>
      <c r="B4" s="4">
        <v>53.0</v>
      </c>
      <c r="C4" s="4">
        <v>51.0</v>
      </c>
      <c r="D4" s="4">
        <v>48.0</v>
      </c>
    </row>
    <row r="5">
      <c r="A5" s="4">
        <v>3.0</v>
      </c>
      <c r="B5" s="4">
        <v>47.0</v>
      </c>
      <c r="C5" s="4">
        <v>45.0</v>
      </c>
      <c r="D5" s="4">
        <v>50.0</v>
      </c>
    </row>
    <row r="6">
      <c r="A6" s="4">
        <v>4.0</v>
      </c>
      <c r="B6" s="4">
        <v>51.0</v>
      </c>
      <c r="C6" s="4">
        <v>43.0</v>
      </c>
      <c r="D6" s="4">
        <v>52.0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57"/>
    <col customWidth="1" min="2" max="4" width="10.71"/>
    <col customWidth="1" min="5" max="8" width="11.14"/>
    <col customWidth="1" min="9" max="11" width="11.29"/>
    <col customWidth="1" min="12" max="13" width="10.29"/>
  </cols>
  <sheetData>
    <row r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>
      <c r="A2" s="2" t="s">
        <v>1</v>
      </c>
      <c r="B2" s="3">
        <v>10000.0</v>
      </c>
      <c r="E2" s="3">
        <v>20000.0</v>
      </c>
      <c r="H2" s="3">
        <v>30000.0</v>
      </c>
      <c r="K2" s="3">
        <v>40000.0</v>
      </c>
    </row>
    <row r="3">
      <c r="A3" s="2" t="s">
        <v>2</v>
      </c>
      <c r="B3" s="4">
        <v>10.5</v>
      </c>
      <c r="C3" s="4">
        <v>9.2</v>
      </c>
      <c r="D3" s="4">
        <v>7.9</v>
      </c>
      <c r="E3" s="4">
        <v>12.8</v>
      </c>
      <c r="F3" s="4">
        <v>11.2</v>
      </c>
      <c r="G3" s="4">
        <v>13.3</v>
      </c>
      <c r="H3" s="4">
        <v>12.1</v>
      </c>
      <c r="I3" s="4">
        <v>12.6</v>
      </c>
      <c r="J3" s="4">
        <v>14.0</v>
      </c>
      <c r="K3" s="4">
        <v>10.8</v>
      </c>
      <c r="L3" s="4">
        <v>9.1</v>
      </c>
      <c r="M3" s="4">
        <v>12.5</v>
      </c>
    </row>
    <row r="4">
      <c r="A4" s="2" t="s">
        <v>6</v>
      </c>
      <c r="B4" s="4">
        <v>8.1</v>
      </c>
      <c r="C4" s="4">
        <v>8.6</v>
      </c>
      <c r="D4" s="4">
        <v>10.1</v>
      </c>
      <c r="E4" s="4">
        <v>12.7</v>
      </c>
      <c r="F4" s="4">
        <v>13.7</v>
      </c>
      <c r="G4" s="4">
        <v>11.5</v>
      </c>
      <c r="H4" s="4">
        <v>14.4</v>
      </c>
      <c r="I4" s="4">
        <v>15.4</v>
      </c>
      <c r="J4" s="4">
        <v>13.7</v>
      </c>
      <c r="K4" s="4">
        <v>11.3</v>
      </c>
      <c r="L4" s="4">
        <v>12.5</v>
      </c>
      <c r="M4" s="4">
        <v>14.5</v>
      </c>
    </row>
    <row r="5">
      <c r="A5" s="2" t="s">
        <v>7</v>
      </c>
      <c r="B5" s="4">
        <v>16.1</v>
      </c>
      <c r="C5" s="4">
        <v>15.3</v>
      </c>
      <c r="D5" s="4">
        <v>17.5</v>
      </c>
      <c r="E5" s="4">
        <v>16.6</v>
      </c>
      <c r="F5" s="4">
        <v>19.2</v>
      </c>
      <c r="G5" s="4">
        <v>18.5</v>
      </c>
      <c r="H5" s="4">
        <v>20.8</v>
      </c>
      <c r="I5" s="4">
        <v>18.0</v>
      </c>
      <c r="J5" s="4">
        <v>21.0</v>
      </c>
      <c r="K5" s="4">
        <v>18.4</v>
      </c>
      <c r="L5" s="4">
        <v>18.9</v>
      </c>
      <c r="M5" s="4">
        <v>17.2</v>
      </c>
    </row>
  </sheetData>
  <mergeCells count="4">
    <mergeCell ref="B2:D2"/>
    <mergeCell ref="E2:G2"/>
    <mergeCell ref="H2:J2"/>
    <mergeCell ref="K2:M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/>
      <c r="C1" s="1"/>
      <c r="D1" s="2" t="s">
        <v>11</v>
      </c>
      <c r="E1" s="1"/>
      <c r="F1" s="1"/>
      <c r="G1" s="1"/>
    </row>
    <row r="2">
      <c r="A2" s="1"/>
      <c r="B2" s="3" t="s">
        <v>12</v>
      </c>
      <c r="E2" s="3" t="s">
        <v>13</v>
      </c>
    </row>
    <row r="3">
      <c r="A3" s="2" t="s">
        <v>14</v>
      </c>
      <c r="B3" s="4">
        <v>10.2</v>
      </c>
      <c r="C3" s="4">
        <v>1.2</v>
      </c>
      <c r="D3" s="4">
        <v>0.3</v>
      </c>
      <c r="E3" s="4">
        <v>10.2</v>
      </c>
      <c r="F3" s="4">
        <v>1.2</v>
      </c>
      <c r="G3" s="4">
        <v>0.3</v>
      </c>
    </row>
    <row r="4">
      <c r="A4" s="1"/>
      <c r="B4" s="4">
        <v>0.71</v>
      </c>
      <c r="C4" s="4">
        <v>2.2</v>
      </c>
      <c r="D4" s="4">
        <v>2.25</v>
      </c>
      <c r="E4" s="4">
        <v>2.2</v>
      </c>
      <c r="F4" s="4">
        <v>4.04</v>
      </c>
      <c r="G4" s="4">
        <v>2.71</v>
      </c>
    </row>
    <row r="5">
      <c r="A5" s="1"/>
      <c r="B5" s="4">
        <v>1.66</v>
      </c>
      <c r="C5" s="4">
        <v>2.93</v>
      </c>
      <c r="D5" s="4">
        <v>3.93</v>
      </c>
      <c r="E5" s="4">
        <v>2.69</v>
      </c>
      <c r="F5" s="4">
        <v>4.16</v>
      </c>
      <c r="G5" s="4">
        <v>5.43</v>
      </c>
    </row>
    <row r="6">
      <c r="A6" s="1"/>
      <c r="B6" s="4">
        <v>2.01</v>
      </c>
      <c r="C6" s="4">
        <v>3.08</v>
      </c>
      <c r="D6" s="4">
        <v>5.08</v>
      </c>
      <c r="E6" s="4">
        <v>3.54</v>
      </c>
      <c r="F6" s="4">
        <v>4.42</v>
      </c>
      <c r="G6" s="4">
        <v>6.38</v>
      </c>
    </row>
    <row r="7">
      <c r="A7" s="1"/>
      <c r="B7" s="4">
        <v>2.16</v>
      </c>
      <c r="C7" s="4">
        <v>3.49</v>
      </c>
      <c r="D7" s="4">
        <v>5.82</v>
      </c>
      <c r="E7" s="4">
        <v>3.75</v>
      </c>
      <c r="F7" s="4">
        <v>4.93</v>
      </c>
      <c r="G7" s="4">
        <v>6.38</v>
      </c>
    </row>
    <row r="8">
      <c r="A8" s="1"/>
      <c r="B8" s="4">
        <v>2.42</v>
      </c>
      <c r="C8" s="4">
        <v>4.11</v>
      </c>
      <c r="D8" s="4">
        <v>5.84</v>
      </c>
      <c r="E8" s="4">
        <v>3.83</v>
      </c>
      <c r="F8" s="4">
        <v>5.49</v>
      </c>
      <c r="G8" s="4">
        <v>8.32</v>
      </c>
    </row>
    <row r="9">
      <c r="A9" s="1"/>
      <c r="B9" s="4">
        <v>2.42</v>
      </c>
      <c r="C9" s="4">
        <v>4.95</v>
      </c>
      <c r="D9" s="4">
        <v>6.89</v>
      </c>
      <c r="E9" s="4">
        <v>4.08</v>
      </c>
      <c r="F9" s="4">
        <v>5.77</v>
      </c>
      <c r="G9" s="4">
        <v>9.04</v>
      </c>
    </row>
    <row r="10">
      <c r="A10" s="1"/>
      <c r="B10" s="4">
        <v>2.56</v>
      </c>
      <c r="C10" s="4">
        <v>5.16</v>
      </c>
      <c r="D10" s="4">
        <v>8.5</v>
      </c>
      <c r="E10" s="4">
        <v>4.27</v>
      </c>
      <c r="F10" s="4">
        <v>5.86</v>
      </c>
      <c r="G10" s="4">
        <v>9.56</v>
      </c>
    </row>
    <row r="11">
      <c r="A11" s="1"/>
      <c r="B11" s="4">
        <v>2.6</v>
      </c>
      <c r="C11" s="4">
        <v>5.54</v>
      </c>
      <c r="D11" s="4">
        <v>8.56</v>
      </c>
      <c r="E11" s="4">
        <v>4.53</v>
      </c>
      <c r="F11" s="4">
        <v>6.28</v>
      </c>
      <c r="G11" s="4">
        <v>10.01</v>
      </c>
    </row>
    <row r="12">
      <c r="A12" s="1"/>
      <c r="B12" s="4">
        <v>3.31</v>
      </c>
      <c r="C12" s="4">
        <v>5.68</v>
      </c>
      <c r="D12" s="4">
        <v>9.44</v>
      </c>
      <c r="E12" s="4">
        <v>5.32</v>
      </c>
      <c r="F12" s="4">
        <v>6.97</v>
      </c>
      <c r="G12" s="4">
        <v>10.08</v>
      </c>
    </row>
    <row r="13">
      <c r="A13" s="1"/>
      <c r="B13" s="4">
        <v>3.64</v>
      </c>
      <c r="C13" s="4">
        <v>6.25</v>
      </c>
      <c r="D13" s="4">
        <v>10.52</v>
      </c>
      <c r="E13" s="4">
        <v>6.18</v>
      </c>
      <c r="F13" s="4">
        <v>7.06</v>
      </c>
      <c r="G13" s="4">
        <v>10.62</v>
      </c>
    </row>
    <row r="14">
      <c r="A14" s="1"/>
      <c r="B14" s="4">
        <v>3.74</v>
      </c>
      <c r="C14" s="4">
        <v>7.25</v>
      </c>
      <c r="D14" s="4">
        <v>13.46</v>
      </c>
      <c r="E14" s="4">
        <v>6.22</v>
      </c>
      <c r="F14" s="4">
        <v>7.78</v>
      </c>
      <c r="G14" s="4">
        <v>13.8</v>
      </c>
    </row>
    <row r="15">
      <c r="A15" s="1"/>
      <c r="B15" s="4">
        <v>3.74</v>
      </c>
      <c r="C15" s="4">
        <v>7.9</v>
      </c>
      <c r="D15" s="4">
        <v>13.57</v>
      </c>
      <c r="E15" s="4">
        <v>6.33</v>
      </c>
      <c r="F15" s="4">
        <v>9.23</v>
      </c>
      <c r="G15" s="4">
        <v>15.99</v>
      </c>
    </row>
    <row r="16">
      <c r="A16" s="1"/>
      <c r="B16" s="4">
        <v>4.39</v>
      </c>
      <c r="C16" s="4">
        <v>8.85</v>
      </c>
      <c r="D16" s="4">
        <v>14.76</v>
      </c>
      <c r="E16" s="4">
        <v>6.97</v>
      </c>
      <c r="F16" s="4">
        <v>9.34</v>
      </c>
      <c r="G16" s="4">
        <v>17.9</v>
      </c>
    </row>
    <row r="17">
      <c r="A17" s="1"/>
      <c r="B17" s="4">
        <v>4.5</v>
      </c>
      <c r="C17" s="4">
        <v>11.96</v>
      </c>
      <c r="D17" s="4">
        <v>16.41</v>
      </c>
      <c r="E17" s="4">
        <v>6.97</v>
      </c>
      <c r="F17" s="4">
        <v>9.91</v>
      </c>
      <c r="G17" s="4">
        <v>18.25</v>
      </c>
    </row>
    <row r="18">
      <c r="A18" s="1"/>
      <c r="B18" s="4">
        <v>5.07</v>
      </c>
      <c r="C18" s="4">
        <v>15.54</v>
      </c>
      <c r="D18" s="4">
        <v>16.96</v>
      </c>
      <c r="E18" s="4">
        <v>7.52</v>
      </c>
      <c r="F18" s="4">
        <v>13.46</v>
      </c>
      <c r="G18" s="4">
        <v>19.32</v>
      </c>
    </row>
    <row r="19">
      <c r="A19" s="1"/>
      <c r="B19" s="4">
        <v>5.26</v>
      </c>
      <c r="C19" s="4">
        <v>15.89</v>
      </c>
      <c r="D19" s="4">
        <v>17.56</v>
      </c>
      <c r="E19" s="4">
        <v>8.36</v>
      </c>
      <c r="F19" s="4">
        <v>18.4</v>
      </c>
      <c r="G19" s="4">
        <v>19.87</v>
      </c>
    </row>
    <row r="20">
      <c r="A20" s="1"/>
      <c r="B20" s="4">
        <v>8.15</v>
      </c>
      <c r="C20" s="4">
        <v>18.3</v>
      </c>
      <c r="D20" s="4">
        <v>22.82</v>
      </c>
      <c r="E20" s="4">
        <v>11.65</v>
      </c>
      <c r="F20" s="4">
        <v>23.89</v>
      </c>
      <c r="G20" s="4">
        <v>21.6</v>
      </c>
    </row>
    <row r="21">
      <c r="A21" s="1"/>
      <c r="B21" s="4">
        <v>8.24</v>
      </c>
      <c r="C21" s="4">
        <v>18.59</v>
      </c>
      <c r="D21" s="4">
        <v>29.13</v>
      </c>
      <c r="E21" s="4">
        <v>12.45</v>
      </c>
      <c r="F21" s="4">
        <v>26.39</v>
      </c>
      <c r="G21" s="4">
        <v>22.25</v>
      </c>
    </row>
  </sheetData>
  <mergeCells count="2">
    <mergeCell ref="B2:D2"/>
    <mergeCell ref="E2:G2"/>
  </mergeCells>
  <drawing r:id="rId1"/>
</worksheet>
</file>