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ayak\Desktop\"/>
    </mc:Choice>
  </mc:AlternateContent>
  <xr:revisionPtr revIDLastSave="0" documentId="8_{4496B8D7-C964-48F3-B7F6-E90224A44055}" xr6:coauthVersionLast="47" xr6:coauthVersionMax="47" xr10:uidLastSave="{00000000-0000-0000-0000-000000000000}"/>
  <bookViews>
    <workbookView xWindow="-120" yWindow="-120" windowWidth="29040" windowHeight="15720" xr2:uid="{13446A0C-3A75-4105-939F-4BF9115B197E}"/>
  </bookViews>
  <sheets>
    <sheet name="APR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E25" i="1" s="1"/>
  <c r="D2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G20" i="1"/>
  <c r="E26" i="1" s="1"/>
  <c r="E3" i="1"/>
  <c r="G9" i="1"/>
  <c r="C25" i="1" s="1"/>
  <c r="C27" i="1" s="1"/>
  <c r="C34" i="1" l="1"/>
  <c r="E27" i="1"/>
  <c r="G25" i="1" s="1"/>
  <c r="G27" i="1" s="1"/>
</calcChain>
</file>

<file path=xl/sharedStrings.xml><?xml version="1.0" encoding="utf-8"?>
<sst xmlns="http://schemas.openxmlformats.org/spreadsheetml/2006/main" count="38" uniqueCount="31">
  <si>
    <t>Gadget EMI</t>
  </si>
  <si>
    <t>Daily Groceries</t>
  </si>
  <si>
    <t>Petrol</t>
  </si>
  <si>
    <t>EXPANSES</t>
  </si>
  <si>
    <t>INCOME</t>
  </si>
  <si>
    <t>SAVING/INVETSMENT</t>
  </si>
  <si>
    <t>SUMMERY</t>
  </si>
  <si>
    <t>TOTAL</t>
  </si>
  <si>
    <t>Salary</t>
  </si>
  <si>
    <t>PF</t>
  </si>
  <si>
    <t>Creditcard Bills</t>
  </si>
  <si>
    <t>MONTHLY PLANNER</t>
  </si>
  <si>
    <t>Actual</t>
  </si>
  <si>
    <t>Planned</t>
  </si>
  <si>
    <t>Month</t>
  </si>
  <si>
    <t>Actual Expanditure</t>
  </si>
  <si>
    <t>Planned Expanditure</t>
  </si>
  <si>
    <t>SAVING/INVST</t>
  </si>
  <si>
    <t>BALANCE</t>
  </si>
  <si>
    <t>House Rent</t>
  </si>
  <si>
    <t>Vehicle EMI</t>
  </si>
  <si>
    <t>Mobile/OTT Rech</t>
  </si>
  <si>
    <t>Dinning</t>
  </si>
  <si>
    <t>SIP/MUTUL FND</t>
  </si>
  <si>
    <t>STOCKS</t>
  </si>
  <si>
    <t>FD</t>
  </si>
  <si>
    <t>Premiums</t>
  </si>
  <si>
    <t>Electricity Bill</t>
  </si>
  <si>
    <t>Water Bill</t>
  </si>
  <si>
    <t>Market/Dmart</t>
  </si>
  <si>
    <t>Side Husstel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</si>
</sst>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_ [$₹-44E]* #,##0.00_ ;_ [$₹-44E]* \-#,##0.00_ ;_ [$₹-44E]* &quot;-&quot;??_ ;_ @_ "/>
    <numFmt numFmtId="166" formatCode="_ [$₹-4009]\ * #,##0.00_ ;_ [$₹-4009]\ * \-#,##0.00_ ;_ [$₹-4009]\ * &quot;-&quot;??_ ;_ @_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1" xfId="0" applyNumberFormat="1" applyFon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0" fillId="0" borderId="0" xfId="0" applyBorder="1"/>
    <xf numFmtId="166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1" fillId="0" borderId="0" xfId="0" applyNumberFormat="1" applyFont="1" applyBorder="1"/>
    <xf numFmtId="166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6" fontId="1" fillId="0" borderId="1" xfId="0" applyNumberFormat="1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APRIL!$E$3</c:f>
          <c:strCache>
            <c:ptCount val="1"/>
            <c:pt idx="0">
              <c:v> April-24</c:v>
            </c:pt>
          </c:strCache>
        </c:strRef>
      </c:tx>
      <c:layout>
        <c:manualLayout>
          <c:xMode val="edge"/>
          <c:yMode val="edge"/>
          <c:x val="0.45350751750517998"/>
          <c:y val="3.791091267280069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750562121302528"/>
          <c:y val="0.22935585380466458"/>
          <c:w val="0.44257870563742346"/>
          <c:h val="0.770644146195335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B-49D8-8FB5-A94BD47C3B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4B-49D8-8FB5-A94BD47C3B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B-49D8-8FB5-A94BD47C3B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4B-49D8-8FB5-A94BD47C3B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14B-49D8-8FB5-A94BD47C3B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4B-49D8-8FB5-A94BD47C3B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B-49D8-8FB5-A94BD47C3B0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D7-4EF4-B6A2-1A8711BDE70E}"/>
              </c:ext>
            </c:extLst>
          </c:dPt>
          <c:dLbls>
            <c:dLbl>
              <c:idx val="0"/>
              <c:layout>
                <c:manualLayout>
                  <c:x val="3.8816051671375459E-2"/>
                  <c:y val="5.49542262197918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4B-49D8-8FB5-A94BD47C3B06}"/>
                </c:ext>
              </c:extLst>
            </c:dLbl>
            <c:dLbl>
              <c:idx val="1"/>
              <c:layout>
                <c:manualLayout>
                  <c:x val="-7.1185125895320778E-2"/>
                  <c:y val="-1.15101506617313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4B-49D8-8FB5-A94BD47C3B06}"/>
                </c:ext>
              </c:extLst>
            </c:dLbl>
            <c:dLbl>
              <c:idx val="2"/>
              <c:layout>
                <c:manualLayout>
                  <c:x val="-0.13069924012189327"/>
                  <c:y val="9.48149814758292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B-49D8-8FB5-A94BD47C3B06}"/>
                </c:ext>
              </c:extLst>
            </c:dLbl>
            <c:dLbl>
              <c:idx val="3"/>
              <c:layout>
                <c:manualLayout>
                  <c:x val="-1.7017627608287261E-2"/>
                  <c:y val="-8.324868472959295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96306892062324"/>
                      <c:h val="0.122348482415722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14B-49D8-8FB5-A94BD47C3B06}"/>
                </c:ext>
              </c:extLst>
            </c:dLbl>
            <c:dLbl>
              <c:idx val="4"/>
              <c:layout>
                <c:manualLayout>
                  <c:x val="-0.14835583210142844"/>
                  <c:y val="-1.42574650686548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4B-49D8-8FB5-A94BD47C3B06}"/>
                </c:ext>
              </c:extLst>
            </c:dLbl>
            <c:dLbl>
              <c:idx val="5"/>
              <c:layout>
                <c:manualLayout>
                  <c:x val="-0.11191065850415555"/>
                  <c:y val="-0.143041871670216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4B-49D8-8FB5-A94BD47C3B06}"/>
                </c:ext>
              </c:extLst>
            </c:dLbl>
            <c:dLbl>
              <c:idx val="6"/>
              <c:layout>
                <c:manualLayout>
                  <c:x val="4.290083713867885E-2"/>
                  <c:y val="-8.75896695624981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4B-49D8-8FB5-A94BD47C3B06}"/>
                </c:ext>
              </c:extLst>
            </c:dLbl>
            <c:dLbl>
              <c:idx val="7"/>
              <c:layout>
                <c:manualLayout>
                  <c:x val="0.22716410846573723"/>
                  <c:y val="-6.56388052036783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2D7-4EF4-B6A2-1A8711BD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solidFill>
                    <a:sysClr val="windowText" lastClr="000000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APRIL!$B$8:$B$18</c15:sqref>
                  </c15:fullRef>
                </c:ext>
              </c:extLst>
              <c:f>(APRIL!$B$8:$B$10,APRIL!$B$12:$B$13,APRIL!$B$15,APRIL!$B$17:$B$18)</c:f>
              <c:strCache>
                <c:ptCount val="8"/>
                <c:pt idx="0">
                  <c:v>House Rent</c:v>
                </c:pt>
                <c:pt idx="1">
                  <c:v>Vehicle EMI</c:v>
                </c:pt>
                <c:pt idx="2">
                  <c:v>Gadget EMI</c:v>
                </c:pt>
                <c:pt idx="3">
                  <c:v>Market/Dmart</c:v>
                </c:pt>
                <c:pt idx="4">
                  <c:v>Daily Groceries</c:v>
                </c:pt>
                <c:pt idx="5">
                  <c:v>Petrol</c:v>
                </c:pt>
                <c:pt idx="6">
                  <c:v>Creditcard Bills</c:v>
                </c:pt>
                <c:pt idx="7">
                  <c:v>Water Bill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APRIL!$C$8:$C$18</c15:sqref>
                  </c15:fullRef>
                </c:ext>
              </c:extLst>
              <c:f>(APRIL!$C$8:$C$10,APRIL!$C$12:$C$13,APRIL!$C$15,APRIL!$C$17:$C$18)</c:f>
              <c:numCache>
                <c:formatCode>General</c:formatCode>
                <c:ptCount val="8"/>
                <c:pt idx="0">
                  <c:v>21000</c:v>
                </c:pt>
                <c:pt idx="1">
                  <c:v>8200</c:v>
                </c:pt>
                <c:pt idx="2">
                  <c:v>1500</c:v>
                </c:pt>
                <c:pt idx="3">
                  <c:v>5600</c:v>
                </c:pt>
                <c:pt idx="4">
                  <c:v>1400</c:v>
                </c:pt>
                <c:pt idx="5">
                  <c:v>800</c:v>
                </c:pt>
                <c:pt idx="6">
                  <c:v>4000</c:v>
                </c:pt>
                <c:pt idx="7">
                  <c:v>350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14B-49D8-8FB5-A94BD47C3B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APRIL!$C$30</c:f>
              <c:strCache>
                <c:ptCount val="1"/>
                <c:pt idx="0">
                  <c:v>Actual Expanditure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APRIL!$B$31:$B$42</c:f>
              <c:numCache>
                <c:formatCode>[$-409]mmm\-yy;@</c:formatCode>
                <c:ptCount val="12"/>
                <c:pt idx="0">
                  <c:v>45292</c:v>
                </c:pt>
                <c:pt idx="1">
                  <c:v>45324</c:v>
                </c:pt>
                <c:pt idx="2">
                  <c:v>45354</c:v>
                </c:pt>
                <c:pt idx="3">
                  <c:v>45386</c:v>
                </c:pt>
                <c:pt idx="4">
                  <c:v>45417</c:v>
                </c:pt>
                <c:pt idx="5">
                  <c:v>45449</c:v>
                </c:pt>
                <c:pt idx="6">
                  <c:v>45480</c:v>
                </c:pt>
                <c:pt idx="7">
                  <c:v>45512</c:v>
                </c:pt>
                <c:pt idx="8">
                  <c:v>45544</c:v>
                </c:pt>
                <c:pt idx="9">
                  <c:v>45576</c:v>
                </c:pt>
                <c:pt idx="10">
                  <c:v>45608</c:v>
                </c:pt>
                <c:pt idx="11">
                  <c:v>45640</c:v>
                </c:pt>
              </c:numCache>
            </c:numRef>
          </c:cat>
          <c:val>
            <c:numRef>
              <c:f>APRIL!$C$31:$C$42</c:f>
              <c:numCache>
                <c:formatCode>_ [$₹-4009]\ * #,##0.00_ ;_ [$₹-4009]\ * \-#,##0.00_ ;_ [$₹-4009]\ * "-"??_ ;_ @_ </c:formatCode>
                <c:ptCount val="12"/>
                <c:pt idx="0">
                  <c:v>42150</c:v>
                </c:pt>
                <c:pt idx="1">
                  <c:v>44231</c:v>
                </c:pt>
                <c:pt idx="2">
                  <c:v>45784</c:v>
                </c:pt>
                <c:pt idx="3">
                  <c:v>45150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F-497E-A483-D47EA6B9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0769464"/>
        <c:axId val="8407745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APRIL!$D$31:$D$33</c15:sqref>
                        </c15:formulaRef>
                      </c:ext>
                    </c:extLst>
                    <c:strCache>
                      <c:ptCount val="3"/>
                      <c:pt idx="0">
                        <c:v> ₹ 43,700.00 </c:v>
                      </c:pt>
                      <c:pt idx="1">
                        <c:v> ₹ 43,700.00 </c:v>
                      </c:pt>
                      <c:pt idx="2">
                        <c:v> ₹ 43,700.00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APRIL!$B$31:$B$42</c15:sqref>
                        </c15:formulaRef>
                      </c:ext>
                    </c:extLst>
                    <c:numCache>
                      <c:formatCode>[$-409]mmm\-yy;@</c:formatCode>
                      <c:ptCount val="12"/>
                      <c:pt idx="0">
                        <c:v>45292</c:v>
                      </c:pt>
                      <c:pt idx="1">
                        <c:v>45324</c:v>
                      </c:pt>
                      <c:pt idx="2">
                        <c:v>45354</c:v>
                      </c:pt>
                      <c:pt idx="3">
                        <c:v>45386</c:v>
                      </c:pt>
                      <c:pt idx="4">
                        <c:v>45417</c:v>
                      </c:pt>
                      <c:pt idx="5">
                        <c:v>45449</c:v>
                      </c:pt>
                      <c:pt idx="6">
                        <c:v>45480</c:v>
                      </c:pt>
                      <c:pt idx="7">
                        <c:v>45512</c:v>
                      </c:pt>
                      <c:pt idx="8">
                        <c:v>45544</c:v>
                      </c:pt>
                      <c:pt idx="9">
                        <c:v>45576</c:v>
                      </c:pt>
                      <c:pt idx="10">
                        <c:v>45608</c:v>
                      </c:pt>
                      <c:pt idx="11">
                        <c:v>45640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APRIL!$D$34:$D$42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9"/>
                      <c:pt idx="0">
                        <c:v>43700</c:v>
                      </c:pt>
                      <c:pt idx="1">
                        <c:v>43700</c:v>
                      </c:pt>
                      <c:pt idx="2">
                        <c:v>43700</c:v>
                      </c:pt>
                      <c:pt idx="3">
                        <c:v>43700</c:v>
                      </c:pt>
                      <c:pt idx="4">
                        <c:v>43700</c:v>
                      </c:pt>
                      <c:pt idx="5">
                        <c:v>43700</c:v>
                      </c:pt>
                      <c:pt idx="6">
                        <c:v>43700</c:v>
                      </c:pt>
                      <c:pt idx="7">
                        <c:v>43700</c:v>
                      </c:pt>
                      <c:pt idx="8">
                        <c:v>43700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59F-497E-A483-D47EA6B9ED1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APRIL!$D$30</c:f>
              <c:strCache>
                <c:ptCount val="1"/>
                <c:pt idx="0">
                  <c:v>Planned Expanditure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APRIL!$B$31:$B$42</c:f>
              <c:numCache>
                <c:formatCode>[$-409]mmm\-yy;@</c:formatCode>
                <c:ptCount val="12"/>
                <c:pt idx="0">
                  <c:v>45292</c:v>
                </c:pt>
                <c:pt idx="1">
                  <c:v>45324</c:v>
                </c:pt>
                <c:pt idx="2">
                  <c:v>45354</c:v>
                </c:pt>
                <c:pt idx="3">
                  <c:v>45386</c:v>
                </c:pt>
                <c:pt idx="4">
                  <c:v>45417</c:v>
                </c:pt>
                <c:pt idx="5">
                  <c:v>45449</c:v>
                </c:pt>
                <c:pt idx="6">
                  <c:v>45480</c:v>
                </c:pt>
                <c:pt idx="7">
                  <c:v>45512</c:v>
                </c:pt>
                <c:pt idx="8">
                  <c:v>45544</c:v>
                </c:pt>
                <c:pt idx="9">
                  <c:v>45576</c:v>
                </c:pt>
                <c:pt idx="10">
                  <c:v>45608</c:v>
                </c:pt>
                <c:pt idx="11">
                  <c:v>45640</c:v>
                </c:pt>
              </c:numCache>
            </c:numRef>
          </c:cat>
          <c:val>
            <c:numRef>
              <c:f>APRIL!$D$31:$D$42</c:f>
              <c:numCache>
                <c:formatCode>_ [$₹-4009]\ * #,##0.00_ ;_ [$₹-4009]\ * \-#,##0.00_ ;_ [$₹-4009]\ * "-"??_ ;_ @_ </c:formatCode>
                <c:ptCount val="12"/>
                <c:pt idx="0">
                  <c:v>43700</c:v>
                </c:pt>
                <c:pt idx="1">
                  <c:v>43700</c:v>
                </c:pt>
                <c:pt idx="2">
                  <c:v>43700</c:v>
                </c:pt>
                <c:pt idx="3">
                  <c:v>43700</c:v>
                </c:pt>
                <c:pt idx="4">
                  <c:v>43700</c:v>
                </c:pt>
                <c:pt idx="5">
                  <c:v>43700</c:v>
                </c:pt>
                <c:pt idx="6">
                  <c:v>43700</c:v>
                </c:pt>
                <c:pt idx="7">
                  <c:v>43700</c:v>
                </c:pt>
                <c:pt idx="8">
                  <c:v>43700</c:v>
                </c:pt>
                <c:pt idx="9">
                  <c:v>43700</c:v>
                </c:pt>
                <c:pt idx="10">
                  <c:v>43700</c:v>
                </c:pt>
                <c:pt idx="11">
                  <c:v>43700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497E-A483-D47EA6B9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79920"/>
        <c:axId val="847781720"/>
      </c:lineChart>
      <c:dateAx>
        <c:axId val="84076946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74504"/>
        <c:crosses val="autoZero"/>
        <c:auto val="1"/>
        <c:lblOffset val="100"/>
        <c:baseTimeUnit val="months"/>
      </c:dateAx>
      <c:valAx>
        <c:axId val="840774504"/>
        <c:scaling>
          <c:orientation val="minMax"/>
          <c:max val="60000"/>
          <c:min val="20000"/>
        </c:scaling>
        <c:delete val="0"/>
        <c:axPos val="l"/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69464"/>
        <c:crosses val="autoZero"/>
        <c:crossBetween val="between"/>
      </c:valAx>
      <c:valAx>
        <c:axId val="847781720"/>
        <c:scaling>
          <c:orientation val="minMax"/>
          <c:max val="60000"/>
          <c:min val="20000"/>
        </c:scaling>
        <c:delete val="0"/>
        <c:axPos val="r"/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79920"/>
        <c:crosses val="max"/>
        <c:crossBetween val="between"/>
      </c:valAx>
      <c:dateAx>
        <c:axId val="84777992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8477817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402772</xdr:colOff>
      <xdr:row>5</xdr:row>
      <xdr:rowOff>99392</xdr:rowOff>
    </xdr:from>
    <xdr:to>
      <xdr:col>4</xdr:col>
      <xdr:colOff>106866</xdr:colOff>
      <xdr:row>20</xdr:row>
      <xdr:rowOff>58616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2772" y="1126233"/>
          <a:ext cx="2937948" cy="2816724"/>
        </a:xfrm>
        <a:prstGeom prst="roundRect">
          <a:avLst>
            <a:gd name="adj" fmla="val 267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815579</xdr:colOff>
      <xdr:row>5</xdr:row>
      <xdr:rowOff>93875</xdr:rowOff>
    </xdr:from>
    <xdr:to>
      <xdr:col>7</xdr:col>
      <xdr:colOff>67773</xdr:colOff>
      <xdr:row>9</xdr:row>
      <xdr:rowOff>125381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43376" y="1123766"/>
          <a:ext cx="1835850" cy="793506"/>
        </a:xfrm>
        <a:prstGeom prst="roundRect">
          <a:avLst>
            <a:gd name="adj" fmla="val 526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55144</xdr:colOff>
      <xdr:row>0</xdr:row>
      <xdr:rowOff>90237</xdr:rowOff>
    </xdr:from>
    <xdr:to>
      <xdr:col>7</xdr:col>
      <xdr:colOff>245644</xdr:colOff>
      <xdr:row>44</xdr:row>
      <xdr:rowOff>115303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5144" y="90237"/>
          <a:ext cx="6101013" cy="898357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809625</xdr:colOff>
      <xdr:row>13</xdr:row>
      <xdr:rowOff>147296</xdr:rowOff>
    </xdr:from>
    <xdr:to>
      <xdr:col>7</xdr:col>
      <xdr:colOff>76475</xdr:colOff>
      <xdr:row>20</xdr:row>
      <xdr:rowOff>37790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137422" y="2701187"/>
          <a:ext cx="1850506" cy="1223994"/>
        </a:xfrm>
        <a:prstGeom prst="roundRect">
          <a:avLst>
            <a:gd name="adj" fmla="val 526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390526</xdr:colOff>
      <xdr:row>1</xdr:row>
      <xdr:rowOff>116992</xdr:rowOff>
    </xdr:from>
    <xdr:to>
      <xdr:col>7</xdr:col>
      <xdr:colOff>95250</xdr:colOff>
      <xdr:row>3</xdr:row>
      <xdr:rowOff>25884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0526" y="307492"/>
          <a:ext cx="5536955" cy="363161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544607</xdr:colOff>
      <xdr:row>4</xdr:row>
      <xdr:rowOff>160957</xdr:rowOff>
    </xdr:from>
    <xdr:to>
      <xdr:col>16</xdr:col>
      <xdr:colOff>165847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89648</xdr:colOff>
      <xdr:row>0</xdr:row>
      <xdr:rowOff>89646</xdr:rowOff>
    </xdr:from>
    <xdr:to>
      <xdr:col>16</xdr:col>
      <xdr:colOff>560294</xdr:colOff>
      <xdr:row>44</xdr:row>
      <xdr:rowOff>110291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295937" y="89646"/>
          <a:ext cx="5724436" cy="897915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207248</xdr:colOff>
      <xdr:row>29</xdr:row>
      <xdr:rowOff>117735</xdr:rowOff>
    </xdr:from>
    <xdr:to>
      <xdr:col>16</xdr:col>
      <xdr:colOff>405073</xdr:colOff>
      <xdr:row>41</xdr:row>
      <xdr:rowOff>38861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446942</xdr:colOff>
      <xdr:row>12</xdr:row>
      <xdr:rowOff>7327</xdr:rowOff>
    </xdr:from>
    <xdr:to>
      <xdr:col>6</xdr:col>
      <xdr:colOff>593480</xdr:colOff>
      <xdr:row>12</xdr:row>
      <xdr:rowOff>183173</xdr:rowOff>
    </xdr:to>
    <xdr:sp macro="" textlink="">
      <xdr:nvSpPr>
        <xdr:cNvPr id="11" name="Arrow: Curved Lef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619750" y="2366596"/>
          <a:ext cx="146538" cy="175846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578826</xdr:colOff>
      <xdr:row>4</xdr:row>
      <xdr:rowOff>43961</xdr:rowOff>
    </xdr:from>
    <xdr:to>
      <xdr:col>5</xdr:col>
      <xdr:colOff>776653</xdr:colOff>
      <xdr:row>4</xdr:row>
      <xdr:rowOff>161192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rot="10800000">
          <a:off x="4872403" y="879230"/>
          <a:ext cx="197827" cy="11723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709246</xdr:colOff>
      <xdr:row>4</xdr:row>
      <xdr:rowOff>35169</xdr:rowOff>
    </xdr:from>
    <xdr:to>
      <xdr:col>1</xdr:col>
      <xdr:colOff>907073</xdr:colOff>
      <xdr:row>4</xdr:row>
      <xdr:rowOff>152400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141534" y="870438"/>
          <a:ext cx="197827" cy="11723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693284</xdr:colOff>
      <xdr:row>22</xdr:row>
      <xdr:rowOff>25683</xdr:rowOff>
    </xdr:from>
    <xdr:to>
      <xdr:col>1</xdr:col>
      <xdr:colOff>830375</xdr:colOff>
      <xdr:row>23</xdr:row>
      <xdr:rowOff>7824</xdr:rowOff>
    </xdr:to>
    <xdr:sp macro="" textlink="">
      <xdr:nvSpPr>
        <xdr:cNvPr id="15" name="Scroll: Vertic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23270" y="4292883"/>
          <a:ext cx="137091" cy="172641"/>
        </a:xfrm>
        <a:prstGeom prst="verticalScrol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464344</xdr:colOff>
      <xdr:row>23</xdr:row>
      <xdr:rowOff>142875</xdr:rowOff>
    </xdr:from>
    <xdr:to>
      <xdr:col>2</xdr:col>
      <xdr:colOff>851296</xdr:colOff>
      <xdr:row>27</xdr:row>
      <xdr:rowOff>47625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AF60C5D-5E1F-C7E2-1072-B764ABC4C399}"/>
            </a:ext>
          </a:extLst>
        </xdr:cNvPr>
        <xdr:cNvSpPr/>
      </xdr:nvSpPr>
      <xdr:spPr>
        <a:xfrm>
          <a:off x="464344" y="4601766"/>
          <a:ext cx="1988343" cy="6667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851298</xdr:colOff>
      <xdr:row>23</xdr:row>
      <xdr:rowOff>142875</xdr:rowOff>
    </xdr:from>
    <xdr:to>
      <xdr:col>5</xdr:col>
      <xdr:colOff>0</xdr:colOff>
      <xdr:row>27</xdr:row>
      <xdr:rowOff>47625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0AF460D-C570-71CA-C649-0BA6325B58A5}"/>
            </a:ext>
          </a:extLst>
        </xdr:cNvPr>
        <xdr:cNvSpPr/>
      </xdr:nvSpPr>
      <xdr:spPr>
        <a:xfrm>
          <a:off x="2452689" y="4601766"/>
          <a:ext cx="1762124" cy="6667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887015</xdr:colOff>
      <xdr:row>23</xdr:row>
      <xdr:rowOff>142875</xdr:rowOff>
    </xdr:from>
    <xdr:to>
      <xdr:col>6</xdr:col>
      <xdr:colOff>803673</xdr:colOff>
      <xdr:row>27</xdr:row>
      <xdr:rowOff>47625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11E9149-E2E8-96F0-20D6-E1956AE7966A}"/>
            </a:ext>
          </a:extLst>
        </xdr:cNvPr>
        <xdr:cNvSpPr/>
      </xdr:nvSpPr>
      <xdr:spPr>
        <a:xfrm>
          <a:off x="4214812" y="4601766"/>
          <a:ext cx="1678783" cy="6667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150232</xdr:colOff>
      <xdr:row>25</xdr:row>
      <xdr:rowOff>60316</xdr:rowOff>
    </xdr:from>
    <xdr:to>
      <xdr:col>15</xdr:col>
      <xdr:colOff>544840</xdr:colOff>
      <xdr:row>27</xdr:row>
      <xdr:rowOff>7763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172C7AA-E2F4-64DB-0BF6-737014727C60}"/>
            </a:ext>
          </a:extLst>
        </xdr:cNvPr>
        <xdr:cNvSpPr/>
      </xdr:nvSpPr>
      <xdr:spPr>
        <a:xfrm>
          <a:off x="7008232" y="4892089"/>
          <a:ext cx="4343153" cy="32844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Planned</a:t>
          </a:r>
          <a:r>
            <a:rPr lang="en-US" sz="1600" baseline="0"/>
            <a:t> budget vs actual expanditure</a:t>
          </a:r>
          <a:endParaRPr lang="en-US" sz="1600"/>
        </a:p>
      </xdr:txBody>
    </xdr:sp>
    <xdr:clientData/>
  </xdr:twoCellAnchor>
  <xdr:twoCellAnchor>
    <xdr:from>
      <xdr:col>9</xdr:col>
      <xdr:colOff>246024</xdr:colOff>
      <xdr:row>1</xdr:row>
      <xdr:rowOff>180723</xdr:rowOff>
    </xdr:from>
    <xdr:to>
      <xdr:col>15</xdr:col>
      <xdr:colOff>640632</xdr:colOff>
      <xdr:row>3</xdr:row>
      <xdr:rowOff>58897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D439DA7-0013-5685-05C2-2446AC8464B8}"/>
            </a:ext>
          </a:extLst>
        </xdr:cNvPr>
        <xdr:cNvSpPr/>
      </xdr:nvSpPr>
      <xdr:spPr>
        <a:xfrm>
          <a:off x="7109977" y="371223"/>
          <a:ext cx="4323671" cy="33656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Monthly</a:t>
          </a:r>
          <a:r>
            <a:rPr lang="en-US" sz="1600" baseline="0"/>
            <a:t> budget distribution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429B-4082-4887-A092-56149DCB78FC}">
  <sheetPr codeName="Sheet1"/>
  <dimension ref="B3:I42"/>
  <sheetViews>
    <sheetView showGridLines="0" tabSelected="1" zoomScaleNormal="100" zoomScalePageLayoutView="70" workbookViewId="0">
      <selection activeCell="D17" sqref="D17"/>
    </sheetView>
  </sheetViews>
  <sheetFormatPr defaultRowHeight="15" x14ac:dyDescent="0.25"/>
  <cols>
    <col min="1" max="1" width="7.28515625" customWidth="1"/>
    <col min="2" max="2" width="13.7109375" customWidth="1"/>
    <col min="3" max="3" width="12.5703125" style="5" customWidth="1"/>
    <col min="4" max="4" width="12.140625" style="5" customWidth="1"/>
    <col min="5" max="5" width="12.42578125" bestFit="1" customWidth="1"/>
    <col min="6" max="6" width="12.28515625" customWidth="1"/>
    <col min="7" max="7" width="11.42578125" bestFit="1" customWidth="1"/>
    <col min="8" max="8" width="4.140625" customWidth="1"/>
  </cols>
  <sheetData>
    <row r="3" spans="2:9" ht="21" x14ac:dyDescent="0.35">
      <c r="B3" s="2" t="s">
        <v>11</v>
      </c>
      <c r="E3" s="7" t="str">
        <f ca="1">TEXT(TODAY()," MMMM-YY")</f>
        <v xml:space="preserve"> April-24</v>
      </c>
      <c r="F3" s="7"/>
      <c r="G3" s="7"/>
    </row>
    <row r="4" spans="2:9" x14ac:dyDescent="0.25">
      <c r="I4" s="3" t="b">
        <v>0</v>
      </c>
    </row>
    <row r="5" spans="2:9" x14ac:dyDescent="0.25">
      <c r="B5" s="1" t="s">
        <v>3</v>
      </c>
      <c r="C5" s="6"/>
      <c r="D5" s="6"/>
      <c r="E5" s="1"/>
      <c r="F5" s="1" t="s">
        <v>4</v>
      </c>
    </row>
    <row r="7" spans="2:9" x14ac:dyDescent="0.25">
      <c r="C7" s="6" t="s">
        <v>12</v>
      </c>
      <c r="D7" s="6" t="s">
        <v>13</v>
      </c>
      <c r="F7" t="s">
        <v>8</v>
      </c>
      <c r="G7">
        <v>61000</v>
      </c>
    </row>
    <row r="8" spans="2:9" x14ac:dyDescent="0.25">
      <c r="B8" t="s">
        <v>19</v>
      </c>
      <c r="C8" s="5">
        <v>21000</v>
      </c>
      <c r="D8" s="5">
        <v>21000</v>
      </c>
      <c r="F8" t="s">
        <v>30</v>
      </c>
      <c r="G8">
        <v>2000</v>
      </c>
    </row>
    <row r="9" spans="2:9" x14ac:dyDescent="0.25">
      <c r="B9" t="s">
        <v>20</v>
      </c>
      <c r="C9" s="5">
        <v>8200</v>
      </c>
      <c r="D9" s="5">
        <v>8200</v>
      </c>
      <c r="F9" s="1" t="s">
        <v>7</v>
      </c>
      <c r="G9" s="1">
        <f>SUM(G7:G8)</f>
        <v>63000</v>
      </c>
    </row>
    <row r="10" spans="2:9" x14ac:dyDescent="0.25">
      <c r="B10" t="s">
        <v>0</v>
      </c>
      <c r="C10" s="5">
        <v>1500</v>
      </c>
      <c r="D10" s="5">
        <v>1500</v>
      </c>
    </row>
    <row r="11" spans="2:9" x14ac:dyDescent="0.25">
      <c r="B11" t="s">
        <v>21</v>
      </c>
      <c r="C11" s="5">
        <v>450</v>
      </c>
      <c r="D11" s="5">
        <v>500</v>
      </c>
    </row>
    <row r="12" spans="2:9" x14ac:dyDescent="0.25">
      <c r="B12" t="s">
        <v>29</v>
      </c>
      <c r="C12" s="5">
        <v>5600</v>
      </c>
      <c r="D12" s="5">
        <v>5000</v>
      </c>
    </row>
    <row r="13" spans="2:9" x14ac:dyDescent="0.25">
      <c r="B13" t="s">
        <v>1</v>
      </c>
      <c r="C13" s="5">
        <v>1400</v>
      </c>
      <c r="D13" s="5">
        <v>1500</v>
      </c>
      <c r="F13" s="1" t="s">
        <v>5</v>
      </c>
    </row>
    <row r="14" spans="2:9" x14ac:dyDescent="0.25">
      <c r="B14" t="s">
        <v>22</v>
      </c>
      <c r="C14" s="5">
        <v>1300</v>
      </c>
      <c r="D14" s="5">
        <v>1200</v>
      </c>
    </row>
    <row r="15" spans="2:9" x14ac:dyDescent="0.25">
      <c r="B15" t="s">
        <v>2</v>
      </c>
      <c r="C15" s="5">
        <v>800</v>
      </c>
      <c r="D15" s="5">
        <v>1000</v>
      </c>
      <c r="F15" t="s">
        <v>23</v>
      </c>
      <c r="G15">
        <v>2000</v>
      </c>
    </row>
    <row r="16" spans="2:9" x14ac:dyDescent="0.25">
      <c r="B16" t="s">
        <v>27</v>
      </c>
      <c r="C16" s="5">
        <v>550</v>
      </c>
      <c r="D16" s="5">
        <v>500</v>
      </c>
      <c r="F16" t="s">
        <v>24</v>
      </c>
    </row>
    <row r="17" spans="2:7" x14ac:dyDescent="0.25">
      <c r="B17" t="s">
        <v>10</v>
      </c>
      <c r="C17" s="5">
        <v>4000</v>
      </c>
      <c r="D17" s="5">
        <v>3000</v>
      </c>
      <c r="F17" t="s">
        <v>25</v>
      </c>
      <c r="G17">
        <v>3000</v>
      </c>
    </row>
    <row r="18" spans="2:7" x14ac:dyDescent="0.25">
      <c r="B18" t="s">
        <v>28</v>
      </c>
      <c r="C18" s="5">
        <v>350</v>
      </c>
      <c r="D18" s="5">
        <v>300</v>
      </c>
      <c r="F18" t="s">
        <v>26</v>
      </c>
      <c r="G18">
        <v>3000</v>
      </c>
    </row>
    <row r="19" spans="2:7" x14ac:dyDescent="0.25">
      <c r="F19" t="s">
        <v>9</v>
      </c>
      <c r="G19">
        <v>2200</v>
      </c>
    </row>
    <row r="20" spans="2:7" x14ac:dyDescent="0.25">
      <c r="B20" s="1" t="s">
        <v>7</v>
      </c>
      <c r="C20" s="9">
        <f>SUM(C8:C18)</f>
        <v>45150</v>
      </c>
      <c r="D20" s="9">
        <f>SUM(D8:D18)</f>
        <v>43700</v>
      </c>
      <c r="E20" s="8"/>
      <c r="F20" s="10" t="s">
        <v>7</v>
      </c>
      <c r="G20" s="9">
        <f>SUM(G15:G19)</f>
        <v>10200</v>
      </c>
    </row>
    <row r="23" spans="2:7" x14ac:dyDescent="0.25">
      <c r="B23" s="1" t="s">
        <v>6</v>
      </c>
    </row>
    <row r="25" spans="2:7" x14ac:dyDescent="0.25">
      <c r="B25" s="10" t="s">
        <v>4</v>
      </c>
      <c r="C25" s="11">
        <f>G9</f>
        <v>63000</v>
      </c>
      <c r="D25" s="10" t="s">
        <v>3</v>
      </c>
      <c r="E25" s="10">
        <f>C20</f>
        <v>45150</v>
      </c>
      <c r="F25" s="14" t="s">
        <v>18</v>
      </c>
      <c r="G25" s="9">
        <f>C27-E27</f>
        <v>7650</v>
      </c>
    </row>
    <row r="26" spans="2:7" x14ac:dyDescent="0.25">
      <c r="B26" s="10"/>
      <c r="C26" s="11"/>
      <c r="D26" s="10" t="s">
        <v>17</v>
      </c>
      <c r="E26" s="10">
        <f>G20</f>
        <v>10200</v>
      </c>
      <c r="F26" s="12"/>
      <c r="G26" s="10"/>
    </row>
    <row r="27" spans="2:7" x14ac:dyDescent="0.25">
      <c r="B27" s="10" t="s">
        <v>7</v>
      </c>
      <c r="C27" s="9">
        <f>SUM(C25:C26)</f>
        <v>63000</v>
      </c>
      <c r="D27" s="10" t="s">
        <v>7</v>
      </c>
      <c r="E27" s="9">
        <f>SUM(E25:E26)</f>
        <v>55350</v>
      </c>
      <c r="F27" s="13" t="s">
        <v>7</v>
      </c>
      <c r="G27" s="9">
        <f>SUM(G25:G26)</f>
        <v>7650</v>
      </c>
    </row>
    <row r="30" spans="2:7" ht="45" customHeight="1" x14ac:dyDescent="0.25">
      <c r="B30" s="16" t="s">
        <v>14</v>
      </c>
      <c r="C30" s="17" t="s">
        <v>15</v>
      </c>
      <c r="D30" s="15" t="s">
        <v>16</v>
      </c>
    </row>
    <row r="31" spans="2:7" ht="15.75" x14ac:dyDescent="0.25">
      <c r="B31" s="4">
        <v>45292</v>
      </c>
      <c r="C31" s="18">
        <v>42150</v>
      </c>
      <c r="D31" s="18">
        <f>D20</f>
        <v>43700</v>
      </c>
    </row>
    <row r="32" spans="2:7" ht="15.75" x14ac:dyDescent="0.25">
      <c r="B32" s="4">
        <v>45324</v>
      </c>
      <c r="C32" s="18">
        <v>44231</v>
      </c>
      <c r="D32" s="18">
        <f>D31</f>
        <v>43700</v>
      </c>
    </row>
    <row r="33" spans="2:4" ht="15.75" x14ac:dyDescent="0.25">
      <c r="B33" s="4">
        <v>45354</v>
      </c>
      <c r="C33" s="18">
        <v>45784</v>
      </c>
      <c r="D33" s="18">
        <f>D32</f>
        <v>43700</v>
      </c>
    </row>
    <row r="34" spans="2:4" ht="15.75" x14ac:dyDescent="0.25">
      <c r="B34" s="4">
        <v>45386</v>
      </c>
      <c r="C34" s="18">
        <f>C20</f>
        <v>45150</v>
      </c>
      <c r="D34" s="18">
        <f>D33</f>
        <v>43700</v>
      </c>
    </row>
    <row r="35" spans="2:4" ht="15.75" x14ac:dyDescent="0.25">
      <c r="B35" s="4">
        <v>45417</v>
      </c>
      <c r="C35" s="18"/>
      <c r="D35" s="18">
        <f>D34</f>
        <v>43700</v>
      </c>
    </row>
    <row r="36" spans="2:4" ht="15.75" x14ac:dyDescent="0.25">
      <c r="B36" s="4">
        <v>45449</v>
      </c>
      <c r="C36" s="18"/>
      <c r="D36" s="18">
        <f>D35</f>
        <v>43700</v>
      </c>
    </row>
    <row r="37" spans="2:4" ht="15.75" x14ac:dyDescent="0.25">
      <c r="B37" s="4">
        <v>45480</v>
      </c>
      <c r="C37" s="18"/>
      <c r="D37" s="18">
        <f>D36</f>
        <v>43700</v>
      </c>
    </row>
    <row r="38" spans="2:4" ht="15.75" x14ac:dyDescent="0.25">
      <c r="B38" s="4">
        <v>45512</v>
      </c>
      <c r="C38" s="18"/>
      <c r="D38" s="18">
        <f>D37</f>
        <v>43700</v>
      </c>
    </row>
    <row r="39" spans="2:4" ht="15.75" x14ac:dyDescent="0.25">
      <c r="B39" s="4">
        <v>45544</v>
      </c>
      <c r="C39" s="18"/>
      <c r="D39" s="18">
        <f>D38</f>
        <v>43700</v>
      </c>
    </row>
    <row r="40" spans="2:4" ht="15.75" x14ac:dyDescent="0.25">
      <c r="B40" s="4">
        <v>45576</v>
      </c>
      <c r="C40" s="18"/>
      <c r="D40" s="18">
        <f>D39</f>
        <v>43700</v>
      </c>
    </row>
    <row r="41" spans="2:4" ht="15.75" x14ac:dyDescent="0.25">
      <c r="B41" s="4">
        <v>45608</v>
      </c>
      <c r="C41" s="18"/>
      <c r="D41" s="18">
        <f>D40</f>
        <v>43700</v>
      </c>
    </row>
    <row r="42" spans="2:4" ht="15.75" x14ac:dyDescent="0.25">
      <c r="B42" s="4">
        <v>45640</v>
      </c>
      <c r="C42" s="18"/>
      <c r="D42" s="18">
        <f>D41</f>
        <v>43700</v>
      </c>
    </row>
  </sheetData>
  <mergeCells count="1">
    <mergeCell ref="E3:G3"/>
  </mergeCells>
  <conditionalFormatting sqref="C8:C18">
    <cfRule type="expression" dxfId="0" priority="2">
      <formula>"IF($C$8&gt;$D$8)"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Beldar</dc:creator>
  <cp:lastModifiedBy>Vinayak Beldar</cp:lastModifiedBy>
  <cp:lastPrinted>2024-03-27T07:25:46Z</cp:lastPrinted>
  <dcterms:created xsi:type="dcterms:W3CDTF">2024-03-27T03:45:56Z</dcterms:created>
  <dcterms:modified xsi:type="dcterms:W3CDTF">2024-04-07T11:33:05Z</dcterms:modified>
</cp:coreProperties>
</file>