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0002316/Downloads/"/>
    </mc:Choice>
  </mc:AlternateContent>
  <xr:revisionPtr revIDLastSave="0" documentId="13_ncr:1_{78BB1060-EBCF-A640-A33A-E3679C16168F}" xr6:coauthVersionLast="47" xr6:coauthVersionMax="47" xr10:uidLastSave="{00000000-0000-0000-0000-000000000000}"/>
  <bookViews>
    <workbookView xWindow="0" yWindow="460" windowWidth="36620" windowHeight="19760" activeTab="1" xr2:uid="{00000000-000D-0000-FFFF-FFFF00000000}"/>
  </bookViews>
  <sheets>
    <sheet name="Raw Counts" sheetId="1" r:id="rId1"/>
    <sheet name="FPKM values after Preprocess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9" i="3" l="1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<sst xmlns="http://schemas.openxmlformats.org/spreadsheetml/2006/main" count="2426" uniqueCount="927">
  <si>
    <t>Gene ID</t>
  </si>
  <si>
    <t>Gene Name</t>
  </si>
  <si>
    <t>Chromosome</t>
  </si>
  <si>
    <t>StartPosition</t>
  </si>
  <si>
    <t>EndPosition</t>
  </si>
  <si>
    <t>Strand</t>
  </si>
  <si>
    <t>ExonCount</t>
  </si>
  <si>
    <t>TranscriptCount</t>
  </si>
  <si>
    <t>Length</t>
  </si>
  <si>
    <t>GC</t>
  </si>
  <si>
    <t>Description</t>
  </si>
  <si>
    <t>ENSG00000000003</t>
  </si>
  <si>
    <t>TSPAN6</t>
  </si>
  <si>
    <t>-</t>
  </si>
  <si>
    <t>"tetraspanin 6 [Source:HGNC Symbol;Acc:11858]"</t>
  </si>
  <si>
    <t>ENSG00000000005</t>
  </si>
  <si>
    <t>TNMD</t>
  </si>
  <si>
    <t>+</t>
  </si>
  <si>
    <t>"tenomodulin [Source:HGNC Symbol;Acc:17757]"</t>
  </si>
  <si>
    <t>ENSG00000000419</t>
  </si>
  <si>
    <t>DPM1</t>
  </si>
  <si>
    <t>"dolichyl-phosphate mannosyltransferase polypeptide 1, catalytic subunit [Source:HGNC Symbol;Acc:3005]"</t>
  </si>
  <si>
    <t>ENSG00000000457</t>
  </si>
  <si>
    <t>SCYL3</t>
  </si>
  <si>
    <t>"SCY1-like 3 (S. cerevisiae) [Source:HGNC Symbol;Acc:19285]"</t>
  </si>
  <si>
    <t>ENSG00000000460</t>
  </si>
  <si>
    <t>C1orf112</t>
  </si>
  <si>
    <t>"chromosome 1 open reading frame 112 [Source:HGNC Symbol;Acc:25565]"</t>
  </si>
  <si>
    <t>ENSG00000000938</t>
  </si>
  <si>
    <t>FGR</t>
  </si>
  <si>
    <t>"Gardner-Rasheed feline sarcoma viral (v-fgr) oncogene homolog [Source:HGNC Symbol;Acc:3697]"</t>
  </si>
  <si>
    <t>ENSG00000000971</t>
  </si>
  <si>
    <t>CFH</t>
  </si>
  <si>
    <t>"complement factor H [Source:HGNC Symbol;Acc:4883]"</t>
  </si>
  <si>
    <t>ENSG00000001036</t>
  </si>
  <si>
    <t>FUCA2</t>
  </si>
  <si>
    <t>"fucosidase, alpha-L- 2, plasma [Source:HGNC Symbol;Acc:4008]"</t>
  </si>
  <si>
    <t>ENSG00000001084</t>
  </si>
  <si>
    <t>GCLC</t>
  </si>
  <si>
    <t>"glutamate-cysteine ligase, catalytic subunit [Source:HGNC Symbol;Acc:4311]"</t>
  </si>
  <si>
    <t>ENSG00000001167</t>
  </si>
  <si>
    <t>NFYA</t>
  </si>
  <si>
    <t>"nuclear transcription factor Y, alpha [Source:HGNC Symbol;Acc:7804]"</t>
  </si>
  <si>
    <t>ENSG00000001460</t>
  </si>
  <si>
    <t>STPG1</t>
  </si>
  <si>
    <t>"sperm-tail PG-rich repeat containing 1 [Source:HGNC Symbol;Acc:28070]"</t>
  </si>
  <si>
    <t>ENSG00000001461</t>
  </si>
  <si>
    <t>NIPAL3</t>
  </si>
  <si>
    <t>"NIPA-like domain containing 3 [Source:HGNC Symbol;Acc:25233]"</t>
  </si>
  <si>
    <t>ENSG00000001497</t>
  </si>
  <si>
    <t>LAS1L</t>
  </si>
  <si>
    <t>"LAS1-like (S. cerevisiae) [Source:HGNC Symbol;Acc:25726]"</t>
  </si>
  <si>
    <t>ENSG00000001561</t>
  </si>
  <si>
    <t>ENPP4</t>
  </si>
  <si>
    <t>"ectonucleotide pyrophosphatase/phosphodiesterase 4 (putative) [Source:HGNC Symbol;Acc:3359]"</t>
  </si>
  <si>
    <t>ENSG00000001617</t>
  </si>
  <si>
    <t>SEMA3F</t>
  </si>
  <si>
    <t>"sema domain, immunoglobulin domain (Ig), short basic domain, secreted, (semaphorin) 3F [Source:HGNC Symbol;Acc:10728]"</t>
  </si>
  <si>
    <t>ENSG00000001626</t>
  </si>
  <si>
    <t>CFTR</t>
  </si>
  <si>
    <t>"cystic fibrosis transmembrane conductance regulator (ATP-binding cassette sub-family C, member 7) [Source:HGNC Symbol;Acc:1884]"</t>
  </si>
  <si>
    <t>ENSG00000001629</t>
  </si>
  <si>
    <t>ANKIB1</t>
  </si>
  <si>
    <t>"ankyrin repeat and IBR domain containing 1 [Source:HGNC Symbol;Acc:22215]"</t>
  </si>
  <si>
    <t>ENSG00000001630</t>
  </si>
  <si>
    <t>CYP51A1</t>
  </si>
  <si>
    <t>"cytochrome P450, family 51, subfamily A, polypeptide 1 [Source:HGNC Symbol;Acc:2649]"</t>
  </si>
  <si>
    <t>ENSG00000001631</t>
  </si>
  <si>
    <t>KRIT1</t>
  </si>
  <si>
    <t>"KRIT1, ankyrin repeat containing [Source:HGNC Symbol;Acc:1573]"</t>
  </si>
  <si>
    <t>ENSG00000002016</t>
  </si>
  <si>
    <t>RAD52</t>
  </si>
  <si>
    <t>"RAD52 homolog (S. cerevisiae) [Source:HGNC Symbol;Acc:9824]"</t>
  </si>
  <si>
    <t>ENSG00000002079</t>
  </si>
  <si>
    <t>MYH16</t>
  </si>
  <si>
    <t>"myosin, heavy chain 16 pseudogene [Source:HGNC Symbol;Acc:31038]"</t>
  </si>
  <si>
    <t>ENSG00000002330</t>
  </si>
  <si>
    <t>BAD</t>
  </si>
  <si>
    <t>"BCL2-associated agonist of cell death [Source:HGNC Symbol;Acc:936]"</t>
  </si>
  <si>
    <t>ENSG00000002549</t>
  </si>
  <si>
    <t>LAP3</t>
  </si>
  <si>
    <t>"leucine aminopeptidase 3 [Source:HGNC Symbol;Acc:18449]"</t>
  </si>
  <si>
    <t>ENSG00000002586</t>
  </si>
  <si>
    <t>CD99</t>
  </si>
  <si>
    <t>"CD99 molecule [Source:HGNC Symbol;Acc:7082]"</t>
  </si>
  <si>
    <t>ENSG00000002587</t>
  </si>
  <si>
    <t>HS3ST1</t>
  </si>
  <si>
    <t>"heparan sulfate (glucosamine) 3-O-sulfotransferase 1 [Source:HGNC Symbol;Acc:5194]"</t>
  </si>
  <si>
    <t>ENSG00000002726</t>
  </si>
  <si>
    <t>AOC1</t>
  </si>
  <si>
    <t>"amiloride binding protein 1 (amine oxidase (copper-containing)) [Source:HGNC Symbol;Acc:80]"</t>
  </si>
  <si>
    <t>ENSG00000002745</t>
  </si>
  <si>
    <t>WNT16</t>
  </si>
  <si>
    <t>"wingless-type MMTV integration site family, member 16 [Source:HGNC Symbol;Acc:16267]"</t>
  </si>
  <si>
    <t>ENSG00000002746</t>
  </si>
  <si>
    <t>HECW1</t>
  </si>
  <si>
    <t>"HECT, C2 and WW domain containing E3 ubiquitin protein ligase 1 [Source:HGNC Symbol;Acc:22195]"</t>
  </si>
  <si>
    <t>ENSG00000002822</t>
  </si>
  <si>
    <t>MAD1L1</t>
  </si>
  <si>
    <t>"MAD1 mitotic arrest deficient-like 1 (yeast) [Source:HGNC Symbol;Acc:6762]"</t>
  </si>
  <si>
    <t>ENSG00000002834</t>
  </si>
  <si>
    <t>LASP1</t>
  </si>
  <si>
    <t>"LIM and SH3 protein 1 [Source:HGNC Symbol;Acc:6513]"</t>
  </si>
  <si>
    <t>ENSG00000002919</t>
  </si>
  <si>
    <t>SNX11</t>
  </si>
  <si>
    <t>"sorting nexin 11 [Source:HGNC Symbol;Acc:14975]"</t>
  </si>
  <si>
    <t>ENSG00000002933</t>
  </si>
  <si>
    <t>TMEM176A</t>
  </si>
  <si>
    <t>"transmembrane protein 176A [Source:HGNC Symbol;Acc:24930]"</t>
  </si>
  <si>
    <t>ENSG00000003056</t>
  </si>
  <si>
    <t>M6PR</t>
  </si>
  <si>
    <t>"mannose-6-phosphate receptor (cation dependent) [Source:HGNC Symbol;Acc:6752]"</t>
  </si>
  <si>
    <t>ENSG00000003096</t>
  </si>
  <si>
    <t>KLHL13</t>
  </si>
  <si>
    <t>"kelch-like family member 13 [Source:HGNC Symbol;Acc:22931]"</t>
  </si>
  <si>
    <t>ENSG00000003137</t>
  </si>
  <si>
    <t>CYP26B1</t>
  </si>
  <si>
    <t>"cytochrome P450, family 26, subfamily B, polypeptide 1 [Source:HGNC Symbol;Acc:20581]"</t>
  </si>
  <si>
    <t>ENSG00000003147</t>
  </si>
  <si>
    <t>ICA1</t>
  </si>
  <si>
    <t>"islet cell autoantigen 1, 69kDa [Source:HGNC Symbol;Acc:5343]"</t>
  </si>
  <si>
    <t>ENSG00000003249</t>
  </si>
  <si>
    <t>DBNDD1</t>
  </si>
  <si>
    <t>"dysbindin (dystrobrevin binding protein 1) domain containing 1 [Source:HGNC Symbol;Acc:28455]"</t>
  </si>
  <si>
    <t>ENSG00000003393</t>
  </si>
  <si>
    <t>ALS2</t>
  </si>
  <si>
    <t>"amyotrophic lateral sclerosis 2 (juvenile) [Source:HGNC Symbol;Acc:443]"</t>
  </si>
  <si>
    <t>ENSG00000003400</t>
  </si>
  <si>
    <t>CASP10</t>
  </si>
  <si>
    <t>"caspase 10, apoptosis-related cysteine peptidase [Source:HGNC Symbol;Acc:1500]"</t>
  </si>
  <si>
    <t>ENSG00000003402</t>
  </si>
  <si>
    <t>CFLAR</t>
  </si>
  <si>
    <t>"CASP8 and FADD-like apoptosis regulator [Source:HGNC Symbol;Acc:1876]"</t>
  </si>
  <si>
    <t>ENSG00000003436</t>
  </si>
  <si>
    <t>TFPI</t>
  </si>
  <si>
    <t>"tissue factor pathway inhibitor (lipoprotein-associated coagulation inhibitor) [Source:HGNC Symbol;Acc:11760]"</t>
  </si>
  <si>
    <t>ENSG00000003509</t>
  </si>
  <si>
    <t>NDUFAF7</t>
  </si>
  <si>
    <t>"NADH dehydrogenase (ubiquinone) complex I, assembly factor 7 [Source:HGNC Symbol;Acc:28816]"</t>
  </si>
  <si>
    <t>ENSG00000003756</t>
  </si>
  <si>
    <t>RBM5</t>
  </si>
  <si>
    <t>"RNA binding motif protein 5 [Source:HGNC Symbol;Acc:9902]"</t>
  </si>
  <si>
    <t>ENSG00000003987</t>
  </si>
  <si>
    <t>MTMR7</t>
  </si>
  <si>
    <t>"myotubularin related protein 7 [Source:HGNC Symbol;Acc:7454]"</t>
  </si>
  <si>
    <t>ENSG00000003989</t>
  </si>
  <si>
    <t>SLC7A2</t>
  </si>
  <si>
    <t>"solute carrier family 7 (cationic amino acid transporter, y+ system), member 2 [Source:HGNC Symbol;Acc:11060]"</t>
  </si>
  <si>
    <t>ENSG00000004059</t>
  </si>
  <si>
    <t>ARF5</t>
  </si>
  <si>
    <t>"ADP-ribosylation factor 5 [Source:HGNC Symbol;Acc:658]"</t>
  </si>
  <si>
    <t>ENSG00000004139</t>
  </si>
  <si>
    <t>SARM1</t>
  </si>
  <si>
    <t>"sterile alpha and TIR motif containing 1 [Source:HGNC Symbol;Acc:17074]"</t>
  </si>
  <si>
    <t>ENSG00000004142</t>
  </si>
  <si>
    <t>POLDIP2</t>
  </si>
  <si>
    <t>"polymerase (DNA-directed), delta interacting protein 2 [Source:HGNC Symbol;Acc:23781]"</t>
  </si>
  <si>
    <t>ENSG00000004399</t>
  </si>
  <si>
    <t>PLXND1</t>
  </si>
  <si>
    <t>"plexin D1 [Source:HGNC Symbol;Acc:9107]"</t>
  </si>
  <si>
    <t>ENSG00000004455</t>
  </si>
  <si>
    <t>AK2</t>
  </si>
  <si>
    <t>"adenylate kinase 2 [Source:HGNC Symbol;Acc:362]"</t>
  </si>
  <si>
    <t>ENSG00000004468</t>
  </si>
  <si>
    <t>CD38</t>
  </si>
  <si>
    <t>"CD38 molecule [Source:HGNC Symbol;Acc:1667]"</t>
  </si>
  <si>
    <t>ENSG00000004478</t>
  </si>
  <si>
    <t>FKBP4</t>
  </si>
  <si>
    <t>"FK506 binding protein 4, 59kDa [Source:HGNC Symbol;Acc:3720]"</t>
  </si>
  <si>
    <t>ENSG00000004487</t>
  </si>
  <si>
    <t>KDM1A</t>
  </si>
  <si>
    <t>"lysine (K)-specific demethylase 1A [Source:HGNC Symbol;Acc:29079]"</t>
  </si>
  <si>
    <t>ENSG00000004534</t>
  </si>
  <si>
    <t>RBM6</t>
  </si>
  <si>
    <t>"RNA binding motif protein 6 [Source:HGNC Symbol;Acc:9903]"</t>
  </si>
  <si>
    <t>ENSG00000004660</t>
  </si>
  <si>
    <t>CAMKK1</t>
  </si>
  <si>
    <t>"calcium/calmodulin-dependent protein kinase kinase 1, alpha [Source:HGNC Symbol;Acc:1469]"</t>
  </si>
  <si>
    <t>ENSG00000004700</t>
  </si>
  <si>
    <t>RECQL</t>
  </si>
  <si>
    <t>"RecQ protein-like (DNA helicase Q1-like) [Source:HGNC Symbol;Acc:9948]"</t>
  </si>
  <si>
    <t>ENSG00000004766</t>
  </si>
  <si>
    <t>CCDC132</t>
  </si>
  <si>
    <t>"coiled-coil domain containing 132 [Source:HGNC Symbol;Acc:25956]"</t>
  </si>
  <si>
    <t>ENSG00000004776</t>
  </si>
  <si>
    <t>HSPB6</t>
  </si>
  <si>
    <t>"heat shock protein, alpha-crystallin-related, B6 [Source:HGNC Symbol;Acc:26511]"</t>
  </si>
  <si>
    <t>ENSG00000004777</t>
  </si>
  <si>
    <t>ARHGAP33</t>
  </si>
  <si>
    <t>"Rho GTPase activating protein 33 [Source:HGNC Symbol;Acc:23085]"</t>
  </si>
  <si>
    <t>ENSG00000004779</t>
  </si>
  <si>
    <t>NDUFAB1</t>
  </si>
  <si>
    <t>"NADH dehydrogenase (ubiquinone) 1, alpha/beta subcomplex, 1, 8kDa [Source:HGNC Symbol;Acc:7694]"</t>
  </si>
  <si>
    <t>ENSG00000004799</t>
  </si>
  <si>
    <t>PDK4</t>
  </si>
  <si>
    <t>"pyruvate dehydrogenase kinase, isozyme 4 [Source:HGNC Symbol;Acc:8812]"</t>
  </si>
  <si>
    <t>ENSG00000004809</t>
  </si>
  <si>
    <t>SLC22A16</t>
  </si>
  <si>
    <t>"solute carrier family 22 (organic cation/carnitine transporter), member 16 [Source:HGNC Symbol;Acc:20302]"</t>
  </si>
  <si>
    <t>ENSG00000004838</t>
  </si>
  <si>
    <t>ZMYND10</t>
  </si>
  <si>
    <t>"zinc finger, MYND-type containing 10 [Source:HGNC Symbol;Acc:19412]"</t>
  </si>
  <si>
    <t>ENSG00000004846</t>
  </si>
  <si>
    <t>ABCB5</t>
  </si>
  <si>
    <t>"ATP-binding cassette, sub-family B (MDR/TAP), member 5 [Source:HGNC Symbol;Acc:46]"</t>
  </si>
  <si>
    <t>ENSG00000004848</t>
  </si>
  <si>
    <t>ARX</t>
  </si>
  <si>
    <t>"aristaless related homeobox [Source:HGNC Symbol;Acc:18060]"</t>
  </si>
  <si>
    <t>ENSG00000004864</t>
  </si>
  <si>
    <t>SLC25A13</t>
  </si>
  <si>
    <t>"solute carrier family 25 (aspartate/glutamate carrier), member 13 [Source:HGNC Symbol;Acc:10983]"</t>
  </si>
  <si>
    <t>ENSG00000004866</t>
  </si>
  <si>
    <t>ST7</t>
  </si>
  <si>
    <t>"suppression of tumorigenicity 7 [Source:HGNC Symbol;Acc:11351]"</t>
  </si>
  <si>
    <t>ENSG00000004897</t>
  </si>
  <si>
    <t>CDC27</t>
  </si>
  <si>
    <t>"cell division cycle 27 [Source:HGNC Symbol;Acc:1728]"</t>
  </si>
  <si>
    <t>ENSG00000004939</t>
  </si>
  <si>
    <t>SLC4A1</t>
  </si>
  <si>
    <t>"solute carrier family 4, anion exchanger, member 1 (erythrocyte membrane protein band 3, Diego blood group) [Source:HGNC Symbol;Acc:11027]"</t>
  </si>
  <si>
    <t>ENSG00000004948</t>
  </si>
  <si>
    <t>CALCR</t>
  </si>
  <si>
    <t>"calcitonin receptor [Source:HGNC Symbol;Acc:1440]"</t>
  </si>
  <si>
    <t>ENSG00000004961</t>
  </si>
  <si>
    <t>HCCS</t>
  </si>
  <si>
    <t>"holocytochrome c synthase [Source:HGNC Symbol;Acc:4837]"</t>
  </si>
  <si>
    <t>ENSG00000004975</t>
  </si>
  <si>
    <t>DVL2</t>
  </si>
  <si>
    <t>"dishevelled, dsh homolog 2 (Drosophila) [Source:HGNC Symbol;Acc:3086]"</t>
  </si>
  <si>
    <t>ENSG00000005001</t>
  </si>
  <si>
    <t>PRSS22</t>
  </si>
  <si>
    <t>"protease, serine, 22 [Source:HGNC Symbol;Acc:14368]"</t>
  </si>
  <si>
    <t>ENSG00000005007</t>
  </si>
  <si>
    <t>UPF1</t>
  </si>
  <si>
    <t>"UPF1 regulator of nonsense transcripts homolog (yeast) [Source:HGNC Symbol;Acc:9962]"</t>
  </si>
  <si>
    <t>ENSG00000005020</t>
  </si>
  <si>
    <t>SKAP2</t>
  </si>
  <si>
    <t>"src kinase associated phosphoprotein 2 [Source:HGNC Symbol;Acc:15687]"</t>
  </si>
  <si>
    <t>ENSG00000005022</t>
  </si>
  <si>
    <t>SLC25A5</t>
  </si>
  <si>
    <t>"solute carrier family 25 (mitochondrial carrier; adenine nucleotide translocator), member 5 [Source:HGNC Symbol;Acc:10991]"</t>
  </si>
  <si>
    <t>ENSG00000005059</t>
  </si>
  <si>
    <t>CCDC109B</t>
  </si>
  <si>
    <t>"coiled-coil domain containing 109B [Source:HGNC Symbol;Acc:26076]"</t>
  </si>
  <si>
    <t>ENSG00000005073</t>
  </si>
  <si>
    <t>HOXA11</t>
  </si>
  <si>
    <t>"homeobox A11 [Source:HGNC Symbol;Acc:5101]"</t>
  </si>
  <si>
    <t>ENSG00000005075</t>
  </si>
  <si>
    <t>POLR2J</t>
  </si>
  <si>
    <t>"polymerase (RNA) II (DNA directed) polypeptide J, 13.3kDa [Source:HGNC Symbol;Acc:9197]"</t>
  </si>
  <si>
    <t>ENSG00000005100</t>
  </si>
  <si>
    <t>DHX33</t>
  </si>
  <si>
    <t>"DEAH (Asp-Glu-Ala-His) box polypeptide 33 [Source:HGNC Symbol;Acc:16718]"</t>
  </si>
  <si>
    <t>ENSG00000005102</t>
  </si>
  <si>
    <t>MEOX1</t>
  </si>
  <si>
    <t>"mesenchyme homeobox 1 [Source:HGNC Symbol;Acc:7013]"</t>
  </si>
  <si>
    <t>ENSG00000005108</t>
  </si>
  <si>
    <t>THSD7A</t>
  </si>
  <si>
    <t>"thrombospondin, type I, domain containing 7A [Source:HGNC Symbol;Acc:22207]"</t>
  </si>
  <si>
    <t>ENSG00000005156</t>
  </si>
  <si>
    <t>LIG3</t>
  </si>
  <si>
    <t>"ligase III, DNA, ATP-dependent [Source:HGNC Symbol;Acc:6600]"</t>
  </si>
  <si>
    <t>ENSG00000005175</t>
  </si>
  <si>
    <t>RPAP3</t>
  </si>
  <si>
    <t>"RNA polymerase II associated protein 3 [Source:HGNC Symbol;Acc:26151]"</t>
  </si>
  <si>
    <t>ENSG00000005187</t>
  </si>
  <si>
    <t>ACSM3</t>
  </si>
  <si>
    <t>"acyl-CoA synthetase medium-chain family member 3 [Source:HGNC Symbol;Acc:10522]"</t>
  </si>
  <si>
    <t>ENSG00000005189</t>
  </si>
  <si>
    <t>AC004381.6</t>
  </si>
  <si>
    <t>"Putative RNA exonuclease NEF-sp  [Source:UniProtKB/Swiss-Prot;Acc:Q96IC2]"</t>
  </si>
  <si>
    <t>ENSG00000005194</t>
  </si>
  <si>
    <t>CIAPIN1</t>
  </si>
  <si>
    <t>"cytokine induced apoptosis inhibitor 1 [Source:HGNC Symbol;Acc:28050]"</t>
  </si>
  <si>
    <t>ENSG00000005206</t>
  </si>
  <si>
    <t>SPPL2B</t>
  </si>
  <si>
    <t>"signal peptide peptidase like 2B [Source:HGNC Symbol;Acc:30627]"</t>
  </si>
  <si>
    <t>ENSG00000005238</t>
  </si>
  <si>
    <t>FAM214B</t>
  </si>
  <si>
    <t>"family with sequence similarity 214, member B [Source:HGNC Symbol;Acc:25666]"</t>
  </si>
  <si>
    <t>ENSG00000005243</t>
  </si>
  <si>
    <t>COPZ2</t>
  </si>
  <si>
    <t>"coatomer protein complex, subunit zeta 2 [Source:HGNC Symbol;Acc:19356]"</t>
  </si>
  <si>
    <t>ENSG00000005249</t>
  </si>
  <si>
    <t>PRKAR2B</t>
  </si>
  <si>
    <t>"protein kinase, cAMP-dependent, regulatory, type II, beta [Source:HGNC Symbol;Acc:9392]"</t>
  </si>
  <si>
    <t>ENSG00000005302</t>
  </si>
  <si>
    <t>MSL3</t>
  </si>
  <si>
    <t>"male-specific lethal 3 homolog (Drosophila) [Source:HGNC Symbol;Acc:7370]"</t>
  </si>
  <si>
    <t>ENSG00000005339</t>
  </si>
  <si>
    <t>CREBBP</t>
  </si>
  <si>
    <t>"CREB binding protein [Source:HGNC Symbol;Acc:2348]"</t>
  </si>
  <si>
    <t>ENSG00000005379</t>
  </si>
  <si>
    <t>BZRAP1</t>
  </si>
  <si>
    <t>"benzodiazapine receptor (peripheral) associated protein 1 [Source:HGNC Symbol;Acc:16831]"</t>
  </si>
  <si>
    <t>ENSG00000005381</t>
  </si>
  <si>
    <t>MPO</t>
  </si>
  <si>
    <t>"myeloperoxidase [Source:HGNC Symbol;Acc:7218]"</t>
  </si>
  <si>
    <t>ENSG00000005421</t>
  </si>
  <si>
    <t>PON1</t>
  </si>
  <si>
    <t>"paraoxonase 1 [Source:HGNC Symbol;Acc:9204]"</t>
  </si>
  <si>
    <t>ENSG00000005436</t>
  </si>
  <si>
    <t>GCFC2</t>
  </si>
  <si>
    <t>"GC-rich sequence DNA-binding factor 2 [Source:HGNC Symbol;Acc:1317]"</t>
  </si>
  <si>
    <t>ENSG00000005448</t>
  </si>
  <si>
    <t>WDR54</t>
  </si>
  <si>
    <t>"WD repeat domain 54 [Source:HGNC Symbol;Acc:25770]"</t>
  </si>
  <si>
    <t>ENSG00000005469</t>
  </si>
  <si>
    <t>CROT</t>
  </si>
  <si>
    <t>"carnitine O-octanoyltransferase [Source:HGNC Symbol;Acc:2366]"</t>
  </si>
  <si>
    <t>ENSG00000005471</t>
  </si>
  <si>
    <t>ABCB4</t>
  </si>
  <si>
    <t>"ATP-binding cassette, sub-family B (MDR/TAP), member 4 [Source:HGNC Symbol;Acc:45]"</t>
  </si>
  <si>
    <t>ENSG00000005483</t>
  </si>
  <si>
    <t>KMT2E</t>
  </si>
  <si>
    <t>"myeloid/lymphoid or mixed-lineage leukemia 5 (trithorax homolog, Drosophila) [Source:HGNC Symbol;Acc:18541]"</t>
  </si>
  <si>
    <t>ENSG00000005486</t>
  </si>
  <si>
    <t>RHBDD2</t>
  </si>
  <si>
    <t>"rhomboid domain containing 2 [Source:HGNC Symbol;Acc:23082]"</t>
  </si>
  <si>
    <t>ENSG00000005513</t>
  </si>
  <si>
    <t>SOX8</t>
  </si>
  <si>
    <t>"SRY (sex determining region Y)-box 8 [Source:HGNC Symbol;Acc:11203]"</t>
  </si>
  <si>
    <t>ENSG00000005700</t>
  </si>
  <si>
    <t>IBTK</t>
  </si>
  <si>
    <t>"inhibitor of Bruton agammaglobulinemia tyrosine kinase [Source:HGNC Symbol;Acc:17853]"</t>
  </si>
  <si>
    <t>ENSG00000005801</t>
  </si>
  <si>
    <t>ZNF195</t>
  </si>
  <si>
    <t>"zinc finger protein 195 [Source:HGNC Symbol;Acc:12986]"</t>
  </si>
  <si>
    <t>ENSG00000005810</t>
  </si>
  <si>
    <t>MYCBP2</t>
  </si>
  <si>
    <t>"MYC binding protein 2, E3 ubiquitin protein ligase [Source:HGNC Symbol;Acc:23386]"</t>
  </si>
  <si>
    <t>ENSG00000005812</t>
  </si>
  <si>
    <t>FBXL3</t>
  </si>
  <si>
    <t>"F-box and leucine-rich repeat protein 3 [Source:HGNC Symbol;Acc:13599]"</t>
  </si>
  <si>
    <t>ENSG00000005844</t>
  </si>
  <si>
    <t>ITGAL</t>
  </si>
  <si>
    <t>"integrin, alpha L (antigen CD11A (p180), lymphocyte function-associated antigen 1; alpha polypeptide) [Source:HGNC Symbol;Acc:6148]"</t>
  </si>
  <si>
    <t>ENSG00000005882</t>
  </si>
  <si>
    <t>PDK2</t>
  </si>
  <si>
    <t>"pyruvate dehydrogenase kinase, isozyme 2 [Source:HGNC Symbol;Acc:8810]"</t>
  </si>
  <si>
    <t>ENSG00000005884</t>
  </si>
  <si>
    <t>ITGA3</t>
  </si>
  <si>
    <t>"integrin, alpha 3 (antigen CD49C, alpha 3 subunit of VLA-3 receptor) [Source:HGNC Symbol;Acc:6139]"</t>
  </si>
  <si>
    <t>ENSG00000005889</t>
  </si>
  <si>
    <t>ZFX</t>
  </si>
  <si>
    <t>"zinc finger protein, X-linked [Source:HGNC Symbol;Acc:12869]"</t>
  </si>
  <si>
    <t>ENSG00000005893</t>
  </si>
  <si>
    <t>LAMP2</t>
  </si>
  <si>
    <t>"lysosomal-associated membrane protein 2 [Source:HGNC Symbol;Acc:6501]"</t>
  </si>
  <si>
    <t>ENSG00000005955</t>
  </si>
  <si>
    <t>GGNBP2</t>
  </si>
  <si>
    <t>"gametogenetin binding protein 2 [Source:HGNC Symbol;Acc:19357]"</t>
  </si>
  <si>
    <t>ENSG00000005961</t>
  </si>
  <si>
    <t>ITGA2B</t>
  </si>
  <si>
    <t>"integrin, alpha 2b (platelet glycoprotein IIb of IIb/IIIa complex, antigen CD41) [Source:HGNC Symbol;Acc:6138]"</t>
  </si>
  <si>
    <t>ENSG00000005981</t>
  </si>
  <si>
    <t>ASB4</t>
  </si>
  <si>
    <t>"ankyrin repeat and SOCS box containing 4 [Source:HGNC Symbol;Acc:16009]"</t>
  </si>
  <si>
    <t>ENSG00000006007</t>
  </si>
  <si>
    <t>GDE1</t>
  </si>
  <si>
    <t>"glycerophosphodiester phosphodiesterase 1 [Source:HGNC Symbol;Acc:29644]"</t>
  </si>
  <si>
    <t>ENSG00000006015</t>
  </si>
  <si>
    <t>C19orf60</t>
  </si>
  <si>
    <t>"chromosome 19 open reading frame 60 [Source:HGNC Symbol;Acc:26098]"</t>
  </si>
  <si>
    <t>ENSG00000006016</t>
  </si>
  <si>
    <t>CRLF1</t>
  </si>
  <si>
    <t>"cytokine receptor-like factor 1 [Source:HGNC Symbol;Acc:2364]"</t>
  </si>
  <si>
    <t>ENSG00000006025</t>
  </si>
  <si>
    <t>OSBPL7</t>
  </si>
  <si>
    <t>"oxysterol binding protein-like 7 [Source:HGNC Symbol;Acc:16387]"</t>
  </si>
  <si>
    <t>ENSG00000006042</t>
  </si>
  <si>
    <t>TMEM98</t>
  </si>
  <si>
    <t>"transmembrane protein 98 [Source:HGNC Symbol;Acc:24529]"</t>
  </si>
  <si>
    <t>ENSG00000006047</t>
  </si>
  <si>
    <t>YBX2</t>
  </si>
  <si>
    <t>"Y box binding protein 2 [Source:HGNC Symbol;Acc:17948]"</t>
  </si>
  <si>
    <t>ENSG00000006059</t>
  </si>
  <si>
    <t>KRT33A</t>
  </si>
  <si>
    <t>"keratin 33A [Source:HGNC Symbol;Acc:6450]"</t>
  </si>
  <si>
    <t>ENSG00000006062</t>
  </si>
  <si>
    <t>MAP3K14</t>
  </si>
  <si>
    <t>"mitogen-activated protein kinase kinase kinase 14 [Source:HGNC Symbol;Acc:6853]"</t>
  </si>
  <si>
    <t>ENSG00000006071</t>
  </si>
  <si>
    <t>ABCC8</t>
  </si>
  <si>
    <t>"ATP-binding cassette, sub-family C (CFTR/MRP), member 8 [Source:HGNC Symbol;Acc:59]"</t>
  </si>
  <si>
    <t>ENSG00000006074</t>
  </si>
  <si>
    <t>CCL18</t>
  </si>
  <si>
    <t>"chemokine (C-C motif) ligand 18 (pulmonary and activation-regulated) [Source:HGNC Symbol;Acc:10616]"</t>
  </si>
  <si>
    <t>ENSG00000006075</t>
  </si>
  <si>
    <t>CCL3</t>
  </si>
  <si>
    <t>"chemokine (C-C motif) ligand 3 [Source:HGNC Symbol;Acc:10627]"</t>
  </si>
  <si>
    <t>ENSG00000006114</t>
  </si>
  <si>
    <t>SYNRG</t>
  </si>
  <si>
    <t>"synergin, gamma [Source:HGNC Symbol;Acc:557]"</t>
  </si>
  <si>
    <t>ENSG00000006116</t>
  </si>
  <si>
    <t>CACNG3</t>
  </si>
  <si>
    <t>"calcium channel, voltage-dependent, gamma subunit 3 [Source:HGNC Symbol;Acc:1407]"</t>
  </si>
  <si>
    <t>ENSG00000006118</t>
  </si>
  <si>
    <t>TMEM132A</t>
  </si>
  <si>
    <t>"transmembrane protein 132A [Source:HGNC Symbol;Acc:31092]"</t>
  </si>
  <si>
    <t>ENSG00000006125</t>
  </si>
  <si>
    <t>AP2B1</t>
  </si>
  <si>
    <t>"adaptor-related protein complex 2, beta 1 subunit [Source:HGNC Symbol;Acc:563]"</t>
  </si>
  <si>
    <t>ENSG00000006128</t>
  </si>
  <si>
    <t>TAC1</t>
  </si>
  <si>
    <t>"tachykinin, precursor 1 [Source:HGNC Symbol;Acc:11517]"</t>
  </si>
  <si>
    <t>ENSG00000006194</t>
  </si>
  <si>
    <t>ZNF263</t>
  </si>
  <si>
    <t>"zinc finger protein 263 [Source:HGNC Symbol;Acc:13056]"</t>
  </si>
  <si>
    <t>ENSG00000006210</t>
  </si>
  <si>
    <t>CX3CL1</t>
  </si>
  <si>
    <t>"chemokine (C-X3-C motif) ligand 1 [Source:HGNC Symbol;Acc:10647]"</t>
  </si>
  <si>
    <t>ENSG00000006282</t>
  </si>
  <si>
    <t>SPATA20</t>
  </si>
  <si>
    <t>"spermatogenesis associated 20 [Source:HGNC Symbol;Acc:26125]"</t>
  </si>
  <si>
    <t>ENSG00000006283</t>
  </si>
  <si>
    <t>CACNA1G</t>
  </si>
  <si>
    <t>"calcium channel, voltage-dependent, T type, alpha 1G subunit [Source:HGNC Symbol;Acc:1394]"</t>
  </si>
  <si>
    <t>ENSG00000006327</t>
  </si>
  <si>
    <t>TNFRSF12A</t>
  </si>
  <si>
    <t>"tumor necrosis factor receptor superfamily, member 12A [Source:HGNC Symbol;Acc:18152]"</t>
  </si>
  <si>
    <t>ENSG00000006377</t>
  </si>
  <si>
    <t>DLX6</t>
  </si>
  <si>
    <t>"distal-less homeobox 6 [Source:HGNC Symbol;Acc:2919]"</t>
  </si>
  <si>
    <t>ENSG00000006432</t>
  </si>
  <si>
    <t>MAP3K9</t>
  </si>
  <si>
    <t>"mitogen-activated protein kinase kinase kinase 9 [Source:HGNC Symbol;Acc:6861]"</t>
  </si>
  <si>
    <t>ENSG00000006451</t>
  </si>
  <si>
    <t>RALA</t>
  </si>
  <si>
    <t>"v-ral simian leukemia viral oncogene homolog A (ras related) [Source:HGNC Symbol;Acc:9839]"</t>
  </si>
  <si>
    <t>ENSG00000006453</t>
  </si>
  <si>
    <t>BAIAP2L1</t>
  </si>
  <si>
    <t>"BAI1-associated protein 2-like 1 [Source:HGNC Symbol;Acc:21649]"</t>
  </si>
  <si>
    <t>ENSG00000006459</t>
  </si>
  <si>
    <t>JHDM1D</t>
  </si>
  <si>
    <t>"jumonji C domain containing histone demethylase 1 homolog D (S. cerevisiae) [Source:HGNC Symbol;Acc:22224]"</t>
  </si>
  <si>
    <t>ENSG00000006468</t>
  </si>
  <si>
    <t>ETV1</t>
  </si>
  <si>
    <t>"ets variant 1 [Source:HGNC Symbol;Acc:3490]"</t>
  </si>
  <si>
    <t>ENSG00000006530</t>
  </si>
  <si>
    <t>AGK</t>
  </si>
  <si>
    <t>"acylglycerol kinase [Source:HGNC Symbol;Acc:21869]"</t>
  </si>
  <si>
    <t>ENSG00000006534</t>
  </si>
  <si>
    <t>ALDH3B1</t>
  </si>
  <si>
    <t>"aldehyde dehydrogenase 3 family, member B1 [Source:HGNC Symbol;Acc:410]"</t>
  </si>
  <si>
    <t>ENSG00000006555</t>
  </si>
  <si>
    <t>TTC22</t>
  </si>
  <si>
    <t>"tetratricopeptide repeat domain 22 [Source:HGNC Symbol;Acc:26067]"</t>
  </si>
  <si>
    <t>ENSG00000006576</t>
  </si>
  <si>
    <t>PHTF2</t>
  </si>
  <si>
    <t>"putative homeodomain transcription factor 2 [Source:HGNC Symbol;Acc:13411]"</t>
  </si>
  <si>
    <t>ENSG00000006606</t>
  </si>
  <si>
    <t>CCL26</t>
  </si>
  <si>
    <t>"chemokine (C-C motif) ligand 26 [Source:HGNC Symbol;Acc:10625]"</t>
  </si>
  <si>
    <t>ENSG00000006607</t>
  </si>
  <si>
    <t>FARP2</t>
  </si>
  <si>
    <t>"FERM, RhoGEF and pleckstrin domain protein 2 [Source:HGNC Symbol;Acc:16460]"</t>
  </si>
  <si>
    <t>ENSG00000006611</t>
  </si>
  <si>
    <t>USH1C</t>
  </si>
  <si>
    <t>"Usher syndrome 1C (autosomal recessive, severe) [Source:HGNC Symbol;Acc:12597]"</t>
  </si>
  <si>
    <t>ENSG00000006625</t>
  </si>
  <si>
    <t>GGCT</t>
  </si>
  <si>
    <t>"gamma-glutamylcyclotransferase [Source:HGNC Symbol;Acc:21705]"</t>
  </si>
  <si>
    <t>ENSG00000006634</t>
  </si>
  <si>
    <t>DBF4</t>
  </si>
  <si>
    <t>"DBF4 homolog (S. cerevisiae) [Source:HGNC Symbol;Acc:17364]"</t>
  </si>
  <si>
    <t>ENSG00000006638</t>
  </si>
  <si>
    <t>TBXA2R</t>
  </si>
  <si>
    <t>"thromboxane A2 receptor [Source:HGNC Symbol;Acc:11608]"</t>
  </si>
  <si>
    <t>ENSG00000006652</t>
  </si>
  <si>
    <t>IFRD1</t>
  </si>
  <si>
    <t>"interferon-related developmental regulator 1 [Source:HGNC Symbol;Acc:5456]"</t>
  </si>
  <si>
    <t>ENSG00000006659</t>
  </si>
  <si>
    <t>LGALS14</t>
  </si>
  <si>
    <t>"lectin, galactoside-binding, soluble, 14 [Source:HGNC Symbol;Acc:30054]"</t>
  </si>
  <si>
    <t>ENSG00000006695</t>
  </si>
  <si>
    <t>COX10</t>
  </si>
  <si>
    <t>"cytochrome c oxidase assembly homolog 10 (yeast) [Source:HGNC Symbol;Acc:2260]"</t>
  </si>
  <si>
    <t>ENSG00000006704</t>
  </si>
  <si>
    <t>GTF2IRD1</t>
  </si>
  <si>
    <t>"GTF2I repeat domain containing 1 [Source:HGNC Symbol;Acc:4661]"</t>
  </si>
  <si>
    <t>ENSG00000006712</t>
  </si>
  <si>
    <t>PAF1</t>
  </si>
  <si>
    <t>"Paf1, RNA polymerase II associated factor, homolog (S. cerevisiae) [Source:HGNC Symbol;Acc:25459]"</t>
  </si>
  <si>
    <t>ENSG00000006715</t>
  </si>
  <si>
    <t>VPS41</t>
  </si>
  <si>
    <t>"vacuolar protein sorting 41 homolog (S. cerevisiae) [Source:HGNC Symbol;Acc:12713]"</t>
  </si>
  <si>
    <t>ENSG00000006740</t>
  </si>
  <si>
    <t>ARHGAP44</t>
  </si>
  <si>
    <t>"Rho GTPase activating protein 44 [Source:HGNC Symbol;Acc:29096]"</t>
  </si>
  <si>
    <t>ENSG00000006744</t>
  </si>
  <si>
    <t>ELAC2</t>
  </si>
  <si>
    <t>"elaC homolog 2 (E. coli) [Source:HGNC Symbol;Acc:14198]"</t>
  </si>
  <si>
    <t>ENSG00000006747</t>
  </si>
  <si>
    <t>SCIN</t>
  </si>
  <si>
    <t>"scinderin [Source:HGNC Symbol;Acc:21695]"</t>
  </si>
  <si>
    <t>ENSG00000006756</t>
  </si>
  <si>
    <t>ARSD</t>
  </si>
  <si>
    <t>"arylsulfatase D [Source:HGNC Symbol;Acc:717]"</t>
  </si>
  <si>
    <t>ENSG00000006757</t>
  </si>
  <si>
    <t>PNPLA4</t>
  </si>
  <si>
    <t>"patatin-like phospholipase domain containing 4 [Source:HGNC Symbol;Acc:24887]"</t>
  </si>
  <si>
    <t>ENSG00000006788</t>
  </si>
  <si>
    <t>MYH13</t>
  </si>
  <si>
    <t>"myosin, heavy chain 13, skeletal muscle [Source:HGNC Symbol;Acc:7571]"</t>
  </si>
  <si>
    <t>ENSG00000006831</t>
  </si>
  <si>
    <t>ADIPOR2</t>
  </si>
  <si>
    <t>"adiponectin receptor 2 [Source:HGNC Symbol;Acc:24041]"</t>
  </si>
  <si>
    <t>ENSG00000006837</t>
  </si>
  <si>
    <t>CDKL3</t>
  </si>
  <si>
    <t>"cyclin-dependent kinase-like 3 [Source:HGNC Symbol;Acc:15483]"</t>
  </si>
  <si>
    <t>ENSG00000007001</t>
  </si>
  <si>
    <t>UPP2</t>
  </si>
  <si>
    <t>"uridine phosphorylase 2 [Source:HGNC Symbol;Acc:23061]"</t>
  </si>
  <si>
    <t>ENSG00000007038</t>
  </si>
  <si>
    <t>PRSS21</t>
  </si>
  <si>
    <t>"protease, serine, 21 (testisin) [Source:HGNC Symbol;Acc:9485]"</t>
  </si>
  <si>
    <t>ENSG00000007047</t>
  </si>
  <si>
    <t>MARK4</t>
  </si>
  <si>
    <t>"MAP/microtubule affinity-regulating kinase 4 [Source:HGNC Symbol;Acc:13538]"</t>
  </si>
  <si>
    <t>ENSG00000007062</t>
  </si>
  <si>
    <t>PROM1</t>
  </si>
  <si>
    <t>"prominin 1 [Source:HGNC Symbol;Acc:9454]"</t>
  </si>
  <si>
    <t>ENSG00000007080</t>
  </si>
  <si>
    <t>CCDC124</t>
  </si>
  <si>
    <t>"coiled-coil domain containing 124 [Source:HGNC Symbol;Acc:25171]"</t>
  </si>
  <si>
    <t>ENSG00000007129</t>
  </si>
  <si>
    <t>CEACAM21</t>
  </si>
  <si>
    <t>"carcinoembryonic antigen-related cell adhesion molecule 21 [Source:HGNC Symbol;Acc:28834]"</t>
  </si>
  <si>
    <t>ENSG00000007168</t>
  </si>
  <si>
    <t>PAFAH1B1</t>
  </si>
  <si>
    <t>"platelet-activating factor acetylhydrolase 1b, regulatory subunit 1 (45kDa) [Source:HGNC Symbol;Acc:8574]"</t>
  </si>
  <si>
    <t>ENSG00000007171</t>
  </si>
  <si>
    <t>NOS2</t>
  </si>
  <si>
    <t>"nitric oxide synthase 2, inducible [Source:HGNC Symbol;Acc:7873]"</t>
  </si>
  <si>
    <t>ENSG00000007174</t>
  </si>
  <si>
    <t>DNAH9</t>
  </si>
  <si>
    <t>"dynein, axonemal, heavy chain 9 [Source:HGNC Symbol;Acc:2953]"</t>
  </si>
  <si>
    <t>ENSG00000007202</t>
  </si>
  <si>
    <t>KIAA0100</t>
  </si>
  <si>
    <t>"KIAA0100 [Source:HGNC Symbol;Acc:28960]"</t>
  </si>
  <si>
    <t>ENSG00000007216</t>
  </si>
  <si>
    <t>SLC13A2</t>
  </si>
  <si>
    <t>"solute carrier family 13 (sodium-dependent dicarboxylate transporter), member 2 [Source:HGNC Symbol;Acc:10917]"</t>
  </si>
  <si>
    <t>ENSG00000007237</t>
  </si>
  <si>
    <t>GAS7</t>
  </si>
  <si>
    <t>"growth arrest-specific 7 [Source:HGNC Symbol;Acc:4169]"</t>
  </si>
  <si>
    <t>ENSG00000007255</t>
  </si>
  <si>
    <t>TRAPPC6A</t>
  </si>
  <si>
    <t>"trafficking protein particle complex 6A [Source:HGNC Symbol;Acc:23069]"</t>
  </si>
  <si>
    <t>ENSG00000007264</t>
  </si>
  <si>
    <t>MATK</t>
  </si>
  <si>
    <t>"megakaryocyte-associated tyrosine kinase [Source:HGNC Symbol;Acc:6906]"</t>
  </si>
  <si>
    <t>ENSG00000007306</t>
  </si>
  <si>
    <t>CEACAM7</t>
  </si>
  <si>
    <t>"carcinoembryonic antigen-related cell adhesion molecule 7 [Source:HGNC Symbol;Acc:1819]"</t>
  </si>
  <si>
    <t>ENSG00000007312</t>
  </si>
  <si>
    <t>CD79B</t>
  </si>
  <si>
    <t>"CD79b molecule, immunoglobulin-associated beta [Source:HGNC Symbol;Acc:1699]"</t>
  </si>
  <si>
    <t>ENSG00000007314</t>
  </si>
  <si>
    <t>SCN4A</t>
  </si>
  <si>
    <t>"sodium channel, voltage-gated, type IV, alpha subunit [Source:HGNC Symbol;Acc:10591]"</t>
  </si>
  <si>
    <t>ENSG00000007341</t>
  </si>
  <si>
    <t>ST7L</t>
  </si>
  <si>
    <t>"suppression of tumorigenicity 7 like [Source:HGNC Symbol;Acc:18441]"</t>
  </si>
  <si>
    <t>ENSG00000007350</t>
  </si>
  <si>
    <t>TKTL1</t>
  </si>
  <si>
    <t>"transketolase-like 1 [Source:HGNC Symbol;Acc:11835]"</t>
  </si>
  <si>
    <t>ENSG00000007372</t>
  </si>
  <si>
    <t>PAX6</t>
  </si>
  <si>
    <t>"paired box 6 [Source:HGNC Symbol;Acc:8620]"</t>
  </si>
  <si>
    <t>ENSG00000007376</t>
  </si>
  <si>
    <t>RPUSD1</t>
  </si>
  <si>
    <t>"RNA pseudouridylate synthase domain containing 1 [Source:HGNC Symbol;Acc:14173]"</t>
  </si>
  <si>
    <t>ENSG00000007384</t>
  </si>
  <si>
    <t>RHBDF1</t>
  </si>
  <si>
    <t>"rhomboid 5 homolog 1 (Drosophila) [Source:HGNC Symbol;Acc:20561]"</t>
  </si>
  <si>
    <t>ENSG00000007392</t>
  </si>
  <si>
    <t>LUC7L</t>
  </si>
  <si>
    <t>"LUC7-like (S. cerevisiae) [Source:HGNC Symbol;Acc:6723]"</t>
  </si>
  <si>
    <t>ENSG00000007402</t>
  </si>
  <si>
    <t>CACNA2D2</t>
  </si>
  <si>
    <t>"calcium channel, voltage-dependent, alpha 2/delta subunit 2 [Source:HGNC Symbol;Acc:1400]"</t>
  </si>
  <si>
    <t>ENSG00000007516</t>
  </si>
  <si>
    <t>BAIAP3</t>
  </si>
  <si>
    <t>"BAI1-associated protein 3 [Source:HGNC Symbol;Acc:948]"</t>
  </si>
  <si>
    <t>ENSG00000007520</t>
  </si>
  <si>
    <t>TSR3</t>
  </si>
  <si>
    <t>"TSR3, 20S rRNA accumulation, homolog (S. cerevisiae) [Source:HGNC Symbol;Acc:14175]"</t>
  </si>
  <si>
    <t>ENSG00000007541</t>
  </si>
  <si>
    <t>PIGQ</t>
  </si>
  <si>
    <t>"phosphatidylinositol glycan anchor biosynthesis, class Q [Source:HGNC Symbol;Acc:14135]"</t>
  </si>
  <si>
    <t>ENSG00000007545</t>
  </si>
  <si>
    <t>CRAMP1L</t>
  </si>
  <si>
    <t>"Crm, cramped-like (Drosophila) [Source:HGNC Symbol;Acc:14122]"</t>
  </si>
  <si>
    <t>ENSG00000007866</t>
  </si>
  <si>
    <t>TEAD3</t>
  </si>
  <si>
    <t>"TEA domain family member 3 [Source:HGNC Symbol;Acc:11716]"</t>
  </si>
  <si>
    <t>ENSG00000007908</t>
  </si>
  <si>
    <t>SELE</t>
  </si>
  <si>
    <t>"selectin E [Source:HGNC Symbol;Acc:10718]"</t>
  </si>
  <si>
    <t>ENSG00000007923</t>
  </si>
  <si>
    <t>DNAJC11</t>
  </si>
  <si>
    <t>"DnaJ (Hsp40) homolog, subfamily C, member 11 [Source:HGNC Symbol;Acc:25570]"</t>
  </si>
  <si>
    <t>ENSG00000007933</t>
  </si>
  <si>
    <t>FMO3</t>
  </si>
  <si>
    <t>"flavin containing monooxygenase 3 [Source:HGNC Symbol;Acc:3771]"</t>
  </si>
  <si>
    <t>ENSG00000007944</t>
  </si>
  <si>
    <t>MYLIP</t>
  </si>
  <si>
    <t>"myosin regulatory light chain interacting protein [Source:HGNC Symbol;Acc:21155]"</t>
  </si>
  <si>
    <t>ENSG00000007952</t>
  </si>
  <si>
    <t>NOX1</t>
  </si>
  <si>
    <t>"NADPH oxidase 1 [Source:HGNC Symbol;Acc:7889]"</t>
  </si>
  <si>
    <t>ENSG00000007968</t>
  </si>
  <si>
    <t>E2F2</t>
  </si>
  <si>
    <t>"E2F transcription factor 2 [Source:HGNC Symbol;Acc:3114]"</t>
  </si>
  <si>
    <t>ENSG00000008018</t>
  </si>
  <si>
    <t>PSMB1</t>
  </si>
  <si>
    <t>"proteasome (prosome, macropain) subunit, beta type, 1 [Source:HGNC Symbol;Acc:9537]"</t>
  </si>
  <si>
    <t>ENSG00000008056</t>
  </si>
  <si>
    <t>SYN1</t>
  </si>
  <si>
    <t>"synapsin I [Source:HGNC Symbol;Acc:11494]"</t>
  </si>
  <si>
    <t>ENSG00000008083</t>
  </si>
  <si>
    <t>JARID2</t>
  </si>
  <si>
    <t>"jumonji, AT rich interactive domain 2 [Source:HGNC Symbol;Acc:6196]"</t>
  </si>
  <si>
    <t>ENSG00000008086</t>
  </si>
  <si>
    <t>CDKL5</t>
  </si>
  <si>
    <t>"cyclin-dependent kinase-like 5 [Source:HGNC Symbol;Acc:11411]"</t>
  </si>
  <si>
    <t>ENSG00000008118</t>
  </si>
  <si>
    <t>CAMK1G</t>
  </si>
  <si>
    <t>"calcium/calmodulin-dependent protein kinase IG [Source:HGNC Symbol;Acc:14585]"</t>
  </si>
  <si>
    <t>ENSG00000008128</t>
  </si>
  <si>
    <t>CDK11A</t>
  </si>
  <si>
    <t>"cyclin-dependent kinase 11A [Source:HGNC Symbol;Acc:1730]"</t>
  </si>
  <si>
    <t>ENSG00000008130</t>
  </si>
  <si>
    <t>NADK</t>
  </si>
  <si>
    <t>"NAD kinase [Source:HGNC Symbol;Acc:29831]"</t>
  </si>
  <si>
    <t>ENSG00000008196</t>
  </si>
  <si>
    <t>TFAP2B</t>
  </si>
  <si>
    <t>"transcription factor AP-2 beta (activating enhancer binding protein 2 beta) [Source:HGNC Symbol;Acc:11743]"</t>
  </si>
  <si>
    <t>ENSG00000008197</t>
  </si>
  <si>
    <t>TFAP2D</t>
  </si>
  <si>
    <t>"transcription factor AP-2 delta (activating enhancer binding protein 2 delta) [Source:HGNC Symbol;Acc:15581]"</t>
  </si>
  <si>
    <t>ENSG00000008226</t>
  </si>
  <si>
    <t>DLEC1</t>
  </si>
  <si>
    <t>"deleted in lung and esophageal cancer 1 [Source:HGNC Symbol;Acc:2899]"</t>
  </si>
  <si>
    <t>ENSG00000008256</t>
  </si>
  <si>
    <t>CYTH3</t>
  </si>
  <si>
    <t>"cytohesin 3 [Source:HGNC Symbol;Acc:9504]"</t>
  </si>
  <si>
    <t>ENSG00000008277</t>
  </si>
  <si>
    <t>ADAM22</t>
  </si>
  <si>
    <t>"ADAM metallopeptidase domain 22 [Source:HGNC Symbol;Acc:201]"</t>
  </si>
  <si>
    <t>ENSG00000008282</t>
  </si>
  <si>
    <t>SYPL1</t>
  </si>
  <si>
    <t>"synaptophysin-like 1 [Source:HGNC Symbol;Acc:11507]"</t>
  </si>
  <si>
    <t>ENSG00000008283</t>
  </si>
  <si>
    <t>CYB561</t>
  </si>
  <si>
    <t>"cytochrome b-561 [Source:HGNC Symbol;Acc:2571]"</t>
  </si>
  <si>
    <t>ENSG00000008294</t>
  </si>
  <si>
    <t>SPAG9</t>
  </si>
  <si>
    <t>"sperm associated antigen 9 [Source:HGNC Symbol;Acc:14524]"</t>
  </si>
  <si>
    <t>ENSG00000008300</t>
  </si>
  <si>
    <t>CELSR3</t>
  </si>
  <si>
    <t>"cadherin, EGF LAG seven-pass G-type receptor 3 (flamingo homolog, Drosophila) [Source:HGNC Symbol;Acc:3230]"</t>
  </si>
  <si>
    <t>ENSG00000008311</t>
  </si>
  <si>
    <t>AASS</t>
  </si>
  <si>
    <t>"aminoadipate-semialdehyde synthase [Source:HGNC Symbol;Acc:17366]"</t>
  </si>
  <si>
    <t>ENSG00000008323</t>
  </si>
  <si>
    <t>PLEKHG6</t>
  </si>
  <si>
    <t>"pleckstrin homology domain containing, family G (with RhoGef domain) member 6 [Source:HGNC Symbol;Acc:25562]"</t>
  </si>
  <si>
    <t>ENSG00000008324</t>
  </si>
  <si>
    <t>SS18L2</t>
  </si>
  <si>
    <t>"synovial sarcoma translocation gene on chromosome 18-like 2 [Source:HGNC Symbol;Acc:15593]"</t>
  </si>
  <si>
    <t>ENSG00000008382</t>
  </si>
  <si>
    <t>MPND</t>
  </si>
  <si>
    <t>"MPN domain containing [Source:HGNC Symbol;Acc:25934]"</t>
  </si>
  <si>
    <t>ENSG00000008394</t>
  </si>
  <si>
    <t>MGST1</t>
  </si>
  <si>
    <t>"microsomal glutathione S-transferase 1 [Source:HGNC Symbol;Acc:7061]"</t>
  </si>
  <si>
    <t>ENSG00000008405</t>
  </si>
  <si>
    <t>CRY1</t>
  </si>
  <si>
    <t>"cryptochrome 1 (photolyase-like) [Source:HGNC Symbol;Acc:2384]"</t>
  </si>
  <si>
    <t>ENSG00000008438</t>
  </si>
  <si>
    <t>PGLYRP1</t>
  </si>
  <si>
    <t>"peptidoglycan recognition protein 1 [Source:HGNC Symbol;Acc:8904]"</t>
  </si>
  <si>
    <t>ENSG00000008441</t>
  </si>
  <si>
    <t>NFIX</t>
  </si>
  <si>
    <t>"nuclear factor I/X (CCAAT-binding transcription factor) [Source:HGNC Symbol;Acc:7788]"</t>
  </si>
  <si>
    <t>ENSG00000008513</t>
  </si>
  <si>
    <t>ST3GAL1</t>
  </si>
  <si>
    <t>"ST3 beta-galactoside alpha-2,3-sialyltransferase 1 [Source:HGNC Symbol;Acc:10862]"</t>
  </si>
  <si>
    <t>ENSG00000008516</t>
  </si>
  <si>
    <t>MMP25</t>
  </si>
  <si>
    <t>"matrix metallopeptidase 25 [Source:HGNC Symbol;Acc:14246]"</t>
  </si>
  <si>
    <t>ENSG00000008517</t>
  </si>
  <si>
    <t>IL32</t>
  </si>
  <si>
    <t>"interleukin 32 [Source:HGNC Symbol;Acc:16830]"</t>
  </si>
  <si>
    <t>ENSG00000008710</t>
  </si>
  <si>
    <t>PKD1</t>
  </si>
  <si>
    <t>"polycystic kidney disease 1 (autosomal dominant) [Source:HGNC Symbol;Acc:9008]"</t>
  </si>
  <si>
    <t>ENSG00000008735</t>
  </si>
  <si>
    <t>MAPK8IP2</t>
  </si>
  <si>
    <t>"mitogen-activated protein kinase 8 interacting protein 2 [Source:HGNC Symbol;Acc:6883]"</t>
  </si>
  <si>
    <t>ENSG00000008838</t>
  </si>
  <si>
    <t>MED24</t>
  </si>
  <si>
    <t>"mediator complex subunit 24 [Source:HGNC Symbol;Acc:22963]"</t>
  </si>
  <si>
    <t>ENSG00000008853</t>
  </si>
  <si>
    <t>RHOBTB2</t>
  </si>
  <si>
    <t>"Rho-related BTB domain containing 2 [Source:HGNC Symbol;Acc:18756]"</t>
  </si>
  <si>
    <t>ENSG00000008869</t>
  </si>
  <si>
    <t>HEATR5B</t>
  </si>
  <si>
    <t>"HEAT repeat containing 5B [Source:HGNC Symbol;Acc:29273]"</t>
  </si>
  <si>
    <t>ENSG00000008952</t>
  </si>
  <si>
    <t>SEC62</t>
  </si>
  <si>
    <t>"SEC62 homolog (S. cerevisiae) [Source:HGNC Symbol;Acc:11846]"</t>
  </si>
  <si>
    <t>ENSG00000008988</t>
  </si>
  <si>
    <t>RPS20</t>
  </si>
  <si>
    <t>"ribosomal protein S20 [Source:HGNC Symbol;Acc:10405]"</t>
  </si>
  <si>
    <t>ENSG00000009307</t>
  </si>
  <si>
    <t>CSDE1</t>
  </si>
  <si>
    <t>"cold shock domain containing E1, RNA-binding [Source:HGNC Symbol;Acc:29905]"</t>
  </si>
  <si>
    <t>ENSG00000009335</t>
  </si>
  <si>
    <t>UBE3C</t>
  </si>
  <si>
    <t>"ubiquitin protein ligase E3C [Source:HGNC Symbol;Acc:16803]"</t>
  </si>
  <si>
    <t>ENSG00000009413</t>
  </si>
  <si>
    <t>REV3L</t>
  </si>
  <si>
    <t>"REV3-like, polymerase (DNA directed), zeta, catalytic subunit [Source:HGNC Symbol;Acc:9968]"</t>
  </si>
  <si>
    <t>ENSG00000009694</t>
  </si>
  <si>
    <t>TENM1</t>
  </si>
  <si>
    <t>"teneurin transmembrane protein 1 [Source:HGNC Symbol;Acc:8117]"</t>
  </si>
  <si>
    <t>ENSG00000009709</t>
  </si>
  <si>
    <t>PAX7</t>
  </si>
  <si>
    <t>"paired box 7 [Source:HGNC Symbol;Acc:8621]"</t>
  </si>
  <si>
    <t>ENSG00000009724</t>
  </si>
  <si>
    <t>MASP2</t>
  </si>
  <si>
    <t>"mannan-binding lectin serine peptidase 2 [Source:HGNC Symbol;Acc:6902]"</t>
  </si>
  <si>
    <t>ENSG00000009765</t>
  </si>
  <si>
    <t>IYD</t>
  </si>
  <si>
    <t>"iodotyrosine deiodinase [Source:HGNC Symbol;Acc:21071]"</t>
  </si>
  <si>
    <t>ENSG00000009780</t>
  </si>
  <si>
    <t>FAM76A</t>
  </si>
  <si>
    <t>"family with sequence similarity 76, member A [Source:HGNC Symbol;Acc:28530]"</t>
  </si>
  <si>
    <t>ENSG00000009790</t>
  </si>
  <si>
    <t>TRAF3IP3</t>
  </si>
  <si>
    <t>"TRAF3 interacting protein 3 [Source:HGNC Symbol;Acc:30766]"</t>
  </si>
  <si>
    <t>ENSG00000009830</t>
  </si>
  <si>
    <t>POMT2</t>
  </si>
  <si>
    <t>"protein-O-mannosyltransferase 2 [Source:HGNC Symbol;Acc:19743]"</t>
  </si>
  <si>
    <t>ENSG00000009844</t>
  </si>
  <si>
    <t>VTA1</t>
  </si>
  <si>
    <t>"Vps20-associated 1 homolog (S. cerevisiae) [Source:HGNC Symbol;Acc:20954]"</t>
  </si>
  <si>
    <t>ENSG00000009950</t>
  </si>
  <si>
    <t>MLXIPL</t>
  </si>
  <si>
    <t>"MLX interacting protein-like [Source:HGNC Symbol;Acc:12744]"</t>
  </si>
  <si>
    <t>ENSG00000009954</t>
  </si>
  <si>
    <t>BAZ1B</t>
  </si>
  <si>
    <t>"bromodomain adjacent to zinc finger domain, 1B [Source:HGNC Symbol;Acc:961]"</t>
  </si>
  <si>
    <t>ENSG00000010017</t>
  </si>
  <si>
    <t>RANBP9</t>
  </si>
  <si>
    <t>"RAN binding protein 9 [Source:HGNC Symbol;Acc:13727]"</t>
  </si>
  <si>
    <t>ENSG00000010030</t>
  </si>
  <si>
    <t>ETV7</t>
  </si>
  <si>
    <t>"ets variant 7 [Source:HGNC Symbol;Acc:18160]"</t>
  </si>
  <si>
    <t>ENSG00000010072</t>
  </si>
  <si>
    <t>SPRTN</t>
  </si>
  <si>
    <t>"SprT-like N-terminal domain [Source:HGNC Symbol;Acc:25356]"</t>
  </si>
  <si>
    <t>ENSG00000010165</t>
  </si>
  <si>
    <t>METTL13</t>
  </si>
  <si>
    <t>"methyltransferase like 13 [Source:HGNC Symbol;Acc:24248]"</t>
  </si>
  <si>
    <t>ENSG00000010219</t>
  </si>
  <si>
    <t>DYRK4</t>
  </si>
  <si>
    <t>"dual-specificity tyrosine-(Y)-phosphorylation regulated kinase 4 [Source:HGNC Symbol;Acc:3095]"</t>
  </si>
  <si>
    <t>ENSG00000010244</t>
  </si>
  <si>
    <t>ZNF207</t>
  </si>
  <si>
    <t>"zinc finger protein 207 [Source:HGNC Symbol;Acc:12998]"</t>
  </si>
  <si>
    <t>ENSG00000010256</t>
  </si>
  <si>
    <t>UQCRC1</t>
  </si>
  <si>
    <t>"ubiquinol-cytochrome c reductase core protein I [Source:HGNC Symbol;Acc:12585]"</t>
  </si>
  <si>
    <t>ENSG00000010270</t>
  </si>
  <si>
    <t>STARD3NL</t>
  </si>
  <si>
    <t>"STARD3 N-terminal like [Source:HGNC Symbol;Acc:19169]"</t>
  </si>
  <si>
    <t>ENSG00000010278</t>
  </si>
  <si>
    <t>CD9</t>
  </si>
  <si>
    <t>"CD9 molecule [Source:HGNC Symbol;Acc:1709]"</t>
  </si>
  <si>
    <t>ENSG00000010282</t>
  </si>
  <si>
    <t>HHATL</t>
  </si>
  <si>
    <t>"hedgehog acyltransferase-like [Source:HGNC Symbol;Acc:13242]"</t>
  </si>
  <si>
    <t>ENSG00000010292</t>
  </si>
  <si>
    <t>NCAPD2</t>
  </si>
  <si>
    <t>"non-SMC condensin I complex, subunit D2 [Source:HGNC Symbol;Acc:24305]"</t>
  </si>
  <si>
    <t>ENSG00000010295</t>
  </si>
  <si>
    <t>IFFO1</t>
  </si>
  <si>
    <t>"intermediate filament family orphan 1 [Source:HGNC Symbol;Acc:24970]"</t>
  </si>
  <si>
    <t>ENSG00000010310</t>
  </si>
  <si>
    <t>GIPR</t>
  </si>
  <si>
    <t>"gastric inhibitory polypeptide receptor [Source:HGNC Symbol;Acc:4271]"</t>
  </si>
  <si>
    <t>ENSG00000010318</t>
  </si>
  <si>
    <t>PHF7</t>
  </si>
  <si>
    <t>"PHD finger protein 7 [Source:HGNC Symbol;Acc:18458]"</t>
  </si>
  <si>
    <t>ENSG00000010319</t>
  </si>
  <si>
    <t>SEMA3G</t>
  </si>
  <si>
    <t>"sema domain, immunoglobulin domain (Ig), short basic domain, secreted, (semaphorin) 3G [Source:HGNC Symbol;Acc:30400]"</t>
  </si>
  <si>
    <t>ENSG00000010322</t>
  </si>
  <si>
    <t>NISCH</t>
  </si>
  <si>
    <t>"nischarin [Source:HGNC Symbol;Acc:18006]"</t>
  </si>
  <si>
    <t>ENSG00000010327</t>
  </si>
  <si>
    <t>STAB1</t>
  </si>
  <si>
    <t>"stabilin 1 [Source:HGNC Symbol;Acc:18628]"</t>
  </si>
  <si>
    <t>ENSG00000010361</t>
  </si>
  <si>
    <t>FUZ</t>
  </si>
  <si>
    <t>"fuzzy homolog (Drosophila) [Source:HGNC Symbol;Acc:26219]"</t>
  </si>
  <si>
    <t>ENSG00000010379</t>
  </si>
  <si>
    <t>SLC6A13</t>
  </si>
  <si>
    <t>"solute carrier family 6 (neurotransmitter transporter, GABA), member 13 [Source:HGNC Symbol;Acc:11046]"</t>
  </si>
  <si>
    <t>ENSG00000010404</t>
  </si>
  <si>
    <t>IDS</t>
  </si>
  <si>
    <t>"iduronate 2-sulfatase [Source:HGNC Symbol;Acc:5389]"</t>
  </si>
  <si>
    <t>ENSG00000010438</t>
  </si>
  <si>
    <t>PRSS3</t>
  </si>
  <si>
    <t>"protease, serine, 3 [Source:HGNC Symbol;Acc:9486]"</t>
  </si>
  <si>
    <t>ENSG00000010539</t>
  </si>
  <si>
    <t>ZNF200</t>
  </si>
  <si>
    <t>"zinc finger protein 200 [Source:HGNC Symbol;Acc:12993]"</t>
  </si>
  <si>
    <t>ENSG00000010610</t>
  </si>
  <si>
    <t>CD4</t>
  </si>
  <si>
    <t>"CD4 molecule [Source:HGNC Symbol;Acc:1678]"</t>
  </si>
  <si>
    <t>ENSG00000010626</t>
  </si>
  <si>
    <t>LRRC23</t>
  </si>
  <si>
    <t>"leucine rich repeat containing 23 [Source:HGNC Symbol;Acc:19138]"</t>
  </si>
  <si>
    <t>ENSG00000010671</t>
  </si>
  <si>
    <t>BTK</t>
  </si>
  <si>
    <t>"Bruton agammaglobulinemia tyrosine kinase [Source:HGNC Symbol;Acc:1133]"</t>
  </si>
  <si>
    <t>ENSG00000010704</t>
  </si>
  <si>
    <t>HFE</t>
  </si>
  <si>
    <t>"hemochromatosis [Source:HGNC Symbol;Acc:4886]"</t>
  </si>
  <si>
    <t>ENSG00000010803</t>
  </si>
  <si>
    <t>SCMH1</t>
  </si>
  <si>
    <t>"sex comb on midleg homolog 1 (Drosophila) [Source:HGNC Symbol;Acc:19003]"</t>
  </si>
  <si>
    <t>ENSG00000010810</t>
  </si>
  <si>
    <t>FYN</t>
  </si>
  <si>
    <t>"FYN oncogene related to SRC, FGR, YES [Source:HGNC Symbol;Acc:4037]"</t>
  </si>
  <si>
    <t>ENSG00000010818</t>
  </si>
  <si>
    <t>HIVEP2</t>
  </si>
  <si>
    <t>"human immunodeficiency virus type I enhancer binding protein 2 [Source:HGNC Symbol;Acc:4921]"</t>
  </si>
  <si>
    <t>ENSG00000010932</t>
  </si>
  <si>
    <t>FMO1</t>
  </si>
  <si>
    <t>"flavin containing monooxygenase 1 [Source:HGNC Symbol;Acc:3769]"</t>
  </si>
  <si>
    <t>ENSG00000011007</t>
  </si>
  <si>
    <t>TCEB3</t>
  </si>
  <si>
    <t>"transcription elongation factor B (SIII), polypeptide 3 (110kDa, elongin A) [Source:HGNC Symbol;Acc:11620]"</t>
  </si>
  <si>
    <t>ENSG00000011009</t>
  </si>
  <si>
    <t>LYPLA2</t>
  </si>
  <si>
    <t>"lysophospholipase II [Source:HGNC Symbol;Acc:6738]"</t>
  </si>
  <si>
    <t>ENSG00000011021</t>
  </si>
  <si>
    <t>CLCN6</t>
  </si>
  <si>
    <t>"chloride channel, voltage-sensitive 6 [Source:HGNC Symbol;Acc:2024]"</t>
  </si>
  <si>
    <t>ENSG00000011028</t>
  </si>
  <si>
    <t>MRC2</t>
  </si>
  <si>
    <t>"mannose receptor, C type 2 [Source:HGNC Symbol;Acc:16875]"</t>
  </si>
  <si>
    <t>ENSG00000011052</t>
  </si>
  <si>
    <t>NME2</t>
  </si>
  <si>
    <t>"NME/NM23 nucleoside diphosphate kinase 2 [Source:HGNC Symbol;Acc:7850]"</t>
  </si>
  <si>
    <t>ENSG00000011083</t>
  </si>
  <si>
    <t>SLC6A7</t>
  </si>
  <si>
    <t>"solute carrier family 6 (neurotransmitter transporter, L-proline), member 7 [Source:HGNC Symbol;Acc:11054]"</t>
  </si>
  <si>
    <t>ENSG00000011105</t>
  </si>
  <si>
    <t>TSPAN9</t>
  </si>
  <si>
    <t>"tetraspanin 9 [Source:HGNC Symbol;Acc:21640]"</t>
  </si>
  <si>
    <t>ENSG00000011114</t>
  </si>
  <si>
    <t>BTBD7</t>
  </si>
  <si>
    <t>"BTB (POZ) domain containing 7 [Source:HGNC Symbol;Acc:18269]"</t>
  </si>
  <si>
    <t>ENSG00000011132</t>
  </si>
  <si>
    <t>APBA3</t>
  </si>
  <si>
    <t>"amyloid beta (A4) precursor protein-binding, family A, member 3 [Source:HGNC Symbol;Acc:580]"</t>
  </si>
  <si>
    <t>ENSG00000011143</t>
  </si>
  <si>
    <t>MKS1</t>
  </si>
  <si>
    <t>"Meckel syndrome, type 1 [Source:HGNC Symbol;Acc:7121]"</t>
  </si>
  <si>
    <t>ENSG00000011198</t>
  </si>
  <si>
    <t>ABHD5</t>
  </si>
  <si>
    <t>"abhydrolase domain containing 5 [Source:HGNC Symbol;Acc:21396]"</t>
  </si>
  <si>
    <t>ENSG00000011201</t>
  </si>
  <si>
    <t>KAL1</t>
  </si>
  <si>
    <t>"Kallmann syndrome 1 sequence [Source:HGNC Symbol;Acc:6211]"</t>
  </si>
  <si>
    <t>ENSG00000011243</t>
  </si>
  <si>
    <t>AKAP8L</t>
  </si>
  <si>
    <t>"A kinase (PRKA) anchor protein 8-like [Source:HGNC Symbol;Acc:29857]"</t>
  </si>
  <si>
    <t>ENSG00000011258</t>
  </si>
  <si>
    <t>MBTD1</t>
  </si>
  <si>
    <t>"mbt domain containing 1 [Source:HGNC Symbol;Acc:19866]"</t>
  </si>
  <si>
    <t>ENSG00000011260</t>
  </si>
  <si>
    <t>UTP18</t>
  </si>
  <si>
    <t>"UTP18 small subunit (SSU) processome component homolog (yeast) [Source:HGNC Symbol;Acc:24274]"</t>
  </si>
  <si>
    <t>ENSG00000011275</t>
  </si>
  <si>
    <t>RNF216</t>
  </si>
  <si>
    <t>"ring finger protein 216 [Source:HGNC Symbol;Acc:21698]"</t>
  </si>
  <si>
    <t>ENSG00000011295</t>
  </si>
  <si>
    <t>TTC19</t>
  </si>
  <si>
    <t>"tetratricopeptide repeat domain 19 [Source:HGNC Symbol;Acc:26006]"</t>
  </si>
  <si>
    <t>ENSG00000011304</t>
  </si>
  <si>
    <t>PTBP1</t>
  </si>
  <si>
    <t>"polypyrimidine tract binding protein 1 [Source:HGNC Symbol;Acc:9583]"</t>
  </si>
  <si>
    <t>ENSG00000011332</t>
  </si>
  <si>
    <t>DPF1</t>
  </si>
  <si>
    <t>"D4, zinc and double PHD fingers family 1 [Source:HGNC Symbol;Acc:20225]"</t>
  </si>
  <si>
    <t>ENSG00000011347</t>
  </si>
  <si>
    <t>SYT7</t>
  </si>
  <si>
    <t>"synaptotagmin VII [Source:HGNC Symbol;Acc:11514]"</t>
  </si>
  <si>
    <t>sample1.group1@bla@bla</t>
  </si>
  <si>
    <t>sample1.group2@bla@bla</t>
  </si>
  <si>
    <t>sample2.group1@bla@bla</t>
  </si>
  <si>
    <t>sample3.group1@bla@bla</t>
  </si>
  <si>
    <t>sample4.group1@bla@bla</t>
  </si>
  <si>
    <t>sample5.group1@bla@bla</t>
  </si>
  <si>
    <t>sample3.group2@bla@bla34</t>
  </si>
  <si>
    <t>sample2.group2@bla@bla</t>
  </si>
  <si>
    <t>sample4.group2@bla@bla</t>
  </si>
  <si>
    <t>sample5.group2@bla@bla</t>
  </si>
  <si>
    <t>sample1@group1@bla@bla@bla</t>
  </si>
  <si>
    <t>sample2@group1@bla@bla@bla</t>
  </si>
  <si>
    <t>sample4@group1@bla@bla@bla</t>
  </si>
  <si>
    <t>sample5@group1@bla@bla@bla</t>
  </si>
  <si>
    <t>sample1@group2@bla@bla@bla</t>
  </si>
  <si>
    <t>sample2@group2@bla@bla@bla</t>
  </si>
  <si>
    <t>sample3@group2@bla@bla@bla</t>
  </si>
  <si>
    <t>sample4@group2@bla@bla@bla</t>
  </si>
  <si>
    <t>sample5@group2@bla@bla@bla</t>
  </si>
  <si>
    <t>sample3@group1@bla@bla@bla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</si>
</sst>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</patternFill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1" fillId="2" borderId="0" xfId="0" applyNumberFormat="1" applyFont="1" applyFill="1"/>
    <xf numFmtId="0" fontId="1" fillId="3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17"/>
    <xf numFmtId="1" fontId="1" fillId="3" borderId="0" xfId="0" applyNumberFormat="1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U299" totalsRowShown="0" dataDxfId="43">
  <autoFilter ref="A1:U299" xr:uid="{00000000-0009-0000-0100-000003000000}"/>
  <tableColumns count="21">
    <tableColumn id="1" xr3:uid="{00000000-0010-0000-0000-000001000000}" name="Gene ID" dataDxfId="42"/>
    <tableColumn id="2" xr3:uid="{00000000-0010-0000-0000-000002000000}" name="Gene Name" dataDxfId="41"/>
    <tableColumn id="3" xr3:uid="{00000000-0010-0000-0000-000003000000}" name="sample1.group1@bla@bla" dataDxfId="40"/>
    <tableColumn id="4" xr3:uid="{00000000-0010-0000-0000-000004000000}" name="sample2.group1@bla@bla" dataDxfId="39"/>
    <tableColumn id="5" xr3:uid="{00000000-0010-0000-0000-000005000000}" name="sample3.group1@bla@bla" dataDxfId="38"/>
    <tableColumn id="6" xr3:uid="{00000000-0010-0000-0000-000006000000}" name="sample4.group1@bla@bla" dataDxfId="37"/>
    <tableColumn id="7" xr3:uid="{00000000-0010-0000-0000-000007000000}" name="sample5.group1@bla@bla" dataDxfId="36"/>
    <tableColumn id="8" xr3:uid="{00000000-0010-0000-0000-000008000000}" name="sample1.group2@bla@bla" dataDxfId="35"/>
    <tableColumn id="9" xr3:uid="{00000000-0010-0000-0000-000009000000}" name="sample2.group2@bla@bla" dataDxfId="34"/>
    <tableColumn id="10" xr3:uid="{00000000-0010-0000-0000-00000A000000}" name="sample3.group2@bla@bla34" dataDxfId="33"/>
    <tableColumn id="11" xr3:uid="{00000000-0010-0000-0000-00000B000000}" name="sample4.group2@bla@bla" dataDxfId="32"/>
    <tableColumn id="12" xr3:uid="{00000000-0010-0000-0000-00000C000000}" name="sample5.group2@bla@bla" dataDxfId="31"/>
    <tableColumn id="23" xr3:uid="{00000000-0010-0000-0000-000017000000}" name="Chromosome" dataDxfId="30"/>
    <tableColumn id="24" xr3:uid="{00000000-0010-0000-0000-000018000000}" name="StartPosition" dataDxfId="29"/>
    <tableColumn id="25" xr3:uid="{00000000-0010-0000-0000-000019000000}" name="EndPosition" dataDxfId="28"/>
    <tableColumn id="26" xr3:uid="{00000000-0010-0000-0000-00001A000000}" name="Strand" dataDxfId="27"/>
    <tableColumn id="27" xr3:uid="{00000000-0010-0000-0000-00001B000000}" name="ExonCount" dataDxfId="26"/>
    <tableColumn id="28" xr3:uid="{00000000-0010-0000-0000-00001C000000}" name="TranscriptCount" dataDxfId="25"/>
    <tableColumn id="29" xr3:uid="{00000000-0010-0000-0000-00001D000000}" name="Length" dataDxfId="24"/>
    <tableColumn id="30" xr3:uid="{00000000-0010-0000-0000-00001E000000}" name="GC" dataDxfId="23"/>
    <tableColumn id="31" xr3:uid="{00000000-0010-0000-0000-00001F000000}" name="Description" dataDxfId="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U299" totalsRowShown="0" dataDxfId="21">
  <autoFilter ref="A1:U299" xr:uid="{00000000-0009-0000-0100-000001000000}"/>
  <tableColumns count="21">
    <tableColumn id="1" xr3:uid="{00000000-0010-0000-0100-000001000000}" name="Gene ID" dataDxfId="20"/>
    <tableColumn id="2" xr3:uid="{00000000-0010-0000-0100-000002000000}" name="Gene Name" dataDxfId="19"/>
    <tableColumn id="3" xr3:uid="{00000000-0010-0000-0100-000003000000}" name="sample1@group1@bla@bla@bla" dataDxfId="18"/>
    <tableColumn id="4" xr3:uid="{00000000-0010-0000-0100-000004000000}" name="sample2@group1@bla@bla@bla" dataDxfId="17"/>
    <tableColumn id="5" xr3:uid="{00000000-0010-0000-0100-000005000000}" name="sample3@group1@bla@bla@bla" dataDxfId="16"/>
    <tableColumn id="6" xr3:uid="{00000000-0010-0000-0100-000006000000}" name="sample4@group1@bla@bla@bla" dataDxfId="15"/>
    <tableColumn id="7" xr3:uid="{00000000-0010-0000-0100-000007000000}" name="sample5@group1@bla@bla@bla" dataDxfId="14"/>
    <tableColumn id="8" xr3:uid="{00000000-0010-0000-0100-000008000000}" name="sample1@group2@bla@bla@bla" dataDxfId="13"/>
    <tableColumn id="9" xr3:uid="{00000000-0010-0000-0100-000009000000}" name="sample2@group2@bla@bla@bla" dataDxfId="12"/>
    <tableColumn id="10" xr3:uid="{00000000-0010-0000-0100-00000A000000}" name="sample3@group2@bla@bla@bla" dataDxfId="11"/>
    <tableColumn id="11" xr3:uid="{00000000-0010-0000-0100-00000B000000}" name="sample4@group2@bla@bla@bla" dataDxfId="10"/>
    <tableColumn id="12" xr3:uid="{00000000-0010-0000-0100-00000C000000}" name="sample5@group2@bla@bla@bla" dataDxfId="9"/>
    <tableColumn id="23" xr3:uid="{00000000-0010-0000-0100-000017000000}" name="Chromosome" dataDxfId="8"/>
    <tableColumn id="24" xr3:uid="{00000000-0010-0000-0100-000018000000}" name="StartPosition" dataDxfId="7"/>
    <tableColumn id="25" xr3:uid="{00000000-0010-0000-0100-000019000000}" name="EndPosition" dataDxfId="6"/>
    <tableColumn id="26" xr3:uid="{00000000-0010-0000-0100-00001A000000}" name="Strand" dataDxfId="5"/>
    <tableColumn id="27" xr3:uid="{00000000-0010-0000-0100-00001B000000}" name="ExonCount" dataDxfId="4"/>
    <tableColumn id="28" xr3:uid="{00000000-0010-0000-0100-00001C000000}" name="TranscriptCount" dataDxfId="3"/>
    <tableColumn id="29" xr3:uid="{00000000-0010-0000-0100-00001D000000}" name="Length" dataDxfId="2"/>
    <tableColumn id="30" xr3:uid="{00000000-0010-0000-0100-00001E000000}" name="GC" dataDxfId="1"/>
    <tableColumn id="31" xr3:uid="{00000000-0010-0000-0100-00001F000000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mple2.group2@bla@bla" TargetMode="External"/><Relationship Id="rId3" Type="http://schemas.openxmlformats.org/officeDocument/2006/relationships/hyperlink" Target="mailto:sample31.group1@bla@bla" TargetMode="External"/><Relationship Id="rId7" Type="http://schemas.openxmlformats.org/officeDocument/2006/relationships/hyperlink" Target="mailto:sample3.group2@bla@bla34" TargetMode="External"/><Relationship Id="rId2" Type="http://schemas.openxmlformats.org/officeDocument/2006/relationships/hyperlink" Target="mailto:sample1.group1@bla@bla" TargetMode="External"/><Relationship Id="rId1" Type="http://schemas.openxmlformats.org/officeDocument/2006/relationships/hyperlink" Target="mailto:sample1.group1@bla@bla" TargetMode="External"/><Relationship Id="rId6" Type="http://schemas.openxmlformats.org/officeDocument/2006/relationships/hyperlink" Target="mailto:sample1.group2@bla@bla" TargetMode="External"/><Relationship Id="rId5" Type="http://schemas.openxmlformats.org/officeDocument/2006/relationships/hyperlink" Target="mailto:sample5.group1@bla@bla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sample4.group1@bla@bla" TargetMode="External"/><Relationship Id="rId9" Type="http://schemas.openxmlformats.org/officeDocument/2006/relationships/hyperlink" Target="mailto:sample5.group2@bla@bl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ple2@group2@bla@bla@bla" TargetMode="External"/><Relationship Id="rId3" Type="http://schemas.openxmlformats.org/officeDocument/2006/relationships/hyperlink" Target="mailto:sample3@group1@bla@bla@bla" TargetMode="External"/><Relationship Id="rId7" Type="http://schemas.openxmlformats.org/officeDocument/2006/relationships/hyperlink" Target="mailto:sample3@group2@bla@bla@bla" TargetMode="External"/><Relationship Id="rId2" Type="http://schemas.openxmlformats.org/officeDocument/2006/relationships/hyperlink" Target="mailto:sample2@group1@bla@bla@bla" TargetMode="External"/><Relationship Id="rId1" Type="http://schemas.openxmlformats.org/officeDocument/2006/relationships/hyperlink" Target="mailto:sample1@group1@bla@bla@bla" TargetMode="External"/><Relationship Id="rId6" Type="http://schemas.openxmlformats.org/officeDocument/2006/relationships/hyperlink" Target="mailto:sample1@group2@bla@bla@bla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sample5@group1@bla@bla@bla" TargetMode="External"/><Relationship Id="rId10" Type="http://schemas.openxmlformats.org/officeDocument/2006/relationships/hyperlink" Target="mailto:sample4@group2@bla@bla@bla" TargetMode="External"/><Relationship Id="rId4" Type="http://schemas.openxmlformats.org/officeDocument/2006/relationships/hyperlink" Target="mailto:sample4@group1@bla@bla@bla" TargetMode="External"/><Relationship Id="rId9" Type="http://schemas.openxmlformats.org/officeDocument/2006/relationships/hyperlink" Target="mailto:sample5@group2@bla@bla@b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9"/>
  <sheetViews>
    <sheetView showGridLines="0" workbookViewId="0">
      <pane xSplit="2" topLeftCell="C1" activePane="topRight" state="frozen"/>
      <selection pane="topRight" activeCell="V17" sqref="V17"/>
    </sheetView>
  </sheetViews>
  <sheetFormatPr baseColWidth="10" defaultColWidth="8.83203125" defaultRowHeight="15" x14ac:dyDescent="0.2"/>
  <cols>
    <col min="1" max="1" width="18.33203125" bestFit="1" customWidth="1"/>
    <col min="2" max="2" width="22.1640625" bestFit="1" customWidth="1"/>
    <col min="3" max="9" width="21.1640625" bestFit="1" customWidth="1"/>
    <col min="10" max="10" width="23" bestFit="1" customWidth="1"/>
    <col min="11" max="12" width="21.1640625" bestFit="1" customWidth="1"/>
    <col min="13" max="13" width="25.33203125" bestFit="1" customWidth="1"/>
    <col min="14" max="15" width="11.33203125" bestFit="1" customWidth="1"/>
    <col min="16" max="16" width="7.1640625" bestFit="1" customWidth="1"/>
    <col min="17" max="17" width="9.33203125" bestFit="1" customWidth="1"/>
    <col min="18" max="18" width="13.1640625" bestFit="1" customWidth="1"/>
    <col min="19" max="19" width="7.6640625" bestFit="1" customWidth="1"/>
    <col min="20" max="20" width="7.1640625" bestFit="1" customWidth="1"/>
    <col min="21" max="21" width="94.5" customWidth="1"/>
  </cols>
  <sheetData>
    <row r="1" spans="1:21" x14ac:dyDescent="0.2">
      <c r="A1" t="s">
        <v>0</v>
      </c>
      <c r="B1" t="s">
        <v>1</v>
      </c>
      <c r="C1" s="5" t="s">
        <v>907</v>
      </c>
      <c r="D1" s="5" t="s">
        <v>909</v>
      </c>
      <c r="E1" s="5" t="s">
        <v>910</v>
      </c>
      <c r="F1" s="5" t="s">
        <v>911</v>
      </c>
      <c r="G1" s="5" t="s">
        <v>912</v>
      </c>
      <c r="H1" s="5" t="s">
        <v>908</v>
      </c>
      <c r="I1" s="5" t="s">
        <v>914</v>
      </c>
      <c r="J1" s="5" t="s">
        <v>913</v>
      </c>
      <c r="K1" t="s">
        <v>915</v>
      </c>
      <c r="L1" s="5" t="s">
        <v>916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">
      <c r="A2" s="1" t="s">
        <v>11</v>
      </c>
      <c r="B2" s="1" t="s">
        <v>12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4" t="str">
        <f>"X"</f>
        <v>X</v>
      </c>
      <c r="N2" s="3">
        <v>99883667</v>
      </c>
      <c r="O2" s="3">
        <v>99894988</v>
      </c>
      <c r="P2" s="4" t="s">
        <v>13</v>
      </c>
      <c r="Q2" s="3">
        <v>9</v>
      </c>
      <c r="R2" s="3">
        <v>3</v>
      </c>
      <c r="S2" s="3">
        <v>2968</v>
      </c>
      <c r="T2" s="3">
        <v>44.1</v>
      </c>
      <c r="U2" s="3" t="s">
        <v>14</v>
      </c>
    </row>
    <row r="3" spans="1:21" x14ac:dyDescent="0.2">
      <c r="A3" s="1" t="s">
        <v>15</v>
      </c>
      <c r="B3" s="1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4" t="str">
        <f>"X"</f>
        <v>X</v>
      </c>
      <c r="N3" s="3">
        <v>99839799</v>
      </c>
      <c r="O3" s="3">
        <v>99854882</v>
      </c>
      <c r="P3" s="4" t="s">
        <v>17</v>
      </c>
      <c r="Q3" s="3">
        <v>7</v>
      </c>
      <c r="R3" s="3">
        <v>2</v>
      </c>
      <c r="S3" s="3">
        <v>1610</v>
      </c>
      <c r="T3" s="3">
        <v>42.48</v>
      </c>
      <c r="U3" s="3" t="s">
        <v>18</v>
      </c>
    </row>
    <row r="4" spans="1:21" x14ac:dyDescent="0.2">
      <c r="A4" s="1" t="s">
        <v>19</v>
      </c>
      <c r="B4" s="1" t="s">
        <v>20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4" t="str">
        <f>"20"</f>
        <v>20</v>
      </c>
      <c r="N4" s="3">
        <v>49551404</v>
      </c>
      <c r="O4" s="3">
        <v>49575092</v>
      </c>
      <c r="P4" s="4" t="s">
        <v>13</v>
      </c>
      <c r="Q4" s="3">
        <v>10</v>
      </c>
      <c r="R4" s="3">
        <v>7</v>
      </c>
      <c r="S4" s="3">
        <v>1207</v>
      </c>
      <c r="T4" s="3">
        <v>39.770000000000003</v>
      </c>
      <c r="U4" s="3" t="s">
        <v>21</v>
      </c>
    </row>
    <row r="5" spans="1:21" x14ac:dyDescent="0.2">
      <c r="A5" s="1" t="s">
        <v>22</v>
      </c>
      <c r="B5" s="1" t="s">
        <v>23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4" t="str">
        <f>"1"</f>
        <v>1</v>
      </c>
      <c r="N5" s="3">
        <v>169821804</v>
      </c>
      <c r="O5" s="3">
        <v>169863408</v>
      </c>
      <c r="P5" s="4" t="s">
        <v>13</v>
      </c>
      <c r="Q5" s="3">
        <v>15</v>
      </c>
      <c r="R5" s="3">
        <v>5</v>
      </c>
      <c r="S5" s="3">
        <v>3844</v>
      </c>
      <c r="T5" s="3">
        <v>44.46</v>
      </c>
      <c r="U5" s="3" t="s">
        <v>24</v>
      </c>
    </row>
    <row r="6" spans="1:21" x14ac:dyDescent="0.2">
      <c r="A6" s="1" t="s">
        <v>25</v>
      </c>
      <c r="B6" s="1" t="s">
        <v>26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4" t="str">
        <f>"1"</f>
        <v>1</v>
      </c>
      <c r="N6" s="3">
        <v>169631245</v>
      </c>
      <c r="O6" s="3">
        <v>169823221</v>
      </c>
      <c r="P6" s="4" t="s">
        <v>17</v>
      </c>
      <c r="Q6" s="3">
        <v>33</v>
      </c>
      <c r="R6" s="3">
        <v>10</v>
      </c>
      <c r="S6" s="3">
        <v>6354</v>
      </c>
      <c r="T6" s="3">
        <v>42.3</v>
      </c>
      <c r="U6" s="3" t="s">
        <v>27</v>
      </c>
    </row>
    <row r="7" spans="1:21" x14ac:dyDescent="0.2">
      <c r="A7" s="1" t="s">
        <v>28</v>
      </c>
      <c r="B7" s="1" t="s">
        <v>29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4" t="str">
        <f>"1"</f>
        <v>1</v>
      </c>
      <c r="N7" s="3">
        <v>27938575</v>
      </c>
      <c r="O7" s="3">
        <v>27961788</v>
      </c>
      <c r="P7" s="4" t="s">
        <v>13</v>
      </c>
      <c r="Q7" s="3">
        <v>15</v>
      </c>
      <c r="R7" s="3">
        <v>8</v>
      </c>
      <c r="S7" s="3">
        <v>3474</v>
      </c>
      <c r="T7" s="3">
        <v>57.31</v>
      </c>
      <c r="U7" s="3" t="s">
        <v>30</v>
      </c>
    </row>
    <row r="8" spans="1:21" x14ac:dyDescent="0.2">
      <c r="A8" s="1" t="s">
        <v>31</v>
      </c>
      <c r="B8" s="1" t="s">
        <v>32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4" t="str">
        <f>"1"</f>
        <v>1</v>
      </c>
      <c r="N8" s="3">
        <v>196621008</v>
      </c>
      <c r="O8" s="3">
        <v>196716634</v>
      </c>
      <c r="P8" s="4" t="s">
        <v>17</v>
      </c>
      <c r="Q8" s="3">
        <v>21</v>
      </c>
      <c r="R8" s="3">
        <v>6</v>
      </c>
      <c r="S8" s="3">
        <v>8144</v>
      </c>
      <c r="T8" s="3">
        <v>36.15</v>
      </c>
      <c r="U8" s="3" t="s">
        <v>33</v>
      </c>
    </row>
    <row r="9" spans="1:21" x14ac:dyDescent="0.2">
      <c r="A9" s="1" t="s">
        <v>34</v>
      </c>
      <c r="B9" s="1" t="s">
        <v>35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4" t="str">
        <f>"6"</f>
        <v>6</v>
      </c>
      <c r="N9" s="3">
        <v>143816614</v>
      </c>
      <c r="O9" s="3">
        <v>143832827</v>
      </c>
      <c r="P9" s="4" t="s">
        <v>13</v>
      </c>
      <c r="Q9" s="3">
        <v>7</v>
      </c>
      <c r="R9" s="3">
        <v>4</v>
      </c>
      <c r="S9" s="3">
        <v>2453</v>
      </c>
      <c r="T9" s="3">
        <v>44.68</v>
      </c>
      <c r="U9" s="3" t="s">
        <v>36</v>
      </c>
    </row>
    <row r="10" spans="1:21" x14ac:dyDescent="0.2">
      <c r="A10" s="1" t="s">
        <v>37</v>
      </c>
      <c r="B10" s="1" t="s">
        <v>38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4" t="str">
        <f>"6"</f>
        <v>6</v>
      </c>
      <c r="N10" s="3">
        <v>53362139</v>
      </c>
      <c r="O10" s="3">
        <v>53481768</v>
      </c>
      <c r="P10" s="4" t="s">
        <v>13</v>
      </c>
      <c r="Q10" s="3">
        <v>18</v>
      </c>
      <c r="R10" s="3">
        <v>12</v>
      </c>
      <c r="S10" s="3">
        <v>8463</v>
      </c>
      <c r="T10" s="3">
        <v>44.03</v>
      </c>
      <c r="U10" s="3" t="s">
        <v>39</v>
      </c>
    </row>
    <row r="11" spans="1:21" x14ac:dyDescent="0.2">
      <c r="A11" s="1" t="s">
        <v>40</v>
      </c>
      <c r="B11" s="1" t="s">
        <v>41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4" t="str">
        <f>"6"</f>
        <v>6</v>
      </c>
      <c r="N11" s="3">
        <v>41040684</v>
      </c>
      <c r="O11" s="3">
        <v>41067715</v>
      </c>
      <c r="P11" s="4" t="s">
        <v>17</v>
      </c>
      <c r="Q11" s="3">
        <v>10</v>
      </c>
      <c r="R11" s="3">
        <v>2</v>
      </c>
      <c r="S11" s="3">
        <v>3811</v>
      </c>
      <c r="T11" s="3">
        <v>45</v>
      </c>
      <c r="U11" s="3" t="s">
        <v>42</v>
      </c>
    </row>
    <row r="12" spans="1:21" x14ac:dyDescent="0.2">
      <c r="A12" s="1" t="s">
        <v>43</v>
      </c>
      <c r="B12" s="1" t="s">
        <v>44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4" t="str">
        <f>"1"</f>
        <v>1</v>
      </c>
      <c r="N12" s="3">
        <v>24683489</v>
      </c>
      <c r="O12" s="3">
        <v>24743424</v>
      </c>
      <c r="P12" s="4" t="s">
        <v>13</v>
      </c>
      <c r="Q12" s="3">
        <v>12</v>
      </c>
      <c r="R12" s="3">
        <v>13</v>
      </c>
      <c r="S12" s="3">
        <v>8514</v>
      </c>
      <c r="T12" s="3">
        <v>49.72</v>
      </c>
      <c r="U12" s="3" t="s">
        <v>45</v>
      </c>
    </row>
    <row r="13" spans="1:21" x14ac:dyDescent="0.2">
      <c r="A13" s="1" t="s">
        <v>46</v>
      </c>
      <c r="B13" s="1" t="s">
        <v>47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4" t="str">
        <f>"1"</f>
        <v>1</v>
      </c>
      <c r="N13" s="3">
        <v>24742284</v>
      </c>
      <c r="O13" s="3">
        <v>24799466</v>
      </c>
      <c r="P13" s="4" t="s">
        <v>17</v>
      </c>
      <c r="Q13" s="3">
        <v>16</v>
      </c>
      <c r="R13" s="3">
        <v>8</v>
      </c>
      <c r="S13" s="3">
        <v>9404</v>
      </c>
      <c r="T13" s="3">
        <v>46.92</v>
      </c>
      <c r="U13" s="3" t="s">
        <v>48</v>
      </c>
    </row>
    <row r="14" spans="1:21" x14ac:dyDescent="0.2">
      <c r="A14" s="1" t="s">
        <v>49</v>
      </c>
      <c r="B14" s="1" t="s">
        <v>50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4" t="str">
        <f>"X"</f>
        <v>X</v>
      </c>
      <c r="N14" s="3">
        <v>64732462</v>
      </c>
      <c r="O14" s="3">
        <v>64754655</v>
      </c>
      <c r="P14" s="4" t="s">
        <v>13</v>
      </c>
      <c r="Q14" s="3">
        <v>14</v>
      </c>
      <c r="R14" s="3">
        <v>6</v>
      </c>
      <c r="S14" s="3">
        <v>5589</v>
      </c>
      <c r="T14" s="3">
        <v>51.46</v>
      </c>
      <c r="U14" s="3" t="s">
        <v>51</v>
      </c>
    </row>
    <row r="15" spans="1:21" x14ac:dyDescent="0.2">
      <c r="A15" s="1" t="s">
        <v>52</v>
      </c>
      <c r="B15" s="1" t="s">
        <v>53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4" t="str">
        <f>"6"</f>
        <v>6</v>
      </c>
      <c r="N15" s="3">
        <v>46097730</v>
      </c>
      <c r="O15" s="3">
        <v>46114436</v>
      </c>
      <c r="P15" s="4" t="s">
        <v>17</v>
      </c>
      <c r="Q15" s="3">
        <v>4</v>
      </c>
      <c r="R15" s="3">
        <v>1</v>
      </c>
      <c r="S15" s="3">
        <v>4651</v>
      </c>
      <c r="T15" s="3">
        <v>34.44</v>
      </c>
      <c r="U15" s="3" t="s">
        <v>54</v>
      </c>
    </row>
    <row r="16" spans="1:21" x14ac:dyDescent="0.2">
      <c r="A16" s="1" t="s">
        <v>55</v>
      </c>
      <c r="B16" s="1" t="s">
        <v>56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4" t="str">
        <f>"3"</f>
        <v>3</v>
      </c>
      <c r="N16" s="3">
        <v>50192478</v>
      </c>
      <c r="O16" s="3">
        <v>50226508</v>
      </c>
      <c r="P16" s="4" t="s">
        <v>17</v>
      </c>
      <c r="Q16" s="3">
        <v>20</v>
      </c>
      <c r="R16" s="3">
        <v>9</v>
      </c>
      <c r="S16" s="3">
        <v>4826</v>
      </c>
      <c r="T16" s="3">
        <v>62.81</v>
      </c>
      <c r="U16" s="3" t="s">
        <v>57</v>
      </c>
    </row>
    <row r="17" spans="1:21" x14ac:dyDescent="0.2">
      <c r="A17" s="1" t="s">
        <v>58</v>
      </c>
      <c r="B17" s="1" t="s">
        <v>59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4" t="str">
        <f>"7"</f>
        <v>7</v>
      </c>
      <c r="N17" s="3">
        <v>117105838</v>
      </c>
      <c r="O17" s="3">
        <v>117356025</v>
      </c>
      <c r="P17" s="4" t="s">
        <v>17</v>
      </c>
      <c r="Q17" s="3">
        <v>34</v>
      </c>
      <c r="R17" s="3">
        <v>9</v>
      </c>
      <c r="S17" s="3">
        <v>7255</v>
      </c>
      <c r="T17" s="3">
        <v>42.26</v>
      </c>
      <c r="U17" s="3" t="s">
        <v>60</v>
      </c>
    </row>
    <row r="18" spans="1:21" x14ac:dyDescent="0.2">
      <c r="A18" s="1" t="s">
        <v>61</v>
      </c>
      <c r="B18" s="1" t="s">
        <v>62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4" t="str">
        <f>"7"</f>
        <v>7</v>
      </c>
      <c r="N18" s="3">
        <v>91875548</v>
      </c>
      <c r="O18" s="3">
        <v>92030698</v>
      </c>
      <c r="P18" s="4" t="s">
        <v>17</v>
      </c>
      <c r="Q18" s="3">
        <v>24</v>
      </c>
      <c r="R18" s="3">
        <v>7</v>
      </c>
      <c r="S18" s="3">
        <v>7130</v>
      </c>
      <c r="T18" s="3">
        <v>40.94</v>
      </c>
      <c r="U18" s="3" t="s">
        <v>63</v>
      </c>
    </row>
    <row r="19" spans="1:21" x14ac:dyDescent="0.2">
      <c r="A19" s="1" t="s">
        <v>64</v>
      </c>
      <c r="B19" s="1" t="s">
        <v>65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4" t="str">
        <f>"7"</f>
        <v>7</v>
      </c>
      <c r="N19" s="3">
        <v>91741465</v>
      </c>
      <c r="O19" s="3">
        <v>91772266</v>
      </c>
      <c r="P19" s="4" t="s">
        <v>13</v>
      </c>
      <c r="Q19" s="3">
        <v>12</v>
      </c>
      <c r="R19" s="3">
        <v>5</v>
      </c>
      <c r="S19" s="3">
        <v>4074</v>
      </c>
      <c r="T19" s="3">
        <v>42.76</v>
      </c>
      <c r="U19" s="3" t="s">
        <v>66</v>
      </c>
    </row>
    <row r="20" spans="1:21" x14ac:dyDescent="0.2">
      <c r="A20" s="1" t="s">
        <v>67</v>
      </c>
      <c r="B20" s="1" t="s">
        <v>68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4" t="str">
        <f>"7"</f>
        <v>7</v>
      </c>
      <c r="N20" s="3">
        <v>91828283</v>
      </c>
      <c r="O20" s="3">
        <v>91875480</v>
      </c>
      <c r="P20" s="4" t="s">
        <v>13</v>
      </c>
      <c r="Q20" s="3">
        <v>18</v>
      </c>
      <c r="R20" s="3">
        <v>24</v>
      </c>
      <c r="S20" s="3">
        <v>6204</v>
      </c>
      <c r="T20" s="3">
        <v>37.89</v>
      </c>
      <c r="U20" s="3" t="s">
        <v>69</v>
      </c>
    </row>
    <row r="21" spans="1:21" x14ac:dyDescent="0.2">
      <c r="A21" s="1" t="s">
        <v>70</v>
      </c>
      <c r="B21" s="1" t="s">
        <v>71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4" t="str">
        <f>"12"</f>
        <v>12</v>
      </c>
      <c r="N21" s="3">
        <v>1021243</v>
      </c>
      <c r="O21" s="3">
        <v>1099219</v>
      </c>
      <c r="P21" s="4" t="s">
        <v>13</v>
      </c>
      <c r="Q21" s="3">
        <v>12</v>
      </c>
      <c r="R21" s="3">
        <v>20</v>
      </c>
      <c r="S21" s="3">
        <v>4190</v>
      </c>
      <c r="T21" s="3">
        <v>50.67</v>
      </c>
      <c r="U21" s="3" t="s">
        <v>72</v>
      </c>
    </row>
    <row r="22" spans="1:21" x14ac:dyDescent="0.2">
      <c r="A22" s="1" t="s">
        <v>73</v>
      </c>
      <c r="B22" s="1" t="s">
        <v>74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4" t="str">
        <f>"7"</f>
        <v>7</v>
      </c>
      <c r="N22" s="3">
        <v>98836417</v>
      </c>
      <c r="O22" s="3">
        <v>98908753</v>
      </c>
      <c r="P22" s="4" t="s">
        <v>17</v>
      </c>
      <c r="Q22" s="3">
        <v>43</v>
      </c>
      <c r="R22" s="3">
        <v>8</v>
      </c>
      <c r="S22" s="3">
        <v>6387</v>
      </c>
      <c r="T22" s="3">
        <v>53.53</v>
      </c>
      <c r="U22" s="3" t="s">
        <v>75</v>
      </c>
    </row>
    <row r="23" spans="1:21" x14ac:dyDescent="0.2">
      <c r="A23" s="1" t="s">
        <v>76</v>
      </c>
      <c r="B23" s="1" t="s">
        <v>77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4" t="str">
        <f>"11"</f>
        <v>11</v>
      </c>
      <c r="N23" s="3">
        <v>64037302</v>
      </c>
      <c r="O23" s="3">
        <v>64052176</v>
      </c>
      <c r="P23" s="4" t="s">
        <v>13</v>
      </c>
      <c r="Q23" s="3">
        <v>5</v>
      </c>
      <c r="R23" s="3">
        <v>7</v>
      </c>
      <c r="S23" s="3">
        <v>1708</v>
      </c>
      <c r="T23" s="3">
        <v>64.7</v>
      </c>
      <c r="U23" s="3" t="s">
        <v>78</v>
      </c>
    </row>
    <row r="24" spans="1:21" x14ac:dyDescent="0.2">
      <c r="A24" s="1" t="s">
        <v>79</v>
      </c>
      <c r="B24" s="1" t="s">
        <v>80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4" t="str">
        <f>"4"</f>
        <v>4</v>
      </c>
      <c r="N24" s="3">
        <v>17578815</v>
      </c>
      <c r="O24" s="3">
        <v>17609595</v>
      </c>
      <c r="P24" s="4" t="s">
        <v>17</v>
      </c>
      <c r="Q24" s="3">
        <v>15</v>
      </c>
      <c r="R24" s="3">
        <v>10</v>
      </c>
      <c r="S24" s="3">
        <v>3785</v>
      </c>
      <c r="T24" s="3">
        <v>44.94</v>
      </c>
      <c r="U24" s="3" t="s">
        <v>81</v>
      </c>
    </row>
    <row r="25" spans="1:21" x14ac:dyDescent="0.2">
      <c r="A25" s="1" t="s">
        <v>82</v>
      </c>
      <c r="B25" s="1" t="s">
        <v>83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4" t="str">
        <f>"X"</f>
        <v>X</v>
      </c>
      <c r="N25" s="3">
        <v>2609220</v>
      </c>
      <c r="O25" s="3">
        <v>2659350</v>
      </c>
      <c r="P25" s="4" t="s">
        <v>17</v>
      </c>
      <c r="Q25" s="3">
        <v>15</v>
      </c>
      <c r="R25" s="3">
        <v>9</v>
      </c>
      <c r="S25" s="3">
        <v>3284</v>
      </c>
      <c r="T25" s="3">
        <v>51.77</v>
      </c>
      <c r="U25" s="3" t="s">
        <v>84</v>
      </c>
    </row>
    <row r="26" spans="1:21" x14ac:dyDescent="0.2">
      <c r="A26" s="1" t="s">
        <v>85</v>
      </c>
      <c r="B26" s="1" t="s">
        <v>86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4" t="str">
        <f>"4"</f>
        <v>4</v>
      </c>
      <c r="N26" s="3">
        <v>11394774</v>
      </c>
      <c r="O26" s="3">
        <v>11431389</v>
      </c>
      <c r="P26" s="4" t="s">
        <v>13</v>
      </c>
      <c r="Q26" s="3">
        <v>3</v>
      </c>
      <c r="R26" s="3">
        <v>3</v>
      </c>
      <c r="S26" s="3">
        <v>8166</v>
      </c>
      <c r="T26" s="3">
        <v>47.77</v>
      </c>
      <c r="U26" s="3" t="s">
        <v>87</v>
      </c>
    </row>
    <row r="27" spans="1:21" x14ac:dyDescent="0.2">
      <c r="A27" s="1" t="s">
        <v>88</v>
      </c>
      <c r="B27" s="1" t="s">
        <v>89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4" t="str">
        <f>"7"</f>
        <v>7</v>
      </c>
      <c r="N27" s="3">
        <v>150521715</v>
      </c>
      <c r="O27" s="3">
        <v>150558592</v>
      </c>
      <c r="P27" s="4" t="s">
        <v>17</v>
      </c>
      <c r="Q27" s="3">
        <v>11</v>
      </c>
      <c r="R27" s="3">
        <v>7</v>
      </c>
      <c r="S27" s="3">
        <v>3824</v>
      </c>
      <c r="T27" s="3">
        <v>58.66</v>
      </c>
      <c r="U27" s="3" t="s">
        <v>90</v>
      </c>
    </row>
    <row r="28" spans="1:21" x14ac:dyDescent="0.2">
      <c r="A28" s="1" t="s">
        <v>91</v>
      </c>
      <c r="B28" s="1" t="s">
        <v>92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4" t="str">
        <f>"7"</f>
        <v>7</v>
      </c>
      <c r="N28" s="3">
        <v>120965421</v>
      </c>
      <c r="O28" s="3">
        <v>120981158</v>
      </c>
      <c r="P28" s="4" t="s">
        <v>17</v>
      </c>
      <c r="Q28" s="3">
        <v>5</v>
      </c>
      <c r="R28" s="3">
        <v>2</v>
      </c>
      <c r="S28" s="3">
        <v>3261</v>
      </c>
      <c r="T28" s="3">
        <v>41.89</v>
      </c>
      <c r="U28" s="3" t="s">
        <v>93</v>
      </c>
    </row>
    <row r="29" spans="1:21" x14ac:dyDescent="0.2">
      <c r="A29" s="1" t="s">
        <v>94</v>
      </c>
      <c r="B29" s="1" t="s">
        <v>95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4" t="str">
        <f>"7"</f>
        <v>7</v>
      </c>
      <c r="N29" s="3">
        <v>43152198</v>
      </c>
      <c r="O29" s="3">
        <v>43602938</v>
      </c>
      <c r="P29" s="4" t="s">
        <v>17</v>
      </c>
      <c r="Q29" s="3">
        <v>37</v>
      </c>
      <c r="R29" s="3">
        <v>11</v>
      </c>
      <c r="S29" s="3">
        <v>11303</v>
      </c>
      <c r="T29" s="3">
        <v>50.86</v>
      </c>
      <c r="U29" s="3" t="s">
        <v>96</v>
      </c>
    </row>
    <row r="30" spans="1:21" x14ac:dyDescent="0.2">
      <c r="A30" s="1" t="s">
        <v>97</v>
      </c>
      <c r="B30" s="1" t="s">
        <v>98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4" t="str">
        <f>"7"</f>
        <v>7</v>
      </c>
      <c r="N30" s="3">
        <v>1855429</v>
      </c>
      <c r="O30" s="3">
        <v>2272878</v>
      </c>
      <c r="P30" s="4" t="s">
        <v>13</v>
      </c>
      <c r="Q30" s="3">
        <v>37</v>
      </c>
      <c r="R30" s="3">
        <v>23</v>
      </c>
      <c r="S30" s="3">
        <v>6955</v>
      </c>
      <c r="T30" s="3">
        <v>60.96</v>
      </c>
      <c r="U30" s="3" t="s">
        <v>99</v>
      </c>
    </row>
    <row r="31" spans="1:21" x14ac:dyDescent="0.2">
      <c r="A31" s="1" t="s">
        <v>100</v>
      </c>
      <c r="B31" s="1" t="s">
        <v>101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4" t="str">
        <f>"17"</f>
        <v>17</v>
      </c>
      <c r="N31" s="3">
        <v>37026112</v>
      </c>
      <c r="O31" s="3">
        <v>37078023</v>
      </c>
      <c r="P31" s="4" t="s">
        <v>17</v>
      </c>
      <c r="Q31" s="3">
        <v>9</v>
      </c>
      <c r="R31" s="3">
        <v>9</v>
      </c>
      <c r="S31" s="3">
        <v>7061</v>
      </c>
      <c r="T31" s="3">
        <v>57.36</v>
      </c>
      <c r="U31" s="3" t="s">
        <v>102</v>
      </c>
    </row>
    <row r="32" spans="1:21" x14ac:dyDescent="0.2">
      <c r="A32" s="1" t="s">
        <v>103</v>
      </c>
      <c r="B32" s="1" t="s">
        <v>104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4" t="str">
        <f>"17"</f>
        <v>17</v>
      </c>
      <c r="N32" s="3">
        <v>46180719</v>
      </c>
      <c r="O32" s="3">
        <v>46200436</v>
      </c>
      <c r="P32" s="4" t="s">
        <v>17</v>
      </c>
      <c r="Q32" s="3">
        <v>11</v>
      </c>
      <c r="R32" s="3">
        <v>14</v>
      </c>
      <c r="S32" s="3">
        <v>3606</v>
      </c>
      <c r="T32" s="3">
        <v>50.75</v>
      </c>
      <c r="U32" s="3" t="s">
        <v>105</v>
      </c>
    </row>
    <row r="33" spans="1:21" x14ac:dyDescent="0.2">
      <c r="A33" s="1" t="s">
        <v>106</v>
      </c>
      <c r="B33" s="1" t="s">
        <v>107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4" t="str">
        <f>"7"</f>
        <v>7</v>
      </c>
      <c r="N33" s="3">
        <v>150497491</v>
      </c>
      <c r="O33" s="3">
        <v>150502208</v>
      </c>
      <c r="P33" s="4" t="s">
        <v>17</v>
      </c>
      <c r="Q33" s="3">
        <v>4</v>
      </c>
      <c r="R33" s="3">
        <v>11</v>
      </c>
      <c r="S33" s="3">
        <v>3479</v>
      </c>
      <c r="T33" s="3">
        <v>57.6</v>
      </c>
      <c r="U33" s="3" t="s">
        <v>108</v>
      </c>
    </row>
    <row r="34" spans="1:21" x14ac:dyDescent="0.2">
      <c r="A34" s="1" t="s">
        <v>109</v>
      </c>
      <c r="B34" s="1" t="s">
        <v>110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4" t="str">
        <f>"12"</f>
        <v>12</v>
      </c>
      <c r="N34" s="3">
        <v>9092959</v>
      </c>
      <c r="O34" s="3">
        <v>9102551</v>
      </c>
      <c r="P34" s="4" t="s">
        <v>13</v>
      </c>
      <c r="Q34" s="3">
        <v>7</v>
      </c>
      <c r="R34" s="3">
        <v>12</v>
      </c>
      <c r="S34" s="3">
        <v>3777</v>
      </c>
      <c r="T34" s="3">
        <v>45.99</v>
      </c>
      <c r="U34" s="3" t="s">
        <v>111</v>
      </c>
    </row>
    <row r="35" spans="1:21" x14ac:dyDescent="0.2">
      <c r="A35" s="1" t="s">
        <v>112</v>
      </c>
      <c r="B35" s="1" t="s">
        <v>113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4" t="str">
        <f>"X"</f>
        <v>X</v>
      </c>
      <c r="N35" s="3">
        <v>117031776</v>
      </c>
      <c r="O35" s="3">
        <v>117251303</v>
      </c>
      <c r="P35" s="4" t="s">
        <v>13</v>
      </c>
      <c r="Q35" s="3">
        <v>12</v>
      </c>
      <c r="R35" s="3">
        <v>11</v>
      </c>
      <c r="S35" s="3">
        <v>6983</v>
      </c>
      <c r="T35" s="3">
        <v>38.94</v>
      </c>
      <c r="U35" s="3" t="s">
        <v>114</v>
      </c>
    </row>
    <row r="36" spans="1:21" x14ac:dyDescent="0.2">
      <c r="A36" s="1" t="s">
        <v>115</v>
      </c>
      <c r="B36" s="1" t="s">
        <v>116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4" t="str">
        <f>"2"</f>
        <v>2</v>
      </c>
      <c r="N36" s="3">
        <v>72356367</v>
      </c>
      <c r="O36" s="3">
        <v>72375167</v>
      </c>
      <c r="P36" s="4" t="s">
        <v>13</v>
      </c>
      <c r="Q36" s="3">
        <v>7</v>
      </c>
      <c r="R36" s="3">
        <v>5</v>
      </c>
      <c r="S36" s="3">
        <v>5015</v>
      </c>
      <c r="T36" s="3">
        <v>57.13</v>
      </c>
      <c r="U36" s="3" t="s">
        <v>117</v>
      </c>
    </row>
    <row r="37" spans="1:21" x14ac:dyDescent="0.2">
      <c r="A37" s="1" t="s">
        <v>118</v>
      </c>
      <c r="B37" s="1" t="s">
        <v>119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4" t="str">
        <f>"7"</f>
        <v>7</v>
      </c>
      <c r="N37" s="3">
        <v>8152814</v>
      </c>
      <c r="O37" s="3">
        <v>8302317</v>
      </c>
      <c r="P37" s="4" t="s">
        <v>13</v>
      </c>
      <c r="Q37" s="3">
        <v>21</v>
      </c>
      <c r="R37" s="3">
        <v>18</v>
      </c>
      <c r="S37" s="3">
        <v>4891</v>
      </c>
      <c r="T37" s="3">
        <v>46.7</v>
      </c>
      <c r="U37" s="3" t="s">
        <v>120</v>
      </c>
    </row>
    <row r="38" spans="1:21" x14ac:dyDescent="0.2">
      <c r="A38" s="1" t="s">
        <v>121</v>
      </c>
      <c r="B38" s="1" t="s">
        <v>122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4" t="str">
        <f>"16"</f>
        <v>16</v>
      </c>
      <c r="N38" s="3">
        <v>90071273</v>
      </c>
      <c r="O38" s="3">
        <v>90086536</v>
      </c>
      <c r="P38" s="4" t="s">
        <v>13</v>
      </c>
      <c r="Q38" s="3">
        <v>6</v>
      </c>
      <c r="R38" s="3">
        <v>6</v>
      </c>
      <c r="S38" s="3">
        <v>3522</v>
      </c>
      <c r="T38" s="3">
        <v>61.58</v>
      </c>
      <c r="U38" s="3" t="s">
        <v>123</v>
      </c>
    </row>
    <row r="39" spans="1:21" x14ac:dyDescent="0.2">
      <c r="A39" s="1" t="s">
        <v>124</v>
      </c>
      <c r="B39" s="1" t="s">
        <v>125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4" t="str">
        <f>"2"</f>
        <v>2</v>
      </c>
      <c r="N39" s="3">
        <v>202565277</v>
      </c>
      <c r="O39" s="3">
        <v>202645912</v>
      </c>
      <c r="P39" s="4" t="s">
        <v>13</v>
      </c>
      <c r="Q39" s="3">
        <v>40</v>
      </c>
      <c r="R39" s="3">
        <v>13</v>
      </c>
      <c r="S39" s="3">
        <v>10381</v>
      </c>
      <c r="T39" s="3">
        <v>41.62</v>
      </c>
      <c r="U39" s="3" t="s">
        <v>126</v>
      </c>
    </row>
    <row r="40" spans="1:21" x14ac:dyDescent="0.2">
      <c r="A40" s="1" t="s">
        <v>127</v>
      </c>
      <c r="B40" s="1" t="s">
        <v>128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4" t="str">
        <f>"2"</f>
        <v>2</v>
      </c>
      <c r="N40" s="3">
        <v>202047604</v>
      </c>
      <c r="O40" s="3">
        <v>202094129</v>
      </c>
      <c r="P40" s="4" t="s">
        <v>17</v>
      </c>
      <c r="Q40" s="3">
        <v>12</v>
      </c>
      <c r="R40" s="3">
        <v>13</v>
      </c>
      <c r="S40" s="3">
        <v>7598</v>
      </c>
      <c r="T40" s="3">
        <v>46.22</v>
      </c>
      <c r="U40" s="3" t="s">
        <v>129</v>
      </c>
    </row>
    <row r="41" spans="1:21" x14ac:dyDescent="0.2">
      <c r="A41" s="1" t="s">
        <v>130</v>
      </c>
      <c r="B41" s="1" t="s">
        <v>131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4" t="str">
        <f>"2"</f>
        <v>2</v>
      </c>
      <c r="N41" s="3">
        <v>201980827</v>
      </c>
      <c r="O41" s="3">
        <v>202029033</v>
      </c>
      <c r="P41" s="4" t="s">
        <v>17</v>
      </c>
      <c r="Q41" s="3">
        <v>20</v>
      </c>
      <c r="R41" s="3">
        <v>26</v>
      </c>
      <c r="S41" s="3">
        <v>10151</v>
      </c>
      <c r="T41" s="3">
        <v>49.57</v>
      </c>
      <c r="U41" s="3" t="s">
        <v>132</v>
      </c>
    </row>
    <row r="42" spans="1:21" x14ac:dyDescent="0.2">
      <c r="A42" s="1" t="s">
        <v>133</v>
      </c>
      <c r="B42" s="1" t="s">
        <v>134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4" t="str">
        <f>"2"</f>
        <v>2</v>
      </c>
      <c r="N42" s="3">
        <v>188328957</v>
      </c>
      <c r="O42" s="3">
        <v>188430487</v>
      </c>
      <c r="P42" s="4" t="s">
        <v>13</v>
      </c>
      <c r="Q42" s="3">
        <v>13</v>
      </c>
      <c r="R42" s="3">
        <v>13</v>
      </c>
      <c r="S42" s="3">
        <v>11714</v>
      </c>
      <c r="T42" s="3">
        <v>39.53</v>
      </c>
      <c r="U42" s="3" t="s">
        <v>135</v>
      </c>
    </row>
    <row r="43" spans="1:21" x14ac:dyDescent="0.2">
      <c r="A43" s="1" t="s">
        <v>136</v>
      </c>
      <c r="B43" s="1" t="s">
        <v>137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4" t="str">
        <f>"2"</f>
        <v>2</v>
      </c>
      <c r="N43" s="3">
        <v>37458774</v>
      </c>
      <c r="O43" s="3">
        <v>37480546</v>
      </c>
      <c r="P43" s="4" t="s">
        <v>17</v>
      </c>
      <c r="Q43" s="3">
        <v>12</v>
      </c>
      <c r="R43" s="3">
        <v>13</v>
      </c>
      <c r="S43" s="3">
        <v>3651</v>
      </c>
      <c r="T43" s="3">
        <v>42.21</v>
      </c>
      <c r="U43" s="3" t="s">
        <v>138</v>
      </c>
    </row>
    <row r="44" spans="1:21" x14ac:dyDescent="0.2">
      <c r="A44" s="1" t="s">
        <v>139</v>
      </c>
      <c r="B44" s="1" t="s">
        <v>140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4" t="str">
        <f>"3"</f>
        <v>3</v>
      </c>
      <c r="N44" s="3">
        <v>50126341</v>
      </c>
      <c r="O44" s="3">
        <v>50156454</v>
      </c>
      <c r="P44" s="4" t="s">
        <v>17</v>
      </c>
      <c r="Q44" s="3">
        <v>25</v>
      </c>
      <c r="R44" s="3">
        <v>26</v>
      </c>
      <c r="S44" s="3">
        <v>10368</v>
      </c>
      <c r="T44" s="3">
        <v>43.96</v>
      </c>
      <c r="U44" s="3" t="s">
        <v>141</v>
      </c>
    </row>
    <row r="45" spans="1:21" x14ac:dyDescent="0.2">
      <c r="A45" s="1" t="s">
        <v>142</v>
      </c>
      <c r="B45" s="1" t="s">
        <v>143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4" t="str">
        <f>"8"</f>
        <v>8</v>
      </c>
      <c r="N45" s="3">
        <v>17155539</v>
      </c>
      <c r="O45" s="3">
        <v>17271037</v>
      </c>
      <c r="P45" s="4" t="s">
        <v>13</v>
      </c>
      <c r="Q45" s="3">
        <v>20</v>
      </c>
      <c r="R45" s="3">
        <v>10</v>
      </c>
      <c r="S45" s="3">
        <v>5692</v>
      </c>
      <c r="T45" s="3">
        <v>41.81</v>
      </c>
      <c r="U45" s="3" t="s">
        <v>144</v>
      </c>
    </row>
    <row r="46" spans="1:21" x14ac:dyDescent="0.2">
      <c r="A46" s="1" t="s">
        <v>145</v>
      </c>
      <c r="B46" s="1" t="s">
        <v>146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4" t="str">
        <f>"8"</f>
        <v>8</v>
      </c>
      <c r="N46" s="3">
        <v>17354597</v>
      </c>
      <c r="O46" s="3">
        <v>17428082</v>
      </c>
      <c r="P46" s="4" t="s">
        <v>17</v>
      </c>
      <c r="Q46" s="3">
        <v>15</v>
      </c>
      <c r="R46" s="3">
        <v>5</v>
      </c>
      <c r="S46" s="3">
        <v>7905</v>
      </c>
      <c r="T46" s="3">
        <v>41.62</v>
      </c>
      <c r="U46" s="3" t="s">
        <v>147</v>
      </c>
    </row>
    <row r="47" spans="1:21" x14ac:dyDescent="0.2">
      <c r="A47" s="1" t="s">
        <v>148</v>
      </c>
      <c r="B47" s="1" t="s">
        <v>149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4" t="str">
        <f>"7"</f>
        <v>7</v>
      </c>
      <c r="N47" s="3">
        <v>127228399</v>
      </c>
      <c r="O47" s="3">
        <v>127231759</v>
      </c>
      <c r="P47" s="4" t="s">
        <v>17</v>
      </c>
      <c r="Q47" s="3">
        <v>5</v>
      </c>
      <c r="R47" s="3">
        <v>6</v>
      </c>
      <c r="S47" s="3">
        <v>1871</v>
      </c>
      <c r="T47" s="3">
        <v>59.97</v>
      </c>
      <c r="U47" s="3" t="s">
        <v>150</v>
      </c>
    </row>
    <row r="48" spans="1:21" x14ac:dyDescent="0.2">
      <c r="A48" s="1" t="s">
        <v>151</v>
      </c>
      <c r="B48" s="1" t="s">
        <v>152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4" t="str">
        <f>"17"</f>
        <v>17</v>
      </c>
      <c r="N48" s="3">
        <v>26691378</v>
      </c>
      <c r="O48" s="3">
        <v>26728065</v>
      </c>
      <c r="P48" s="4" t="s">
        <v>17</v>
      </c>
      <c r="Q48" s="3">
        <v>11</v>
      </c>
      <c r="R48" s="3">
        <v>8</v>
      </c>
      <c r="S48" s="3">
        <v>8132</v>
      </c>
      <c r="T48" s="3">
        <v>58.29</v>
      </c>
      <c r="U48" s="3" t="s">
        <v>153</v>
      </c>
    </row>
    <row r="49" spans="1:21" x14ac:dyDescent="0.2">
      <c r="A49" s="1" t="s">
        <v>154</v>
      </c>
      <c r="B49" s="1" t="s">
        <v>155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4" t="str">
        <f>"17"</f>
        <v>17</v>
      </c>
      <c r="N49" s="3">
        <v>26673659</v>
      </c>
      <c r="O49" s="3">
        <v>26684545</v>
      </c>
      <c r="P49" s="4" t="s">
        <v>13</v>
      </c>
      <c r="Q49" s="3">
        <v>11</v>
      </c>
      <c r="R49" s="3">
        <v>2</v>
      </c>
      <c r="S49" s="3">
        <v>2662</v>
      </c>
      <c r="T49" s="3">
        <v>53.53</v>
      </c>
      <c r="U49" s="3" t="s">
        <v>156</v>
      </c>
    </row>
    <row r="50" spans="1:21" x14ac:dyDescent="0.2">
      <c r="A50" s="1" t="s">
        <v>157</v>
      </c>
      <c r="B50" s="1" t="s">
        <v>158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4" t="str">
        <f>"3"</f>
        <v>3</v>
      </c>
      <c r="N50" s="3">
        <v>129274018</v>
      </c>
      <c r="O50" s="3">
        <v>129325661</v>
      </c>
      <c r="P50" s="4" t="s">
        <v>13</v>
      </c>
      <c r="Q50" s="3">
        <v>36</v>
      </c>
      <c r="R50" s="3">
        <v>18</v>
      </c>
      <c r="S50" s="3">
        <v>9738</v>
      </c>
      <c r="T50" s="3">
        <v>61.16</v>
      </c>
      <c r="U50" s="3" t="s">
        <v>159</v>
      </c>
    </row>
    <row r="51" spans="1:21" x14ac:dyDescent="0.2">
      <c r="A51" s="1" t="s">
        <v>160</v>
      </c>
      <c r="B51" s="1" t="s">
        <v>161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4" t="str">
        <f>"1"</f>
        <v>1</v>
      </c>
      <c r="N51" s="3">
        <v>33473585</v>
      </c>
      <c r="O51" s="3">
        <v>33546597</v>
      </c>
      <c r="P51" s="4" t="s">
        <v>13</v>
      </c>
      <c r="Q51" s="3">
        <v>13</v>
      </c>
      <c r="R51" s="3">
        <v>13</v>
      </c>
      <c r="S51" s="3">
        <v>5683</v>
      </c>
      <c r="T51" s="3">
        <v>44.99</v>
      </c>
      <c r="U51" s="3" t="s">
        <v>162</v>
      </c>
    </row>
    <row r="52" spans="1:21" x14ac:dyDescent="0.2">
      <c r="A52" s="1" t="s">
        <v>163</v>
      </c>
      <c r="B52" s="1" t="s">
        <v>164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4" t="str">
        <f>"4"</f>
        <v>4</v>
      </c>
      <c r="N52" s="3">
        <v>15779898</v>
      </c>
      <c r="O52" s="3">
        <v>15851069</v>
      </c>
      <c r="P52" s="4" t="s">
        <v>17</v>
      </c>
      <c r="Q52" s="3">
        <v>8</v>
      </c>
      <c r="R52" s="3">
        <v>5</v>
      </c>
      <c r="S52" s="3">
        <v>3071</v>
      </c>
      <c r="T52" s="3">
        <v>43.8</v>
      </c>
      <c r="U52" s="3" t="s">
        <v>165</v>
      </c>
    </row>
    <row r="53" spans="1:21" x14ac:dyDescent="0.2">
      <c r="A53" s="1" t="s">
        <v>166</v>
      </c>
      <c r="B53" s="1" t="s">
        <v>167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4" t="str">
        <f>"12"</f>
        <v>12</v>
      </c>
      <c r="N53" s="3">
        <v>2904119</v>
      </c>
      <c r="O53" s="3">
        <v>2914576</v>
      </c>
      <c r="P53" s="4" t="s">
        <v>17</v>
      </c>
      <c r="Q53" s="3">
        <v>13</v>
      </c>
      <c r="R53" s="3">
        <v>7</v>
      </c>
      <c r="S53" s="3">
        <v>3958</v>
      </c>
      <c r="T53" s="3">
        <v>54.3</v>
      </c>
      <c r="U53" s="3" t="s">
        <v>168</v>
      </c>
    </row>
    <row r="54" spans="1:21" x14ac:dyDescent="0.2">
      <c r="A54" s="1" t="s">
        <v>169</v>
      </c>
      <c r="B54" s="1" t="s">
        <v>170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4" t="str">
        <f>"1"</f>
        <v>1</v>
      </c>
      <c r="N54" s="3">
        <v>23345941</v>
      </c>
      <c r="O54" s="3">
        <v>23410182</v>
      </c>
      <c r="P54" s="4" t="s">
        <v>17</v>
      </c>
      <c r="Q54" s="3">
        <v>20</v>
      </c>
      <c r="R54" s="3">
        <v>7</v>
      </c>
      <c r="S54" s="3">
        <v>5447</v>
      </c>
      <c r="T54" s="3">
        <v>46.59</v>
      </c>
      <c r="U54" s="3" t="s">
        <v>171</v>
      </c>
    </row>
    <row r="55" spans="1:21" x14ac:dyDescent="0.2">
      <c r="A55" s="1" t="s">
        <v>172</v>
      </c>
      <c r="B55" s="1" t="s">
        <v>173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4" t="str">
        <f>"3"</f>
        <v>3</v>
      </c>
      <c r="N55" s="3">
        <v>49977440</v>
      </c>
      <c r="O55" s="3">
        <v>50137478</v>
      </c>
      <c r="P55" s="4" t="s">
        <v>17</v>
      </c>
      <c r="Q55" s="3">
        <v>29</v>
      </c>
      <c r="R55" s="3">
        <v>21</v>
      </c>
      <c r="S55" s="3">
        <v>7300</v>
      </c>
      <c r="T55" s="3">
        <v>46.97</v>
      </c>
      <c r="U55" s="3" t="s">
        <v>174</v>
      </c>
    </row>
    <row r="56" spans="1:21" x14ac:dyDescent="0.2">
      <c r="A56" s="1" t="s">
        <v>175</v>
      </c>
      <c r="B56" s="1" t="s">
        <v>176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4" t="str">
        <f>"17"</f>
        <v>17</v>
      </c>
      <c r="N56" s="3">
        <v>3763609</v>
      </c>
      <c r="O56" s="3">
        <v>3798185</v>
      </c>
      <c r="P56" s="4" t="s">
        <v>13</v>
      </c>
      <c r="Q56" s="3">
        <v>17</v>
      </c>
      <c r="R56" s="3">
        <v>5</v>
      </c>
      <c r="S56" s="3">
        <v>7424</v>
      </c>
      <c r="T56" s="3">
        <v>57.48</v>
      </c>
      <c r="U56" s="3" t="s">
        <v>177</v>
      </c>
    </row>
    <row r="57" spans="1:21" x14ac:dyDescent="0.2">
      <c r="A57" s="1" t="s">
        <v>178</v>
      </c>
      <c r="B57" s="1" t="s">
        <v>179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4" t="str">
        <f>"12"</f>
        <v>12</v>
      </c>
      <c r="N57" s="3">
        <v>21621845</v>
      </c>
      <c r="O57" s="3">
        <v>21654603</v>
      </c>
      <c r="P57" s="4" t="s">
        <v>13</v>
      </c>
      <c r="Q57" s="3">
        <v>15</v>
      </c>
      <c r="R57" s="3">
        <v>8</v>
      </c>
      <c r="S57" s="3">
        <v>3778</v>
      </c>
      <c r="T57" s="3">
        <v>37.67</v>
      </c>
      <c r="U57" s="3" t="s">
        <v>180</v>
      </c>
    </row>
    <row r="58" spans="1:21" x14ac:dyDescent="0.2">
      <c r="A58" s="1" t="s">
        <v>181</v>
      </c>
      <c r="B58" s="1" t="s">
        <v>182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4" t="str">
        <f>"7"</f>
        <v>7</v>
      </c>
      <c r="N58" s="3">
        <v>92861653</v>
      </c>
      <c r="O58" s="3">
        <v>92988338</v>
      </c>
      <c r="P58" s="4" t="s">
        <v>17</v>
      </c>
      <c r="Q58" s="3">
        <v>32</v>
      </c>
      <c r="R58" s="3">
        <v>23</v>
      </c>
      <c r="S58" s="3">
        <v>7359</v>
      </c>
      <c r="T58" s="3">
        <v>35.94</v>
      </c>
      <c r="U58" s="3" t="s">
        <v>183</v>
      </c>
    </row>
    <row r="59" spans="1:21" x14ac:dyDescent="0.2">
      <c r="A59" s="1" t="s">
        <v>184</v>
      </c>
      <c r="B59" s="1" t="s">
        <v>185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4" t="str">
        <f>"19"</f>
        <v>19</v>
      </c>
      <c r="N59" s="3">
        <v>36245469</v>
      </c>
      <c r="O59" s="3">
        <v>36248980</v>
      </c>
      <c r="P59" s="4" t="s">
        <v>13</v>
      </c>
      <c r="Q59" s="3">
        <v>3</v>
      </c>
      <c r="R59" s="3">
        <v>3</v>
      </c>
      <c r="S59" s="3">
        <v>1722</v>
      </c>
      <c r="T59" s="3">
        <v>63.18</v>
      </c>
      <c r="U59" s="3" t="s">
        <v>186</v>
      </c>
    </row>
    <row r="60" spans="1:21" x14ac:dyDescent="0.2">
      <c r="A60" s="1" t="s">
        <v>187</v>
      </c>
      <c r="B60" s="1" t="s">
        <v>188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4" t="str">
        <f>"19"</f>
        <v>19</v>
      </c>
      <c r="N60" s="3">
        <v>36265434</v>
      </c>
      <c r="O60" s="3">
        <v>36279724</v>
      </c>
      <c r="P60" s="4" t="s">
        <v>17</v>
      </c>
      <c r="Q60" s="3">
        <v>25</v>
      </c>
      <c r="R60" s="3">
        <v>13</v>
      </c>
      <c r="S60" s="3">
        <v>5260</v>
      </c>
      <c r="T60" s="3">
        <v>64.680000000000007</v>
      </c>
      <c r="U60" s="3" t="s">
        <v>189</v>
      </c>
    </row>
    <row r="61" spans="1:21" x14ac:dyDescent="0.2">
      <c r="A61" s="1" t="s">
        <v>190</v>
      </c>
      <c r="B61" s="1" t="s">
        <v>191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4" t="str">
        <f>"16"</f>
        <v>16</v>
      </c>
      <c r="N61" s="3">
        <v>23592323</v>
      </c>
      <c r="O61" s="3">
        <v>23607677</v>
      </c>
      <c r="P61" s="4" t="s">
        <v>13</v>
      </c>
      <c r="Q61" s="3">
        <v>7</v>
      </c>
      <c r="R61" s="3">
        <v>5</v>
      </c>
      <c r="S61" s="3">
        <v>1600</v>
      </c>
      <c r="T61" s="3">
        <v>48.12</v>
      </c>
      <c r="U61" s="3" t="s">
        <v>192</v>
      </c>
    </row>
    <row r="62" spans="1:21" x14ac:dyDescent="0.2">
      <c r="A62" s="1" t="s">
        <v>193</v>
      </c>
      <c r="B62" s="1" t="s">
        <v>194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4" t="str">
        <f>"7"</f>
        <v>7</v>
      </c>
      <c r="N62" s="3">
        <v>95212811</v>
      </c>
      <c r="O62" s="3">
        <v>95225803</v>
      </c>
      <c r="P62" s="4" t="s">
        <v>13</v>
      </c>
      <c r="Q62" s="3">
        <v>9</v>
      </c>
      <c r="R62" s="3">
        <v>5</v>
      </c>
      <c r="S62" s="3">
        <v>4519</v>
      </c>
      <c r="T62" s="3">
        <v>37.97</v>
      </c>
      <c r="U62" s="3" t="s">
        <v>195</v>
      </c>
    </row>
    <row r="63" spans="1:21" x14ac:dyDescent="0.2">
      <c r="A63" s="1" t="s">
        <v>196</v>
      </c>
      <c r="B63" s="1" t="s">
        <v>197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4" t="str">
        <f>"6"</f>
        <v>6</v>
      </c>
      <c r="N63" s="3">
        <v>110745890</v>
      </c>
      <c r="O63" s="3">
        <v>110797844</v>
      </c>
      <c r="P63" s="4" t="s">
        <v>13</v>
      </c>
      <c r="Q63" s="3">
        <v>11</v>
      </c>
      <c r="R63" s="3">
        <v>10</v>
      </c>
      <c r="S63" s="3">
        <v>3791</v>
      </c>
      <c r="T63" s="3">
        <v>44.95</v>
      </c>
      <c r="U63" s="3" t="s">
        <v>198</v>
      </c>
    </row>
    <row r="64" spans="1:21" x14ac:dyDescent="0.2">
      <c r="A64" s="1" t="s">
        <v>199</v>
      </c>
      <c r="B64" s="1" t="s">
        <v>200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4" t="str">
        <f>"3"</f>
        <v>3</v>
      </c>
      <c r="N64" s="3">
        <v>50378541</v>
      </c>
      <c r="O64" s="3">
        <v>50384283</v>
      </c>
      <c r="P64" s="4" t="s">
        <v>13</v>
      </c>
      <c r="Q64" s="3">
        <v>9</v>
      </c>
      <c r="R64" s="3">
        <v>9</v>
      </c>
      <c r="S64" s="3">
        <v>4009</v>
      </c>
      <c r="T64" s="3">
        <v>58.49</v>
      </c>
      <c r="U64" s="3" t="s">
        <v>201</v>
      </c>
    </row>
    <row r="65" spans="1:21" x14ac:dyDescent="0.2">
      <c r="A65" s="1" t="s">
        <v>202</v>
      </c>
      <c r="B65" s="1" t="s">
        <v>203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4" t="str">
        <f>"7"</f>
        <v>7</v>
      </c>
      <c r="N65" s="3">
        <v>20654830</v>
      </c>
      <c r="O65" s="3">
        <v>20816658</v>
      </c>
      <c r="P65" s="4" t="s">
        <v>17</v>
      </c>
      <c r="Q65" s="3">
        <v>32</v>
      </c>
      <c r="R65" s="3">
        <v>6</v>
      </c>
      <c r="S65" s="3">
        <v>9257</v>
      </c>
      <c r="T65" s="3">
        <v>40.799999999999997</v>
      </c>
      <c r="U65" s="3" t="s">
        <v>204</v>
      </c>
    </row>
    <row r="66" spans="1:21" x14ac:dyDescent="0.2">
      <c r="A66" s="1" t="s">
        <v>205</v>
      </c>
      <c r="B66" s="1" t="s">
        <v>206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4" t="str">
        <f>"X"</f>
        <v>X</v>
      </c>
      <c r="N66" s="3">
        <v>25021811</v>
      </c>
      <c r="O66" s="3">
        <v>25034065</v>
      </c>
      <c r="P66" s="4" t="s">
        <v>13</v>
      </c>
      <c r="Q66" s="3">
        <v>5</v>
      </c>
      <c r="R66" s="3">
        <v>1</v>
      </c>
      <c r="S66" s="3">
        <v>2876</v>
      </c>
      <c r="T66" s="3">
        <v>62.76</v>
      </c>
      <c r="U66" s="3" t="s">
        <v>207</v>
      </c>
    </row>
    <row r="67" spans="1:21" x14ac:dyDescent="0.2">
      <c r="A67" s="1" t="s">
        <v>208</v>
      </c>
      <c r="B67" s="1" t="s">
        <v>209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4" t="str">
        <f>"7"</f>
        <v>7</v>
      </c>
      <c r="N67" s="3">
        <v>95749532</v>
      </c>
      <c r="O67" s="3">
        <v>95951459</v>
      </c>
      <c r="P67" s="4" t="s">
        <v>13</v>
      </c>
      <c r="Q67" s="3">
        <v>20</v>
      </c>
      <c r="R67" s="3">
        <v>9</v>
      </c>
      <c r="S67" s="3">
        <v>3710</v>
      </c>
      <c r="T67" s="3">
        <v>44.1</v>
      </c>
      <c r="U67" s="3" t="s">
        <v>210</v>
      </c>
    </row>
    <row r="68" spans="1:21" x14ac:dyDescent="0.2">
      <c r="A68" s="1" t="s">
        <v>211</v>
      </c>
      <c r="B68" s="1" t="s">
        <v>212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4" t="str">
        <f>"7"</f>
        <v>7</v>
      </c>
      <c r="N68" s="3">
        <v>116593292</v>
      </c>
      <c r="O68" s="3">
        <v>116870157</v>
      </c>
      <c r="P68" s="4" t="s">
        <v>17</v>
      </c>
      <c r="Q68" s="3">
        <v>31</v>
      </c>
      <c r="R68" s="3">
        <v>29</v>
      </c>
      <c r="S68" s="3">
        <v>6742</v>
      </c>
      <c r="T68" s="3">
        <v>45.08</v>
      </c>
      <c r="U68" s="3" t="s">
        <v>213</v>
      </c>
    </row>
    <row r="69" spans="1:21" x14ac:dyDescent="0.2">
      <c r="A69" s="1" t="s">
        <v>214</v>
      </c>
      <c r="B69" s="1" t="s">
        <v>215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4" t="str">
        <f>"17"</f>
        <v>17</v>
      </c>
      <c r="N69" s="3">
        <v>45195069</v>
      </c>
      <c r="O69" s="3">
        <v>45266788</v>
      </c>
      <c r="P69" s="4" t="s">
        <v>13</v>
      </c>
      <c r="Q69" s="3">
        <v>22</v>
      </c>
      <c r="R69" s="3">
        <v>20</v>
      </c>
      <c r="S69" s="3">
        <v>6824</v>
      </c>
      <c r="T69" s="3">
        <v>37.6</v>
      </c>
      <c r="U69" s="3" t="s">
        <v>216</v>
      </c>
    </row>
    <row r="70" spans="1:21" x14ac:dyDescent="0.2">
      <c r="A70" s="1" t="s">
        <v>217</v>
      </c>
      <c r="B70" s="1" t="s">
        <v>218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4" t="str">
        <f>"17"</f>
        <v>17</v>
      </c>
      <c r="N70" s="3">
        <v>42325753</v>
      </c>
      <c r="O70" s="3">
        <v>42345509</v>
      </c>
      <c r="P70" s="4" t="s">
        <v>13</v>
      </c>
      <c r="Q70" s="3">
        <v>20</v>
      </c>
      <c r="R70" s="3">
        <v>4</v>
      </c>
      <c r="S70" s="3">
        <v>5287</v>
      </c>
      <c r="T70" s="3">
        <v>56.44</v>
      </c>
      <c r="U70" s="3" t="s">
        <v>219</v>
      </c>
    </row>
    <row r="71" spans="1:21" x14ac:dyDescent="0.2">
      <c r="A71" s="1" t="s">
        <v>220</v>
      </c>
      <c r="B71" s="1" t="s">
        <v>221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4" t="str">
        <f>"7"</f>
        <v>7</v>
      </c>
      <c r="N71" s="3">
        <v>93053799</v>
      </c>
      <c r="O71" s="3">
        <v>93204042</v>
      </c>
      <c r="P71" s="4" t="s">
        <v>13</v>
      </c>
      <c r="Q71" s="3">
        <v>18</v>
      </c>
      <c r="R71" s="3">
        <v>7</v>
      </c>
      <c r="S71" s="3">
        <v>4036</v>
      </c>
      <c r="T71" s="3">
        <v>40.909999999999997</v>
      </c>
      <c r="U71" s="3" t="s">
        <v>222</v>
      </c>
    </row>
    <row r="72" spans="1:21" x14ac:dyDescent="0.2">
      <c r="A72" s="1" t="s">
        <v>223</v>
      </c>
      <c r="B72" s="1" t="s">
        <v>224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4" t="str">
        <f>"X"</f>
        <v>X</v>
      </c>
      <c r="N72" s="3">
        <v>11129421</v>
      </c>
      <c r="O72" s="3">
        <v>11141198</v>
      </c>
      <c r="P72" s="4" t="s">
        <v>17</v>
      </c>
      <c r="Q72" s="3">
        <v>7</v>
      </c>
      <c r="R72" s="3">
        <v>3</v>
      </c>
      <c r="S72" s="3">
        <v>2335</v>
      </c>
      <c r="T72" s="3">
        <v>42.74</v>
      </c>
      <c r="U72" s="3" t="s">
        <v>225</v>
      </c>
    </row>
    <row r="73" spans="1:21" x14ac:dyDescent="0.2">
      <c r="A73" s="1" t="s">
        <v>226</v>
      </c>
      <c r="B73" s="1" t="s">
        <v>227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4" t="str">
        <f>"17"</f>
        <v>17</v>
      </c>
      <c r="N73" s="3">
        <v>7128660</v>
      </c>
      <c r="O73" s="3">
        <v>7137864</v>
      </c>
      <c r="P73" s="4" t="s">
        <v>13</v>
      </c>
      <c r="Q73" s="3">
        <v>10</v>
      </c>
      <c r="R73" s="3">
        <v>15</v>
      </c>
      <c r="S73" s="3">
        <v>5350</v>
      </c>
      <c r="T73" s="3">
        <v>58.79</v>
      </c>
      <c r="U73" s="3" t="s">
        <v>228</v>
      </c>
    </row>
    <row r="74" spans="1:21" x14ac:dyDescent="0.2">
      <c r="A74" s="1" t="s">
        <v>229</v>
      </c>
      <c r="B74" s="1" t="s">
        <v>230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4" t="str">
        <f>"16"</f>
        <v>16</v>
      </c>
      <c r="N74" s="3">
        <v>2902728</v>
      </c>
      <c r="O74" s="3">
        <v>2908171</v>
      </c>
      <c r="P74" s="4" t="s">
        <v>13</v>
      </c>
      <c r="Q74" s="3">
        <v>8</v>
      </c>
      <c r="R74" s="3">
        <v>8</v>
      </c>
      <c r="S74" s="3">
        <v>2387</v>
      </c>
      <c r="T74" s="3">
        <v>62.38</v>
      </c>
      <c r="U74" s="3" t="s">
        <v>231</v>
      </c>
    </row>
    <row r="75" spans="1:21" x14ac:dyDescent="0.2">
      <c r="A75" s="1" t="s">
        <v>232</v>
      </c>
      <c r="B75" s="1" t="s">
        <v>233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4" t="str">
        <f>"19"</f>
        <v>19</v>
      </c>
      <c r="N75" s="3">
        <v>18942747</v>
      </c>
      <c r="O75" s="3">
        <v>18979045</v>
      </c>
      <c r="P75" s="4" t="s">
        <v>17</v>
      </c>
      <c r="Q75" s="3">
        <v>28</v>
      </c>
      <c r="R75" s="3">
        <v>13</v>
      </c>
      <c r="S75" s="3">
        <v>8600</v>
      </c>
      <c r="T75" s="3">
        <v>59.62</v>
      </c>
      <c r="U75" s="3" t="s">
        <v>234</v>
      </c>
    </row>
    <row r="76" spans="1:21" x14ac:dyDescent="0.2">
      <c r="A76" s="1" t="s">
        <v>235</v>
      </c>
      <c r="B76" s="1" t="s">
        <v>236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4" t="str">
        <f>"7"</f>
        <v>7</v>
      </c>
      <c r="N76" s="3">
        <v>26706681</v>
      </c>
      <c r="O76" s="3">
        <v>27034858</v>
      </c>
      <c r="P76" s="4" t="s">
        <v>13</v>
      </c>
      <c r="Q76" s="3">
        <v>22</v>
      </c>
      <c r="R76" s="3">
        <v>10</v>
      </c>
      <c r="S76" s="3">
        <v>5520</v>
      </c>
      <c r="T76" s="3">
        <v>40.07</v>
      </c>
      <c r="U76" s="3" t="s">
        <v>237</v>
      </c>
    </row>
    <row r="77" spans="1:21" x14ac:dyDescent="0.2">
      <c r="A77" s="1" t="s">
        <v>238</v>
      </c>
      <c r="B77" s="1" t="s">
        <v>239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4" t="str">
        <f>"X"</f>
        <v>X</v>
      </c>
      <c r="N77" s="3">
        <v>118602363</v>
      </c>
      <c r="O77" s="3">
        <v>118605282</v>
      </c>
      <c r="P77" s="4" t="s">
        <v>17</v>
      </c>
      <c r="Q77" s="3">
        <v>5</v>
      </c>
      <c r="R77" s="3">
        <v>4</v>
      </c>
      <c r="S77" s="3">
        <v>1500</v>
      </c>
      <c r="T77" s="3">
        <v>49.8</v>
      </c>
      <c r="U77" s="3" t="s">
        <v>240</v>
      </c>
    </row>
    <row r="78" spans="1:21" x14ac:dyDescent="0.2">
      <c r="A78" s="1" t="s">
        <v>241</v>
      </c>
      <c r="B78" s="1" t="s">
        <v>242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4" t="str">
        <f>"4"</f>
        <v>4</v>
      </c>
      <c r="N78" s="3">
        <v>110481361</v>
      </c>
      <c r="O78" s="3">
        <v>110609874</v>
      </c>
      <c r="P78" s="4" t="s">
        <v>17</v>
      </c>
      <c r="Q78" s="3">
        <v>10</v>
      </c>
      <c r="R78" s="3">
        <v>5</v>
      </c>
      <c r="S78" s="3">
        <v>3558</v>
      </c>
      <c r="T78" s="3">
        <v>39.799999999999997</v>
      </c>
      <c r="U78" s="3" t="s">
        <v>243</v>
      </c>
    </row>
    <row r="79" spans="1:21" x14ac:dyDescent="0.2">
      <c r="A79" s="1" t="s">
        <v>244</v>
      </c>
      <c r="B79" s="1" t="s">
        <v>245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4" t="str">
        <f>"7"</f>
        <v>7</v>
      </c>
      <c r="N79" s="3">
        <v>27221129</v>
      </c>
      <c r="O79" s="3">
        <v>27224842</v>
      </c>
      <c r="P79" s="4" t="s">
        <v>13</v>
      </c>
      <c r="Q79" s="3">
        <v>2</v>
      </c>
      <c r="R79" s="3">
        <v>2</v>
      </c>
      <c r="S79" s="3">
        <v>2307</v>
      </c>
      <c r="T79" s="3">
        <v>55.05</v>
      </c>
      <c r="U79" s="3" t="s">
        <v>246</v>
      </c>
    </row>
    <row r="80" spans="1:21" x14ac:dyDescent="0.2">
      <c r="A80" s="1" t="s">
        <v>247</v>
      </c>
      <c r="B80" s="1" t="s">
        <v>248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4" t="str">
        <f>"7"</f>
        <v>7</v>
      </c>
      <c r="N80" s="3">
        <v>102113565</v>
      </c>
      <c r="O80" s="3">
        <v>102119354</v>
      </c>
      <c r="P80" s="4" t="s">
        <v>13</v>
      </c>
      <c r="Q80" s="3">
        <v>4</v>
      </c>
      <c r="R80" s="3">
        <v>2</v>
      </c>
      <c r="S80" s="3">
        <v>962</v>
      </c>
      <c r="T80" s="3">
        <v>56.65</v>
      </c>
      <c r="U80" s="3" t="s">
        <v>249</v>
      </c>
    </row>
    <row r="81" spans="1:21" x14ac:dyDescent="0.2">
      <c r="A81" s="1" t="s">
        <v>250</v>
      </c>
      <c r="B81" s="1" t="s">
        <v>251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4" t="str">
        <f>"17"</f>
        <v>17</v>
      </c>
      <c r="N81" s="3">
        <v>5344232</v>
      </c>
      <c r="O81" s="3">
        <v>5372380</v>
      </c>
      <c r="P81" s="4" t="s">
        <v>13</v>
      </c>
      <c r="Q81" s="3">
        <v>12</v>
      </c>
      <c r="R81" s="3">
        <v>5</v>
      </c>
      <c r="S81" s="3">
        <v>5872</v>
      </c>
      <c r="T81" s="3">
        <v>48.86</v>
      </c>
      <c r="U81" s="3" t="s">
        <v>252</v>
      </c>
    </row>
    <row r="82" spans="1:21" x14ac:dyDescent="0.2">
      <c r="A82" s="1" t="s">
        <v>253</v>
      </c>
      <c r="B82" s="1" t="s">
        <v>254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4" t="str">
        <f>"17"</f>
        <v>17</v>
      </c>
      <c r="N82" s="3">
        <v>41717756</v>
      </c>
      <c r="O82" s="3">
        <v>41739322</v>
      </c>
      <c r="P82" s="4" t="s">
        <v>13</v>
      </c>
      <c r="Q82" s="3">
        <v>3</v>
      </c>
      <c r="R82" s="3">
        <v>4</v>
      </c>
      <c r="S82" s="3">
        <v>2707</v>
      </c>
      <c r="T82" s="3">
        <v>52.64</v>
      </c>
      <c r="U82" s="3" t="s">
        <v>255</v>
      </c>
    </row>
    <row r="83" spans="1:21" x14ac:dyDescent="0.2">
      <c r="A83" s="1" t="s">
        <v>256</v>
      </c>
      <c r="B83" s="1" t="s">
        <v>257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4" t="str">
        <f>"7"</f>
        <v>7</v>
      </c>
      <c r="N83" s="3">
        <v>11414247</v>
      </c>
      <c r="O83" s="3">
        <v>11871824</v>
      </c>
      <c r="P83" s="4" t="s">
        <v>13</v>
      </c>
      <c r="Q83" s="3">
        <v>29</v>
      </c>
      <c r="R83" s="3">
        <v>4</v>
      </c>
      <c r="S83" s="3">
        <v>6660</v>
      </c>
      <c r="T83" s="3">
        <v>48.92</v>
      </c>
      <c r="U83" s="3" t="s">
        <v>258</v>
      </c>
    </row>
    <row r="84" spans="1:21" x14ac:dyDescent="0.2">
      <c r="A84" s="1" t="s">
        <v>259</v>
      </c>
      <c r="B84" s="1" t="s">
        <v>260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4" t="str">
        <f>"17"</f>
        <v>17</v>
      </c>
      <c r="N84" s="3">
        <v>33307513</v>
      </c>
      <c r="O84" s="3">
        <v>33332083</v>
      </c>
      <c r="P84" s="4" t="s">
        <v>17</v>
      </c>
      <c r="Q84" s="3">
        <v>19</v>
      </c>
      <c r="R84" s="3">
        <v>16</v>
      </c>
      <c r="S84" s="3">
        <v>8240</v>
      </c>
      <c r="T84" s="3">
        <v>52.86</v>
      </c>
      <c r="U84" s="3" t="s">
        <v>261</v>
      </c>
    </row>
    <row r="85" spans="1:21" x14ac:dyDescent="0.2">
      <c r="A85" s="1" t="s">
        <v>262</v>
      </c>
      <c r="B85" s="1" t="s">
        <v>263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4" t="str">
        <f>"12"</f>
        <v>12</v>
      </c>
      <c r="N85" s="3">
        <v>48057070</v>
      </c>
      <c r="O85" s="3">
        <v>48099844</v>
      </c>
      <c r="P85" s="4" t="s">
        <v>13</v>
      </c>
      <c r="Q85" s="3">
        <v>19</v>
      </c>
      <c r="R85" s="3">
        <v>7</v>
      </c>
      <c r="S85" s="3">
        <v>3343</v>
      </c>
      <c r="T85" s="3">
        <v>37.54</v>
      </c>
      <c r="U85" s="3" t="s">
        <v>264</v>
      </c>
    </row>
    <row r="86" spans="1:21" x14ac:dyDescent="0.2">
      <c r="A86" s="1" t="s">
        <v>265</v>
      </c>
      <c r="B86" s="1" t="s">
        <v>266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4" t="str">
        <f>"16"</f>
        <v>16</v>
      </c>
      <c r="N86" s="3">
        <v>20621565</v>
      </c>
      <c r="O86" s="3">
        <v>20808903</v>
      </c>
      <c r="P86" s="4" t="s">
        <v>17</v>
      </c>
      <c r="Q86" s="3">
        <v>24</v>
      </c>
      <c r="R86" s="3">
        <v>15</v>
      </c>
      <c r="S86" s="3">
        <v>5095</v>
      </c>
      <c r="T86" s="3">
        <v>42.87</v>
      </c>
      <c r="U86" s="3" t="s">
        <v>267</v>
      </c>
    </row>
    <row r="87" spans="1:21" x14ac:dyDescent="0.2">
      <c r="A87" s="1" t="s">
        <v>268</v>
      </c>
      <c r="B87" s="1" t="s">
        <v>269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4" t="str">
        <f>"16"</f>
        <v>16</v>
      </c>
      <c r="N87" s="3">
        <v>20817751</v>
      </c>
      <c r="O87" s="3">
        <v>20860987</v>
      </c>
      <c r="P87" s="4" t="s">
        <v>17</v>
      </c>
      <c r="Q87" s="3">
        <v>21</v>
      </c>
      <c r="R87" s="3">
        <v>19</v>
      </c>
      <c r="S87" s="3">
        <v>4111</v>
      </c>
      <c r="T87" s="3">
        <v>46.39</v>
      </c>
      <c r="U87" s="3" t="s">
        <v>270</v>
      </c>
    </row>
    <row r="88" spans="1:21" x14ac:dyDescent="0.2">
      <c r="A88" s="1" t="s">
        <v>271</v>
      </c>
      <c r="B88" s="1" t="s">
        <v>272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4" t="str">
        <f>"16"</f>
        <v>16</v>
      </c>
      <c r="N88" s="3">
        <v>57462081</v>
      </c>
      <c r="O88" s="3">
        <v>57481440</v>
      </c>
      <c r="P88" s="4" t="s">
        <v>13</v>
      </c>
      <c r="Q88" s="3">
        <v>9</v>
      </c>
      <c r="R88" s="3">
        <v>15</v>
      </c>
      <c r="S88" s="3">
        <v>3509</v>
      </c>
      <c r="T88" s="3">
        <v>47.79</v>
      </c>
      <c r="U88" s="3" t="s">
        <v>273</v>
      </c>
    </row>
    <row r="89" spans="1:21" x14ac:dyDescent="0.2">
      <c r="A89" s="1" t="s">
        <v>274</v>
      </c>
      <c r="B89" s="1" t="s">
        <v>275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4" t="str">
        <f>"19"</f>
        <v>19</v>
      </c>
      <c r="N89" s="3">
        <v>2328617</v>
      </c>
      <c r="O89" s="3">
        <v>2355099</v>
      </c>
      <c r="P89" s="4" t="s">
        <v>17</v>
      </c>
      <c r="Q89" s="3">
        <v>20</v>
      </c>
      <c r="R89" s="3">
        <v>16</v>
      </c>
      <c r="S89" s="3">
        <v>8002</v>
      </c>
      <c r="T89" s="3">
        <v>64.41</v>
      </c>
      <c r="U89" s="3" t="s">
        <v>276</v>
      </c>
    </row>
    <row r="90" spans="1:21" x14ac:dyDescent="0.2">
      <c r="A90" s="1" t="s">
        <v>277</v>
      </c>
      <c r="B90" s="1" t="s">
        <v>278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4" t="str">
        <f>"9"</f>
        <v>9</v>
      </c>
      <c r="N90" s="3">
        <v>35104109</v>
      </c>
      <c r="O90" s="3">
        <v>35116338</v>
      </c>
      <c r="P90" s="4" t="s">
        <v>13</v>
      </c>
      <c r="Q90" s="3">
        <v>10</v>
      </c>
      <c r="R90" s="3">
        <v>10</v>
      </c>
      <c r="S90" s="3">
        <v>6409</v>
      </c>
      <c r="T90" s="3">
        <v>56.23</v>
      </c>
      <c r="U90" s="3" t="s">
        <v>279</v>
      </c>
    </row>
    <row r="91" spans="1:21" x14ac:dyDescent="0.2">
      <c r="A91" s="1" t="s">
        <v>280</v>
      </c>
      <c r="B91" s="1" t="s">
        <v>281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4" t="str">
        <f>"17"</f>
        <v>17</v>
      </c>
      <c r="N91" s="3">
        <v>46103533</v>
      </c>
      <c r="O91" s="3">
        <v>46115392</v>
      </c>
      <c r="P91" s="4" t="s">
        <v>13</v>
      </c>
      <c r="Q91" s="3">
        <v>11</v>
      </c>
      <c r="R91" s="3">
        <v>11</v>
      </c>
      <c r="S91" s="3">
        <v>1847</v>
      </c>
      <c r="T91" s="3">
        <v>54.2</v>
      </c>
      <c r="U91" s="3" t="s">
        <v>282</v>
      </c>
    </row>
    <row r="92" spans="1:21" x14ac:dyDescent="0.2">
      <c r="A92" s="1" t="s">
        <v>283</v>
      </c>
      <c r="B92" s="1" t="s">
        <v>284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4" t="str">
        <f>"7"</f>
        <v>7</v>
      </c>
      <c r="N92" s="3">
        <v>106685094</v>
      </c>
      <c r="O92" s="3">
        <v>106802256</v>
      </c>
      <c r="P92" s="4" t="s">
        <v>17</v>
      </c>
      <c r="Q92" s="3">
        <v>13</v>
      </c>
      <c r="R92" s="3">
        <v>3</v>
      </c>
      <c r="S92" s="3">
        <v>4318</v>
      </c>
      <c r="T92" s="3">
        <v>40.04</v>
      </c>
      <c r="U92" s="3" t="s">
        <v>285</v>
      </c>
    </row>
    <row r="93" spans="1:21" x14ac:dyDescent="0.2">
      <c r="A93" s="1" t="s">
        <v>286</v>
      </c>
      <c r="B93" s="1" t="s">
        <v>287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4" t="str">
        <f>"X"</f>
        <v>X</v>
      </c>
      <c r="N93" s="3">
        <v>11776278</v>
      </c>
      <c r="O93" s="3">
        <v>11793870</v>
      </c>
      <c r="P93" s="4" t="s">
        <v>17</v>
      </c>
      <c r="Q93" s="3">
        <v>14</v>
      </c>
      <c r="R93" s="3">
        <v>17</v>
      </c>
      <c r="S93" s="3">
        <v>6494</v>
      </c>
      <c r="T93" s="3">
        <v>43.62</v>
      </c>
      <c r="U93" s="3" t="s">
        <v>288</v>
      </c>
    </row>
    <row r="94" spans="1:21" x14ac:dyDescent="0.2">
      <c r="A94" s="1" t="s">
        <v>289</v>
      </c>
      <c r="B94" s="1" t="s">
        <v>290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4" t="str">
        <f>"16"</f>
        <v>16</v>
      </c>
      <c r="N94" s="3">
        <v>3775055</v>
      </c>
      <c r="O94" s="3">
        <v>3930727</v>
      </c>
      <c r="P94" s="4" t="s">
        <v>13</v>
      </c>
      <c r="Q94" s="3">
        <v>31</v>
      </c>
      <c r="R94" s="3">
        <v>12</v>
      </c>
      <c r="S94" s="3">
        <v>15068</v>
      </c>
      <c r="T94" s="3">
        <v>53.37</v>
      </c>
      <c r="U94" s="3" t="s">
        <v>291</v>
      </c>
    </row>
    <row r="95" spans="1:21" x14ac:dyDescent="0.2">
      <c r="A95" s="1" t="s">
        <v>292</v>
      </c>
      <c r="B95" s="1" t="s">
        <v>293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4" t="str">
        <f>"17"</f>
        <v>17</v>
      </c>
      <c r="N95" s="3">
        <v>56378592</v>
      </c>
      <c r="O95" s="3">
        <v>56406152</v>
      </c>
      <c r="P95" s="4" t="s">
        <v>13</v>
      </c>
      <c r="Q95" s="3">
        <v>28</v>
      </c>
      <c r="R95" s="3">
        <v>12</v>
      </c>
      <c r="S95" s="3">
        <v>11382</v>
      </c>
      <c r="T95" s="3">
        <v>60.63</v>
      </c>
      <c r="U95" s="3" t="s">
        <v>294</v>
      </c>
    </row>
    <row r="96" spans="1:21" x14ac:dyDescent="0.2">
      <c r="A96" s="1" t="s">
        <v>295</v>
      </c>
      <c r="B96" s="1" t="s">
        <v>296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4" t="str">
        <f>"17"</f>
        <v>17</v>
      </c>
      <c r="N96" s="3">
        <v>56347217</v>
      </c>
      <c r="O96" s="3">
        <v>56358296</v>
      </c>
      <c r="P96" s="4" t="s">
        <v>13</v>
      </c>
      <c r="Q96" s="3">
        <v>11</v>
      </c>
      <c r="R96" s="3">
        <v>6</v>
      </c>
      <c r="S96" s="3">
        <v>3622</v>
      </c>
      <c r="T96" s="3">
        <v>59.19</v>
      </c>
      <c r="U96" s="3" t="s">
        <v>297</v>
      </c>
    </row>
    <row r="97" spans="1:21" x14ac:dyDescent="0.2">
      <c r="A97" s="1" t="s">
        <v>298</v>
      </c>
      <c r="B97" s="1" t="s">
        <v>299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4" t="str">
        <f>"7"</f>
        <v>7</v>
      </c>
      <c r="N97" s="3">
        <v>94926988</v>
      </c>
      <c r="O97" s="3">
        <v>95025673</v>
      </c>
      <c r="P97" s="4" t="s">
        <v>13</v>
      </c>
      <c r="Q97" s="3">
        <v>11</v>
      </c>
      <c r="R97" s="3">
        <v>5</v>
      </c>
      <c r="S97" s="3">
        <v>2988</v>
      </c>
      <c r="T97" s="3">
        <v>43.17</v>
      </c>
      <c r="U97" s="3" t="s">
        <v>300</v>
      </c>
    </row>
    <row r="98" spans="1:21" x14ac:dyDescent="0.2">
      <c r="A98" s="1" t="s">
        <v>301</v>
      </c>
      <c r="B98" s="1" t="s">
        <v>302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4" t="str">
        <f>"2"</f>
        <v>2</v>
      </c>
      <c r="N98" s="3">
        <v>75879126</v>
      </c>
      <c r="O98" s="3">
        <v>75938115</v>
      </c>
      <c r="P98" s="4" t="s">
        <v>13</v>
      </c>
      <c r="Q98" s="3">
        <v>18</v>
      </c>
      <c r="R98" s="3">
        <v>11</v>
      </c>
      <c r="S98" s="3">
        <v>5465</v>
      </c>
      <c r="T98" s="3">
        <v>37.369999999999997</v>
      </c>
      <c r="U98" s="3" t="s">
        <v>303</v>
      </c>
    </row>
    <row r="99" spans="1:21" x14ac:dyDescent="0.2">
      <c r="A99" s="1" t="s">
        <v>304</v>
      </c>
      <c r="B99" s="1" t="s">
        <v>305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4" t="str">
        <f>"2"</f>
        <v>2</v>
      </c>
      <c r="N99" s="3">
        <v>74648805</v>
      </c>
      <c r="O99" s="3">
        <v>74652882</v>
      </c>
      <c r="P99" s="4" t="s">
        <v>17</v>
      </c>
      <c r="Q99" s="3">
        <v>5</v>
      </c>
      <c r="R99" s="3">
        <v>13</v>
      </c>
      <c r="S99" s="3">
        <v>2860</v>
      </c>
      <c r="T99" s="3">
        <v>56.4</v>
      </c>
      <c r="U99" s="3" t="s">
        <v>306</v>
      </c>
    </row>
    <row r="100" spans="1:21" x14ac:dyDescent="0.2">
      <c r="A100" s="1" t="s">
        <v>307</v>
      </c>
      <c r="B100" s="1" t="s">
        <v>308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4" t="str">
        <f>"7"</f>
        <v>7</v>
      </c>
      <c r="N100" s="3">
        <v>86974997</v>
      </c>
      <c r="O100" s="3">
        <v>87029111</v>
      </c>
      <c r="P100" s="4" t="s">
        <v>17</v>
      </c>
      <c r="Q100" s="3">
        <v>20</v>
      </c>
      <c r="R100" s="3">
        <v>7</v>
      </c>
      <c r="S100" s="3">
        <v>4979</v>
      </c>
      <c r="T100" s="3">
        <v>36.67</v>
      </c>
      <c r="U100" s="3" t="s">
        <v>309</v>
      </c>
    </row>
    <row r="101" spans="1:21" x14ac:dyDescent="0.2">
      <c r="A101" s="1" t="s">
        <v>310</v>
      </c>
      <c r="B101" s="1" t="s">
        <v>311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4" t="str">
        <f>"7"</f>
        <v>7</v>
      </c>
      <c r="N101" s="3">
        <v>87031013</v>
      </c>
      <c r="O101" s="3">
        <v>87109751</v>
      </c>
      <c r="P101" s="4" t="s">
        <v>13</v>
      </c>
      <c r="Q101" s="3">
        <v>33</v>
      </c>
      <c r="R101" s="3">
        <v>11</v>
      </c>
      <c r="S101" s="3">
        <v>7494</v>
      </c>
      <c r="T101" s="3">
        <v>42.54</v>
      </c>
      <c r="U101" s="3" t="s">
        <v>312</v>
      </c>
    </row>
    <row r="102" spans="1:21" x14ac:dyDescent="0.2">
      <c r="A102" s="1" t="s">
        <v>313</v>
      </c>
      <c r="B102" s="1" t="s">
        <v>314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4" t="str">
        <f>"7"</f>
        <v>7</v>
      </c>
      <c r="N102" s="3">
        <v>104654626</v>
      </c>
      <c r="O102" s="3">
        <v>104754808</v>
      </c>
      <c r="P102" s="4" t="s">
        <v>17</v>
      </c>
      <c r="Q102" s="3">
        <v>31</v>
      </c>
      <c r="R102" s="3">
        <v>17</v>
      </c>
      <c r="S102" s="3">
        <v>9227</v>
      </c>
      <c r="T102" s="3">
        <v>41.12</v>
      </c>
      <c r="U102" s="3" t="s">
        <v>315</v>
      </c>
    </row>
    <row r="103" spans="1:21" x14ac:dyDescent="0.2">
      <c r="A103" s="1" t="s">
        <v>316</v>
      </c>
      <c r="B103" s="1" t="s">
        <v>317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4" t="str">
        <f>"7"</f>
        <v>7</v>
      </c>
      <c r="N103" s="3">
        <v>75471920</v>
      </c>
      <c r="O103" s="3">
        <v>75518244</v>
      </c>
      <c r="P103" s="4" t="s">
        <v>17</v>
      </c>
      <c r="Q103" s="3">
        <v>8</v>
      </c>
      <c r="R103" s="3">
        <v>9</v>
      </c>
      <c r="S103" s="3">
        <v>2441</v>
      </c>
      <c r="T103" s="3">
        <v>57.76</v>
      </c>
      <c r="U103" s="3" t="s">
        <v>318</v>
      </c>
    </row>
    <row r="104" spans="1:21" x14ac:dyDescent="0.2">
      <c r="A104" s="1" t="s">
        <v>319</v>
      </c>
      <c r="B104" s="1" t="s">
        <v>320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4" t="str">
        <f>"16"</f>
        <v>16</v>
      </c>
      <c r="N104" s="3">
        <v>1031808</v>
      </c>
      <c r="O104" s="3">
        <v>1036979</v>
      </c>
      <c r="P104" s="4" t="s">
        <v>17</v>
      </c>
      <c r="Q104" s="3">
        <v>2</v>
      </c>
      <c r="R104" s="3">
        <v>2</v>
      </c>
      <c r="S104" s="3">
        <v>4432</v>
      </c>
      <c r="T104" s="3">
        <v>64.94</v>
      </c>
      <c r="U104" s="3" t="s">
        <v>321</v>
      </c>
    </row>
    <row r="105" spans="1:21" x14ac:dyDescent="0.2">
      <c r="A105" s="1" t="s">
        <v>322</v>
      </c>
      <c r="B105" s="1" t="s">
        <v>323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4" t="str">
        <f>"6"</f>
        <v>6</v>
      </c>
      <c r="N105" s="3">
        <v>82879700</v>
      </c>
      <c r="O105" s="3">
        <v>82957471</v>
      </c>
      <c r="P105" s="4" t="s">
        <v>13</v>
      </c>
      <c r="Q105" s="3">
        <v>28</v>
      </c>
      <c r="R105" s="3">
        <v>9</v>
      </c>
      <c r="S105" s="3">
        <v>8722</v>
      </c>
      <c r="T105" s="3">
        <v>36.799999999999997</v>
      </c>
      <c r="U105" s="3" t="s">
        <v>324</v>
      </c>
    </row>
    <row r="106" spans="1:21" x14ac:dyDescent="0.2">
      <c r="A106" s="1" t="s">
        <v>325</v>
      </c>
      <c r="B106" s="1" t="s">
        <v>326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4" t="str">
        <f>"11"</f>
        <v>11</v>
      </c>
      <c r="N106" s="3">
        <v>3360491</v>
      </c>
      <c r="O106" s="3">
        <v>3400448</v>
      </c>
      <c r="P106" s="4" t="s">
        <v>13</v>
      </c>
      <c r="Q106" s="3">
        <v>16</v>
      </c>
      <c r="R106" s="3">
        <v>28</v>
      </c>
      <c r="S106" s="3">
        <v>5705</v>
      </c>
      <c r="T106" s="3">
        <v>43.45</v>
      </c>
      <c r="U106" s="3" t="s">
        <v>327</v>
      </c>
    </row>
    <row r="107" spans="1:21" x14ac:dyDescent="0.2">
      <c r="A107" s="1" t="s">
        <v>328</v>
      </c>
      <c r="B107" s="1" t="s">
        <v>329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4" t="str">
        <f>"13"</f>
        <v>13</v>
      </c>
      <c r="N107" s="3">
        <v>77618792</v>
      </c>
      <c r="O107" s="3">
        <v>77901185</v>
      </c>
      <c r="P107" s="4" t="s">
        <v>13</v>
      </c>
      <c r="Q107" s="3">
        <v>87</v>
      </c>
      <c r="R107" s="3">
        <v>13</v>
      </c>
      <c r="S107" s="3">
        <v>15943</v>
      </c>
      <c r="T107" s="3">
        <v>43.96</v>
      </c>
      <c r="U107" s="3" t="s">
        <v>330</v>
      </c>
    </row>
    <row r="108" spans="1:21" x14ac:dyDescent="0.2">
      <c r="A108" s="1" t="s">
        <v>331</v>
      </c>
      <c r="B108" s="1" t="s">
        <v>332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4" t="str">
        <f>"13"</f>
        <v>13</v>
      </c>
      <c r="N108" s="3">
        <v>77566740</v>
      </c>
      <c r="O108" s="3">
        <v>77601330</v>
      </c>
      <c r="P108" s="4" t="s">
        <v>13</v>
      </c>
      <c r="Q108" s="3">
        <v>7</v>
      </c>
      <c r="R108" s="3">
        <v>6</v>
      </c>
      <c r="S108" s="3">
        <v>4651</v>
      </c>
      <c r="T108" s="3">
        <v>39.200000000000003</v>
      </c>
      <c r="U108" s="3" t="s">
        <v>333</v>
      </c>
    </row>
    <row r="109" spans="1:21" x14ac:dyDescent="0.2">
      <c r="A109" s="1" t="s">
        <v>334</v>
      </c>
      <c r="B109" s="1" t="s">
        <v>335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4" t="str">
        <f>"16"</f>
        <v>16</v>
      </c>
      <c r="N109" s="3">
        <v>30483979</v>
      </c>
      <c r="O109" s="3">
        <v>30534506</v>
      </c>
      <c r="P109" s="4" t="s">
        <v>17</v>
      </c>
      <c r="Q109" s="3">
        <v>32</v>
      </c>
      <c r="R109" s="3">
        <v>20</v>
      </c>
      <c r="S109" s="3">
        <v>6472</v>
      </c>
      <c r="T109" s="3">
        <v>55.66</v>
      </c>
      <c r="U109" s="3" t="s">
        <v>336</v>
      </c>
    </row>
    <row r="110" spans="1:21" x14ac:dyDescent="0.2">
      <c r="A110" s="1" t="s">
        <v>337</v>
      </c>
      <c r="B110" s="1" t="s">
        <v>338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4" t="str">
        <f>"17"</f>
        <v>17</v>
      </c>
      <c r="N110" s="3">
        <v>48172101</v>
      </c>
      <c r="O110" s="3">
        <v>48189516</v>
      </c>
      <c r="P110" s="4" t="s">
        <v>17</v>
      </c>
      <c r="Q110" s="3">
        <v>13</v>
      </c>
      <c r="R110" s="3">
        <v>15</v>
      </c>
      <c r="S110" s="3">
        <v>5481</v>
      </c>
      <c r="T110" s="3">
        <v>58.13</v>
      </c>
      <c r="U110" s="3" t="s">
        <v>339</v>
      </c>
    </row>
    <row r="111" spans="1:21" x14ac:dyDescent="0.2">
      <c r="A111" s="1" t="s">
        <v>340</v>
      </c>
      <c r="B111" s="1" t="s">
        <v>341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4" t="str">
        <f>"17"</f>
        <v>17</v>
      </c>
      <c r="N111" s="3">
        <v>48133332</v>
      </c>
      <c r="O111" s="3">
        <v>48167845</v>
      </c>
      <c r="P111" s="4" t="s">
        <v>17</v>
      </c>
      <c r="Q111" s="3">
        <v>24</v>
      </c>
      <c r="R111" s="3">
        <v>17</v>
      </c>
      <c r="S111" s="3">
        <v>9802</v>
      </c>
      <c r="T111" s="3">
        <v>57.44</v>
      </c>
      <c r="U111" s="3" t="s">
        <v>342</v>
      </c>
    </row>
    <row r="112" spans="1:21" x14ac:dyDescent="0.2">
      <c r="A112" s="1" t="s">
        <v>343</v>
      </c>
      <c r="B112" s="1" t="s">
        <v>344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4" t="str">
        <f>"X"</f>
        <v>X</v>
      </c>
      <c r="N112" s="3">
        <v>24167290</v>
      </c>
      <c r="O112" s="3">
        <v>24234372</v>
      </c>
      <c r="P112" s="4" t="s">
        <v>17</v>
      </c>
      <c r="Q112" s="3">
        <v>18</v>
      </c>
      <c r="R112" s="3">
        <v>12</v>
      </c>
      <c r="S112" s="3">
        <v>9037</v>
      </c>
      <c r="T112" s="3">
        <v>42.13</v>
      </c>
      <c r="U112" s="3" t="s">
        <v>345</v>
      </c>
    </row>
    <row r="113" spans="1:21" x14ac:dyDescent="0.2">
      <c r="A113" s="1" t="s">
        <v>346</v>
      </c>
      <c r="B113" s="1" t="s">
        <v>347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4" t="str">
        <f>"X"</f>
        <v>X</v>
      </c>
      <c r="N113" s="3">
        <v>119561682</v>
      </c>
      <c r="O113" s="3">
        <v>119603220</v>
      </c>
      <c r="P113" s="4" t="s">
        <v>13</v>
      </c>
      <c r="Q113" s="3">
        <v>12</v>
      </c>
      <c r="R113" s="3">
        <v>6</v>
      </c>
      <c r="S113" s="3">
        <v>5617</v>
      </c>
      <c r="T113" s="3">
        <v>37.119999999999997</v>
      </c>
      <c r="U113" s="3" t="s">
        <v>348</v>
      </c>
    </row>
    <row r="114" spans="1:21" x14ac:dyDescent="0.2">
      <c r="A114" s="1" t="s">
        <v>349</v>
      </c>
      <c r="B114" s="1" t="s">
        <v>350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4" t="str">
        <f>"17"</f>
        <v>17</v>
      </c>
      <c r="N114" s="3">
        <v>34900737</v>
      </c>
      <c r="O114" s="3">
        <v>34946278</v>
      </c>
      <c r="P114" s="4" t="s">
        <v>17</v>
      </c>
      <c r="Q114" s="3">
        <v>11</v>
      </c>
      <c r="R114" s="3">
        <v>9</v>
      </c>
      <c r="S114" s="3">
        <v>9729</v>
      </c>
      <c r="T114" s="3">
        <v>39.96</v>
      </c>
      <c r="U114" s="3" t="s">
        <v>351</v>
      </c>
    </row>
    <row r="115" spans="1:21" x14ac:dyDescent="0.2">
      <c r="A115" s="1" t="s">
        <v>352</v>
      </c>
      <c r="B115" s="1" t="s">
        <v>353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4" t="str">
        <f>"17"</f>
        <v>17</v>
      </c>
      <c r="N115" s="3">
        <v>42449548</v>
      </c>
      <c r="O115" s="3">
        <v>42466873</v>
      </c>
      <c r="P115" s="4" t="s">
        <v>13</v>
      </c>
      <c r="Q115" s="3">
        <v>23</v>
      </c>
      <c r="R115" s="3">
        <v>12</v>
      </c>
      <c r="S115" s="3">
        <v>5551</v>
      </c>
      <c r="T115" s="3">
        <v>60.58</v>
      </c>
      <c r="U115" s="3" t="s">
        <v>354</v>
      </c>
    </row>
    <row r="116" spans="1:21" x14ac:dyDescent="0.2">
      <c r="A116" s="1" t="s">
        <v>355</v>
      </c>
      <c r="B116" s="1" t="s">
        <v>356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4" t="str">
        <f>"7"</f>
        <v>7</v>
      </c>
      <c r="N116" s="3">
        <v>95107756</v>
      </c>
      <c r="O116" s="3">
        <v>95169544</v>
      </c>
      <c r="P116" s="4" t="s">
        <v>17</v>
      </c>
      <c r="Q116" s="3">
        <v>6</v>
      </c>
      <c r="R116" s="3">
        <v>3</v>
      </c>
      <c r="S116" s="3">
        <v>4605</v>
      </c>
      <c r="T116" s="3">
        <v>41.67</v>
      </c>
      <c r="U116" s="3" t="s">
        <v>357</v>
      </c>
    </row>
    <row r="117" spans="1:21" x14ac:dyDescent="0.2">
      <c r="A117" s="1" t="s">
        <v>358</v>
      </c>
      <c r="B117" s="1" t="s">
        <v>359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4" t="str">
        <f>"16"</f>
        <v>16</v>
      </c>
      <c r="N117" s="3">
        <v>19513015</v>
      </c>
      <c r="O117" s="3">
        <v>19533467</v>
      </c>
      <c r="P117" s="4" t="s">
        <v>13</v>
      </c>
      <c r="Q117" s="3">
        <v>7</v>
      </c>
      <c r="R117" s="3">
        <v>5</v>
      </c>
      <c r="S117" s="3">
        <v>4412</v>
      </c>
      <c r="T117" s="3">
        <v>45.17</v>
      </c>
      <c r="U117" s="3" t="s">
        <v>360</v>
      </c>
    </row>
    <row r="118" spans="1:21" x14ac:dyDescent="0.2">
      <c r="A118" s="1" t="s">
        <v>361</v>
      </c>
      <c r="B118" s="1" t="s">
        <v>362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4" t="str">
        <f>"19"</f>
        <v>19</v>
      </c>
      <c r="N118" s="3">
        <v>18699495</v>
      </c>
      <c r="O118" s="3">
        <v>18703146</v>
      </c>
      <c r="P118" s="4" t="s">
        <v>17</v>
      </c>
      <c r="Q118" s="3">
        <v>3</v>
      </c>
      <c r="R118" s="3">
        <v>8</v>
      </c>
      <c r="S118" s="3">
        <v>3370</v>
      </c>
      <c r="T118" s="3">
        <v>59.64</v>
      </c>
      <c r="U118" s="3" t="s">
        <v>363</v>
      </c>
    </row>
    <row r="119" spans="1:21" x14ac:dyDescent="0.2">
      <c r="A119" s="1" t="s">
        <v>364</v>
      </c>
      <c r="B119" s="1" t="s">
        <v>365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4" t="str">
        <f>"19"</f>
        <v>19</v>
      </c>
      <c r="N119" s="3">
        <v>18683030</v>
      </c>
      <c r="O119" s="3">
        <v>18718551</v>
      </c>
      <c r="P119" s="4" t="s">
        <v>13</v>
      </c>
      <c r="Q119" s="3">
        <v>12</v>
      </c>
      <c r="R119" s="3">
        <v>5</v>
      </c>
      <c r="S119" s="3">
        <v>3018</v>
      </c>
      <c r="T119" s="3">
        <v>62.39</v>
      </c>
      <c r="U119" s="3" t="s">
        <v>366</v>
      </c>
    </row>
    <row r="120" spans="1:21" x14ac:dyDescent="0.2">
      <c r="A120" s="1" t="s">
        <v>367</v>
      </c>
      <c r="B120" s="1" t="s">
        <v>368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4" t="str">
        <f>"17"</f>
        <v>17</v>
      </c>
      <c r="N120" s="3">
        <v>45884738</v>
      </c>
      <c r="O120" s="3">
        <v>45899200</v>
      </c>
      <c r="P120" s="4" t="s">
        <v>13</v>
      </c>
      <c r="Q120" s="3">
        <v>18</v>
      </c>
      <c r="R120" s="3">
        <v>10</v>
      </c>
      <c r="S120" s="3">
        <v>6572</v>
      </c>
      <c r="T120" s="3">
        <v>59.78</v>
      </c>
      <c r="U120" s="3" t="s">
        <v>369</v>
      </c>
    </row>
    <row r="121" spans="1:21" x14ac:dyDescent="0.2">
      <c r="A121" s="1" t="s">
        <v>370</v>
      </c>
      <c r="B121" s="1" t="s">
        <v>371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4" t="str">
        <f>"17"</f>
        <v>17</v>
      </c>
      <c r="N121" s="3">
        <v>31254928</v>
      </c>
      <c r="O121" s="3">
        <v>31272124</v>
      </c>
      <c r="P121" s="4" t="s">
        <v>17</v>
      </c>
      <c r="Q121" s="3">
        <v>9</v>
      </c>
      <c r="R121" s="3">
        <v>9</v>
      </c>
      <c r="S121" s="3">
        <v>5187</v>
      </c>
      <c r="T121" s="3">
        <v>49.93</v>
      </c>
      <c r="U121" s="3" t="s">
        <v>372</v>
      </c>
    </row>
    <row r="122" spans="1:21" x14ac:dyDescent="0.2">
      <c r="A122" s="1" t="s">
        <v>373</v>
      </c>
      <c r="B122" s="1" t="s">
        <v>374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4" t="str">
        <f>"17"</f>
        <v>17</v>
      </c>
      <c r="N122" s="3">
        <v>7191571</v>
      </c>
      <c r="O122" s="3">
        <v>7197934</v>
      </c>
      <c r="P122" s="4" t="s">
        <v>13</v>
      </c>
      <c r="Q122" s="3">
        <v>6</v>
      </c>
      <c r="R122" s="3">
        <v>7</v>
      </c>
      <c r="S122" s="3">
        <v>4618</v>
      </c>
      <c r="T122" s="3">
        <v>58.62</v>
      </c>
      <c r="U122" s="3" t="s">
        <v>375</v>
      </c>
    </row>
    <row r="123" spans="1:21" x14ac:dyDescent="0.2">
      <c r="A123" s="1" t="s">
        <v>376</v>
      </c>
      <c r="B123" s="1" t="s">
        <v>377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4" t="str">
        <f>"17"</f>
        <v>17</v>
      </c>
      <c r="N123" s="3">
        <v>39502344</v>
      </c>
      <c r="O123" s="3">
        <v>39507064</v>
      </c>
      <c r="P123" s="4" t="s">
        <v>13</v>
      </c>
      <c r="Q123" s="3">
        <v>7</v>
      </c>
      <c r="R123" s="3">
        <v>1</v>
      </c>
      <c r="S123" s="3">
        <v>1287</v>
      </c>
      <c r="T123" s="3">
        <v>60.53</v>
      </c>
      <c r="U123" s="3" t="s">
        <v>378</v>
      </c>
    </row>
    <row r="124" spans="1:21" x14ac:dyDescent="0.2">
      <c r="A124" s="1" t="s">
        <v>379</v>
      </c>
      <c r="B124" s="1" t="s">
        <v>380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4" t="str">
        <f>"17"</f>
        <v>17</v>
      </c>
      <c r="N124" s="3">
        <v>43340488</v>
      </c>
      <c r="O124" s="3">
        <v>43394414</v>
      </c>
      <c r="P124" s="4" t="s">
        <v>13</v>
      </c>
      <c r="Q124" s="3">
        <v>16</v>
      </c>
      <c r="R124" s="3">
        <v>5</v>
      </c>
      <c r="S124" s="3">
        <v>5132</v>
      </c>
      <c r="T124" s="3">
        <v>59.8</v>
      </c>
      <c r="U124" s="3" t="s">
        <v>381</v>
      </c>
    </row>
    <row r="125" spans="1:21" x14ac:dyDescent="0.2">
      <c r="A125" s="1" t="s">
        <v>382</v>
      </c>
      <c r="B125" s="1" t="s">
        <v>383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4" t="str">
        <f>"11"</f>
        <v>11</v>
      </c>
      <c r="N125" s="3">
        <v>17414432</v>
      </c>
      <c r="O125" s="3">
        <v>17498449</v>
      </c>
      <c r="P125" s="4" t="s">
        <v>13</v>
      </c>
      <c r="Q125" s="3">
        <v>37</v>
      </c>
      <c r="R125" s="3">
        <v>19</v>
      </c>
      <c r="S125" s="3">
        <v>6835</v>
      </c>
      <c r="T125" s="3">
        <v>59.24</v>
      </c>
      <c r="U125" s="3" t="s">
        <v>384</v>
      </c>
    </row>
    <row r="126" spans="1:21" x14ac:dyDescent="0.2">
      <c r="A126" s="1" t="s">
        <v>385</v>
      </c>
      <c r="B126" s="1" t="s">
        <v>386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4" t="str">
        <f>"17"</f>
        <v>17</v>
      </c>
      <c r="N126" s="3">
        <v>34391640</v>
      </c>
      <c r="O126" s="3">
        <v>34399392</v>
      </c>
      <c r="P126" s="4" t="s">
        <v>17</v>
      </c>
      <c r="Q126" s="3">
        <v>3</v>
      </c>
      <c r="R126" s="3">
        <v>2</v>
      </c>
      <c r="S126" s="3">
        <v>1397</v>
      </c>
      <c r="T126" s="3">
        <v>44.74</v>
      </c>
      <c r="U126" s="3" t="s">
        <v>387</v>
      </c>
    </row>
    <row r="127" spans="1:21" x14ac:dyDescent="0.2">
      <c r="A127" s="1" t="s">
        <v>388</v>
      </c>
      <c r="B127" s="1" t="s">
        <v>389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4" t="str">
        <f>"17"</f>
        <v>17</v>
      </c>
      <c r="N127" s="3">
        <v>34415602</v>
      </c>
      <c r="O127" s="3">
        <v>34417515</v>
      </c>
      <c r="P127" s="4" t="s">
        <v>13</v>
      </c>
      <c r="Q127" s="3">
        <v>2</v>
      </c>
      <c r="R127" s="3">
        <v>3</v>
      </c>
      <c r="S127" s="3">
        <v>1494</v>
      </c>
      <c r="T127" s="3">
        <v>49.93</v>
      </c>
      <c r="U127" s="3" t="s">
        <v>390</v>
      </c>
    </row>
    <row r="128" spans="1:21" x14ac:dyDescent="0.2">
      <c r="A128" s="1" t="s">
        <v>391</v>
      </c>
      <c r="B128" s="1" t="s">
        <v>392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4" t="str">
        <f>"17"</f>
        <v>17</v>
      </c>
      <c r="N128" s="3">
        <v>35874900</v>
      </c>
      <c r="O128" s="3">
        <v>35969544</v>
      </c>
      <c r="P128" s="4" t="s">
        <v>13</v>
      </c>
      <c r="Q128" s="3">
        <v>25</v>
      </c>
      <c r="R128" s="3">
        <v>17</v>
      </c>
      <c r="S128" s="3">
        <v>14277</v>
      </c>
      <c r="T128" s="3">
        <v>43.86</v>
      </c>
      <c r="U128" s="3" t="s">
        <v>393</v>
      </c>
    </row>
    <row r="129" spans="1:21" x14ac:dyDescent="0.2">
      <c r="A129" s="1" t="s">
        <v>394</v>
      </c>
      <c r="B129" s="1" t="s">
        <v>395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4" t="str">
        <f>"16"</f>
        <v>16</v>
      </c>
      <c r="N129" s="3">
        <v>24266874</v>
      </c>
      <c r="O129" s="3">
        <v>24374122</v>
      </c>
      <c r="P129" s="4" t="s">
        <v>17</v>
      </c>
      <c r="Q129" s="3">
        <v>4</v>
      </c>
      <c r="R129" s="3">
        <v>1</v>
      </c>
      <c r="S129" s="3">
        <v>3088</v>
      </c>
      <c r="T129" s="3">
        <v>54.37</v>
      </c>
      <c r="U129" s="3" t="s">
        <v>396</v>
      </c>
    </row>
    <row r="130" spans="1:21" x14ac:dyDescent="0.2">
      <c r="A130" s="1" t="s">
        <v>397</v>
      </c>
      <c r="B130" s="1" t="s">
        <v>398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4" t="str">
        <f>"11"</f>
        <v>11</v>
      </c>
      <c r="N130" s="3">
        <v>60691935</v>
      </c>
      <c r="O130" s="3">
        <v>60704631</v>
      </c>
      <c r="P130" s="4" t="s">
        <v>17</v>
      </c>
      <c r="Q130" s="3">
        <v>9</v>
      </c>
      <c r="R130" s="3">
        <v>15</v>
      </c>
      <c r="S130" s="3">
        <v>7271</v>
      </c>
      <c r="T130" s="3">
        <v>61.26</v>
      </c>
      <c r="U130" s="3" t="s">
        <v>399</v>
      </c>
    </row>
    <row r="131" spans="1:21" x14ac:dyDescent="0.2">
      <c r="A131" s="1" t="s">
        <v>400</v>
      </c>
      <c r="B131" s="1" t="s">
        <v>401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4" t="str">
        <f>"17"</f>
        <v>17</v>
      </c>
      <c r="N131" s="3">
        <v>33905065</v>
      </c>
      <c r="O131" s="3">
        <v>34053436</v>
      </c>
      <c r="P131" s="4" t="s">
        <v>17</v>
      </c>
      <c r="Q131" s="3">
        <v>31</v>
      </c>
      <c r="R131" s="3">
        <v>19</v>
      </c>
      <c r="S131" s="3">
        <v>7797</v>
      </c>
      <c r="T131" s="3">
        <v>46.15</v>
      </c>
      <c r="U131" s="3" t="s">
        <v>402</v>
      </c>
    </row>
    <row r="132" spans="1:21" x14ac:dyDescent="0.2">
      <c r="A132" s="1" t="s">
        <v>403</v>
      </c>
      <c r="B132" s="1" t="s">
        <v>404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4" t="str">
        <f>"7"</f>
        <v>7</v>
      </c>
      <c r="N132" s="3">
        <v>97361220</v>
      </c>
      <c r="O132" s="3">
        <v>97369784</v>
      </c>
      <c r="P132" s="4" t="s">
        <v>17</v>
      </c>
      <c r="Q132" s="3">
        <v>7</v>
      </c>
      <c r="R132" s="3">
        <v>5</v>
      </c>
      <c r="S132" s="3">
        <v>1888</v>
      </c>
      <c r="T132" s="3">
        <v>46.82</v>
      </c>
      <c r="U132" s="3" t="s">
        <v>405</v>
      </c>
    </row>
    <row r="133" spans="1:21" x14ac:dyDescent="0.2">
      <c r="A133" s="1" t="s">
        <v>406</v>
      </c>
      <c r="B133" s="1" t="s">
        <v>407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4" t="str">
        <f>"16"</f>
        <v>16</v>
      </c>
      <c r="N133" s="3">
        <v>3313743</v>
      </c>
      <c r="O133" s="3">
        <v>3351401</v>
      </c>
      <c r="P133" s="4" t="s">
        <v>17</v>
      </c>
      <c r="Q133" s="3">
        <v>9</v>
      </c>
      <c r="R133" s="3">
        <v>10</v>
      </c>
      <c r="S133" s="3">
        <v>9329</v>
      </c>
      <c r="T133" s="3">
        <v>51.32</v>
      </c>
      <c r="U133" s="3" t="s">
        <v>408</v>
      </c>
    </row>
    <row r="134" spans="1:21" x14ac:dyDescent="0.2">
      <c r="A134" s="1" t="s">
        <v>409</v>
      </c>
      <c r="B134" s="1" t="s">
        <v>410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4" t="str">
        <f>"16"</f>
        <v>16</v>
      </c>
      <c r="N134" s="3">
        <v>57406370</v>
      </c>
      <c r="O134" s="3">
        <v>57418960</v>
      </c>
      <c r="P134" s="4" t="s">
        <v>17</v>
      </c>
      <c r="Q134" s="3">
        <v>3</v>
      </c>
      <c r="R134" s="3">
        <v>4</v>
      </c>
      <c r="S134" s="3">
        <v>5983</v>
      </c>
      <c r="T134" s="3">
        <v>55.62</v>
      </c>
      <c r="U134" s="3" t="s">
        <v>411</v>
      </c>
    </row>
    <row r="135" spans="1:21" x14ac:dyDescent="0.2">
      <c r="A135" s="1" t="s">
        <v>412</v>
      </c>
      <c r="B135" s="1" t="s">
        <v>413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4" t="str">
        <f>"17"</f>
        <v>17</v>
      </c>
      <c r="N135" s="3">
        <v>48620419</v>
      </c>
      <c r="O135" s="3">
        <v>48633213</v>
      </c>
      <c r="P135" s="4" t="s">
        <v>17</v>
      </c>
      <c r="Q135" s="3">
        <v>11</v>
      </c>
      <c r="R135" s="3">
        <v>26</v>
      </c>
      <c r="S135" s="3">
        <v>5237</v>
      </c>
      <c r="T135" s="3">
        <v>61.41</v>
      </c>
      <c r="U135" s="3" t="s">
        <v>414</v>
      </c>
    </row>
    <row r="136" spans="1:21" x14ac:dyDescent="0.2">
      <c r="A136" s="1" t="s">
        <v>415</v>
      </c>
      <c r="B136" s="1" t="s">
        <v>416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4" t="str">
        <f>"17"</f>
        <v>17</v>
      </c>
      <c r="N136" s="3">
        <v>48638429</v>
      </c>
      <c r="O136" s="3">
        <v>48704835</v>
      </c>
      <c r="P136" s="4" t="s">
        <v>17</v>
      </c>
      <c r="Q136" s="3">
        <v>39</v>
      </c>
      <c r="R136" s="3">
        <v>34</v>
      </c>
      <c r="S136" s="3">
        <v>9709</v>
      </c>
      <c r="T136" s="3">
        <v>58.67</v>
      </c>
      <c r="U136" s="3" t="s">
        <v>417</v>
      </c>
    </row>
    <row r="137" spans="1:21" x14ac:dyDescent="0.2">
      <c r="A137" s="1" t="s">
        <v>418</v>
      </c>
      <c r="B137" s="1" t="s">
        <v>419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4" t="str">
        <f>"16"</f>
        <v>16</v>
      </c>
      <c r="N137" s="3">
        <v>3068446</v>
      </c>
      <c r="O137" s="3">
        <v>3072384</v>
      </c>
      <c r="P137" s="4" t="s">
        <v>17</v>
      </c>
      <c r="Q137" s="3">
        <v>4</v>
      </c>
      <c r="R137" s="3">
        <v>7</v>
      </c>
      <c r="S137" s="3">
        <v>1848</v>
      </c>
      <c r="T137" s="3">
        <v>64.12</v>
      </c>
      <c r="U137" s="3" t="s">
        <v>420</v>
      </c>
    </row>
    <row r="138" spans="1:21" x14ac:dyDescent="0.2">
      <c r="A138" s="1" t="s">
        <v>421</v>
      </c>
      <c r="B138" s="1" t="s">
        <v>422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4" t="str">
        <f>"7"</f>
        <v>7</v>
      </c>
      <c r="N138" s="3">
        <v>96634860</v>
      </c>
      <c r="O138" s="3">
        <v>96640351</v>
      </c>
      <c r="P138" s="4" t="s">
        <v>17</v>
      </c>
      <c r="Q138" s="3">
        <v>3</v>
      </c>
      <c r="R138" s="3">
        <v>4</v>
      </c>
      <c r="S138" s="3">
        <v>3449</v>
      </c>
      <c r="T138" s="3">
        <v>54.39</v>
      </c>
      <c r="U138" s="3" t="s">
        <v>423</v>
      </c>
    </row>
    <row r="139" spans="1:21" x14ac:dyDescent="0.2">
      <c r="A139" s="1" t="s">
        <v>424</v>
      </c>
      <c r="B139" s="1" t="s">
        <v>425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4" t="str">
        <f>"14"</f>
        <v>14</v>
      </c>
      <c r="N139" s="3">
        <v>71189243</v>
      </c>
      <c r="O139" s="3">
        <v>71276251</v>
      </c>
      <c r="P139" s="4" t="s">
        <v>13</v>
      </c>
      <c r="Q139" s="3">
        <v>16</v>
      </c>
      <c r="R139" s="3">
        <v>6</v>
      </c>
      <c r="S139" s="3">
        <v>12386</v>
      </c>
      <c r="T139" s="3">
        <v>52.07</v>
      </c>
      <c r="U139" s="3" t="s">
        <v>426</v>
      </c>
    </row>
    <row r="140" spans="1:21" x14ac:dyDescent="0.2">
      <c r="A140" s="1" t="s">
        <v>427</v>
      </c>
      <c r="B140" s="1" t="s">
        <v>428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4" t="str">
        <f>"7"</f>
        <v>7</v>
      </c>
      <c r="N140" s="3">
        <v>39663082</v>
      </c>
      <c r="O140" s="3">
        <v>39747723</v>
      </c>
      <c r="P140" s="4" t="s">
        <v>17</v>
      </c>
      <c r="Q140" s="3">
        <v>8</v>
      </c>
      <c r="R140" s="3">
        <v>5</v>
      </c>
      <c r="S140" s="3">
        <v>3665</v>
      </c>
      <c r="T140" s="3">
        <v>44.72</v>
      </c>
      <c r="U140" s="3" t="s">
        <v>429</v>
      </c>
    </row>
    <row r="141" spans="1:21" x14ac:dyDescent="0.2">
      <c r="A141" s="1" t="s">
        <v>430</v>
      </c>
      <c r="B141" s="1" t="s">
        <v>431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4" t="str">
        <f>"7"</f>
        <v>7</v>
      </c>
      <c r="N141" s="3">
        <v>97920963</v>
      </c>
      <c r="O141" s="3">
        <v>98030380</v>
      </c>
      <c r="P141" s="4" t="s">
        <v>13</v>
      </c>
      <c r="Q141" s="3">
        <v>16</v>
      </c>
      <c r="R141" s="3">
        <v>5</v>
      </c>
      <c r="S141" s="3">
        <v>4798</v>
      </c>
      <c r="T141" s="3">
        <v>51.65</v>
      </c>
      <c r="U141" s="3" t="s">
        <v>432</v>
      </c>
    </row>
    <row r="142" spans="1:21" x14ac:dyDescent="0.2">
      <c r="A142" s="1" t="s">
        <v>433</v>
      </c>
      <c r="B142" s="1" t="s">
        <v>434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4" t="str">
        <f>"7"</f>
        <v>7</v>
      </c>
      <c r="N142" s="3">
        <v>139784546</v>
      </c>
      <c r="O142" s="3">
        <v>139876835</v>
      </c>
      <c r="P142" s="4" t="s">
        <v>13</v>
      </c>
      <c r="Q142" s="3">
        <v>21</v>
      </c>
      <c r="R142" s="3">
        <v>4</v>
      </c>
      <c r="S142" s="3">
        <v>9430</v>
      </c>
      <c r="T142" s="3">
        <v>38.71</v>
      </c>
      <c r="U142" s="3" t="s">
        <v>435</v>
      </c>
    </row>
    <row r="143" spans="1:21" x14ac:dyDescent="0.2">
      <c r="A143" s="1" t="s">
        <v>436</v>
      </c>
      <c r="B143" s="1" t="s">
        <v>437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4" t="str">
        <f>"7"</f>
        <v>7</v>
      </c>
      <c r="N143" s="3">
        <v>13930853</v>
      </c>
      <c r="O143" s="3">
        <v>14031050</v>
      </c>
      <c r="P143" s="4" t="s">
        <v>13</v>
      </c>
      <c r="Q143" s="3">
        <v>24</v>
      </c>
      <c r="R143" s="3">
        <v>24</v>
      </c>
      <c r="S143" s="3">
        <v>9686</v>
      </c>
      <c r="T143" s="3">
        <v>38.869999999999997</v>
      </c>
      <c r="U143" s="3" t="s">
        <v>438</v>
      </c>
    </row>
    <row r="144" spans="1:21" x14ac:dyDescent="0.2">
      <c r="A144" s="1" t="s">
        <v>439</v>
      </c>
      <c r="B144" s="1" t="s">
        <v>440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4" t="str">
        <f>"7"</f>
        <v>7</v>
      </c>
      <c r="N144" s="3">
        <v>141250989</v>
      </c>
      <c r="O144" s="3">
        <v>141355044</v>
      </c>
      <c r="P144" s="4" t="s">
        <v>17</v>
      </c>
      <c r="Q144" s="3">
        <v>20</v>
      </c>
      <c r="R144" s="3">
        <v>11</v>
      </c>
      <c r="S144" s="3">
        <v>6547</v>
      </c>
      <c r="T144" s="3">
        <v>41.01</v>
      </c>
      <c r="U144" s="3" t="s">
        <v>441</v>
      </c>
    </row>
    <row r="145" spans="1:21" x14ac:dyDescent="0.2">
      <c r="A145" s="1" t="s">
        <v>442</v>
      </c>
      <c r="B145" s="1" t="s">
        <v>443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4" t="str">
        <f>"11"</f>
        <v>11</v>
      </c>
      <c r="N145" s="3">
        <v>67776048</v>
      </c>
      <c r="O145" s="3">
        <v>67796744</v>
      </c>
      <c r="P145" s="4" t="s">
        <v>17</v>
      </c>
      <c r="Q145" s="3">
        <v>12</v>
      </c>
      <c r="R145" s="3">
        <v>13</v>
      </c>
      <c r="S145" s="3">
        <v>6621</v>
      </c>
      <c r="T145" s="3">
        <v>58.65</v>
      </c>
      <c r="U145" s="3" t="s">
        <v>444</v>
      </c>
    </row>
    <row r="146" spans="1:21" x14ac:dyDescent="0.2">
      <c r="A146" s="1" t="s">
        <v>445</v>
      </c>
      <c r="B146" s="1" t="s">
        <v>446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4" t="str">
        <f>"1"</f>
        <v>1</v>
      </c>
      <c r="N146" s="3">
        <v>55245385</v>
      </c>
      <c r="O146" s="3">
        <v>55266940</v>
      </c>
      <c r="P146" s="4" t="s">
        <v>13</v>
      </c>
      <c r="Q146" s="3">
        <v>6</v>
      </c>
      <c r="R146" s="3">
        <v>5</v>
      </c>
      <c r="S146" s="3">
        <v>6055</v>
      </c>
      <c r="T146" s="3">
        <v>56.73</v>
      </c>
      <c r="U146" s="3" t="s">
        <v>447</v>
      </c>
    </row>
    <row r="147" spans="1:21" x14ac:dyDescent="0.2">
      <c r="A147" s="1" t="s">
        <v>448</v>
      </c>
      <c r="B147" s="1" t="s">
        <v>449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4" t="str">
        <f>"7"</f>
        <v>7</v>
      </c>
      <c r="N147" s="3">
        <v>77428122</v>
      </c>
      <c r="O147" s="3">
        <v>77586818</v>
      </c>
      <c r="P147" s="4" t="s">
        <v>17</v>
      </c>
      <c r="Q147" s="3">
        <v>21</v>
      </c>
      <c r="R147" s="3">
        <v>12</v>
      </c>
      <c r="S147" s="3">
        <v>8631</v>
      </c>
      <c r="T147" s="3">
        <v>35.51</v>
      </c>
      <c r="U147" s="3" t="s">
        <v>450</v>
      </c>
    </row>
    <row r="148" spans="1:21" x14ac:dyDescent="0.2">
      <c r="A148" s="1" t="s">
        <v>451</v>
      </c>
      <c r="B148" s="1" t="s">
        <v>452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4" t="str">
        <f>"7"</f>
        <v>7</v>
      </c>
      <c r="N148" s="3">
        <v>75398851</v>
      </c>
      <c r="O148" s="3">
        <v>75419214</v>
      </c>
      <c r="P148" s="4" t="s">
        <v>13</v>
      </c>
      <c r="Q148" s="3">
        <v>4</v>
      </c>
      <c r="R148" s="3">
        <v>2</v>
      </c>
      <c r="S148" s="3">
        <v>706</v>
      </c>
      <c r="T148" s="3">
        <v>52.12</v>
      </c>
      <c r="U148" s="3" t="s">
        <v>453</v>
      </c>
    </row>
    <row r="149" spans="1:21" x14ac:dyDescent="0.2">
      <c r="A149" s="1" t="s">
        <v>454</v>
      </c>
      <c r="B149" s="1" t="s">
        <v>455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4" t="str">
        <f>"2"</f>
        <v>2</v>
      </c>
      <c r="N149" s="3">
        <v>242295658</v>
      </c>
      <c r="O149" s="3">
        <v>242434256</v>
      </c>
      <c r="P149" s="4" t="s">
        <v>17</v>
      </c>
      <c r="Q149" s="3">
        <v>35</v>
      </c>
      <c r="R149" s="3">
        <v>23</v>
      </c>
      <c r="S149" s="3">
        <v>9016</v>
      </c>
      <c r="T149" s="3">
        <v>49.69</v>
      </c>
      <c r="U149" s="3" t="s">
        <v>456</v>
      </c>
    </row>
    <row r="150" spans="1:21" x14ac:dyDescent="0.2">
      <c r="A150" s="1" t="s">
        <v>457</v>
      </c>
      <c r="B150" s="1" t="s">
        <v>458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4" t="str">
        <f>"11"</f>
        <v>11</v>
      </c>
      <c r="N150" s="3">
        <v>17515442</v>
      </c>
      <c r="O150" s="3">
        <v>17565963</v>
      </c>
      <c r="P150" s="4" t="s">
        <v>13</v>
      </c>
      <c r="Q150" s="3">
        <v>31</v>
      </c>
      <c r="R150" s="3">
        <v>10</v>
      </c>
      <c r="S150" s="3">
        <v>4187</v>
      </c>
      <c r="T150" s="3">
        <v>55.77</v>
      </c>
      <c r="U150" s="3" t="s">
        <v>459</v>
      </c>
    </row>
    <row r="151" spans="1:21" x14ac:dyDescent="0.2">
      <c r="A151" s="1" t="s">
        <v>460</v>
      </c>
      <c r="B151" s="1" t="s">
        <v>461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4" t="str">
        <f>"7"</f>
        <v>7</v>
      </c>
      <c r="N151" s="3">
        <v>30536237</v>
      </c>
      <c r="O151" s="3">
        <v>30591095</v>
      </c>
      <c r="P151" s="4" t="s">
        <v>13</v>
      </c>
      <c r="Q151" s="3">
        <v>7</v>
      </c>
      <c r="R151" s="3">
        <v>9</v>
      </c>
      <c r="S151" s="3">
        <v>1905</v>
      </c>
      <c r="T151" s="3">
        <v>42.78</v>
      </c>
      <c r="U151" s="3" t="s">
        <v>462</v>
      </c>
    </row>
    <row r="152" spans="1:21" x14ac:dyDescent="0.2">
      <c r="A152" s="1" t="s">
        <v>463</v>
      </c>
      <c r="B152" s="1" t="s">
        <v>464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4" t="str">
        <f>"7"</f>
        <v>7</v>
      </c>
      <c r="N152" s="3">
        <v>87505531</v>
      </c>
      <c r="O152" s="3">
        <v>87538856</v>
      </c>
      <c r="P152" s="4" t="s">
        <v>17</v>
      </c>
      <c r="Q152" s="3">
        <v>12</v>
      </c>
      <c r="R152" s="3">
        <v>8</v>
      </c>
      <c r="S152" s="3">
        <v>4583</v>
      </c>
      <c r="T152" s="3">
        <v>38.799999999999997</v>
      </c>
      <c r="U152" s="3" t="s">
        <v>465</v>
      </c>
    </row>
    <row r="153" spans="1:21" x14ac:dyDescent="0.2">
      <c r="A153" s="1" t="s">
        <v>466</v>
      </c>
      <c r="B153" s="1" t="s">
        <v>467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4" t="str">
        <f>"19"</f>
        <v>19</v>
      </c>
      <c r="N153" s="3">
        <v>3594504</v>
      </c>
      <c r="O153" s="3">
        <v>3606838</v>
      </c>
      <c r="P153" s="4" t="s">
        <v>13</v>
      </c>
      <c r="Q153" s="3">
        <v>4</v>
      </c>
      <c r="R153" s="3">
        <v>4</v>
      </c>
      <c r="S153" s="3">
        <v>2793</v>
      </c>
      <c r="T153" s="3">
        <v>62.51</v>
      </c>
      <c r="U153" s="3" t="s">
        <v>468</v>
      </c>
    </row>
    <row r="154" spans="1:21" x14ac:dyDescent="0.2">
      <c r="A154" s="1" t="s">
        <v>469</v>
      </c>
      <c r="B154" s="1" t="s">
        <v>470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4" t="str">
        <f>"7"</f>
        <v>7</v>
      </c>
      <c r="N154" s="3">
        <v>112063023</v>
      </c>
      <c r="O154" s="3">
        <v>112121072</v>
      </c>
      <c r="P154" s="4" t="s">
        <v>17</v>
      </c>
      <c r="Q154" s="3">
        <v>19</v>
      </c>
      <c r="R154" s="3">
        <v>16</v>
      </c>
      <c r="S154" s="3">
        <v>6481</v>
      </c>
      <c r="T154" s="3">
        <v>40.58</v>
      </c>
      <c r="U154" s="3" t="s">
        <v>471</v>
      </c>
    </row>
    <row r="155" spans="1:21" x14ac:dyDescent="0.2">
      <c r="A155" s="1" t="s">
        <v>472</v>
      </c>
      <c r="B155" s="1" t="s">
        <v>473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4" t="str">
        <f>"19"</f>
        <v>19</v>
      </c>
      <c r="N155" s="3">
        <v>40194946</v>
      </c>
      <c r="O155" s="3">
        <v>40200084</v>
      </c>
      <c r="P155" s="4" t="s">
        <v>17</v>
      </c>
      <c r="Q155" s="3">
        <v>5</v>
      </c>
      <c r="R155" s="3">
        <v>3</v>
      </c>
      <c r="S155" s="3">
        <v>1079</v>
      </c>
      <c r="T155" s="3">
        <v>47.82</v>
      </c>
      <c r="U155" s="3" t="s">
        <v>474</v>
      </c>
    </row>
    <row r="156" spans="1:21" x14ac:dyDescent="0.2">
      <c r="A156" s="1" t="s">
        <v>475</v>
      </c>
      <c r="B156" s="1" t="s">
        <v>476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4" t="str">
        <f>"17"</f>
        <v>17</v>
      </c>
      <c r="N156" s="3">
        <v>13972813</v>
      </c>
      <c r="O156" s="3">
        <v>14111994</v>
      </c>
      <c r="P156" s="4" t="s">
        <v>17</v>
      </c>
      <c r="Q156" s="3">
        <v>7</v>
      </c>
      <c r="R156" s="3">
        <v>6</v>
      </c>
      <c r="S156" s="3">
        <v>3172</v>
      </c>
      <c r="T156" s="3">
        <v>49.34</v>
      </c>
      <c r="U156" s="3" t="s">
        <v>477</v>
      </c>
    </row>
    <row r="157" spans="1:21" x14ac:dyDescent="0.2">
      <c r="A157" s="1" t="s">
        <v>478</v>
      </c>
      <c r="B157" s="1" t="s">
        <v>479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4" t="str">
        <f>"7"</f>
        <v>7</v>
      </c>
      <c r="N157" s="3">
        <v>73868120</v>
      </c>
      <c r="O157" s="3">
        <v>74016931</v>
      </c>
      <c r="P157" s="4" t="s">
        <v>17</v>
      </c>
      <c r="Q157" s="3">
        <v>27</v>
      </c>
      <c r="R157" s="3">
        <v>7</v>
      </c>
      <c r="S157" s="3">
        <v>6498</v>
      </c>
      <c r="T157" s="3">
        <v>58.17</v>
      </c>
      <c r="U157" s="3" t="s">
        <v>480</v>
      </c>
    </row>
    <row r="158" spans="1:21" x14ac:dyDescent="0.2">
      <c r="A158" s="1" t="s">
        <v>481</v>
      </c>
      <c r="B158" s="1" t="s">
        <v>482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4" t="str">
        <f>"19"</f>
        <v>19</v>
      </c>
      <c r="N158" s="3">
        <v>39876492</v>
      </c>
      <c r="O158" s="3">
        <v>39881835</v>
      </c>
      <c r="P158" s="4" t="s">
        <v>13</v>
      </c>
      <c r="Q158" s="3">
        <v>11</v>
      </c>
      <c r="R158" s="3">
        <v>9</v>
      </c>
      <c r="S158" s="3">
        <v>2668</v>
      </c>
      <c r="T158" s="3">
        <v>56.3</v>
      </c>
      <c r="U158" s="3" t="s">
        <v>483</v>
      </c>
    </row>
    <row r="159" spans="1:21" x14ac:dyDescent="0.2">
      <c r="A159" s="1" t="s">
        <v>484</v>
      </c>
      <c r="B159" s="1" t="s">
        <v>485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4" t="str">
        <f>"7"</f>
        <v>7</v>
      </c>
      <c r="N159" s="3">
        <v>38762563</v>
      </c>
      <c r="O159" s="3">
        <v>38971994</v>
      </c>
      <c r="P159" s="4" t="s">
        <v>13</v>
      </c>
      <c r="Q159" s="3">
        <v>37</v>
      </c>
      <c r="R159" s="3">
        <v>14</v>
      </c>
      <c r="S159" s="3">
        <v>7801</v>
      </c>
      <c r="T159" s="3">
        <v>40.03</v>
      </c>
      <c r="U159" s="3" t="s">
        <v>486</v>
      </c>
    </row>
    <row r="160" spans="1:21" x14ac:dyDescent="0.2">
      <c r="A160" s="1" t="s">
        <v>487</v>
      </c>
      <c r="B160" s="1" t="s">
        <v>488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4" t="str">
        <f>"17"</f>
        <v>17</v>
      </c>
      <c r="N160" s="3">
        <v>12692856</v>
      </c>
      <c r="O160" s="3">
        <v>12894960</v>
      </c>
      <c r="P160" s="4" t="s">
        <v>17</v>
      </c>
      <c r="Q160" s="3">
        <v>24</v>
      </c>
      <c r="R160" s="3">
        <v>12</v>
      </c>
      <c r="S160" s="3">
        <v>9476</v>
      </c>
      <c r="T160" s="3">
        <v>52.69</v>
      </c>
      <c r="U160" s="3" t="s">
        <v>489</v>
      </c>
    </row>
    <row r="161" spans="1:21" x14ac:dyDescent="0.2">
      <c r="A161" s="1" t="s">
        <v>490</v>
      </c>
      <c r="B161" s="1" t="s">
        <v>491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4" t="str">
        <f>"17"</f>
        <v>17</v>
      </c>
      <c r="N161" s="3">
        <v>12895708</v>
      </c>
      <c r="O161" s="3">
        <v>12921504</v>
      </c>
      <c r="P161" s="4" t="s">
        <v>13</v>
      </c>
      <c r="Q161" s="3">
        <v>21</v>
      </c>
      <c r="R161" s="3">
        <v>18</v>
      </c>
      <c r="S161" s="3">
        <v>6326</v>
      </c>
      <c r="T161" s="3">
        <v>54.41</v>
      </c>
      <c r="U161" s="3" t="s">
        <v>492</v>
      </c>
    </row>
    <row r="162" spans="1:21" x14ac:dyDescent="0.2">
      <c r="A162" s="1" t="s">
        <v>493</v>
      </c>
      <c r="B162" s="1" t="s">
        <v>494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4" t="str">
        <f>"7"</f>
        <v>7</v>
      </c>
      <c r="N162" s="3">
        <v>12610203</v>
      </c>
      <c r="O162" s="3">
        <v>12693228</v>
      </c>
      <c r="P162" s="4" t="s">
        <v>17</v>
      </c>
      <c r="Q162" s="3">
        <v>23</v>
      </c>
      <c r="R162" s="3">
        <v>11</v>
      </c>
      <c r="S162" s="3">
        <v>5048</v>
      </c>
      <c r="T162" s="3">
        <v>45.42</v>
      </c>
      <c r="U162" s="3" t="s">
        <v>495</v>
      </c>
    </row>
    <row r="163" spans="1:21" x14ac:dyDescent="0.2">
      <c r="A163" s="1" t="s">
        <v>496</v>
      </c>
      <c r="B163" s="1" t="s">
        <v>497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4" t="str">
        <f>"X"</f>
        <v>X</v>
      </c>
      <c r="N163" s="3">
        <v>2822011</v>
      </c>
      <c r="O163" s="3">
        <v>2847392</v>
      </c>
      <c r="P163" s="4" t="s">
        <v>13</v>
      </c>
      <c r="Q163" s="3">
        <v>12</v>
      </c>
      <c r="R163" s="3">
        <v>7</v>
      </c>
      <c r="S163" s="3">
        <v>7030</v>
      </c>
      <c r="T163" s="3">
        <v>51.34</v>
      </c>
      <c r="U163" s="3" t="s">
        <v>498</v>
      </c>
    </row>
    <row r="164" spans="1:21" x14ac:dyDescent="0.2">
      <c r="A164" s="1" t="s">
        <v>499</v>
      </c>
      <c r="B164" s="1" t="s">
        <v>500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4" t="str">
        <f>"X"</f>
        <v>X</v>
      </c>
      <c r="N164" s="3">
        <v>7866288</v>
      </c>
      <c r="O164" s="3">
        <v>7895780</v>
      </c>
      <c r="P164" s="4" t="s">
        <v>13</v>
      </c>
      <c r="Q164" s="3">
        <v>8</v>
      </c>
      <c r="R164" s="3">
        <v>4</v>
      </c>
      <c r="S164" s="3">
        <v>3441</v>
      </c>
      <c r="T164" s="3">
        <v>42.66</v>
      </c>
      <c r="U164" s="3" t="s">
        <v>501</v>
      </c>
    </row>
    <row r="165" spans="1:21" x14ac:dyDescent="0.2">
      <c r="A165" s="1" t="s">
        <v>502</v>
      </c>
      <c r="B165" s="1" t="s">
        <v>503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4" t="str">
        <f>"17"</f>
        <v>17</v>
      </c>
      <c r="N165" s="3">
        <v>10201401</v>
      </c>
      <c r="O165" s="3">
        <v>10276447</v>
      </c>
      <c r="P165" s="4" t="s">
        <v>13</v>
      </c>
      <c r="Q165" s="3">
        <v>42</v>
      </c>
      <c r="R165" s="3">
        <v>3</v>
      </c>
      <c r="S165" s="3">
        <v>6347</v>
      </c>
      <c r="T165" s="3">
        <v>52.04</v>
      </c>
      <c r="U165" s="3" t="s">
        <v>504</v>
      </c>
    </row>
    <row r="166" spans="1:21" x14ac:dyDescent="0.2">
      <c r="A166" s="1" t="s">
        <v>505</v>
      </c>
      <c r="B166" s="1" t="s">
        <v>506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4" t="str">
        <f>"12"</f>
        <v>12</v>
      </c>
      <c r="N166" s="3">
        <v>1797740</v>
      </c>
      <c r="O166" s="3">
        <v>1897844</v>
      </c>
      <c r="P166" s="4" t="s">
        <v>17</v>
      </c>
      <c r="Q166" s="3">
        <v>12</v>
      </c>
      <c r="R166" s="3">
        <v>7</v>
      </c>
      <c r="S166" s="3">
        <v>5878</v>
      </c>
      <c r="T166" s="3">
        <v>43.71</v>
      </c>
      <c r="U166" s="3" t="s">
        <v>507</v>
      </c>
    </row>
    <row r="167" spans="1:21" x14ac:dyDescent="0.2">
      <c r="A167" s="1" t="s">
        <v>508</v>
      </c>
      <c r="B167" s="1" t="s">
        <v>509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4" t="str">
        <f>"5"</f>
        <v>5</v>
      </c>
      <c r="N167" s="3">
        <v>133541305</v>
      </c>
      <c r="O167" s="3">
        <v>133706738</v>
      </c>
      <c r="P167" s="4" t="s">
        <v>13</v>
      </c>
      <c r="Q167" s="3">
        <v>19</v>
      </c>
      <c r="R167" s="3">
        <v>15</v>
      </c>
      <c r="S167" s="3">
        <v>3681</v>
      </c>
      <c r="T167" s="3">
        <v>38.71</v>
      </c>
      <c r="U167" s="3" t="s">
        <v>510</v>
      </c>
    </row>
    <row r="168" spans="1:21" x14ac:dyDescent="0.2">
      <c r="A168" s="1" t="s">
        <v>511</v>
      </c>
      <c r="B168" s="1" t="s">
        <v>512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4" t="str">
        <f>"2"</f>
        <v>2</v>
      </c>
      <c r="N168" s="3">
        <v>158733214</v>
      </c>
      <c r="O168" s="3">
        <v>158992666</v>
      </c>
      <c r="P168" s="4" t="s">
        <v>17</v>
      </c>
      <c r="Q168" s="3">
        <v>11</v>
      </c>
      <c r="R168" s="3">
        <v>5</v>
      </c>
      <c r="S168" s="3">
        <v>2957</v>
      </c>
      <c r="T168" s="3">
        <v>41.63</v>
      </c>
      <c r="U168" s="3" t="s">
        <v>513</v>
      </c>
    </row>
    <row r="169" spans="1:21" x14ac:dyDescent="0.2">
      <c r="A169" s="1" t="s">
        <v>514</v>
      </c>
      <c r="B169" s="1" t="s">
        <v>515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4" t="str">
        <f>"16"</f>
        <v>16</v>
      </c>
      <c r="N169" s="3">
        <v>2867164</v>
      </c>
      <c r="O169" s="3">
        <v>2876305</v>
      </c>
      <c r="P169" s="4" t="s">
        <v>17</v>
      </c>
      <c r="Q169" s="3">
        <v>6</v>
      </c>
      <c r="R169" s="3">
        <v>11</v>
      </c>
      <c r="S169" s="3">
        <v>1984</v>
      </c>
      <c r="T169" s="3">
        <v>60.23</v>
      </c>
      <c r="U169" s="3" t="s">
        <v>516</v>
      </c>
    </row>
    <row r="170" spans="1:21" x14ac:dyDescent="0.2">
      <c r="A170" s="1" t="s">
        <v>517</v>
      </c>
      <c r="B170" s="1" t="s">
        <v>518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4" t="str">
        <f>"19"</f>
        <v>19</v>
      </c>
      <c r="N170" s="3">
        <v>45582546</v>
      </c>
      <c r="O170" s="3">
        <v>45808541</v>
      </c>
      <c r="P170" s="4" t="s">
        <v>17</v>
      </c>
      <c r="Q170" s="3">
        <v>19</v>
      </c>
      <c r="R170" s="3">
        <v>9</v>
      </c>
      <c r="S170" s="3">
        <v>6668</v>
      </c>
      <c r="T170" s="3">
        <v>57.71</v>
      </c>
      <c r="U170" s="3" t="s">
        <v>519</v>
      </c>
    </row>
    <row r="171" spans="1:21" x14ac:dyDescent="0.2">
      <c r="A171" s="1" t="s">
        <v>520</v>
      </c>
      <c r="B171" s="1" t="s">
        <v>521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4" t="str">
        <f>"4"</f>
        <v>4</v>
      </c>
      <c r="N171" s="3">
        <v>15964699</v>
      </c>
      <c r="O171" s="3">
        <v>16086001</v>
      </c>
      <c r="P171" s="4" t="s">
        <v>13</v>
      </c>
      <c r="Q171" s="3">
        <v>45</v>
      </c>
      <c r="R171" s="3">
        <v>21</v>
      </c>
      <c r="S171" s="3">
        <v>7465</v>
      </c>
      <c r="T171" s="3">
        <v>46.67</v>
      </c>
      <c r="U171" s="3" t="s">
        <v>522</v>
      </c>
    </row>
    <row r="172" spans="1:21" x14ac:dyDescent="0.2">
      <c r="A172" s="1" t="s">
        <v>523</v>
      </c>
      <c r="B172" s="1" t="s">
        <v>524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4" t="str">
        <f>"19"</f>
        <v>19</v>
      </c>
      <c r="N172" s="3">
        <v>18043825</v>
      </c>
      <c r="O172" s="3">
        <v>18054800</v>
      </c>
      <c r="P172" s="4" t="s">
        <v>17</v>
      </c>
      <c r="Q172" s="3">
        <v>6</v>
      </c>
      <c r="R172" s="3">
        <v>4</v>
      </c>
      <c r="S172" s="3">
        <v>1660</v>
      </c>
      <c r="T172" s="3">
        <v>61.93</v>
      </c>
      <c r="U172" s="3" t="s">
        <v>525</v>
      </c>
    </row>
    <row r="173" spans="1:21" x14ac:dyDescent="0.2">
      <c r="A173" s="1" t="s">
        <v>526</v>
      </c>
      <c r="B173" s="1" t="s">
        <v>527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4" t="str">
        <f>"19"</f>
        <v>19</v>
      </c>
      <c r="N173" s="3">
        <v>42055886</v>
      </c>
      <c r="O173" s="3">
        <v>42093197</v>
      </c>
      <c r="P173" s="4" t="s">
        <v>17</v>
      </c>
      <c r="Q173" s="3">
        <v>10</v>
      </c>
      <c r="R173" s="3">
        <v>6</v>
      </c>
      <c r="S173" s="3">
        <v>1926</v>
      </c>
      <c r="T173" s="3">
        <v>55.92</v>
      </c>
      <c r="U173" s="3" t="s">
        <v>528</v>
      </c>
    </row>
    <row r="174" spans="1:21" x14ac:dyDescent="0.2">
      <c r="A174" s="1" t="s">
        <v>529</v>
      </c>
      <c r="B174" s="1" t="s">
        <v>530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4" t="str">
        <f t="shared" ref="M174:M179" si="0">"17"</f>
        <v>17</v>
      </c>
      <c r="N174" s="3">
        <v>2496504</v>
      </c>
      <c r="O174" s="3">
        <v>2588909</v>
      </c>
      <c r="P174" s="4" t="s">
        <v>17</v>
      </c>
      <c r="Q174" s="3">
        <v>17</v>
      </c>
      <c r="R174" s="3">
        <v>12</v>
      </c>
      <c r="S174" s="3">
        <v>7607</v>
      </c>
      <c r="T174" s="3">
        <v>42.72</v>
      </c>
      <c r="U174" s="3" t="s">
        <v>531</v>
      </c>
    </row>
    <row r="175" spans="1:21" x14ac:dyDescent="0.2">
      <c r="A175" s="1" t="s">
        <v>532</v>
      </c>
      <c r="B175" s="1" t="s">
        <v>533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4" t="str">
        <f t="shared" si="0"/>
        <v>17</v>
      </c>
      <c r="N175" s="3">
        <v>26083792</v>
      </c>
      <c r="O175" s="3">
        <v>26127525</v>
      </c>
      <c r="P175" s="4" t="s">
        <v>13</v>
      </c>
      <c r="Q175" s="3">
        <v>27</v>
      </c>
      <c r="R175" s="3">
        <v>1</v>
      </c>
      <c r="S175" s="3">
        <v>4176</v>
      </c>
      <c r="T175" s="3">
        <v>56.18</v>
      </c>
      <c r="U175" s="3" t="s">
        <v>534</v>
      </c>
    </row>
    <row r="176" spans="1:21" x14ac:dyDescent="0.2">
      <c r="A176" s="1" t="s">
        <v>535</v>
      </c>
      <c r="B176" s="1" t="s">
        <v>536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4" t="str">
        <f t="shared" si="0"/>
        <v>17</v>
      </c>
      <c r="N176" s="3">
        <v>11501748</v>
      </c>
      <c r="O176" s="3">
        <v>11873485</v>
      </c>
      <c r="P176" s="4" t="s">
        <v>17</v>
      </c>
      <c r="Q176" s="3">
        <v>76</v>
      </c>
      <c r="R176" s="3">
        <v>14</v>
      </c>
      <c r="S176" s="3">
        <v>17398</v>
      </c>
      <c r="T176" s="3">
        <v>50.86</v>
      </c>
      <c r="U176" s="3" t="s">
        <v>537</v>
      </c>
    </row>
    <row r="177" spans="1:21" x14ac:dyDescent="0.2">
      <c r="A177" s="1" t="s">
        <v>538</v>
      </c>
      <c r="B177" s="1" t="s">
        <v>539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4" t="str">
        <f t="shared" si="0"/>
        <v>17</v>
      </c>
      <c r="N177" s="3">
        <v>26941458</v>
      </c>
      <c r="O177" s="3">
        <v>26972472</v>
      </c>
      <c r="P177" s="4" t="s">
        <v>13</v>
      </c>
      <c r="Q177" s="3">
        <v>36</v>
      </c>
      <c r="R177" s="3">
        <v>16</v>
      </c>
      <c r="S177" s="3">
        <v>9235</v>
      </c>
      <c r="T177" s="3">
        <v>50.68</v>
      </c>
      <c r="U177" s="3" t="s">
        <v>540</v>
      </c>
    </row>
    <row r="178" spans="1:21" x14ac:dyDescent="0.2">
      <c r="A178" s="1" t="s">
        <v>541</v>
      </c>
      <c r="B178" s="1" t="s">
        <v>542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4" t="str">
        <f t="shared" si="0"/>
        <v>17</v>
      </c>
      <c r="N178" s="3">
        <v>26800311</v>
      </c>
      <c r="O178" s="3">
        <v>26824799</v>
      </c>
      <c r="P178" s="4" t="s">
        <v>17</v>
      </c>
      <c r="Q178" s="3">
        <v>12</v>
      </c>
      <c r="R178" s="3">
        <v>8</v>
      </c>
      <c r="S178" s="3">
        <v>3226</v>
      </c>
      <c r="T178" s="3">
        <v>57.41</v>
      </c>
      <c r="U178" s="3" t="s">
        <v>543</v>
      </c>
    </row>
    <row r="179" spans="1:21" x14ac:dyDescent="0.2">
      <c r="A179" s="1" t="s">
        <v>544</v>
      </c>
      <c r="B179" s="1" t="s">
        <v>545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4" t="str">
        <f t="shared" si="0"/>
        <v>17</v>
      </c>
      <c r="N179" s="3">
        <v>9813926</v>
      </c>
      <c r="O179" s="3">
        <v>10101868</v>
      </c>
      <c r="P179" s="4" t="s">
        <v>13</v>
      </c>
      <c r="Q179" s="3">
        <v>23</v>
      </c>
      <c r="R179" s="3">
        <v>20</v>
      </c>
      <c r="S179" s="3">
        <v>10100</v>
      </c>
      <c r="T179" s="3">
        <v>52.36</v>
      </c>
      <c r="U179" s="3" t="s">
        <v>546</v>
      </c>
    </row>
    <row r="180" spans="1:21" x14ac:dyDescent="0.2">
      <c r="A180" s="1" t="s">
        <v>547</v>
      </c>
      <c r="B180" s="1" t="s">
        <v>548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4" t="str">
        <f>"19"</f>
        <v>19</v>
      </c>
      <c r="N180" s="3">
        <v>45666186</v>
      </c>
      <c r="O180" s="3">
        <v>45681495</v>
      </c>
      <c r="P180" s="4" t="s">
        <v>13</v>
      </c>
      <c r="Q180" s="3">
        <v>6</v>
      </c>
      <c r="R180" s="3">
        <v>5</v>
      </c>
      <c r="S180" s="3">
        <v>933</v>
      </c>
      <c r="T180" s="3">
        <v>64.63</v>
      </c>
      <c r="U180" s="3" t="s">
        <v>549</v>
      </c>
    </row>
    <row r="181" spans="1:21" x14ac:dyDescent="0.2">
      <c r="A181" s="1" t="s">
        <v>550</v>
      </c>
      <c r="B181" s="1" t="s">
        <v>551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4" t="str">
        <f>"19"</f>
        <v>19</v>
      </c>
      <c r="N181" s="3">
        <v>3777971</v>
      </c>
      <c r="O181" s="3">
        <v>3802127</v>
      </c>
      <c r="P181" s="4" t="s">
        <v>13</v>
      </c>
      <c r="Q181" s="3">
        <v>22</v>
      </c>
      <c r="R181" s="3">
        <v>14</v>
      </c>
      <c r="S181" s="3">
        <v>4138</v>
      </c>
      <c r="T181" s="3">
        <v>64.5</v>
      </c>
      <c r="U181" s="3" t="s">
        <v>552</v>
      </c>
    </row>
    <row r="182" spans="1:21" x14ac:dyDescent="0.2">
      <c r="A182" s="1" t="s">
        <v>553</v>
      </c>
      <c r="B182" s="1" t="s">
        <v>554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4" t="str">
        <f>"19"</f>
        <v>19</v>
      </c>
      <c r="N182" s="3">
        <v>42177235</v>
      </c>
      <c r="O182" s="3">
        <v>42210895</v>
      </c>
      <c r="P182" s="4" t="s">
        <v>13</v>
      </c>
      <c r="Q182" s="3">
        <v>7</v>
      </c>
      <c r="R182" s="3">
        <v>5</v>
      </c>
      <c r="S182" s="3">
        <v>2649</v>
      </c>
      <c r="T182" s="3">
        <v>45.38</v>
      </c>
      <c r="U182" s="3" t="s">
        <v>555</v>
      </c>
    </row>
    <row r="183" spans="1:21" x14ac:dyDescent="0.2">
      <c r="A183" s="1" t="s">
        <v>556</v>
      </c>
      <c r="B183" s="1" t="s">
        <v>557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4" t="str">
        <f>"17"</f>
        <v>17</v>
      </c>
      <c r="N183" s="3">
        <v>62006100</v>
      </c>
      <c r="O183" s="3">
        <v>62009714</v>
      </c>
      <c r="P183" s="4" t="s">
        <v>13</v>
      </c>
      <c r="Q183" s="3">
        <v>6</v>
      </c>
      <c r="R183" s="3">
        <v>6</v>
      </c>
      <c r="S183" s="3">
        <v>2080</v>
      </c>
      <c r="T183" s="3">
        <v>60.96</v>
      </c>
      <c r="U183" s="3" t="s">
        <v>558</v>
      </c>
    </row>
    <row r="184" spans="1:21" x14ac:dyDescent="0.2">
      <c r="A184" s="1" t="s">
        <v>559</v>
      </c>
      <c r="B184" s="1" t="s">
        <v>560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4" t="str">
        <f>"17"</f>
        <v>17</v>
      </c>
      <c r="N184" s="3">
        <v>62015914</v>
      </c>
      <c r="O184" s="3">
        <v>62050278</v>
      </c>
      <c r="P184" s="4" t="s">
        <v>13</v>
      </c>
      <c r="Q184" s="3">
        <v>24</v>
      </c>
      <c r="R184" s="3">
        <v>4</v>
      </c>
      <c r="S184" s="3">
        <v>8247</v>
      </c>
      <c r="T184" s="3">
        <v>57.62</v>
      </c>
      <c r="U184" s="3" t="s">
        <v>561</v>
      </c>
    </row>
    <row r="185" spans="1:21" x14ac:dyDescent="0.2">
      <c r="A185" s="1" t="s">
        <v>562</v>
      </c>
      <c r="B185" s="1" t="s">
        <v>563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4" t="str">
        <f>"1"</f>
        <v>1</v>
      </c>
      <c r="N185" s="3">
        <v>113066140</v>
      </c>
      <c r="O185" s="3">
        <v>113163447</v>
      </c>
      <c r="P185" s="4" t="s">
        <v>13</v>
      </c>
      <c r="Q185" s="3">
        <v>23</v>
      </c>
      <c r="R185" s="3">
        <v>32</v>
      </c>
      <c r="S185" s="3">
        <v>8111</v>
      </c>
      <c r="T185" s="3">
        <v>44.54</v>
      </c>
      <c r="U185" s="3" t="s">
        <v>564</v>
      </c>
    </row>
    <row r="186" spans="1:21" x14ac:dyDescent="0.2">
      <c r="A186" s="1" t="s">
        <v>565</v>
      </c>
      <c r="B186" s="1" t="s">
        <v>566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4" t="str">
        <f>"X"</f>
        <v>X</v>
      </c>
      <c r="N186" s="3">
        <v>153524024</v>
      </c>
      <c r="O186" s="3">
        <v>153558700</v>
      </c>
      <c r="P186" s="4" t="s">
        <v>17</v>
      </c>
      <c r="Q186" s="3">
        <v>14</v>
      </c>
      <c r="R186" s="3">
        <v>9</v>
      </c>
      <c r="S186" s="3">
        <v>3650</v>
      </c>
      <c r="T186" s="3">
        <v>50.3</v>
      </c>
      <c r="U186" s="3" t="s">
        <v>567</v>
      </c>
    </row>
    <row r="187" spans="1:21" x14ac:dyDescent="0.2">
      <c r="A187" s="1" t="s">
        <v>568</v>
      </c>
      <c r="B187" s="1" t="s">
        <v>569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4" t="str">
        <f>"11"</f>
        <v>11</v>
      </c>
      <c r="N187" s="3">
        <v>31806340</v>
      </c>
      <c r="O187" s="3">
        <v>31839509</v>
      </c>
      <c r="P187" s="4" t="s">
        <v>13</v>
      </c>
      <c r="Q187" s="3">
        <v>14</v>
      </c>
      <c r="R187" s="3">
        <v>30</v>
      </c>
      <c r="S187" s="3">
        <v>14776</v>
      </c>
      <c r="T187" s="3">
        <v>48.14</v>
      </c>
      <c r="U187" s="3" t="s">
        <v>570</v>
      </c>
    </row>
    <row r="188" spans="1:21" x14ac:dyDescent="0.2">
      <c r="A188" s="1" t="s">
        <v>571</v>
      </c>
      <c r="B188" s="1" t="s">
        <v>572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4" t="str">
        <f>"16"</f>
        <v>16</v>
      </c>
      <c r="N188" s="3">
        <v>834974</v>
      </c>
      <c r="O188" s="3">
        <v>838397</v>
      </c>
      <c r="P188" s="4" t="s">
        <v>13</v>
      </c>
      <c r="Q188" s="3">
        <v>5</v>
      </c>
      <c r="R188" s="3">
        <v>10</v>
      </c>
      <c r="S188" s="3">
        <v>2769</v>
      </c>
      <c r="T188" s="3">
        <v>66.23</v>
      </c>
      <c r="U188" s="3" t="s">
        <v>573</v>
      </c>
    </row>
    <row r="189" spans="1:21" x14ac:dyDescent="0.2">
      <c r="A189" s="1" t="s">
        <v>574</v>
      </c>
      <c r="B189" s="1" t="s">
        <v>575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4" t="str">
        <f>"16"</f>
        <v>16</v>
      </c>
      <c r="N189" s="3">
        <v>108058</v>
      </c>
      <c r="O189" s="3">
        <v>126354</v>
      </c>
      <c r="P189" s="4" t="s">
        <v>13</v>
      </c>
      <c r="Q189" s="3">
        <v>14</v>
      </c>
      <c r="R189" s="3">
        <v>12</v>
      </c>
      <c r="S189" s="3">
        <v>5104</v>
      </c>
      <c r="T189" s="3">
        <v>62.25</v>
      </c>
      <c r="U189" s="3" t="s">
        <v>576</v>
      </c>
    </row>
    <row r="190" spans="1:21" x14ac:dyDescent="0.2">
      <c r="A190" s="1" t="s">
        <v>577</v>
      </c>
      <c r="B190" s="1" t="s">
        <v>578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4" t="str">
        <f>"16"</f>
        <v>16</v>
      </c>
      <c r="N190" s="3">
        <v>238968</v>
      </c>
      <c r="O190" s="3">
        <v>279462</v>
      </c>
      <c r="P190" s="4" t="s">
        <v>13</v>
      </c>
      <c r="Q190" s="3">
        <v>10</v>
      </c>
      <c r="R190" s="3">
        <v>20</v>
      </c>
      <c r="S190" s="3">
        <v>6176</v>
      </c>
      <c r="T190" s="3">
        <v>47.07</v>
      </c>
      <c r="U190" s="3" t="s">
        <v>579</v>
      </c>
    </row>
    <row r="191" spans="1:21" x14ac:dyDescent="0.2">
      <c r="A191" s="1" t="s">
        <v>580</v>
      </c>
      <c r="B191" s="1" t="s">
        <v>581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4" t="str">
        <f>"3"</f>
        <v>3</v>
      </c>
      <c r="N191" s="3">
        <v>50400233</v>
      </c>
      <c r="O191" s="3">
        <v>50541675</v>
      </c>
      <c r="P191" s="4" t="s">
        <v>13</v>
      </c>
      <c r="Q191" s="3">
        <v>40</v>
      </c>
      <c r="R191" s="3">
        <v>10</v>
      </c>
      <c r="S191" s="3">
        <v>6319</v>
      </c>
      <c r="T191" s="3">
        <v>58.43</v>
      </c>
      <c r="U191" s="3" t="s">
        <v>582</v>
      </c>
    </row>
    <row r="192" spans="1:21" x14ac:dyDescent="0.2">
      <c r="A192" s="1" t="s">
        <v>583</v>
      </c>
      <c r="B192" s="1" t="s">
        <v>584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4" t="str">
        <f>"16"</f>
        <v>16</v>
      </c>
      <c r="N192" s="3">
        <v>1383602</v>
      </c>
      <c r="O192" s="3">
        <v>1399439</v>
      </c>
      <c r="P192" s="4" t="s">
        <v>17</v>
      </c>
      <c r="Q192" s="3">
        <v>34</v>
      </c>
      <c r="R192" s="3">
        <v>16</v>
      </c>
      <c r="S192" s="3">
        <v>6143</v>
      </c>
      <c r="T192" s="3">
        <v>65.39</v>
      </c>
      <c r="U192" s="3" t="s">
        <v>585</v>
      </c>
    </row>
    <row r="193" spans="1:21" x14ac:dyDescent="0.2">
      <c r="A193" s="1" t="s">
        <v>586</v>
      </c>
      <c r="B193" s="1" t="s">
        <v>587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4" t="str">
        <f>"16"</f>
        <v>16</v>
      </c>
      <c r="N193" s="3">
        <v>1399241</v>
      </c>
      <c r="O193" s="3">
        <v>1401912</v>
      </c>
      <c r="P193" s="4" t="s">
        <v>13</v>
      </c>
      <c r="Q193" s="3">
        <v>6</v>
      </c>
      <c r="R193" s="3">
        <v>2</v>
      </c>
      <c r="S193" s="3">
        <v>1243</v>
      </c>
      <c r="T193" s="3">
        <v>67.099999999999994</v>
      </c>
      <c r="U193" s="3" t="s">
        <v>588</v>
      </c>
    </row>
    <row r="194" spans="1:21" x14ac:dyDescent="0.2">
      <c r="A194" s="1" t="s">
        <v>589</v>
      </c>
      <c r="B194" s="1" t="s">
        <v>590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4" t="str">
        <f>"16"</f>
        <v>16</v>
      </c>
      <c r="N194" s="3">
        <v>616995</v>
      </c>
      <c r="O194" s="3">
        <v>634136</v>
      </c>
      <c r="P194" s="4" t="s">
        <v>17</v>
      </c>
      <c r="Q194" s="3">
        <v>17</v>
      </c>
      <c r="R194" s="3">
        <v>16</v>
      </c>
      <c r="S194" s="3">
        <v>6869</v>
      </c>
      <c r="T194" s="3">
        <v>65.42</v>
      </c>
      <c r="U194" s="3" t="s">
        <v>591</v>
      </c>
    </row>
    <row r="195" spans="1:21" x14ac:dyDescent="0.2">
      <c r="A195" s="1" t="s">
        <v>592</v>
      </c>
      <c r="B195" s="1" t="s">
        <v>593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4" t="str">
        <f>"16"</f>
        <v>16</v>
      </c>
      <c r="N195" s="3">
        <v>1662326</v>
      </c>
      <c r="O195" s="3">
        <v>1727909</v>
      </c>
      <c r="P195" s="4" t="s">
        <v>17</v>
      </c>
      <c r="Q195" s="3">
        <v>22</v>
      </c>
      <c r="R195" s="3">
        <v>10</v>
      </c>
      <c r="S195" s="3">
        <v>8427</v>
      </c>
      <c r="T195" s="3">
        <v>57.43</v>
      </c>
      <c r="U195" s="3" t="s">
        <v>594</v>
      </c>
    </row>
    <row r="196" spans="1:21" x14ac:dyDescent="0.2">
      <c r="A196" s="1" t="s">
        <v>595</v>
      </c>
      <c r="B196" s="1" t="s">
        <v>596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4" t="str">
        <f>"6"</f>
        <v>6</v>
      </c>
      <c r="N196" s="3">
        <v>35441374</v>
      </c>
      <c r="O196" s="3">
        <v>35464853</v>
      </c>
      <c r="P196" s="4" t="s">
        <v>13</v>
      </c>
      <c r="Q196" s="3">
        <v>14</v>
      </c>
      <c r="R196" s="3">
        <v>3</v>
      </c>
      <c r="S196" s="3">
        <v>3046</v>
      </c>
      <c r="T196" s="3">
        <v>59.65</v>
      </c>
      <c r="U196" s="3" t="s">
        <v>597</v>
      </c>
    </row>
    <row r="197" spans="1:21" x14ac:dyDescent="0.2">
      <c r="A197" s="1" t="s">
        <v>598</v>
      </c>
      <c r="B197" s="1" t="s">
        <v>599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4" t="str">
        <f>"1"</f>
        <v>1</v>
      </c>
      <c r="N197" s="3">
        <v>169691781</v>
      </c>
      <c r="O197" s="3">
        <v>169703220</v>
      </c>
      <c r="P197" s="4" t="s">
        <v>13</v>
      </c>
      <c r="Q197" s="3">
        <v>14</v>
      </c>
      <c r="R197" s="3">
        <v>10</v>
      </c>
      <c r="S197" s="3">
        <v>4219</v>
      </c>
      <c r="T197" s="3">
        <v>42.43</v>
      </c>
      <c r="U197" s="3" t="s">
        <v>600</v>
      </c>
    </row>
    <row r="198" spans="1:21" x14ac:dyDescent="0.2">
      <c r="A198" s="1" t="s">
        <v>601</v>
      </c>
      <c r="B198" s="1" t="s">
        <v>602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4" t="str">
        <f>"1"</f>
        <v>1</v>
      </c>
      <c r="N198" s="3">
        <v>6694228</v>
      </c>
      <c r="O198" s="3">
        <v>6761984</v>
      </c>
      <c r="P198" s="4" t="s">
        <v>13</v>
      </c>
      <c r="Q198" s="3">
        <v>20</v>
      </c>
      <c r="R198" s="3">
        <v>14</v>
      </c>
      <c r="S198" s="3">
        <v>5147</v>
      </c>
      <c r="T198" s="3">
        <v>53.35</v>
      </c>
      <c r="U198" s="3" t="s">
        <v>603</v>
      </c>
    </row>
    <row r="199" spans="1:21" x14ac:dyDescent="0.2">
      <c r="A199" s="1" t="s">
        <v>604</v>
      </c>
      <c r="B199" s="1" t="s">
        <v>605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4" t="str">
        <f>"1"</f>
        <v>1</v>
      </c>
      <c r="N199" s="3">
        <v>171060018</v>
      </c>
      <c r="O199" s="3">
        <v>171086959</v>
      </c>
      <c r="P199" s="4" t="s">
        <v>17</v>
      </c>
      <c r="Q199" s="3">
        <v>11</v>
      </c>
      <c r="R199" s="3">
        <v>9</v>
      </c>
      <c r="S199" s="3">
        <v>3463</v>
      </c>
      <c r="T199" s="3">
        <v>43.14</v>
      </c>
      <c r="U199" s="3" t="s">
        <v>606</v>
      </c>
    </row>
    <row r="200" spans="1:21" x14ac:dyDescent="0.2">
      <c r="A200" s="1" t="s">
        <v>607</v>
      </c>
      <c r="B200" s="1" t="s">
        <v>608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4" t="str">
        <f>"6"</f>
        <v>6</v>
      </c>
      <c r="N200" s="3">
        <v>16129356</v>
      </c>
      <c r="O200" s="3">
        <v>16148479</v>
      </c>
      <c r="P200" s="4" t="s">
        <v>17</v>
      </c>
      <c r="Q200" s="3">
        <v>7</v>
      </c>
      <c r="R200" s="3">
        <v>2</v>
      </c>
      <c r="S200" s="3">
        <v>3033</v>
      </c>
      <c r="T200" s="3">
        <v>46.46</v>
      </c>
      <c r="U200" s="3" t="s">
        <v>609</v>
      </c>
    </row>
    <row r="201" spans="1:21" x14ac:dyDescent="0.2">
      <c r="A201" s="1" t="s">
        <v>610</v>
      </c>
      <c r="B201" s="1" t="s">
        <v>611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4" t="str">
        <f>"X"</f>
        <v>X</v>
      </c>
      <c r="N201" s="3">
        <v>100098313</v>
      </c>
      <c r="O201" s="3">
        <v>100129334</v>
      </c>
      <c r="P201" s="4" t="s">
        <v>13</v>
      </c>
      <c r="Q201" s="3">
        <v>13</v>
      </c>
      <c r="R201" s="3">
        <v>5</v>
      </c>
      <c r="S201" s="3">
        <v>2529</v>
      </c>
      <c r="T201" s="3">
        <v>44.01</v>
      </c>
      <c r="U201" s="3" t="s">
        <v>612</v>
      </c>
    </row>
    <row r="202" spans="1:21" x14ac:dyDescent="0.2">
      <c r="A202" s="1" t="s">
        <v>613</v>
      </c>
      <c r="B202" s="1" t="s">
        <v>614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4" t="str">
        <f>"1"</f>
        <v>1</v>
      </c>
      <c r="N202" s="3">
        <v>23832922</v>
      </c>
      <c r="O202" s="3">
        <v>23857712</v>
      </c>
      <c r="P202" s="4" t="s">
        <v>13</v>
      </c>
      <c r="Q202" s="3">
        <v>7</v>
      </c>
      <c r="R202" s="3">
        <v>2</v>
      </c>
      <c r="S202" s="3">
        <v>5457</v>
      </c>
      <c r="T202" s="3">
        <v>56.55</v>
      </c>
      <c r="U202" s="3" t="s">
        <v>615</v>
      </c>
    </row>
    <row r="203" spans="1:21" x14ac:dyDescent="0.2">
      <c r="A203" s="1" t="s">
        <v>616</v>
      </c>
      <c r="B203" s="1" t="s">
        <v>617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4" t="str">
        <f>"6"</f>
        <v>6</v>
      </c>
      <c r="N203" s="3">
        <v>170844205</v>
      </c>
      <c r="O203" s="3">
        <v>170862429</v>
      </c>
      <c r="P203" s="4" t="s">
        <v>13</v>
      </c>
      <c r="Q203" s="3">
        <v>6</v>
      </c>
      <c r="R203" s="3">
        <v>2</v>
      </c>
      <c r="S203" s="3">
        <v>2256</v>
      </c>
      <c r="T203" s="3">
        <v>42.42</v>
      </c>
      <c r="U203" s="3" t="s">
        <v>618</v>
      </c>
    </row>
    <row r="204" spans="1:21" x14ac:dyDescent="0.2">
      <c r="A204" s="1" t="s">
        <v>619</v>
      </c>
      <c r="B204" s="1" t="s">
        <v>620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4" t="str">
        <f>"X"</f>
        <v>X</v>
      </c>
      <c r="N204" s="3">
        <v>47431303</v>
      </c>
      <c r="O204" s="3">
        <v>47479252</v>
      </c>
      <c r="P204" s="4" t="s">
        <v>13</v>
      </c>
      <c r="Q204" s="3">
        <v>13</v>
      </c>
      <c r="R204" s="3">
        <v>2</v>
      </c>
      <c r="S204" s="3">
        <v>3203</v>
      </c>
      <c r="T204" s="3">
        <v>61.69</v>
      </c>
      <c r="U204" s="3" t="s">
        <v>621</v>
      </c>
    </row>
    <row r="205" spans="1:21" x14ac:dyDescent="0.2">
      <c r="A205" s="1" t="s">
        <v>622</v>
      </c>
      <c r="B205" s="1" t="s">
        <v>623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4" t="str">
        <f>"6"</f>
        <v>6</v>
      </c>
      <c r="N205" s="3">
        <v>15246527</v>
      </c>
      <c r="O205" s="3">
        <v>15522252</v>
      </c>
      <c r="P205" s="4" t="s">
        <v>17</v>
      </c>
      <c r="Q205" s="3">
        <v>22</v>
      </c>
      <c r="R205" s="3">
        <v>4</v>
      </c>
      <c r="S205" s="3">
        <v>6490</v>
      </c>
      <c r="T205" s="3">
        <v>50.83</v>
      </c>
      <c r="U205" s="3" t="s">
        <v>624</v>
      </c>
    </row>
    <row r="206" spans="1:21" x14ac:dyDescent="0.2">
      <c r="A206" s="1" t="s">
        <v>625</v>
      </c>
      <c r="B206" s="1" t="s">
        <v>626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4" t="str">
        <f>"X"</f>
        <v>X</v>
      </c>
      <c r="N206" s="3">
        <v>18443703</v>
      </c>
      <c r="O206" s="3">
        <v>18671749</v>
      </c>
      <c r="P206" s="4" t="s">
        <v>17</v>
      </c>
      <c r="Q206" s="3">
        <v>23</v>
      </c>
      <c r="R206" s="3">
        <v>3</v>
      </c>
      <c r="S206" s="3">
        <v>3576</v>
      </c>
      <c r="T206" s="3">
        <v>48.41</v>
      </c>
      <c r="U206" s="3" t="s">
        <v>627</v>
      </c>
    </row>
    <row r="207" spans="1:21" x14ac:dyDescent="0.2">
      <c r="A207" s="1" t="s">
        <v>628</v>
      </c>
      <c r="B207" s="1" t="s">
        <v>629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4" t="str">
        <f>"1"</f>
        <v>1</v>
      </c>
      <c r="N207" s="3">
        <v>209757062</v>
      </c>
      <c r="O207" s="3">
        <v>209787283</v>
      </c>
      <c r="P207" s="4" t="s">
        <v>17</v>
      </c>
      <c r="Q207" s="3">
        <v>13</v>
      </c>
      <c r="R207" s="3">
        <v>4</v>
      </c>
      <c r="S207" s="3">
        <v>2676</v>
      </c>
      <c r="T207" s="3">
        <v>53.62</v>
      </c>
      <c r="U207" s="3" t="s">
        <v>630</v>
      </c>
    </row>
    <row r="208" spans="1:21" x14ac:dyDescent="0.2">
      <c r="A208" s="1" t="s">
        <v>631</v>
      </c>
      <c r="B208" s="1" t="s">
        <v>632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4" t="str">
        <f>"1"</f>
        <v>1</v>
      </c>
      <c r="N208" s="3">
        <v>1634169</v>
      </c>
      <c r="O208" s="3">
        <v>1655766</v>
      </c>
      <c r="P208" s="4" t="s">
        <v>13</v>
      </c>
      <c r="Q208" s="3">
        <v>15</v>
      </c>
      <c r="R208" s="3">
        <v>24</v>
      </c>
      <c r="S208" s="3">
        <v>4707</v>
      </c>
      <c r="T208" s="3">
        <v>56.34</v>
      </c>
      <c r="U208" s="3" t="s">
        <v>633</v>
      </c>
    </row>
    <row r="209" spans="1:21" x14ac:dyDescent="0.2">
      <c r="A209" s="1" t="s">
        <v>634</v>
      </c>
      <c r="B209" s="1" t="s">
        <v>635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4" t="str">
        <f>"1"</f>
        <v>1</v>
      </c>
      <c r="N209" s="3">
        <v>1682671</v>
      </c>
      <c r="O209" s="3">
        <v>1711896</v>
      </c>
      <c r="P209" s="4" t="s">
        <v>13</v>
      </c>
      <c r="Q209" s="3">
        <v>17</v>
      </c>
      <c r="R209" s="3">
        <v>19</v>
      </c>
      <c r="S209" s="3">
        <v>5637</v>
      </c>
      <c r="T209" s="3">
        <v>58.81</v>
      </c>
      <c r="U209" s="3" t="s">
        <v>636</v>
      </c>
    </row>
    <row r="210" spans="1:21" x14ac:dyDescent="0.2">
      <c r="A210" s="1" t="s">
        <v>637</v>
      </c>
      <c r="B210" s="1" t="s">
        <v>638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4" t="str">
        <f>"6"</f>
        <v>6</v>
      </c>
      <c r="N210" s="3">
        <v>50786436</v>
      </c>
      <c r="O210" s="3">
        <v>50815326</v>
      </c>
      <c r="P210" s="4" t="s">
        <v>17</v>
      </c>
      <c r="Q210" s="3">
        <v>8</v>
      </c>
      <c r="R210" s="3">
        <v>4</v>
      </c>
      <c r="S210" s="3">
        <v>6149</v>
      </c>
      <c r="T210" s="3">
        <v>48.28</v>
      </c>
      <c r="U210" s="3" t="s">
        <v>639</v>
      </c>
    </row>
    <row r="211" spans="1:21" x14ac:dyDescent="0.2">
      <c r="A211" s="1" t="s">
        <v>640</v>
      </c>
      <c r="B211" s="1" t="s">
        <v>641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4" t="str">
        <f>"6"</f>
        <v>6</v>
      </c>
      <c r="N211" s="3">
        <v>50681541</v>
      </c>
      <c r="O211" s="3">
        <v>50740701</v>
      </c>
      <c r="P211" s="4" t="s">
        <v>17</v>
      </c>
      <c r="Q211" s="3">
        <v>9</v>
      </c>
      <c r="R211" s="3">
        <v>2</v>
      </c>
      <c r="S211" s="3">
        <v>1856</v>
      </c>
      <c r="T211" s="3">
        <v>48.28</v>
      </c>
      <c r="U211" s="3" t="s">
        <v>642</v>
      </c>
    </row>
    <row r="212" spans="1:21" x14ac:dyDescent="0.2">
      <c r="A212" s="1" t="s">
        <v>643</v>
      </c>
      <c r="B212" s="1" t="s">
        <v>644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4" t="str">
        <f>"3"</f>
        <v>3</v>
      </c>
      <c r="N212" s="3">
        <v>38080696</v>
      </c>
      <c r="O212" s="3">
        <v>38165516</v>
      </c>
      <c r="P212" s="4" t="s">
        <v>17</v>
      </c>
      <c r="Q212" s="3">
        <v>34</v>
      </c>
      <c r="R212" s="3">
        <v>8</v>
      </c>
      <c r="S212" s="3">
        <v>8338</v>
      </c>
      <c r="T212" s="3">
        <v>55.21</v>
      </c>
      <c r="U212" s="3" t="s">
        <v>645</v>
      </c>
    </row>
    <row r="213" spans="1:21" x14ac:dyDescent="0.2">
      <c r="A213" s="1" t="s">
        <v>646</v>
      </c>
      <c r="B213" s="1" t="s">
        <v>647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4" t="str">
        <f>"7"</f>
        <v>7</v>
      </c>
      <c r="N213" s="3">
        <v>6201407</v>
      </c>
      <c r="O213" s="3">
        <v>6312275</v>
      </c>
      <c r="P213" s="4" t="s">
        <v>13</v>
      </c>
      <c r="Q213" s="3">
        <v>16</v>
      </c>
      <c r="R213" s="3">
        <v>11</v>
      </c>
      <c r="S213" s="3">
        <v>5805</v>
      </c>
      <c r="T213" s="3">
        <v>54.33</v>
      </c>
      <c r="U213" s="3" t="s">
        <v>648</v>
      </c>
    </row>
    <row r="214" spans="1:21" x14ac:dyDescent="0.2">
      <c r="A214" s="1" t="s">
        <v>649</v>
      </c>
      <c r="B214" s="1" t="s">
        <v>650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4" t="str">
        <f>"7"</f>
        <v>7</v>
      </c>
      <c r="N214" s="3">
        <v>87563458</v>
      </c>
      <c r="O214" s="3">
        <v>87832204</v>
      </c>
      <c r="P214" s="4" t="s">
        <v>17</v>
      </c>
      <c r="Q214" s="3">
        <v>36</v>
      </c>
      <c r="R214" s="3">
        <v>12</v>
      </c>
      <c r="S214" s="3">
        <v>12217</v>
      </c>
      <c r="T214" s="3">
        <v>39.840000000000003</v>
      </c>
      <c r="U214" s="3" t="s">
        <v>651</v>
      </c>
    </row>
    <row r="215" spans="1:21" x14ac:dyDescent="0.2">
      <c r="A215" s="1" t="s">
        <v>652</v>
      </c>
      <c r="B215" s="1" t="s">
        <v>653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4" t="str">
        <f>"7"</f>
        <v>7</v>
      </c>
      <c r="N215" s="3">
        <v>105730949</v>
      </c>
      <c r="O215" s="3">
        <v>105753022</v>
      </c>
      <c r="P215" s="4" t="s">
        <v>13</v>
      </c>
      <c r="Q215" s="3">
        <v>7</v>
      </c>
      <c r="R215" s="3">
        <v>6</v>
      </c>
      <c r="S215" s="3">
        <v>2794</v>
      </c>
      <c r="T215" s="3">
        <v>43.45</v>
      </c>
      <c r="U215" s="3" t="s">
        <v>654</v>
      </c>
    </row>
    <row r="216" spans="1:21" x14ac:dyDescent="0.2">
      <c r="A216" s="1" t="s">
        <v>655</v>
      </c>
      <c r="B216" s="1" t="s">
        <v>656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4" t="str">
        <f>"17"</f>
        <v>17</v>
      </c>
      <c r="N216" s="3">
        <v>61509665</v>
      </c>
      <c r="O216" s="3">
        <v>61523739</v>
      </c>
      <c r="P216" s="4" t="s">
        <v>13</v>
      </c>
      <c r="Q216" s="3">
        <v>13</v>
      </c>
      <c r="R216" s="3">
        <v>21</v>
      </c>
      <c r="S216" s="3">
        <v>5320</v>
      </c>
      <c r="T216" s="3">
        <v>59.91</v>
      </c>
      <c r="U216" s="3" t="s">
        <v>657</v>
      </c>
    </row>
    <row r="217" spans="1:21" x14ac:dyDescent="0.2">
      <c r="A217" s="1" t="s">
        <v>658</v>
      </c>
      <c r="B217" s="1" t="s">
        <v>659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4" t="str">
        <f>"17"</f>
        <v>17</v>
      </c>
      <c r="N217" s="3">
        <v>49039535</v>
      </c>
      <c r="O217" s="3">
        <v>49198226</v>
      </c>
      <c r="P217" s="4" t="s">
        <v>13</v>
      </c>
      <c r="Q217" s="3">
        <v>39</v>
      </c>
      <c r="R217" s="3">
        <v>21</v>
      </c>
      <c r="S217" s="3">
        <v>11948</v>
      </c>
      <c r="T217" s="3">
        <v>41.42</v>
      </c>
      <c r="U217" s="3" t="s">
        <v>660</v>
      </c>
    </row>
    <row r="218" spans="1:21" x14ac:dyDescent="0.2">
      <c r="A218" s="1" t="s">
        <v>661</v>
      </c>
      <c r="B218" s="1" t="s">
        <v>662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4" t="str">
        <f>"3"</f>
        <v>3</v>
      </c>
      <c r="N218" s="3">
        <v>48673902</v>
      </c>
      <c r="O218" s="3">
        <v>48700348</v>
      </c>
      <c r="P218" s="4" t="s">
        <v>13</v>
      </c>
      <c r="Q218" s="3">
        <v>32</v>
      </c>
      <c r="R218" s="3">
        <v>5</v>
      </c>
      <c r="S218" s="3">
        <v>13888</v>
      </c>
      <c r="T218" s="3">
        <v>61.21</v>
      </c>
      <c r="U218" s="3" t="s">
        <v>663</v>
      </c>
    </row>
    <row r="219" spans="1:21" x14ac:dyDescent="0.2">
      <c r="A219" s="1" t="s">
        <v>664</v>
      </c>
      <c r="B219" s="1" t="s">
        <v>665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4" t="str">
        <f>"7"</f>
        <v>7</v>
      </c>
      <c r="N219" s="3">
        <v>121715701</v>
      </c>
      <c r="O219" s="3">
        <v>121784334</v>
      </c>
      <c r="P219" s="4" t="s">
        <v>13</v>
      </c>
      <c r="Q219" s="3">
        <v>24</v>
      </c>
      <c r="R219" s="3">
        <v>7</v>
      </c>
      <c r="S219" s="3">
        <v>4591</v>
      </c>
      <c r="T219" s="3">
        <v>42.06</v>
      </c>
      <c r="U219" s="3" t="s">
        <v>666</v>
      </c>
    </row>
    <row r="220" spans="1:21" x14ac:dyDescent="0.2">
      <c r="A220" s="1" t="s">
        <v>667</v>
      </c>
      <c r="B220" s="1" t="s">
        <v>668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4" t="str">
        <f>"12"</f>
        <v>12</v>
      </c>
      <c r="N220" s="3">
        <v>6419602</v>
      </c>
      <c r="O220" s="3">
        <v>6437672</v>
      </c>
      <c r="P220" s="4" t="s">
        <v>17</v>
      </c>
      <c r="Q220" s="3">
        <v>20</v>
      </c>
      <c r="R220" s="3">
        <v>9</v>
      </c>
      <c r="S220" s="3">
        <v>4260</v>
      </c>
      <c r="T220" s="3">
        <v>60.77</v>
      </c>
      <c r="U220" s="3" t="s">
        <v>669</v>
      </c>
    </row>
    <row r="221" spans="1:21" x14ac:dyDescent="0.2">
      <c r="A221" s="1" t="s">
        <v>670</v>
      </c>
      <c r="B221" s="1" t="s">
        <v>671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4" t="str">
        <f>"3"</f>
        <v>3</v>
      </c>
      <c r="N221" s="3">
        <v>42623332</v>
      </c>
      <c r="O221" s="3">
        <v>42636606</v>
      </c>
      <c r="P221" s="4" t="s">
        <v>17</v>
      </c>
      <c r="Q221" s="3">
        <v>4</v>
      </c>
      <c r="R221" s="3">
        <v>3</v>
      </c>
      <c r="S221" s="3">
        <v>1301</v>
      </c>
      <c r="T221" s="3">
        <v>47.89</v>
      </c>
      <c r="U221" s="3" t="s">
        <v>672</v>
      </c>
    </row>
    <row r="222" spans="1:21" x14ac:dyDescent="0.2">
      <c r="A222" s="1" t="s">
        <v>673</v>
      </c>
      <c r="B222" s="1" t="s">
        <v>674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4" t="str">
        <f>"19"</f>
        <v>19</v>
      </c>
      <c r="N222" s="3">
        <v>4343524</v>
      </c>
      <c r="O222" s="3">
        <v>4360083</v>
      </c>
      <c r="P222" s="4" t="s">
        <v>17</v>
      </c>
      <c r="Q222" s="3">
        <v>13</v>
      </c>
      <c r="R222" s="3">
        <v>8</v>
      </c>
      <c r="S222" s="3">
        <v>2049</v>
      </c>
      <c r="T222" s="3">
        <v>65.930000000000007</v>
      </c>
      <c r="U222" s="3" t="s">
        <v>675</v>
      </c>
    </row>
    <row r="223" spans="1:21" x14ac:dyDescent="0.2">
      <c r="A223" s="1" t="s">
        <v>676</v>
      </c>
      <c r="B223" s="1" t="s">
        <v>677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4" t="str">
        <f>"12"</f>
        <v>12</v>
      </c>
      <c r="N223" s="3">
        <v>16500076</v>
      </c>
      <c r="O223" s="3">
        <v>16762193</v>
      </c>
      <c r="P223" s="4" t="s">
        <v>17</v>
      </c>
      <c r="Q223" s="3">
        <v>17</v>
      </c>
      <c r="R223" s="3">
        <v>18</v>
      </c>
      <c r="S223" s="3">
        <v>6213</v>
      </c>
      <c r="T223" s="3">
        <v>39.479999999999997</v>
      </c>
      <c r="U223" s="3" t="s">
        <v>678</v>
      </c>
    </row>
    <row r="224" spans="1:21" x14ac:dyDescent="0.2">
      <c r="A224" s="1" t="s">
        <v>679</v>
      </c>
      <c r="B224" s="1" t="s">
        <v>680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4" t="str">
        <f>"12"</f>
        <v>12</v>
      </c>
      <c r="N224" s="3">
        <v>107385142</v>
      </c>
      <c r="O224" s="3">
        <v>107487607</v>
      </c>
      <c r="P224" s="4" t="s">
        <v>13</v>
      </c>
      <c r="Q224" s="3">
        <v>14</v>
      </c>
      <c r="R224" s="3">
        <v>5</v>
      </c>
      <c r="S224" s="3">
        <v>5062</v>
      </c>
      <c r="T224" s="3">
        <v>42.93</v>
      </c>
      <c r="U224" s="3" t="s">
        <v>681</v>
      </c>
    </row>
    <row r="225" spans="1:21" x14ac:dyDescent="0.2">
      <c r="A225" s="1" t="s">
        <v>682</v>
      </c>
      <c r="B225" s="1" t="s">
        <v>683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4" t="str">
        <f>"19"</f>
        <v>19</v>
      </c>
      <c r="N225" s="3">
        <v>46522411</v>
      </c>
      <c r="O225" s="3">
        <v>46526323</v>
      </c>
      <c r="P225" s="4" t="s">
        <v>13</v>
      </c>
      <c r="Q225" s="3">
        <v>3</v>
      </c>
      <c r="R225" s="3">
        <v>1</v>
      </c>
      <c r="S225" s="3">
        <v>720</v>
      </c>
      <c r="T225" s="3">
        <v>62.36</v>
      </c>
      <c r="U225" s="3" t="s">
        <v>684</v>
      </c>
    </row>
    <row r="226" spans="1:21" x14ac:dyDescent="0.2">
      <c r="A226" s="1" t="s">
        <v>685</v>
      </c>
      <c r="B226" s="1" t="s">
        <v>686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4" t="str">
        <f>"19"</f>
        <v>19</v>
      </c>
      <c r="N226" s="3">
        <v>13106422</v>
      </c>
      <c r="O226" s="3">
        <v>13209610</v>
      </c>
      <c r="P226" s="4" t="s">
        <v>17</v>
      </c>
      <c r="Q226" s="3">
        <v>15</v>
      </c>
      <c r="R226" s="3">
        <v>14</v>
      </c>
      <c r="S226" s="3">
        <v>6302</v>
      </c>
      <c r="T226" s="3">
        <v>60.84</v>
      </c>
      <c r="U226" s="3" t="s">
        <v>687</v>
      </c>
    </row>
    <row r="227" spans="1:21" x14ac:dyDescent="0.2">
      <c r="A227" s="1" t="s">
        <v>688</v>
      </c>
      <c r="B227" s="1" t="s">
        <v>689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4" t="str">
        <f>"8"</f>
        <v>8</v>
      </c>
      <c r="N227" s="3">
        <v>134467091</v>
      </c>
      <c r="O227" s="3">
        <v>134584183</v>
      </c>
      <c r="P227" s="4" t="s">
        <v>13</v>
      </c>
      <c r="Q227" s="3">
        <v>15</v>
      </c>
      <c r="R227" s="3">
        <v>16</v>
      </c>
      <c r="S227" s="3">
        <v>8730</v>
      </c>
      <c r="T227" s="3">
        <v>52.33</v>
      </c>
      <c r="U227" s="3" t="s">
        <v>690</v>
      </c>
    </row>
    <row r="228" spans="1:21" x14ac:dyDescent="0.2">
      <c r="A228" s="1" t="s">
        <v>691</v>
      </c>
      <c r="B228" s="1" t="s">
        <v>692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4" t="str">
        <f>"16"</f>
        <v>16</v>
      </c>
      <c r="N228" s="3">
        <v>3096682</v>
      </c>
      <c r="O228" s="3">
        <v>3110727</v>
      </c>
      <c r="P228" s="4" t="s">
        <v>17</v>
      </c>
      <c r="Q228" s="3">
        <v>11</v>
      </c>
      <c r="R228" s="3">
        <v>3</v>
      </c>
      <c r="S228" s="3">
        <v>4126</v>
      </c>
      <c r="T228" s="3">
        <v>65.37</v>
      </c>
      <c r="U228" s="3" t="s">
        <v>693</v>
      </c>
    </row>
    <row r="229" spans="1:21" x14ac:dyDescent="0.2">
      <c r="A229" s="1" t="s">
        <v>694</v>
      </c>
      <c r="B229" s="1" t="s">
        <v>695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4" t="str">
        <f>"16"</f>
        <v>16</v>
      </c>
      <c r="N229" s="3">
        <v>3115298</v>
      </c>
      <c r="O229" s="3">
        <v>3131908</v>
      </c>
      <c r="P229" s="4" t="s">
        <v>17</v>
      </c>
      <c r="Q229" s="3">
        <v>4</v>
      </c>
      <c r="R229" s="3">
        <v>34</v>
      </c>
      <c r="S229" s="3">
        <v>2924</v>
      </c>
      <c r="T229" s="3">
        <v>58.07</v>
      </c>
      <c r="U229" s="3" t="s">
        <v>696</v>
      </c>
    </row>
    <row r="230" spans="1:21" x14ac:dyDescent="0.2">
      <c r="A230" s="1" t="s">
        <v>697</v>
      </c>
      <c r="B230" s="1" t="s">
        <v>698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4" t="str">
        <f>"16"</f>
        <v>16</v>
      </c>
      <c r="N230" s="3">
        <v>2138711</v>
      </c>
      <c r="O230" s="3">
        <v>2185899</v>
      </c>
      <c r="P230" s="4" t="s">
        <v>13</v>
      </c>
      <c r="Q230" s="3">
        <v>39</v>
      </c>
      <c r="R230" s="3">
        <v>40</v>
      </c>
      <c r="S230" s="3">
        <v>18532</v>
      </c>
      <c r="T230" s="3">
        <v>65.77</v>
      </c>
      <c r="U230" s="3" t="s">
        <v>699</v>
      </c>
    </row>
    <row r="231" spans="1:21" x14ac:dyDescent="0.2">
      <c r="A231" s="1" t="s">
        <v>700</v>
      </c>
      <c r="B231" s="1" t="s">
        <v>701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4" t="str">
        <f>"22"</f>
        <v>22</v>
      </c>
      <c r="N231" s="3">
        <v>51039114</v>
      </c>
      <c r="O231" s="3">
        <v>51052409</v>
      </c>
      <c r="P231" s="4" t="s">
        <v>17</v>
      </c>
      <c r="Q231" s="3">
        <v>14</v>
      </c>
      <c r="R231" s="3">
        <v>6</v>
      </c>
      <c r="S231" s="3">
        <v>6107</v>
      </c>
      <c r="T231" s="3">
        <v>63.4</v>
      </c>
      <c r="U231" s="3" t="s">
        <v>702</v>
      </c>
    </row>
    <row r="232" spans="1:21" x14ac:dyDescent="0.2">
      <c r="A232" s="1" t="s">
        <v>703</v>
      </c>
      <c r="B232" s="1" t="s">
        <v>704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4" t="str">
        <f>"17"</f>
        <v>17</v>
      </c>
      <c r="N232" s="3">
        <v>38175350</v>
      </c>
      <c r="O232" s="3">
        <v>38217468</v>
      </c>
      <c r="P232" s="4" t="s">
        <v>13</v>
      </c>
      <c r="Q232" s="3">
        <v>28</v>
      </c>
      <c r="R232" s="3">
        <v>33</v>
      </c>
      <c r="S232" s="3">
        <v>6962</v>
      </c>
      <c r="T232" s="3">
        <v>57.37</v>
      </c>
      <c r="U232" s="3" t="s">
        <v>705</v>
      </c>
    </row>
    <row r="233" spans="1:21" x14ac:dyDescent="0.2">
      <c r="A233" s="1" t="s">
        <v>706</v>
      </c>
      <c r="B233" s="1" t="s">
        <v>707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4" t="str">
        <f>"8"</f>
        <v>8</v>
      </c>
      <c r="N233" s="3">
        <v>22844930</v>
      </c>
      <c r="O233" s="3">
        <v>22877712</v>
      </c>
      <c r="P233" s="4" t="s">
        <v>17</v>
      </c>
      <c r="Q233" s="3">
        <v>16</v>
      </c>
      <c r="R233" s="3">
        <v>8</v>
      </c>
      <c r="S233" s="3">
        <v>6580</v>
      </c>
      <c r="T233" s="3">
        <v>59.06</v>
      </c>
      <c r="U233" s="3" t="s">
        <v>708</v>
      </c>
    </row>
    <row r="234" spans="1:21" x14ac:dyDescent="0.2">
      <c r="A234" s="1" t="s">
        <v>709</v>
      </c>
      <c r="B234" s="1" t="s">
        <v>710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4" t="str">
        <f>"2"</f>
        <v>2</v>
      </c>
      <c r="N234" s="3">
        <v>37195526</v>
      </c>
      <c r="O234" s="3">
        <v>37311485</v>
      </c>
      <c r="P234" s="4" t="s">
        <v>13</v>
      </c>
      <c r="Q234" s="3">
        <v>37</v>
      </c>
      <c r="R234" s="3">
        <v>6</v>
      </c>
      <c r="S234" s="3">
        <v>8206</v>
      </c>
      <c r="T234" s="3">
        <v>41.31</v>
      </c>
      <c r="U234" s="3" t="s">
        <v>711</v>
      </c>
    </row>
    <row r="235" spans="1:21" x14ac:dyDescent="0.2">
      <c r="A235" s="1" t="s">
        <v>712</v>
      </c>
      <c r="B235" s="1" t="s">
        <v>713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4" t="str">
        <f>"3"</f>
        <v>3</v>
      </c>
      <c r="N235" s="3">
        <v>169684423</v>
      </c>
      <c r="O235" s="3">
        <v>169716161</v>
      </c>
      <c r="P235" s="4" t="s">
        <v>17</v>
      </c>
      <c r="Q235" s="3">
        <v>11</v>
      </c>
      <c r="R235" s="3">
        <v>10</v>
      </c>
      <c r="S235" s="3">
        <v>7928</v>
      </c>
      <c r="T235" s="3">
        <v>37.21</v>
      </c>
      <c r="U235" s="3" t="s">
        <v>714</v>
      </c>
    </row>
    <row r="236" spans="1:21" x14ac:dyDescent="0.2">
      <c r="A236" s="1" t="s">
        <v>715</v>
      </c>
      <c r="B236" s="1" t="s">
        <v>716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4" t="str">
        <f>"8"</f>
        <v>8</v>
      </c>
      <c r="N236" s="3">
        <v>56979854</v>
      </c>
      <c r="O236" s="3">
        <v>56987069</v>
      </c>
      <c r="P236" s="4" t="s">
        <v>13</v>
      </c>
      <c r="Q236" s="3">
        <v>3</v>
      </c>
      <c r="R236" s="3">
        <v>11</v>
      </c>
      <c r="S236" s="3">
        <v>2931</v>
      </c>
      <c r="T236" s="3">
        <v>43.36</v>
      </c>
      <c r="U236" s="3" t="s">
        <v>717</v>
      </c>
    </row>
    <row r="237" spans="1:21" x14ac:dyDescent="0.2">
      <c r="A237" s="1" t="s">
        <v>718</v>
      </c>
      <c r="B237" s="1" t="s">
        <v>719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4" t="str">
        <f>"1"</f>
        <v>1</v>
      </c>
      <c r="N237" s="3">
        <v>115259534</v>
      </c>
      <c r="O237" s="3">
        <v>115301297</v>
      </c>
      <c r="P237" s="4" t="s">
        <v>13</v>
      </c>
      <c r="Q237" s="3">
        <v>25</v>
      </c>
      <c r="R237" s="3">
        <v>17</v>
      </c>
      <c r="S237" s="3">
        <v>5755</v>
      </c>
      <c r="T237" s="3">
        <v>40.43</v>
      </c>
      <c r="U237" s="3" t="s">
        <v>720</v>
      </c>
    </row>
    <row r="238" spans="1:21" x14ac:dyDescent="0.2">
      <c r="A238" s="1" t="s">
        <v>721</v>
      </c>
      <c r="B238" s="1" t="s">
        <v>722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4" t="str">
        <f>"7"</f>
        <v>7</v>
      </c>
      <c r="N238" s="3">
        <v>156931607</v>
      </c>
      <c r="O238" s="3">
        <v>157062066</v>
      </c>
      <c r="P238" s="4" t="s">
        <v>17</v>
      </c>
      <c r="Q238" s="3">
        <v>24</v>
      </c>
      <c r="R238" s="3">
        <v>8</v>
      </c>
      <c r="S238" s="3">
        <v>9218</v>
      </c>
      <c r="T238" s="3">
        <v>45.66</v>
      </c>
      <c r="U238" s="3" t="s">
        <v>723</v>
      </c>
    </row>
    <row r="239" spans="1:21" x14ac:dyDescent="0.2">
      <c r="A239" s="1" t="s">
        <v>724</v>
      </c>
      <c r="B239" s="1" t="s">
        <v>725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4" t="str">
        <f>"6"</f>
        <v>6</v>
      </c>
      <c r="N239" s="3">
        <v>111620234</v>
      </c>
      <c r="O239" s="3">
        <v>111804918</v>
      </c>
      <c r="P239" s="4" t="s">
        <v>13</v>
      </c>
      <c r="Q239" s="3">
        <v>36</v>
      </c>
      <c r="R239" s="3">
        <v>13</v>
      </c>
      <c r="S239" s="3">
        <v>12417</v>
      </c>
      <c r="T239" s="3">
        <v>39.18</v>
      </c>
      <c r="U239" s="3" t="s">
        <v>726</v>
      </c>
    </row>
    <row r="240" spans="1:21" x14ac:dyDescent="0.2">
      <c r="A240" s="1" t="s">
        <v>727</v>
      </c>
      <c r="B240" s="1" t="s">
        <v>728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4" t="str">
        <f>"X"</f>
        <v>X</v>
      </c>
      <c r="N240" s="3">
        <v>123509753</v>
      </c>
      <c r="O240" s="3">
        <v>124097666</v>
      </c>
      <c r="P240" s="4" t="s">
        <v>13</v>
      </c>
      <c r="Q240" s="3">
        <v>32</v>
      </c>
      <c r="R240" s="3">
        <v>3</v>
      </c>
      <c r="S240" s="3">
        <v>12896</v>
      </c>
      <c r="T240" s="3">
        <v>42.2</v>
      </c>
      <c r="U240" s="3" t="s">
        <v>729</v>
      </c>
    </row>
    <row r="241" spans="1:21" x14ac:dyDescent="0.2">
      <c r="A241" s="1" t="s">
        <v>730</v>
      </c>
      <c r="B241" s="1" t="s">
        <v>731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4" t="str">
        <f>"1"</f>
        <v>1</v>
      </c>
      <c r="N241" s="3">
        <v>18957500</v>
      </c>
      <c r="O241" s="3">
        <v>19075360</v>
      </c>
      <c r="P241" s="4" t="s">
        <v>17</v>
      </c>
      <c r="Q241" s="3">
        <v>9</v>
      </c>
      <c r="R241" s="3">
        <v>3</v>
      </c>
      <c r="S241" s="3">
        <v>6313</v>
      </c>
      <c r="T241" s="3">
        <v>54.59</v>
      </c>
      <c r="U241" s="3" t="s">
        <v>732</v>
      </c>
    </row>
    <row r="242" spans="1:21" x14ac:dyDescent="0.2">
      <c r="A242" s="1" t="s">
        <v>733</v>
      </c>
      <c r="B242" s="1" t="s">
        <v>734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4" t="str">
        <f>"1"</f>
        <v>1</v>
      </c>
      <c r="N242" s="3">
        <v>11086580</v>
      </c>
      <c r="O242" s="3">
        <v>11107290</v>
      </c>
      <c r="P242" s="4" t="s">
        <v>13</v>
      </c>
      <c r="Q242" s="3">
        <v>10</v>
      </c>
      <c r="R242" s="3">
        <v>4</v>
      </c>
      <c r="S242" s="3">
        <v>4251</v>
      </c>
      <c r="T242" s="3">
        <v>55.49</v>
      </c>
      <c r="U242" s="3" t="s">
        <v>735</v>
      </c>
    </row>
    <row r="243" spans="1:21" x14ac:dyDescent="0.2">
      <c r="A243" s="1" t="s">
        <v>736</v>
      </c>
      <c r="B243" s="1" t="s">
        <v>737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4" t="str">
        <f>"6"</f>
        <v>6</v>
      </c>
      <c r="N243" s="3">
        <v>150690028</v>
      </c>
      <c r="O243" s="3">
        <v>150727105</v>
      </c>
      <c r="P243" s="4" t="s">
        <v>17</v>
      </c>
      <c r="Q243" s="3">
        <v>7</v>
      </c>
      <c r="R243" s="3">
        <v>9</v>
      </c>
      <c r="S243" s="3">
        <v>10362</v>
      </c>
      <c r="T243" s="3">
        <v>43.32</v>
      </c>
      <c r="U243" s="3" t="s">
        <v>738</v>
      </c>
    </row>
    <row r="244" spans="1:21" x14ac:dyDescent="0.2">
      <c r="A244" s="1" t="s">
        <v>739</v>
      </c>
      <c r="B244" s="1" t="s">
        <v>740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4" t="str">
        <f>"1"</f>
        <v>1</v>
      </c>
      <c r="N244" s="3">
        <v>28052490</v>
      </c>
      <c r="O244" s="3">
        <v>28089633</v>
      </c>
      <c r="P244" s="4" t="s">
        <v>17</v>
      </c>
      <c r="Q244" s="3">
        <v>11</v>
      </c>
      <c r="R244" s="3">
        <v>7</v>
      </c>
      <c r="S244" s="3">
        <v>4034</v>
      </c>
      <c r="T244" s="3">
        <v>41.32</v>
      </c>
      <c r="U244" s="3" t="s">
        <v>741</v>
      </c>
    </row>
    <row r="245" spans="1:21" x14ac:dyDescent="0.2">
      <c r="A245" s="1" t="s">
        <v>742</v>
      </c>
      <c r="B245" s="1" t="s">
        <v>743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4" t="str">
        <f>"1"</f>
        <v>1</v>
      </c>
      <c r="N245" s="3">
        <v>209929377</v>
      </c>
      <c r="O245" s="3">
        <v>209955668</v>
      </c>
      <c r="P245" s="4" t="s">
        <v>17</v>
      </c>
      <c r="Q245" s="3">
        <v>15</v>
      </c>
      <c r="R245" s="3">
        <v>18</v>
      </c>
      <c r="S245" s="3">
        <v>7753</v>
      </c>
      <c r="T245" s="3">
        <v>44.8</v>
      </c>
      <c r="U245" s="3" t="s">
        <v>744</v>
      </c>
    </row>
    <row r="246" spans="1:21" x14ac:dyDescent="0.2">
      <c r="A246" s="1" t="s">
        <v>745</v>
      </c>
      <c r="B246" s="1" t="s">
        <v>746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4" t="str">
        <f>"14"</f>
        <v>14</v>
      </c>
      <c r="N246" s="3">
        <v>77741299</v>
      </c>
      <c r="O246" s="3">
        <v>77787227</v>
      </c>
      <c r="P246" s="4" t="s">
        <v>13</v>
      </c>
      <c r="Q246" s="3">
        <v>26</v>
      </c>
      <c r="R246" s="3">
        <v>23</v>
      </c>
      <c r="S246" s="3">
        <v>10012</v>
      </c>
      <c r="T246" s="3">
        <v>52.85</v>
      </c>
      <c r="U246" s="3" t="s">
        <v>747</v>
      </c>
    </row>
    <row r="247" spans="1:21" x14ac:dyDescent="0.2">
      <c r="A247" s="1" t="s">
        <v>748</v>
      </c>
      <c r="B247" s="1" t="s">
        <v>749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4" t="str">
        <f>"6"</f>
        <v>6</v>
      </c>
      <c r="N247" s="3">
        <v>142468367</v>
      </c>
      <c r="O247" s="3">
        <v>142545826</v>
      </c>
      <c r="P247" s="4" t="s">
        <v>17</v>
      </c>
      <c r="Q247" s="3">
        <v>8</v>
      </c>
      <c r="R247" s="3">
        <v>4</v>
      </c>
      <c r="S247" s="3">
        <v>7194</v>
      </c>
      <c r="T247" s="3">
        <v>37.78</v>
      </c>
      <c r="U247" s="3" t="s">
        <v>750</v>
      </c>
    </row>
    <row r="248" spans="1:21" x14ac:dyDescent="0.2">
      <c r="A248" s="1" t="s">
        <v>751</v>
      </c>
      <c r="B248" s="1" t="s">
        <v>752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4" t="str">
        <f>"7"</f>
        <v>7</v>
      </c>
      <c r="N248" s="3">
        <v>73007524</v>
      </c>
      <c r="O248" s="3">
        <v>73038873</v>
      </c>
      <c r="P248" s="4" t="s">
        <v>13</v>
      </c>
      <c r="Q248" s="3">
        <v>14</v>
      </c>
      <c r="R248" s="3">
        <v>12</v>
      </c>
      <c r="S248" s="3">
        <v>4815</v>
      </c>
      <c r="T248" s="3">
        <v>61.89</v>
      </c>
      <c r="U248" s="3" t="s">
        <v>753</v>
      </c>
    </row>
    <row r="249" spans="1:21" x14ac:dyDescent="0.2">
      <c r="A249" s="1" t="s">
        <v>754</v>
      </c>
      <c r="B249" s="1" t="s">
        <v>755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4" t="str">
        <f>"7"</f>
        <v>7</v>
      </c>
      <c r="N249" s="3">
        <v>72854728</v>
      </c>
      <c r="O249" s="3">
        <v>72936608</v>
      </c>
      <c r="P249" s="4" t="s">
        <v>13</v>
      </c>
      <c r="Q249" s="3">
        <v>19</v>
      </c>
      <c r="R249" s="3">
        <v>3</v>
      </c>
      <c r="S249" s="3">
        <v>7053</v>
      </c>
      <c r="T249" s="3">
        <v>47.7</v>
      </c>
      <c r="U249" s="3" t="s">
        <v>756</v>
      </c>
    </row>
    <row r="250" spans="1:21" x14ac:dyDescent="0.2">
      <c r="A250" s="1" t="s">
        <v>757</v>
      </c>
      <c r="B250" s="1" t="s">
        <v>758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4" t="str">
        <f>"6"</f>
        <v>6</v>
      </c>
      <c r="N250" s="3">
        <v>13621730</v>
      </c>
      <c r="O250" s="3">
        <v>13711796</v>
      </c>
      <c r="P250" s="4" t="s">
        <v>13</v>
      </c>
      <c r="Q250" s="3">
        <v>15</v>
      </c>
      <c r="R250" s="3">
        <v>3</v>
      </c>
      <c r="S250" s="3">
        <v>3480</v>
      </c>
      <c r="T250" s="3">
        <v>45.66</v>
      </c>
      <c r="U250" s="3" t="s">
        <v>759</v>
      </c>
    </row>
    <row r="251" spans="1:21" x14ac:dyDescent="0.2">
      <c r="A251" s="1" t="s">
        <v>760</v>
      </c>
      <c r="B251" s="1" t="s">
        <v>761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4" t="str">
        <f>"6"</f>
        <v>6</v>
      </c>
      <c r="N251" s="3">
        <v>36322419</v>
      </c>
      <c r="O251" s="3">
        <v>36356164</v>
      </c>
      <c r="P251" s="4" t="s">
        <v>13</v>
      </c>
      <c r="Q251" s="3">
        <v>9</v>
      </c>
      <c r="R251" s="3">
        <v>5</v>
      </c>
      <c r="S251" s="3">
        <v>2369</v>
      </c>
      <c r="T251" s="3">
        <v>60.74</v>
      </c>
      <c r="U251" s="3" t="s">
        <v>762</v>
      </c>
    </row>
    <row r="252" spans="1:21" x14ac:dyDescent="0.2">
      <c r="A252" s="1" t="s">
        <v>763</v>
      </c>
      <c r="B252" s="1" t="s">
        <v>764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4" t="str">
        <f>"1"</f>
        <v>1</v>
      </c>
      <c r="N252" s="3">
        <v>231472850</v>
      </c>
      <c r="O252" s="3">
        <v>231490769</v>
      </c>
      <c r="P252" s="4" t="s">
        <v>17</v>
      </c>
      <c r="Q252" s="3">
        <v>6</v>
      </c>
      <c r="R252" s="3">
        <v>6</v>
      </c>
      <c r="S252" s="3">
        <v>5906</v>
      </c>
      <c r="T252" s="3">
        <v>42.26</v>
      </c>
      <c r="U252" s="3" t="s">
        <v>765</v>
      </c>
    </row>
    <row r="253" spans="1:21" x14ac:dyDescent="0.2">
      <c r="A253" s="1" t="s">
        <v>766</v>
      </c>
      <c r="B253" s="1" t="s">
        <v>767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4" t="str">
        <f>"1"</f>
        <v>1</v>
      </c>
      <c r="N253" s="3">
        <v>171750788</v>
      </c>
      <c r="O253" s="3">
        <v>171783163</v>
      </c>
      <c r="P253" s="4" t="s">
        <v>17</v>
      </c>
      <c r="Q253" s="3">
        <v>9</v>
      </c>
      <c r="R253" s="3">
        <v>9</v>
      </c>
      <c r="S253" s="3">
        <v>3843</v>
      </c>
      <c r="T253" s="3">
        <v>49.88</v>
      </c>
      <c r="U253" s="3" t="s">
        <v>768</v>
      </c>
    </row>
    <row r="254" spans="1:21" x14ac:dyDescent="0.2">
      <c r="A254" s="1" t="s">
        <v>769</v>
      </c>
      <c r="B254" s="1" t="s">
        <v>770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4" t="str">
        <f>"12"</f>
        <v>12</v>
      </c>
      <c r="N254" s="3">
        <v>4671370</v>
      </c>
      <c r="O254" s="3">
        <v>4723325</v>
      </c>
      <c r="P254" s="4" t="s">
        <v>17</v>
      </c>
      <c r="Q254" s="3">
        <v>23</v>
      </c>
      <c r="R254" s="3">
        <v>19</v>
      </c>
      <c r="S254" s="3">
        <v>5911</v>
      </c>
      <c r="T254" s="3">
        <v>46.83</v>
      </c>
      <c r="U254" s="3" t="s">
        <v>771</v>
      </c>
    </row>
    <row r="255" spans="1:21" x14ac:dyDescent="0.2">
      <c r="A255" s="1" t="s">
        <v>772</v>
      </c>
      <c r="B255" s="1" t="s">
        <v>773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4" t="str">
        <f>"17"</f>
        <v>17</v>
      </c>
      <c r="N255" s="3">
        <v>30677136</v>
      </c>
      <c r="O255" s="3">
        <v>30708905</v>
      </c>
      <c r="P255" s="4" t="s">
        <v>17</v>
      </c>
      <c r="Q255" s="3">
        <v>14</v>
      </c>
      <c r="R255" s="3">
        <v>18</v>
      </c>
      <c r="S255" s="3">
        <v>15834</v>
      </c>
      <c r="T255" s="3">
        <v>36.630000000000003</v>
      </c>
      <c r="U255" s="3" t="s">
        <v>774</v>
      </c>
    </row>
    <row r="256" spans="1:21" x14ac:dyDescent="0.2">
      <c r="A256" s="1" t="s">
        <v>775</v>
      </c>
      <c r="B256" s="1" t="s">
        <v>776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4" t="str">
        <f>"3"</f>
        <v>3</v>
      </c>
      <c r="N256" s="3">
        <v>48636435</v>
      </c>
      <c r="O256" s="3">
        <v>48648409</v>
      </c>
      <c r="P256" s="4" t="s">
        <v>13</v>
      </c>
      <c r="Q256" s="3">
        <v>11</v>
      </c>
      <c r="R256" s="3">
        <v>10</v>
      </c>
      <c r="S256" s="3">
        <v>3236</v>
      </c>
      <c r="T256" s="3">
        <v>58.34</v>
      </c>
      <c r="U256" s="3" t="s">
        <v>777</v>
      </c>
    </row>
    <row r="257" spans="1:21" x14ac:dyDescent="0.2">
      <c r="A257" s="1" t="s">
        <v>778</v>
      </c>
      <c r="B257" s="1" t="s">
        <v>779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4" t="str">
        <f>"7"</f>
        <v>7</v>
      </c>
      <c r="N257" s="3">
        <v>38217824</v>
      </c>
      <c r="O257" s="3">
        <v>38270272</v>
      </c>
      <c r="P257" s="4" t="s">
        <v>17</v>
      </c>
      <c r="Q257" s="3">
        <v>11</v>
      </c>
      <c r="R257" s="3">
        <v>8</v>
      </c>
      <c r="S257" s="3">
        <v>4348</v>
      </c>
      <c r="T257" s="3">
        <v>44.48</v>
      </c>
      <c r="U257" s="3" t="s">
        <v>780</v>
      </c>
    </row>
    <row r="258" spans="1:21" x14ac:dyDescent="0.2">
      <c r="A258" s="1" t="s">
        <v>781</v>
      </c>
      <c r="B258" s="1" t="s">
        <v>782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4" t="str">
        <f>"12"</f>
        <v>12</v>
      </c>
      <c r="N258" s="3">
        <v>6308881</v>
      </c>
      <c r="O258" s="3">
        <v>6347425</v>
      </c>
      <c r="P258" s="4" t="s">
        <v>17</v>
      </c>
      <c r="Q258" s="3">
        <v>12</v>
      </c>
      <c r="R258" s="3">
        <v>11</v>
      </c>
      <c r="S258" s="3">
        <v>3218</v>
      </c>
      <c r="T258" s="3">
        <v>50.12</v>
      </c>
      <c r="U258" s="3" t="s">
        <v>783</v>
      </c>
    </row>
    <row r="259" spans="1:21" x14ac:dyDescent="0.2">
      <c r="A259" s="1" t="s">
        <v>784</v>
      </c>
      <c r="B259" s="1" t="s">
        <v>785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4" t="str">
        <f>"3"</f>
        <v>3</v>
      </c>
      <c r="N259" s="3">
        <v>42734155</v>
      </c>
      <c r="O259" s="3">
        <v>42744319</v>
      </c>
      <c r="P259" s="4" t="s">
        <v>13</v>
      </c>
      <c r="Q259" s="3">
        <v>13</v>
      </c>
      <c r="R259" s="3">
        <v>12</v>
      </c>
      <c r="S259" s="3">
        <v>2891</v>
      </c>
      <c r="T259" s="3">
        <v>57.63</v>
      </c>
      <c r="U259" s="3" t="s">
        <v>786</v>
      </c>
    </row>
    <row r="260" spans="1:21" x14ac:dyDescent="0.2">
      <c r="A260" s="1" t="s">
        <v>787</v>
      </c>
      <c r="B260" s="1" t="s">
        <v>788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4" t="str">
        <f>"12"</f>
        <v>12</v>
      </c>
      <c r="N260" s="3">
        <v>6602522</v>
      </c>
      <c r="O260" s="3">
        <v>6641121</v>
      </c>
      <c r="P260" s="4" t="s">
        <v>17</v>
      </c>
      <c r="Q260" s="3">
        <v>31</v>
      </c>
      <c r="R260" s="3">
        <v>14</v>
      </c>
      <c r="S260" s="3">
        <v>6487</v>
      </c>
      <c r="T260" s="3">
        <v>51.89</v>
      </c>
      <c r="U260" s="3" t="s">
        <v>789</v>
      </c>
    </row>
    <row r="261" spans="1:21" x14ac:dyDescent="0.2">
      <c r="A261" s="1" t="s">
        <v>790</v>
      </c>
      <c r="B261" s="1" t="s">
        <v>791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4" t="str">
        <f>"12"</f>
        <v>12</v>
      </c>
      <c r="N261" s="3">
        <v>6647541</v>
      </c>
      <c r="O261" s="3">
        <v>6665239</v>
      </c>
      <c r="P261" s="4" t="s">
        <v>13</v>
      </c>
      <c r="Q261" s="3">
        <v>12</v>
      </c>
      <c r="R261" s="3">
        <v>10</v>
      </c>
      <c r="S261" s="3">
        <v>5193</v>
      </c>
      <c r="T261" s="3">
        <v>58.75</v>
      </c>
      <c r="U261" s="3" t="s">
        <v>792</v>
      </c>
    </row>
    <row r="262" spans="1:21" x14ac:dyDescent="0.2">
      <c r="A262" s="1" t="s">
        <v>793</v>
      </c>
      <c r="B262" s="1" t="s">
        <v>794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4" t="str">
        <f>"19"</f>
        <v>19</v>
      </c>
      <c r="N262" s="3">
        <v>46171502</v>
      </c>
      <c r="O262" s="3">
        <v>46186982</v>
      </c>
      <c r="P262" s="4" t="s">
        <v>17</v>
      </c>
      <c r="Q262" s="3">
        <v>13</v>
      </c>
      <c r="R262" s="3">
        <v>8</v>
      </c>
      <c r="S262" s="3">
        <v>4736</v>
      </c>
      <c r="T262" s="3">
        <v>56.99</v>
      </c>
      <c r="U262" s="3" t="s">
        <v>795</v>
      </c>
    </row>
    <row r="263" spans="1:21" x14ac:dyDescent="0.2">
      <c r="A263" s="1" t="s">
        <v>796</v>
      </c>
      <c r="B263" s="1" t="s">
        <v>797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4" t="str">
        <f>"3"</f>
        <v>3</v>
      </c>
      <c r="N263" s="3">
        <v>52443510</v>
      </c>
      <c r="O263" s="3">
        <v>52457657</v>
      </c>
      <c r="P263" s="4" t="s">
        <v>17</v>
      </c>
      <c r="Q263" s="3">
        <v>10</v>
      </c>
      <c r="R263" s="3">
        <v>11</v>
      </c>
      <c r="S263" s="3">
        <v>3644</v>
      </c>
      <c r="T263" s="3">
        <v>51.02</v>
      </c>
      <c r="U263" s="3" t="s">
        <v>798</v>
      </c>
    </row>
    <row r="264" spans="1:21" x14ac:dyDescent="0.2">
      <c r="A264" s="1" t="s">
        <v>799</v>
      </c>
      <c r="B264" s="1" t="s">
        <v>800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4" t="str">
        <f>"3"</f>
        <v>3</v>
      </c>
      <c r="N264" s="3">
        <v>52467069</v>
      </c>
      <c r="O264" s="3">
        <v>52479101</v>
      </c>
      <c r="P264" s="4" t="s">
        <v>13</v>
      </c>
      <c r="Q264" s="3">
        <v>17</v>
      </c>
      <c r="R264" s="3">
        <v>3</v>
      </c>
      <c r="S264" s="3">
        <v>5011</v>
      </c>
      <c r="T264" s="3">
        <v>58.53</v>
      </c>
      <c r="U264" s="3" t="s">
        <v>801</v>
      </c>
    </row>
    <row r="265" spans="1:21" x14ac:dyDescent="0.2">
      <c r="A265" s="1" t="s">
        <v>802</v>
      </c>
      <c r="B265" s="1" t="s">
        <v>803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4" t="str">
        <f>"3"</f>
        <v>3</v>
      </c>
      <c r="N265" s="3">
        <v>52489134</v>
      </c>
      <c r="O265" s="3">
        <v>52527087</v>
      </c>
      <c r="P265" s="4" t="s">
        <v>17</v>
      </c>
      <c r="Q265" s="3">
        <v>23</v>
      </c>
      <c r="R265" s="3">
        <v>14</v>
      </c>
      <c r="S265" s="3">
        <v>9161</v>
      </c>
      <c r="T265" s="3">
        <v>58.49</v>
      </c>
      <c r="U265" s="3" t="s">
        <v>804</v>
      </c>
    </row>
    <row r="266" spans="1:21" x14ac:dyDescent="0.2">
      <c r="A266" s="1" t="s">
        <v>805</v>
      </c>
      <c r="B266" s="1" t="s">
        <v>806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4" t="str">
        <f>"3"</f>
        <v>3</v>
      </c>
      <c r="N266" s="3">
        <v>52529354</v>
      </c>
      <c r="O266" s="3">
        <v>52558511</v>
      </c>
      <c r="P266" s="4" t="s">
        <v>17</v>
      </c>
      <c r="Q266" s="3">
        <v>56</v>
      </c>
      <c r="R266" s="3">
        <v>9</v>
      </c>
      <c r="S266" s="3">
        <v>10588</v>
      </c>
      <c r="T266" s="3">
        <v>62.09</v>
      </c>
      <c r="U266" s="3" t="s">
        <v>807</v>
      </c>
    </row>
    <row r="267" spans="1:21" x14ac:dyDescent="0.2">
      <c r="A267" s="1" t="s">
        <v>808</v>
      </c>
      <c r="B267" s="1" t="s">
        <v>809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4" t="str">
        <f>"19"</f>
        <v>19</v>
      </c>
      <c r="N267" s="3">
        <v>50310126</v>
      </c>
      <c r="O267" s="3">
        <v>50320633</v>
      </c>
      <c r="P267" s="4" t="s">
        <v>13</v>
      </c>
      <c r="Q267" s="3">
        <v>14</v>
      </c>
      <c r="R267" s="3">
        <v>19</v>
      </c>
      <c r="S267" s="3">
        <v>2951</v>
      </c>
      <c r="T267" s="3">
        <v>57.57</v>
      </c>
      <c r="U267" s="3" t="s">
        <v>810</v>
      </c>
    </row>
    <row r="268" spans="1:21" x14ac:dyDescent="0.2">
      <c r="A268" s="1" t="s">
        <v>811</v>
      </c>
      <c r="B268" s="1" t="s">
        <v>812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4" t="str">
        <f>"12"</f>
        <v>12</v>
      </c>
      <c r="N268" s="3">
        <v>329789</v>
      </c>
      <c r="O268" s="3">
        <v>372039</v>
      </c>
      <c r="P268" s="4" t="s">
        <v>13</v>
      </c>
      <c r="Q268" s="3">
        <v>16</v>
      </c>
      <c r="R268" s="3">
        <v>12</v>
      </c>
      <c r="S268" s="3">
        <v>4241</v>
      </c>
      <c r="T268" s="3">
        <v>53.03</v>
      </c>
      <c r="U268" s="3" t="s">
        <v>813</v>
      </c>
    </row>
    <row r="269" spans="1:21" x14ac:dyDescent="0.2">
      <c r="A269" s="1" t="s">
        <v>814</v>
      </c>
      <c r="B269" s="1" t="s">
        <v>815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4" t="str">
        <f>"X"</f>
        <v>X</v>
      </c>
      <c r="N269" s="3">
        <v>148558521</v>
      </c>
      <c r="O269" s="3">
        <v>148615470</v>
      </c>
      <c r="P269" s="4" t="s">
        <v>13</v>
      </c>
      <c r="Q269" s="3">
        <v>20</v>
      </c>
      <c r="R269" s="3">
        <v>11</v>
      </c>
      <c r="S269" s="3">
        <v>10496</v>
      </c>
      <c r="T269" s="3">
        <v>44.96</v>
      </c>
      <c r="U269" s="3" t="s">
        <v>816</v>
      </c>
    </row>
    <row r="270" spans="1:21" x14ac:dyDescent="0.2">
      <c r="A270" s="1" t="s">
        <v>817</v>
      </c>
      <c r="B270" s="1" t="s">
        <v>818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4" t="str">
        <f>"9"</f>
        <v>9</v>
      </c>
      <c r="N270" s="3">
        <v>33750515</v>
      </c>
      <c r="O270" s="3">
        <v>33799230</v>
      </c>
      <c r="P270" s="4" t="s">
        <v>17</v>
      </c>
      <c r="Q270" s="3">
        <v>9</v>
      </c>
      <c r="R270" s="3">
        <v>8</v>
      </c>
      <c r="S270" s="3">
        <v>1614</v>
      </c>
      <c r="T270" s="3">
        <v>57.13</v>
      </c>
      <c r="U270" s="3" t="s">
        <v>819</v>
      </c>
    </row>
    <row r="271" spans="1:21" x14ac:dyDescent="0.2">
      <c r="A271" s="1" t="s">
        <v>820</v>
      </c>
      <c r="B271" s="1" t="s">
        <v>821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4" t="str">
        <f>"16"</f>
        <v>16</v>
      </c>
      <c r="N271" s="3">
        <v>3272325</v>
      </c>
      <c r="O271" s="3">
        <v>3286221</v>
      </c>
      <c r="P271" s="4" t="s">
        <v>13</v>
      </c>
      <c r="Q271" s="3">
        <v>6</v>
      </c>
      <c r="R271" s="3">
        <v>10</v>
      </c>
      <c r="S271" s="3">
        <v>7498</v>
      </c>
      <c r="T271" s="3">
        <v>44.87</v>
      </c>
      <c r="U271" s="3" t="s">
        <v>822</v>
      </c>
    </row>
    <row r="272" spans="1:21" x14ac:dyDescent="0.2">
      <c r="A272" s="1" t="s">
        <v>823</v>
      </c>
      <c r="B272" s="1" t="s">
        <v>824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4" t="str">
        <f>"12"</f>
        <v>12</v>
      </c>
      <c r="N272" s="3">
        <v>6896024</v>
      </c>
      <c r="O272" s="3">
        <v>6929974</v>
      </c>
      <c r="P272" s="4" t="s">
        <v>17</v>
      </c>
      <c r="Q272" s="3">
        <v>14</v>
      </c>
      <c r="R272" s="3">
        <v>12</v>
      </c>
      <c r="S272" s="3">
        <v>4583</v>
      </c>
      <c r="T272" s="3">
        <v>55.27</v>
      </c>
      <c r="U272" s="3" t="s">
        <v>825</v>
      </c>
    </row>
    <row r="273" spans="1:21" x14ac:dyDescent="0.2">
      <c r="A273" s="1" t="s">
        <v>826</v>
      </c>
      <c r="B273" s="1" t="s">
        <v>827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4" t="str">
        <f>"12"</f>
        <v>12</v>
      </c>
      <c r="N273" s="3">
        <v>6982733</v>
      </c>
      <c r="O273" s="3">
        <v>7023407</v>
      </c>
      <c r="P273" s="4" t="s">
        <v>17</v>
      </c>
      <c r="Q273" s="3">
        <v>12</v>
      </c>
      <c r="R273" s="3">
        <v>14</v>
      </c>
      <c r="S273" s="3">
        <v>3054</v>
      </c>
      <c r="T273" s="3">
        <v>54.58</v>
      </c>
      <c r="U273" s="3" t="s">
        <v>828</v>
      </c>
    </row>
    <row r="274" spans="1:21" x14ac:dyDescent="0.2">
      <c r="A274" s="1" t="s">
        <v>829</v>
      </c>
      <c r="B274" s="1" t="s">
        <v>830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4" t="str">
        <f>"X"</f>
        <v>X</v>
      </c>
      <c r="N274" s="3">
        <v>100604435</v>
      </c>
      <c r="O274" s="3">
        <v>100641183</v>
      </c>
      <c r="P274" s="4" t="s">
        <v>13</v>
      </c>
      <c r="Q274" s="3">
        <v>20</v>
      </c>
      <c r="R274" s="3">
        <v>8</v>
      </c>
      <c r="S274" s="3">
        <v>4227</v>
      </c>
      <c r="T274" s="3">
        <v>44.88</v>
      </c>
      <c r="U274" s="3" t="s">
        <v>831</v>
      </c>
    </row>
    <row r="275" spans="1:21" x14ac:dyDescent="0.2">
      <c r="A275" s="1" t="s">
        <v>832</v>
      </c>
      <c r="B275" s="1" t="s">
        <v>833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4" t="str">
        <f>"6"</f>
        <v>6</v>
      </c>
      <c r="N275" s="3">
        <v>26087509</v>
      </c>
      <c r="O275" s="3">
        <v>26098571</v>
      </c>
      <c r="P275" s="4" t="s">
        <v>17</v>
      </c>
      <c r="Q275" s="3">
        <v>5</v>
      </c>
      <c r="R275" s="3">
        <v>14</v>
      </c>
      <c r="S275" s="3">
        <v>5675</v>
      </c>
      <c r="T275" s="3">
        <v>43.33</v>
      </c>
      <c r="U275" s="3" t="s">
        <v>834</v>
      </c>
    </row>
    <row r="276" spans="1:21" x14ac:dyDescent="0.2">
      <c r="A276" s="1" t="s">
        <v>835</v>
      </c>
      <c r="B276" s="1" t="s">
        <v>836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4" t="str">
        <f>"1"</f>
        <v>1</v>
      </c>
      <c r="N276" s="3">
        <v>41492872</v>
      </c>
      <c r="O276" s="3">
        <v>41707826</v>
      </c>
      <c r="P276" s="4" t="s">
        <v>13</v>
      </c>
      <c r="Q276" s="3">
        <v>21</v>
      </c>
      <c r="R276" s="3">
        <v>17</v>
      </c>
      <c r="S276" s="3">
        <v>4447</v>
      </c>
      <c r="T276" s="3">
        <v>50.96</v>
      </c>
      <c r="U276" s="3" t="s">
        <v>837</v>
      </c>
    </row>
    <row r="277" spans="1:21" x14ac:dyDescent="0.2">
      <c r="A277" s="1" t="s">
        <v>838</v>
      </c>
      <c r="B277" s="1" t="s">
        <v>839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4" t="str">
        <f>"6"</f>
        <v>6</v>
      </c>
      <c r="N277" s="3">
        <v>111981535</v>
      </c>
      <c r="O277" s="3">
        <v>112194655</v>
      </c>
      <c r="P277" s="4" t="s">
        <v>13</v>
      </c>
      <c r="Q277" s="3">
        <v>29</v>
      </c>
      <c r="R277" s="3">
        <v>31</v>
      </c>
      <c r="S277" s="3">
        <v>7411</v>
      </c>
      <c r="T277" s="3">
        <v>46.07</v>
      </c>
      <c r="U277" s="3" t="s">
        <v>840</v>
      </c>
    </row>
    <row r="278" spans="1:21" x14ac:dyDescent="0.2">
      <c r="A278" s="1" t="s">
        <v>841</v>
      </c>
      <c r="B278" s="1" t="s">
        <v>842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4" t="str">
        <f>"6"</f>
        <v>6</v>
      </c>
      <c r="N278" s="3">
        <v>143072604</v>
      </c>
      <c r="O278" s="3">
        <v>143266338</v>
      </c>
      <c r="P278" s="4" t="s">
        <v>13</v>
      </c>
      <c r="Q278" s="3">
        <v>11</v>
      </c>
      <c r="R278" s="3">
        <v>4</v>
      </c>
      <c r="S278" s="3">
        <v>9774</v>
      </c>
      <c r="T278" s="3">
        <v>46.73</v>
      </c>
      <c r="U278" s="3" t="s">
        <v>843</v>
      </c>
    </row>
    <row r="279" spans="1:21" x14ac:dyDescent="0.2">
      <c r="A279" s="1" t="s">
        <v>844</v>
      </c>
      <c r="B279" s="1" t="s">
        <v>845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4" t="str">
        <f>"1"</f>
        <v>1</v>
      </c>
      <c r="N279" s="3">
        <v>171217638</v>
      </c>
      <c r="O279" s="3">
        <v>171255117</v>
      </c>
      <c r="P279" s="4" t="s">
        <v>17</v>
      </c>
      <c r="Q279" s="3">
        <v>11</v>
      </c>
      <c r="R279" s="3">
        <v>8</v>
      </c>
      <c r="S279" s="3">
        <v>3574</v>
      </c>
      <c r="T279" s="3">
        <v>42.56</v>
      </c>
      <c r="U279" s="3" t="s">
        <v>846</v>
      </c>
    </row>
    <row r="280" spans="1:21" x14ac:dyDescent="0.2">
      <c r="A280" s="1" t="s">
        <v>847</v>
      </c>
      <c r="B280" s="1" t="s">
        <v>848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4" t="str">
        <f>"1"</f>
        <v>1</v>
      </c>
      <c r="N280" s="3">
        <v>24069645</v>
      </c>
      <c r="O280" s="3">
        <v>24088549</v>
      </c>
      <c r="P280" s="4" t="s">
        <v>17</v>
      </c>
      <c r="Q280" s="3">
        <v>12</v>
      </c>
      <c r="R280" s="3">
        <v>2</v>
      </c>
      <c r="S280" s="3">
        <v>5391</v>
      </c>
      <c r="T280" s="3">
        <v>49.17</v>
      </c>
      <c r="U280" s="3" t="s">
        <v>849</v>
      </c>
    </row>
    <row r="281" spans="1:21" x14ac:dyDescent="0.2">
      <c r="A281" s="1" t="s">
        <v>850</v>
      </c>
      <c r="B281" s="1" t="s">
        <v>851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4" t="str">
        <f>"1"</f>
        <v>1</v>
      </c>
      <c r="N281" s="3">
        <v>24117460</v>
      </c>
      <c r="O281" s="3">
        <v>24122029</v>
      </c>
      <c r="P281" s="4" t="s">
        <v>17</v>
      </c>
      <c r="Q281" s="3">
        <v>9</v>
      </c>
      <c r="R281" s="3">
        <v>11</v>
      </c>
      <c r="S281" s="3">
        <v>2196</v>
      </c>
      <c r="T281" s="3">
        <v>62.02</v>
      </c>
      <c r="U281" s="3" t="s">
        <v>852</v>
      </c>
    </row>
    <row r="282" spans="1:21" x14ac:dyDescent="0.2">
      <c r="A282" s="1" t="s">
        <v>853</v>
      </c>
      <c r="B282" s="1" t="s">
        <v>854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4" t="str">
        <f>"1"</f>
        <v>1</v>
      </c>
      <c r="N282" s="3">
        <v>11866207</v>
      </c>
      <c r="O282" s="3">
        <v>11903201</v>
      </c>
      <c r="P282" s="4" t="s">
        <v>17</v>
      </c>
      <c r="Q282" s="3">
        <v>25</v>
      </c>
      <c r="R282" s="3">
        <v>9</v>
      </c>
      <c r="S282" s="3">
        <v>6884</v>
      </c>
      <c r="T282" s="3">
        <v>53.2</v>
      </c>
      <c r="U282" s="3" t="s">
        <v>855</v>
      </c>
    </row>
    <row r="283" spans="1:21" x14ac:dyDescent="0.2">
      <c r="A283" s="1" t="s">
        <v>856</v>
      </c>
      <c r="B283" s="1" t="s">
        <v>857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4" t="str">
        <f>"17"</f>
        <v>17</v>
      </c>
      <c r="N283" s="3">
        <v>60704762</v>
      </c>
      <c r="O283" s="3">
        <v>60770958</v>
      </c>
      <c r="P283" s="4" t="s">
        <v>17</v>
      </c>
      <c r="Q283" s="3">
        <v>31</v>
      </c>
      <c r="R283" s="3">
        <v>7</v>
      </c>
      <c r="S283" s="3">
        <v>6860</v>
      </c>
      <c r="T283" s="3">
        <v>63.78</v>
      </c>
      <c r="U283" s="3" t="s">
        <v>858</v>
      </c>
    </row>
    <row r="284" spans="1:21" x14ac:dyDescent="0.2">
      <c r="A284" s="1" t="s">
        <v>859</v>
      </c>
      <c r="B284" s="1" t="s">
        <v>860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4" t="str">
        <f>"17"</f>
        <v>17</v>
      </c>
      <c r="N284" s="3">
        <v>49230951</v>
      </c>
      <c r="O284" s="3">
        <v>49249105</v>
      </c>
      <c r="P284" s="4" t="s">
        <v>17</v>
      </c>
      <c r="Q284" s="3">
        <v>12</v>
      </c>
      <c r="R284" s="3">
        <v>6</v>
      </c>
      <c r="S284" s="3">
        <v>1657</v>
      </c>
      <c r="T284" s="3">
        <v>57.33</v>
      </c>
      <c r="U284" s="3" t="s">
        <v>861</v>
      </c>
    </row>
    <row r="285" spans="1:21" x14ac:dyDescent="0.2">
      <c r="A285" s="1" t="s">
        <v>862</v>
      </c>
      <c r="B285" s="1" t="s">
        <v>863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4" t="str">
        <f>"5"</f>
        <v>5</v>
      </c>
      <c r="N285" s="3">
        <v>149569520</v>
      </c>
      <c r="O285" s="3">
        <v>149602351</v>
      </c>
      <c r="P285" s="4" t="s">
        <v>17</v>
      </c>
      <c r="Q285" s="3">
        <v>16</v>
      </c>
      <c r="R285" s="3">
        <v>3</v>
      </c>
      <c r="S285" s="3">
        <v>4391</v>
      </c>
      <c r="T285" s="3">
        <v>60.56</v>
      </c>
      <c r="U285" s="3" t="s">
        <v>864</v>
      </c>
    </row>
    <row r="286" spans="1:21" x14ac:dyDescent="0.2">
      <c r="A286" s="1" t="s">
        <v>865</v>
      </c>
      <c r="B286" s="1" t="s">
        <v>866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4" t="str">
        <f>"12"</f>
        <v>12</v>
      </c>
      <c r="N286" s="3">
        <v>3186521</v>
      </c>
      <c r="O286" s="3">
        <v>3395730</v>
      </c>
      <c r="P286" s="4" t="s">
        <v>17</v>
      </c>
      <c r="Q286" s="3">
        <v>12</v>
      </c>
      <c r="R286" s="3">
        <v>7</v>
      </c>
      <c r="S286" s="3">
        <v>5714</v>
      </c>
      <c r="T286" s="3">
        <v>57.72</v>
      </c>
      <c r="U286" s="3" t="s">
        <v>867</v>
      </c>
    </row>
    <row r="287" spans="1:21" x14ac:dyDescent="0.2">
      <c r="A287" s="1" t="s">
        <v>868</v>
      </c>
      <c r="B287" s="1" t="s">
        <v>869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4" t="str">
        <f>"14"</f>
        <v>14</v>
      </c>
      <c r="N287" s="3">
        <v>93703896</v>
      </c>
      <c r="O287" s="3">
        <v>93799438</v>
      </c>
      <c r="P287" s="4" t="s">
        <v>13</v>
      </c>
      <c r="Q287" s="3">
        <v>13</v>
      </c>
      <c r="R287" s="3">
        <v>9</v>
      </c>
      <c r="S287" s="3">
        <v>11333</v>
      </c>
      <c r="T287" s="3">
        <v>42.35</v>
      </c>
      <c r="U287" s="3" t="s">
        <v>870</v>
      </c>
    </row>
    <row r="288" spans="1:21" x14ac:dyDescent="0.2">
      <c r="A288" s="1" t="s">
        <v>871</v>
      </c>
      <c r="B288" s="1" t="s">
        <v>872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4" t="str">
        <f>"19"</f>
        <v>19</v>
      </c>
      <c r="N288" s="3">
        <v>3750817</v>
      </c>
      <c r="O288" s="3">
        <v>3761697</v>
      </c>
      <c r="P288" s="4" t="s">
        <v>13</v>
      </c>
      <c r="Q288" s="3">
        <v>6</v>
      </c>
      <c r="R288" s="3">
        <v>8</v>
      </c>
      <c r="S288" s="3">
        <v>5556</v>
      </c>
      <c r="T288" s="3">
        <v>60.82</v>
      </c>
      <c r="U288" s="3" t="s">
        <v>873</v>
      </c>
    </row>
    <row r="289" spans="1:21" x14ac:dyDescent="0.2">
      <c r="A289" s="1" t="s">
        <v>874</v>
      </c>
      <c r="B289" s="1" t="s">
        <v>875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4" t="str">
        <f>"17"</f>
        <v>17</v>
      </c>
      <c r="N289" s="3">
        <v>56282803</v>
      </c>
      <c r="O289" s="3">
        <v>56296966</v>
      </c>
      <c r="P289" s="4" t="s">
        <v>13</v>
      </c>
      <c r="Q289" s="3">
        <v>18</v>
      </c>
      <c r="R289" s="3">
        <v>15</v>
      </c>
      <c r="S289" s="3">
        <v>4073</v>
      </c>
      <c r="T289" s="3">
        <v>52.22</v>
      </c>
      <c r="U289" s="3" t="s">
        <v>876</v>
      </c>
    </row>
    <row r="290" spans="1:21" x14ac:dyDescent="0.2">
      <c r="A290" s="1" t="s">
        <v>877</v>
      </c>
      <c r="B290" s="1" t="s">
        <v>878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4" t="str">
        <f>"3"</f>
        <v>3</v>
      </c>
      <c r="N290" s="3">
        <v>43731605</v>
      </c>
      <c r="O290" s="3">
        <v>43775863</v>
      </c>
      <c r="P290" s="4" t="s">
        <v>17</v>
      </c>
      <c r="Q290" s="3">
        <v>12</v>
      </c>
      <c r="R290" s="3">
        <v>7</v>
      </c>
      <c r="S290" s="3">
        <v>3172</v>
      </c>
      <c r="T290" s="3">
        <v>46.88</v>
      </c>
      <c r="U290" s="3" t="s">
        <v>879</v>
      </c>
    </row>
    <row r="291" spans="1:21" x14ac:dyDescent="0.2">
      <c r="A291" s="1" t="s">
        <v>880</v>
      </c>
      <c r="B291" s="1" t="s">
        <v>881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4" t="str">
        <f>"X"</f>
        <v>X</v>
      </c>
      <c r="N291" s="3">
        <v>8496915</v>
      </c>
      <c r="O291" s="3">
        <v>8700227</v>
      </c>
      <c r="P291" s="4" t="s">
        <v>13</v>
      </c>
      <c r="Q291" s="3">
        <v>15</v>
      </c>
      <c r="R291" s="3">
        <v>3</v>
      </c>
      <c r="S291" s="3">
        <v>7131</v>
      </c>
      <c r="T291" s="3">
        <v>40.57</v>
      </c>
      <c r="U291" s="3" t="s">
        <v>882</v>
      </c>
    </row>
    <row r="292" spans="1:21" x14ac:dyDescent="0.2">
      <c r="A292" s="1" t="s">
        <v>883</v>
      </c>
      <c r="B292" s="1" t="s">
        <v>884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4" t="str">
        <f>"19"</f>
        <v>19</v>
      </c>
      <c r="N292" s="3">
        <v>15490861</v>
      </c>
      <c r="O292" s="3">
        <v>15529952</v>
      </c>
      <c r="P292" s="4" t="s">
        <v>13</v>
      </c>
      <c r="Q292" s="3">
        <v>16</v>
      </c>
      <c r="R292" s="3">
        <v>19</v>
      </c>
      <c r="S292" s="3">
        <v>5218</v>
      </c>
      <c r="T292" s="3">
        <v>60.6</v>
      </c>
      <c r="U292" s="3" t="s">
        <v>885</v>
      </c>
    </row>
    <row r="293" spans="1:21" x14ac:dyDescent="0.2">
      <c r="A293" s="1" t="s">
        <v>886</v>
      </c>
      <c r="B293" s="1" t="s">
        <v>887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4" t="str">
        <f>"17"</f>
        <v>17</v>
      </c>
      <c r="N293" s="3">
        <v>49254786</v>
      </c>
      <c r="O293" s="3">
        <v>49337524</v>
      </c>
      <c r="P293" s="4" t="s">
        <v>13</v>
      </c>
      <c r="Q293" s="3">
        <v>19</v>
      </c>
      <c r="R293" s="3">
        <v>7</v>
      </c>
      <c r="S293" s="3">
        <v>7201</v>
      </c>
      <c r="T293" s="3">
        <v>38.979999999999997</v>
      </c>
      <c r="U293" s="3" t="s">
        <v>888</v>
      </c>
    </row>
    <row r="294" spans="1:21" x14ac:dyDescent="0.2">
      <c r="A294" s="1" t="s">
        <v>889</v>
      </c>
      <c r="B294" s="1" t="s">
        <v>890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4" t="str">
        <f>"17"</f>
        <v>17</v>
      </c>
      <c r="N294" s="3">
        <v>49337889</v>
      </c>
      <c r="O294" s="3">
        <v>49375297</v>
      </c>
      <c r="P294" s="4" t="s">
        <v>17</v>
      </c>
      <c r="Q294" s="3">
        <v>16</v>
      </c>
      <c r="R294" s="3">
        <v>7</v>
      </c>
      <c r="S294" s="3">
        <v>2721</v>
      </c>
      <c r="T294" s="3">
        <v>43.04</v>
      </c>
      <c r="U294" s="3" t="s">
        <v>891</v>
      </c>
    </row>
    <row r="295" spans="1:21" x14ac:dyDescent="0.2">
      <c r="A295" s="1" t="s">
        <v>892</v>
      </c>
      <c r="B295" s="1" t="s">
        <v>893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4" t="str">
        <f>"7"</f>
        <v>7</v>
      </c>
      <c r="N295" s="3">
        <v>5659678</v>
      </c>
      <c r="O295" s="3">
        <v>5821370</v>
      </c>
      <c r="P295" s="4" t="s">
        <v>13</v>
      </c>
      <c r="Q295" s="3">
        <v>25</v>
      </c>
      <c r="R295" s="3">
        <v>9</v>
      </c>
      <c r="S295" s="3">
        <v>7619</v>
      </c>
      <c r="T295" s="3">
        <v>51.71</v>
      </c>
      <c r="U295" s="3" t="s">
        <v>894</v>
      </c>
    </row>
    <row r="296" spans="1:21" x14ac:dyDescent="0.2">
      <c r="A296" s="1" t="s">
        <v>895</v>
      </c>
      <c r="B296" s="1" t="s">
        <v>896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4" t="str">
        <f>"17"</f>
        <v>17</v>
      </c>
      <c r="N296" s="3">
        <v>15902694</v>
      </c>
      <c r="O296" s="3">
        <v>15948329</v>
      </c>
      <c r="P296" s="4" t="s">
        <v>17</v>
      </c>
      <c r="Q296" s="3">
        <v>9</v>
      </c>
      <c r="R296" s="3">
        <v>11</v>
      </c>
      <c r="S296" s="3">
        <v>5966</v>
      </c>
      <c r="T296" s="3">
        <v>46.35</v>
      </c>
      <c r="U296" s="3" t="s">
        <v>897</v>
      </c>
    </row>
    <row r="297" spans="1:21" x14ac:dyDescent="0.2">
      <c r="A297" s="1" t="s">
        <v>898</v>
      </c>
      <c r="B297" s="1" t="s">
        <v>899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4" t="str">
        <f>"19"</f>
        <v>19</v>
      </c>
      <c r="N297" s="3">
        <v>797075</v>
      </c>
      <c r="O297" s="3">
        <v>812327</v>
      </c>
      <c r="P297" s="4" t="s">
        <v>17</v>
      </c>
      <c r="Q297" s="3">
        <v>8</v>
      </c>
      <c r="R297" s="3">
        <v>20</v>
      </c>
      <c r="S297" s="3">
        <v>6969</v>
      </c>
      <c r="T297" s="3">
        <v>60.77</v>
      </c>
      <c r="U297" s="3" t="s">
        <v>900</v>
      </c>
    </row>
    <row r="298" spans="1:21" x14ac:dyDescent="0.2">
      <c r="A298" s="1" t="s">
        <v>901</v>
      </c>
      <c r="B298" s="1" t="s">
        <v>902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4" t="str">
        <f>"19"</f>
        <v>19</v>
      </c>
      <c r="N298" s="3">
        <v>38701646</v>
      </c>
      <c r="O298" s="3">
        <v>38720354</v>
      </c>
      <c r="P298" s="4" t="s">
        <v>13</v>
      </c>
      <c r="Q298" s="3">
        <v>16</v>
      </c>
      <c r="R298" s="3">
        <v>16</v>
      </c>
      <c r="S298" s="3">
        <v>4800</v>
      </c>
      <c r="T298" s="3">
        <v>60.83</v>
      </c>
      <c r="U298" s="3" t="s">
        <v>903</v>
      </c>
    </row>
    <row r="299" spans="1:21" x14ac:dyDescent="0.2">
      <c r="A299" s="1" t="s">
        <v>904</v>
      </c>
      <c r="B299" s="1" t="s">
        <v>905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4" t="str">
        <f>"11"</f>
        <v>11</v>
      </c>
      <c r="N299" s="3">
        <v>61282785</v>
      </c>
      <c r="O299" s="3">
        <v>61348620</v>
      </c>
      <c r="P299" s="4" t="s">
        <v>13</v>
      </c>
      <c r="Q299" s="3">
        <v>15</v>
      </c>
      <c r="R299" s="3">
        <v>10</v>
      </c>
      <c r="S299" s="3">
        <v>5953</v>
      </c>
      <c r="T299" s="3">
        <v>60.59</v>
      </c>
      <c r="U299" s="3" t="s">
        <v>906</v>
      </c>
    </row>
  </sheetData>
  <hyperlinks>
    <hyperlink ref="C1" r:id="rId1" xr:uid="{00000000-0004-0000-0000-000000000000}"/>
    <hyperlink ref="D1" r:id="rId2" display="sample1.group1@bla@bla" xr:uid="{00000000-0004-0000-0000-000001000000}"/>
    <hyperlink ref="E1" r:id="rId3" display="sample31.group1@bla@bla" xr:uid="{00000000-0004-0000-0000-000002000000}"/>
    <hyperlink ref="F1" r:id="rId4" xr:uid="{00000000-0004-0000-0000-000003000000}"/>
    <hyperlink ref="G1" r:id="rId5" xr:uid="{00000000-0004-0000-0000-000004000000}"/>
    <hyperlink ref="H1" r:id="rId6" xr:uid="{00000000-0004-0000-0000-000005000000}"/>
    <hyperlink ref="J1" r:id="rId7" xr:uid="{00000000-0004-0000-0000-000006000000}"/>
    <hyperlink ref="I1" r:id="rId8" xr:uid="{00000000-0004-0000-0000-000007000000}"/>
    <hyperlink ref="L1" r:id="rId9" xr:uid="{00000000-0004-0000-0000-000008000000}"/>
  </hyperlinks>
  <pageMargins left="0.7" right="0.7" top="0.75" bottom="0.75" header="0.3" footer="0.3"/>
  <pageSetup paperSize="9" orientation="portrait" horizontalDpi="300" verticalDpi="300"/>
  <tableParts count="1"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9"/>
  <sheetViews>
    <sheetView showGridLines="0" tabSelected="1" workbookViewId="0">
      <pane xSplit="2" topLeftCell="C1" activePane="topRight" state="frozen"/>
      <selection pane="topRight" activeCell="M1" sqref="M1"/>
    </sheetView>
  </sheetViews>
  <sheetFormatPr baseColWidth="10" defaultColWidth="8.83203125" defaultRowHeight="15" x14ac:dyDescent="0.2"/>
  <cols>
    <col min="1" max="1" width="18.33203125" bestFit="1" customWidth="1"/>
    <col min="2" max="2" width="22.1640625" bestFit="1" customWidth="1"/>
    <col min="3" max="9" width="21.1640625" bestFit="1" customWidth="1"/>
    <col min="10" max="10" width="23" bestFit="1" customWidth="1"/>
    <col min="11" max="12" width="21.1640625" bestFit="1" customWidth="1"/>
    <col min="13" max="13" width="25.33203125" bestFit="1" customWidth="1"/>
    <col min="14" max="15" width="11.33203125" bestFit="1" customWidth="1"/>
    <col min="16" max="16" width="7.1640625" bestFit="1" customWidth="1"/>
    <col min="17" max="17" width="9.33203125" bestFit="1" customWidth="1"/>
    <col min="18" max="18" width="13.1640625" bestFit="1" customWidth="1"/>
    <col min="19" max="19" width="7.6640625" bestFit="1" customWidth="1"/>
    <col min="20" max="20" width="7.1640625" bestFit="1" customWidth="1"/>
    <col min="21" max="21" width="94.5" customWidth="1"/>
  </cols>
  <sheetData>
    <row r="1" spans="1:21" x14ac:dyDescent="0.2">
      <c r="A1" t="s">
        <v>0</v>
      </c>
      <c r="B1" t="s">
        <v>1</v>
      </c>
      <c r="C1" s="5" t="s">
        <v>917</v>
      </c>
      <c r="D1" s="5" t="s">
        <v>918</v>
      </c>
      <c r="E1" s="5" t="s">
        <v>926</v>
      </c>
      <c r="F1" s="5" t="s">
        <v>919</v>
      </c>
      <c r="G1" s="5" t="s">
        <v>920</v>
      </c>
      <c r="H1" s="5" t="s">
        <v>921</v>
      </c>
      <c r="I1" s="5" t="s">
        <v>922</v>
      </c>
      <c r="J1" s="5" t="s">
        <v>923</v>
      </c>
      <c r="K1" s="5" t="s">
        <v>924</v>
      </c>
      <c r="L1" s="5" t="s">
        <v>925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">
      <c r="A2" s="1" t="s">
        <v>11</v>
      </c>
      <c r="B2" s="1" t="s">
        <v>12</v>
      </c>
      <c r="C2" s="6">
        <v>6</v>
      </c>
      <c r="D2" s="6">
        <v>8</v>
      </c>
      <c r="E2" s="6">
        <v>5</v>
      </c>
      <c r="F2" s="6">
        <v>1</v>
      </c>
      <c r="G2" s="6">
        <v>0</v>
      </c>
      <c r="H2" s="6">
        <v>23</v>
      </c>
      <c r="I2" s="6">
        <v>16</v>
      </c>
      <c r="J2" s="6">
        <v>13</v>
      </c>
      <c r="K2" s="6">
        <v>12</v>
      </c>
      <c r="L2" s="6">
        <v>11</v>
      </c>
      <c r="M2" s="4" t="str">
        <f>"X"</f>
        <v>X</v>
      </c>
      <c r="N2" s="3">
        <v>99883667</v>
      </c>
      <c r="O2" s="3">
        <v>99894988</v>
      </c>
      <c r="P2" s="4" t="s">
        <v>13</v>
      </c>
      <c r="Q2" s="3">
        <v>9</v>
      </c>
      <c r="R2" s="3">
        <v>3</v>
      </c>
      <c r="S2" s="3">
        <v>2968</v>
      </c>
      <c r="T2" s="3">
        <v>44.1</v>
      </c>
      <c r="U2" s="3" t="s">
        <v>14</v>
      </c>
    </row>
    <row r="3" spans="1:21" x14ac:dyDescent="0.2">
      <c r="A3" s="1" t="s">
        <v>15</v>
      </c>
      <c r="B3" s="1" t="s">
        <v>16</v>
      </c>
      <c r="C3" s="6">
        <v>3</v>
      </c>
      <c r="D3" s="6">
        <v>4</v>
      </c>
      <c r="E3" s="6">
        <v>10</v>
      </c>
      <c r="F3" s="6">
        <v>6</v>
      </c>
      <c r="G3" s="6">
        <v>3</v>
      </c>
      <c r="H3" s="6">
        <v>15</v>
      </c>
      <c r="I3" s="6">
        <v>23</v>
      </c>
      <c r="J3" s="6">
        <v>27</v>
      </c>
      <c r="K3" s="6">
        <v>40</v>
      </c>
      <c r="L3" s="6">
        <v>15</v>
      </c>
      <c r="M3" s="4" t="str">
        <f>"X"</f>
        <v>X</v>
      </c>
      <c r="N3" s="3">
        <v>99839799</v>
      </c>
      <c r="O3" s="3">
        <v>99854882</v>
      </c>
      <c r="P3" s="4" t="s">
        <v>17</v>
      </c>
      <c r="Q3" s="3">
        <v>7</v>
      </c>
      <c r="R3" s="3">
        <v>2</v>
      </c>
      <c r="S3" s="3">
        <v>1610</v>
      </c>
      <c r="T3" s="3">
        <v>42.48</v>
      </c>
      <c r="U3" s="3" t="s">
        <v>18</v>
      </c>
    </row>
    <row r="4" spans="1:21" x14ac:dyDescent="0.2">
      <c r="A4" s="1" t="s">
        <v>19</v>
      </c>
      <c r="B4" s="1" t="s">
        <v>20</v>
      </c>
      <c r="C4" s="6">
        <v>6</v>
      </c>
      <c r="D4" s="6">
        <v>10</v>
      </c>
      <c r="E4" s="6">
        <v>3</v>
      </c>
      <c r="F4" s="6">
        <v>3</v>
      </c>
      <c r="G4" s="6">
        <v>0</v>
      </c>
      <c r="H4" s="6">
        <v>32</v>
      </c>
      <c r="I4" s="6">
        <v>8</v>
      </c>
      <c r="J4" s="6">
        <v>8</v>
      </c>
      <c r="K4" s="6">
        <v>12</v>
      </c>
      <c r="L4" s="6">
        <v>12</v>
      </c>
      <c r="M4" s="4" t="str">
        <f>"20"</f>
        <v>20</v>
      </c>
      <c r="N4" s="3">
        <v>49551404</v>
      </c>
      <c r="O4" s="3">
        <v>49575092</v>
      </c>
      <c r="P4" s="4" t="s">
        <v>13</v>
      </c>
      <c r="Q4" s="3">
        <v>10</v>
      </c>
      <c r="R4" s="3">
        <v>7</v>
      </c>
      <c r="S4" s="3">
        <v>1207</v>
      </c>
      <c r="T4" s="3">
        <v>39.770000000000003</v>
      </c>
      <c r="U4" s="3" t="s">
        <v>21</v>
      </c>
    </row>
    <row r="5" spans="1:21" x14ac:dyDescent="0.2">
      <c r="A5" s="1" t="s">
        <v>22</v>
      </c>
      <c r="B5" s="1" t="s">
        <v>23</v>
      </c>
      <c r="C5" s="6">
        <v>10</v>
      </c>
      <c r="D5" s="6">
        <v>9</v>
      </c>
      <c r="E5" s="6">
        <v>8</v>
      </c>
      <c r="F5" s="6">
        <v>7</v>
      </c>
      <c r="G5" s="6">
        <v>6</v>
      </c>
      <c r="H5" s="6">
        <v>32</v>
      </c>
      <c r="I5" s="6">
        <v>29</v>
      </c>
      <c r="J5" s="6">
        <v>45</v>
      </c>
      <c r="K5" s="6">
        <v>35</v>
      </c>
      <c r="L5" s="6">
        <v>36</v>
      </c>
      <c r="M5" s="4" t="str">
        <f>"1"</f>
        <v>1</v>
      </c>
      <c r="N5" s="3">
        <v>169821804</v>
      </c>
      <c r="O5" s="3">
        <v>169863408</v>
      </c>
      <c r="P5" s="4" t="s">
        <v>13</v>
      </c>
      <c r="Q5" s="3">
        <v>15</v>
      </c>
      <c r="R5" s="3">
        <v>5</v>
      </c>
      <c r="S5" s="3">
        <v>3844</v>
      </c>
      <c r="T5" s="3">
        <v>44.46</v>
      </c>
      <c r="U5" s="3" t="s">
        <v>24</v>
      </c>
    </row>
    <row r="6" spans="1:21" x14ac:dyDescent="0.2">
      <c r="A6" s="1" t="s">
        <v>25</v>
      </c>
      <c r="B6" s="1" t="s">
        <v>26</v>
      </c>
      <c r="C6" s="6">
        <v>5</v>
      </c>
      <c r="D6" s="6">
        <v>0</v>
      </c>
      <c r="E6" s="6">
        <v>10</v>
      </c>
      <c r="F6" s="6">
        <v>8</v>
      </c>
      <c r="G6" s="6">
        <v>5</v>
      </c>
      <c r="H6" s="6">
        <v>17</v>
      </c>
      <c r="I6" s="6">
        <v>28</v>
      </c>
      <c r="J6" s="6">
        <v>31</v>
      </c>
      <c r="K6" s="6">
        <v>19</v>
      </c>
      <c r="L6" s="6">
        <v>46</v>
      </c>
      <c r="M6" s="4" t="str">
        <f>"1"</f>
        <v>1</v>
      </c>
      <c r="N6" s="3">
        <v>169631245</v>
      </c>
      <c r="O6" s="3">
        <v>169823221</v>
      </c>
      <c r="P6" s="4" t="s">
        <v>17</v>
      </c>
      <c r="Q6" s="3">
        <v>33</v>
      </c>
      <c r="R6" s="3">
        <v>10</v>
      </c>
      <c r="S6" s="3">
        <v>6354</v>
      </c>
      <c r="T6" s="3">
        <v>42.3</v>
      </c>
      <c r="U6" s="3" t="s">
        <v>27</v>
      </c>
    </row>
    <row r="7" spans="1:21" x14ac:dyDescent="0.2">
      <c r="A7" s="1" t="s">
        <v>28</v>
      </c>
      <c r="B7" s="1" t="s">
        <v>29</v>
      </c>
      <c r="C7" s="6">
        <v>36</v>
      </c>
      <c r="D7" s="6">
        <v>14</v>
      </c>
      <c r="E7" s="6">
        <v>14</v>
      </c>
      <c r="F7" s="6">
        <v>32</v>
      </c>
      <c r="G7" s="6">
        <v>49</v>
      </c>
      <c r="H7" s="6">
        <v>10</v>
      </c>
      <c r="I7" s="6">
        <v>4</v>
      </c>
      <c r="J7" s="6">
        <v>10</v>
      </c>
      <c r="K7" s="6">
        <v>0</v>
      </c>
      <c r="L7" s="6">
        <v>9</v>
      </c>
      <c r="M7" s="4" t="str">
        <f>"1"</f>
        <v>1</v>
      </c>
      <c r="N7" s="3">
        <v>27938575</v>
      </c>
      <c r="O7" s="3">
        <v>27961788</v>
      </c>
      <c r="P7" s="4" t="s">
        <v>13</v>
      </c>
      <c r="Q7" s="3">
        <v>15</v>
      </c>
      <c r="R7" s="3">
        <v>8</v>
      </c>
      <c r="S7" s="3">
        <v>3474</v>
      </c>
      <c r="T7" s="3">
        <v>57.31</v>
      </c>
      <c r="U7" s="3" t="s">
        <v>30</v>
      </c>
    </row>
    <row r="8" spans="1:21" x14ac:dyDescent="0.2">
      <c r="A8" s="1" t="s">
        <v>31</v>
      </c>
      <c r="B8" s="1" t="s">
        <v>32</v>
      </c>
      <c r="C8" s="6">
        <v>41</v>
      </c>
      <c r="D8" s="6">
        <v>36</v>
      </c>
      <c r="E8" s="6">
        <v>34</v>
      </c>
      <c r="F8" s="6">
        <v>44</v>
      </c>
      <c r="G8" s="6">
        <v>29</v>
      </c>
      <c r="H8" s="6">
        <v>0</v>
      </c>
      <c r="I8" s="6">
        <v>5</v>
      </c>
      <c r="J8" s="6">
        <v>6</v>
      </c>
      <c r="K8" s="6">
        <v>4</v>
      </c>
      <c r="L8" s="6">
        <v>7</v>
      </c>
      <c r="M8" s="4" t="str">
        <f>"1"</f>
        <v>1</v>
      </c>
      <c r="N8" s="3">
        <v>196621008</v>
      </c>
      <c r="O8" s="3">
        <v>196716634</v>
      </c>
      <c r="P8" s="4" t="s">
        <v>17</v>
      </c>
      <c r="Q8" s="3">
        <v>21</v>
      </c>
      <c r="R8" s="3">
        <v>6</v>
      </c>
      <c r="S8" s="3">
        <v>8144</v>
      </c>
      <c r="T8" s="3">
        <v>36.15</v>
      </c>
      <c r="U8" s="3" t="s">
        <v>33</v>
      </c>
    </row>
    <row r="9" spans="1:21" x14ac:dyDescent="0.2">
      <c r="A9" s="1" t="s">
        <v>34</v>
      </c>
      <c r="B9" s="1" t="s">
        <v>35</v>
      </c>
      <c r="C9" s="6">
        <v>37</v>
      </c>
      <c r="D9" s="6">
        <v>36</v>
      </c>
      <c r="E9" s="6">
        <v>18</v>
      </c>
      <c r="F9" s="6">
        <v>11</v>
      </c>
      <c r="G9" s="6">
        <v>7</v>
      </c>
      <c r="H9" s="6">
        <v>7</v>
      </c>
      <c r="I9" s="6">
        <v>7</v>
      </c>
      <c r="J9" s="6">
        <v>0</v>
      </c>
      <c r="K9" s="6">
        <v>2</v>
      </c>
      <c r="L9" s="6">
        <v>8</v>
      </c>
      <c r="M9" s="4" t="str">
        <f>"6"</f>
        <v>6</v>
      </c>
      <c r="N9" s="3">
        <v>143816614</v>
      </c>
      <c r="O9" s="3">
        <v>143832827</v>
      </c>
      <c r="P9" s="4" t="s">
        <v>13</v>
      </c>
      <c r="Q9" s="3">
        <v>7</v>
      </c>
      <c r="R9" s="3">
        <v>4</v>
      </c>
      <c r="S9" s="3">
        <v>2453</v>
      </c>
      <c r="T9" s="3">
        <v>44.68</v>
      </c>
      <c r="U9" s="3" t="s">
        <v>36</v>
      </c>
    </row>
    <row r="10" spans="1:21" x14ac:dyDescent="0.2">
      <c r="A10" s="1" t="s">
        <v>37</v>
      </c>
      <c r="B10" s="1" t="s">
        <v>38</v>
      </c>
      <c r="C10" s="6">
        <v>20</v>
      </c>
      <c r="D10" s="6">
        <v>35</v>
      </c>
      <c r="E10" s="6">
        <v>32</v>
      </c>
      <c r="F10" s="6">
        <v>7</v>
      </c>
      <c r="G10" s="6">
        <v>10</v>
      </c>
      <c r="H10" s="6">
        <v>10</v>
      </c>
      <c r="I10" s="6">
        <v>3</v>
      </c>
      <c r="J10" s="6">
        <v>2</v>
      </c>
      <c r="K10" s="6">
        <v>0</v>
      </c>
      <c r="L10" s="6">
        <v>4</v>
      </c>
      <c r="M10" s="4" t="str">
        <f>"6"</f>
        <v>6</v>
      </c>
      <c r="N10" s="3">
        <v>53362139</v>
      </c>
      <c r="O10" s="3">
        <v>53481768</v>
      </c>
      <c r="P10" s="4" t="s">
        <v>13</v>
      </c>
      <c r="Q10" s="3">
        <v>18</v>
      </c>
      <c r="R10" s="3">
        <v>12</v>
      </c>
      <c r="S10" s="3">
        <v>8463</v>
      </c>
      <c r="T10" s="3">
        <v>44.03</v>
      </c>
      <c r="U10" s="3" t="s">
        <v>39</v>
      </c>
    </row>
    <row r="11" spans="1:21" x14ac:dyDescent="0.2">
      <c r="A11" s="1" t="s">
        <v>40</v>
      </c>
      <c r="B11" s="1" t="s">
        <v>41</v>
      </c>
      <c r="C11" s="6">
        <v>30</v>
      </c>
      <c r="D11" s="6">
        <v>10</v>
      </c>
      <c r="E11" s="6">
        <v>38</v>
      </c>
      <c r="F11" s="6">
        <v>40</v>
      </c>
      <c r="G11" s="6">
        <v>41</v>
      </c>
      <c r="H11" s="6">
        <v>2</v>
      </c>
      <c r="I11" s="6">
        <v>8</v>
      </c>
      <c r="J11" s="6">
        <v>8</v>
      </c>
      <c r="K11" s="6">
        <v>6</v>
      </c>
      <c r="L11" s="6">
        <v>6</v>
      </c>
      <c r="M11" s="4" t="str">
        <f>"6"</f>
        <v>6</v>
      </c>
      <c r="N11" s="3">
        <v>41040684</v>
      </c>
      <c r="O11" s="3">
        <v>41067715</v>
      </c>
      <c r="P11" s="4" t="s">
        <v>17</v>
      </c>
      <c r="Q11" s="3">
        <v>10</v>
      </c>
      <c r="R11" s="3">
        <v>2</v>
      </c>
      <c r="S11" s="3">
        <v>3811</v>
      </c>
      <c r="T11" s="3">
        <v>45</v>
      </c>
      <c r="U11" s="3" t="s">
        <v>42</v>
      </c>
    </row>
    <row r="12" spans="1:21" x14ac:dyDescent="0.2">
      <c r="A12" s="1" t="s">
        <v>43</v>
      </c>
      <c r="B12" s="1" t="s">
        <v>44</v>
      </c>
      <c r="C12" s="6">
        <v>41</v>
      </c>
      <c r="D12" s="6">
        <v>8</v>
      </c>
      <c r="E12" s="6">
        <v>29</v>
      </c>
      <c r="F12" s="6">
        <v>10</v>
      </c>
      <c r="G12" s="6">
        <v>16</v>
      </c>
      <c r="H12" s="6">
        <v>57</v>
      </c>
      <c r="I12" s="6">
        <v>67</v>
      </c>
      <c r="J12" s="6">
        <v>33</v>
      </c>
      <c r="K12" s="6">
        <v>70</v>
      </c>
      <c r="L12" s="6">
        <v>67</v>
      </c>
      <c r="M12" s="4" t="str">
        <f>"1"</f>
        <v>1</v>
      </c>
      <c r="N12" s="3">
        <v>24683489</v>
      </c>
      <c r="O12" s="3">
        <v>24743424</v>
      </c>
      <c r="P12" s="4" t="s">
        <v>13</v>
      </c>
      <c r="Q12" s="3">
        <v>12</v>
      </c>
      <c r="R12" s="3">
        <v>13</v>
      </c>
      <c r="S12" s="3">
        <v>8514</v>
      </c>
      <c r="T12" s="3">
        <v>49.72</v>
      </c>
      <c r="U12" s="3" t="s">
        <v>45</v>
      </c>
    </row>
    <row r="13" spans="1:21" x14ac:dyDescent="0.2">
      <c r="A13" s="1" t="s">
        <v>46</v>
      </c>
      <c r="B13" s="1" t="s">
        <v>47</v>
      </c>
      <c r="C13" s="6">
        <v>23</v>
      </c>
      <c r="D13" s="6">
        <v>34</v>
      </c>
      <c r="E13" s="6">
        <v>15</v>
      </c>
      <c r="F13" s="6">
        <v>41</v>
      </c>
      <c r="G13" s="6">
        <v>6</v>
      </c>
      <c r="H13" s="6">
        <v>74</v>
      </c>
      <c r="I13" s="6">
        <v>34</v>
      </c>
      <c r="J13" s="6">
        <v>65</v>
      </c>
      <c r="K13" s="6">
        <v>64</v>
      </c>
      <c r="L13" s="6">
        <v>71</v>
      </c>
      <c r="M13" s="4" t="str">
        <f>"1"</f>
        <v>1</v>
      </c>
      <c r="N13" s="3">
        <v>24742284</v>
      </c>
      <c r="O13" s="3">
        <v>24799466</v>
      </c>
      <c r="P13" s="4" t="s">
        <v>17</v>
      </c>
      <c r="Q13" s="3">
        <v>16</v>
      </c>
      <c r="R13" s="3">
        <v>8</v>
      </c>
      <c r="S13" s="3">
        <v>9404</v>
      </c>
      <c r="T13" s="3">
        <v>46.92</v>
      </c>
      <c r="U13" s="3" t="s">
        <v>48</v>
      </c>
    </row>
    <row r="14" spans="1:21" x14ac:dyDescent="0.2">
      <c r="A14" s="1" t="s">
        <v>49</v>
      </c>
      <c r="B14" s="1" t="s">
        <v>50</v>
      </c>
      <c r="C14" s="6">
        <v>26</v>
      </c>
      <c r="D14" s="6">
        <v>37</v>
      </c>
      <c r="E14" s="6">
        <v>29</v>
      </c>
      <c r="F14" s="6">
        <v>25</v>
      </c>
      <c r="G14" s="6">
        <v>9</v>
      </c>
      <c r="H14" s="6">
        <v>35</v>
      </c>
      <c r="I14" s="6">
        <v>62</v>
      </c>
      <c r="J14" s="6">
        <v>25</v>
      </c>
      <c r="K14" s="6">
        <v>60</v>
      </c>
      <c r="L14" s="6">
        <v>38</v>
      </c>
      <c r="M14" s="4" t="str">
        <f>"X"</f>
        <v>X</v>
      </c>
      <c r="N14" s="3">
        <v>64732462</v>
      </c>
      <c r="O14" s="3">
        <v>64754655</v>
      </c>
      <c r="P14" s="4" t="s">
        <v>13</v>
      </c>
      <c r="Q14" s="3">
        <v>14</v>
      </c>
      <c r="R14" s="3">
        <v>6</v>
      </c>
      <c r="S14" s="3">
        <v>5589</v>
      </c>
      <c r="T14" s="3">
        <v>51.46</v>
      </c>
      <c r="U14" s="3" t="s">
        <v>51</v>
      </c>
    </row>
    <row r="15" spans="1:21" x14ac:dyDescent="0.2">
      <c r="A15" s="1" t="s">
        <v>52</v>
      </c>
      <c r="B15" s="1" t="s">
        <v>53</v>
      </c>
      <c r="C15" s="6">
        <v>48</v>
      </c>
      <c r="D15" s="6">
        <v>39</v>
      </c>
      <c r="E15" s="6">
        <v>29</v>
      </c>
      <c r="F15" s="6">
        <v>46</v>
      </c>
      <c r="G15" s="6">
        <v>31</v>
      </c>
      <c r="H15" s="6">
        <v>40</v>
      </c>
      <c r="I15" s="6">
        <v>27</v>
      </c>
      <c r="J15" s="6">
        <v>51</v>
      </c>
      <c r="K15" s="6">
        <v>30</v>
      </c>
      <c r="L15" s="6">
        <v>52</v>
      </c>
      <c r="M15" s="4" t="str">
        <f>"6"</f>
        <v>6</v>
      </c>
      <c r="N15" s="3">
        <v>46097730</v>
      </c>
      <c r="O15" s="3">
        <v>46114436</v>
      </c>
      <c r="P15" s="4" t="s">
        <v>17</v>
      </c>
      <c r="Q15" s="3">
        <v>4</v>
      </c>
      <c r="R15" s="3">
        <v>1</v>
      </c>
      <c r="S15" s="3">
        <v>4651</v>
      </c>
      <c r="T15" s="3">
        <v>34.44</v>
      </c>
      <c r="U15" s="3" t="s">
        <v>54</v>
      </c>
    </row>
    <row r="16" spans="1:21" x14ac:dyDescent="0.2">
      <c r="A16" s="1" t="s">
        <v>55</v>
      </c>
      <c r="B16" s="1" t="s">
        <v>56</v>
      </c>
      <c r="C16" s="6">
        <v>22</v>
      </c>
      <c r="D16" s="6">
        <v>18</v>
      </c>
      <c r="E16" s="6">
        <v>8</v>
      </c>
      <c r="F16" s="6">
        <v>11</v>
      </c>
      <c r="G16" s="6">
        <v>50</v>
      </c>
      <c r="H16" s="6">
        <v>67</v>
      </c>
      <c r="I16" s="6">
        <v>28</v>
      </c>
      <c r="J16" s="6">
        <v>29</v>
      </c>
      <c r="K16" s="6">
        <v>68</v>
      </c>
      <c r="L16" s="6">
        <v>60</v>
      </c>
      <c r="M16" s="4" t="str">
        <f>"3"</f>
        <v>3</v>
      </c>
      <c r="N16" s="3">
        <v>50192478</v>
      </c>
      <c r="O16" s="3">
        <v>50226508</v>
      </c>
      <c r="P16" s="4" t="s">
        <v>17</v>
      </c>
      <c r="Q16" s="3">
        <v>20</v>
      </c>
      <c r="R16" s="3">
        <v>9</v>
      </c>
      <c r="S16" s="3">
        <v>4826</v>
      </c>
      <c r="T16" s="3">
        <v>62.81</v>
      </c>
      <c r="U16" s="3" t="s">
        <v>57</v>
      </c>
    </row>
    <row r="17" spans="1:21" x14ac:dyDescent="0.2">
      <c r="A17" s="1" t="s">
        <v>58</v>
      </c>
      <c r="B17" s="1" t="s">
        <v>59</v>
      </c>
      <c r="C17" s="6">
        <v>3</v>
      </c>
      <c r="D17" s="6">
        <v>34</v>
      </c>
      <c r="E17" s="6">
        <v>25</v>
      </c>
      <c r="F17" s="6">
        <v>24</v>
      </c>
      <c r="G17" s="6">
        <v>6</v>
      </c>
      <c r="H17" s="6">
        <v>75</v>
      </c>
      <c r="I17" s="6">
        <v>54</v>
      </c>
      <c r="J17" s="6">
        <v>55</v>
      </c>
      <c r="K17" s="6">
        <v>56</v>
      </c>
      <c r="L17" s="6">
        <v>48</v>
      </c>
      <c r="M17" s="4" t="str">
        <f>"7"</f>
        <v>7</v>
      </c>
      <c r="N17" s="3">
        <v>117105838</v>
      </c>
      <c r="O17" s="3">
        <v>117356025</v>
      </c>
      <c r="P17" s="4" t="s">
        <v>17</v>
      </c>
      <c r="Q17" s="3">
        <v>34</v>
      </c>
      <c r="R17" s="3">
        <v>9</v>
      </c>
      <c r="S17" s="3">
        <v>7255</v>
      </c>
      <c r="T17" s="3">
        <v>42.26</v>
      </c>
      <c r="U17" s="3" t="s">
        <v>60</v>
      </c>
    </row>
    <row r="18" spans="1:21" x14ac:dyDescent="0.2">
      <c r="A18" s="1" t="s">
        <v>61</v>
      </c>
      <c r="B18" s="1" t="s">
        <v>62</v>
      </c>
      <c r="C18" s="6">
        <v>24</v>
      </c>
      <c r="D18" s="6">
        <v>28</v>
      </c>
      <c r="E18" s="6">
        <v>36</v>
      </c>
      <c r="F18" s="6">
        <v>44</v>
      </c>
      <c r="G18" s="6">
        <v>35</v>
      </c>
      <c r="H18" s="6">
        <v>44</v>
      </c>
      <c r="I18" s="6">
        <v>59</v>
      </c>
      <c r="J18" s="6">
        <v>49</v>
      </c>
      <c r="K18" s="6">
        <v>67</v>
      </c>
      <c r="L18" s="6">
        <v>64</v>
      </c>
      <c r="M18" s="4" t="str">
        <f>"7"</f>
        <v>7</v>
      </c>
      <c r="N18" s="3">
        <v>91875548</v>
      </c>
      <c r="O18" s="3">
        <v>92030698</v>
      </c>
      <c r="P18" s="4" t="s">
        <v>17</v>
      </c>
      <c r="Q18" s="3">
        <v>24</v>
      </c>
      <c r="R18" s="3">
        <v>7</v>
      </c>
      <c r="S18" s="3">
        <v>7130</v>
      </c>
      <c r="T18" s="3">
        <v>40.94</v>
      </c>
      <c r="U18" s="3" t="s">
        <v>63</v>
      </c>
    </row>
    <row r="19" spans="1:21" x14ac:dyDescent="0.2">
      <c r="A19" s="1" t="s">
        <v>64</v>
      </c>
      <c r="B19" s="1" t="s">
        <v>65</v>
      </c>
      <c r="C19" s="6">
        <v>46</v>
      </c>
      <c r="D19" s="6">
        <v>42</v>
      </c>
      <c r="E19" s="6">
        <v>4</v>
      </c>
      <c r="F19" s="6">
        <v>7</v>
      </c>
      <c r="G19" s="6">
        <v>30</v>
      </c>
      <c r="H19" s="6">
        <v>33</v>
      </c>
      <c r="I19" s="6">
        <v>25</v>
      </c>
      <c r="J19" s="6">
        <v>58</v>
      </c>
      <c r="K19" s="6">
        <v>30</v>
      </c>
      <c r="L19" s="6">
        <v>34</v>
      </c>
      <c r="M19" s="4" t="str">
        <f>"7"</f>
        <v>7</v>
      </c>
      <c r="N19" s="3">
        <v>91741465</v>
      </c>
      <c r="O19" s="3">
        <v>91772266</v>
      </c>
      <c r="P19" s="4" t="s">
        <v>13</v>
      </c>
      <c r="Q19" s="3">
        <v>12</v>
      </c>
      <c r="R19" s="3">
        <v>5</v>
      </c>
      <c r="S19" s="3">
        <v>4074</v>
      </c>
      <c r="T19" s="3">
        <v>42.76</v>
      </c>
      <c r="U19" s="3" t="s">
        <v>66</v>
      </c>
    </row>
    <row r="20" spans="1:21" x14ac:dyDescent="0.2">
      <c r="A20" s="1" t="s">
        <v>67</v>
      </c>
      <c r="B20" s="1" t="s">
        <v>68</v>
      </c>
      <c r="C20" s="6">
        <v>13</v>
      </c>
      <c r="D20" s="6">
        <v>15</v>
      </c>
      <c r="E20" s="6">
        <v>44</v>
      </c>
      <c r="F20" s="6">
        <v>23</v>
      </c>
      <c r="G20" s="6">
        <v>30</v>
      </c>
      <c r="H20" s="6">
        <v>66</v>
      </c>
      <c r="I20" s="6">
        <v>46</v>
      </c>
      <c r="J20" s="6">
        <v>66</v>
      </c>
      <c r="K20" s="6">
        <v>67</v>
      </c>
      <c r="L20" s="6">
        <v>41</v>
      </c>
      <c r="M20" s="4" t="str">
        <f>"7"</f>
        <v>7</v>
      </c>
      <c r="N20" s="3">
        <v>91828283</v>
      </c>
      <c r="O20" s="3">
        <v>91875480</v>
      </c>
      <c r="P20" s="4" t="s">
        <v>13</v>
      </c>
      <c r="Q20" s="3">
        <v>18</v>
      </c>
      <c r="R20" s="3">
        <v>24</v>
      </c>
      <c r="S20" s="3">
        <v>6204</v>
      </c>
      <c r="T20" s="3">
        <v>37.89</v>
      </c>
      <c r="U20" s="3" t="s">
        <v>69</v>
      </c>
    </row>
    <row r="21" spans="1:21" x14ac:dyDescent="0.2">
      <c r="A21" s="1" t="s">
        <v>70</v>
      </c>
      <c r="B21" s="1" t="s">
        <v>71</v>
      </c>
      <c r="C21" s="6">
        <v>18</v>
      </c>
      <c r="D21" s="6">
        <v>32</v>
      </c>
      <c r="E21" s="6">
        <v>36</v>
      </c>
      <c r="F21" s="6">
        <v>38</v>
      </c>
      <c r="G21" s="6">
        <v>30</v>
      </c>
      <c r="H21" s="6">
        <v>62</v>
      </c>
      <c r="I21" s="6">
        <v>46</v>
      </c>
      <c r="J21" s="6">
        <v>46</v>
      </c>
      <c r="K21" s="6">
        <v>42</v>
      </c>
      <c r="L21" s="6">
        <v>41</v>
      </c>
      <c r="M21" s="4" t="str">
        <f>"12"</f>
        <v>12</v>
      </c>
      <c r="N21" s="3">
        <v>1021243</v>
      </c>
      <c r="O21" s="3">
        <v>1099219</v>
      </c>
      <c r="P21" s="4" t="s">
        <v>13</v>
      </c>
      <c r="Q21" s="3">
        <v>12</v>
      </c>
      <c r="R21" s="3">
        <v>20</v>
      </c>
      <c r="S21" s="3">
        <v>4190</v>
      </c>
      <c r="T21" s="3">
        <v>50.67</v>
      </c>
      <c r="U21" s="3" t="s">
        <v>72</v>
      </c>
    </row>
    <row r="22" spans="1:21" x14ac:dyDescent="0.2">
      <c r="A22" s="1" t="s">
        <v>73</v>
      </c>
      <c r="B22" s="1" t="s">
        <v>74</v>
      </c>
      <c r="C22" s="6">
        <v>36</v>
      </c>
      <c r="D22" s="6">
        <v>24</v>
      </c>
      <c r="E22" s="6">
        <v>39</v>
      </c>
      <c r="F22" s="6">
        <v>21</v>
      </c>
      <c r="G22" s="6">
        <v>42</v>
      </c>
      <c r="H22" s="6">
        <v>70</v>
      </c>
      <c r="I22" s="6">
        <v>73</v>
      </c>
      <c r="J22" s="6">
        <v>57</v>
      </c>
      <c r="K22" s="6">
        <v>35</v>
      </c>
      <c r="L22" s="6">
        <v>45</v>
      </c>
      <c r="M22" s="4" t="str">
        <f>"7"</f>
        <v>7</v>
      </c>
      <c r="N22" s="3">
        <v>98836417</v>
      </c>
      <c r="O22" s="3">
        <v>98908753</v>
      </c>
      <c r="P22" s="4" t="s">
        <v>17</v>
      </c>
      <c r="Q22" s="3">
        <v>43</v>
      </c>
      <c r="R22" s="3">
        <v>8</v>
      </c>
      <c r="S22" s="3">
        <v>6387</v>
      </c>
      <c r="T22" s="3">
        <v>53.53</v>
      </c>
      <c r="U22" s="3" t="s">
        <v>75</v>
      </c>
    </row>
    <row r="23" spans="1:21" x14ac:dyDescent="0.2">
      <c r="A23" s="1" t="s">
        <v>76</v>
      </c>
      <c r="B23" s="1" t="s">
        <v>77</v>
      </c>
      <c r="C23" s="6">
        <v>8</v>
      </c>
      <c r="D23" s="6">
        <v>9</v>
      </c>
      <c r="E23" s="6">
        <v>39</v>
      </c>
      <c r="F23" s="6">
        <v>38</v>
      </c>
      <c r="G23" s="6">
        <v>4</v>
      </c>
      <c r="H23" s="6">
        <v>67</v>
      </c>
      <c r="I23" s="6">
        <v>70</v>
      </c>
      <c r="J23" s="6">
        <v>54</v>
      </c>
      <c r="K23" s="6">
        <v>67</v>
      </c>
      <c r="L23" s="6">
        <v>60</v>
      </c>
      <c r="M23" s="4" t="str">
        <f>"11"</f>
        <v>11</v>
      </c>
      <c r="N23" s="3">
        <v>64037302</v>
      </c>
      <c r="O23" s="3">
        <v>64052176</v>
      </c>
      <c r="P23" s="4" t="s">
        <v>13</v>
      </c>
      <c r="Q23" s="3">
        <v>5</v>
      </c>
      <c r="R23" s="3">
        <v>7</v>
      </c>
      <c r="S23" s="3">
        <v>1708</v>
      </c>
      <c r="T23" s="3">
        <v>64.7</v>
      </c>
      <c r="U23" s="3" t="s">
        <v>78</v>
      </c>
    </row>
    <row r="24" spans="1:21" x14ac:dyDescent="0.2">
      <c r="A24" s="1" t="s">
        <v>79</v>
      </c>
      <c r="B24" s="1" t="s">
        <v>80</v>
      </c>
      <c r="C24" s="6">
        <v>44</v>
      </c>
      <c r="D24" s="6">
        <v>27</v>
      </c>
      <c r="E24" s="6">
        <v>31</v>
      </c>
      <c r="F24" s="6">
        <v>46</v>
      </c>
      <c r="G24" s="6">
        <v>37</v>
      </c>
      <c r="H24" s="6">
        <v>50</v>
      </c>
      <c r="I24" s="6">
        <v>38</v>
      </c>
      <c r="J24" s="6">
        <v>65</v>
      </c>
      <c r="K24" s="6">
        <v>64</v>
      </c>
      <c r="L24" s="6">
        <v>57</v>
      </c>
      <c r="M24" s="4" t="str">
        <f>"4"</f>
        <v>4</v>
      </c>
      <c r="N24" s="3">
        <v>17578815</v>
      </c>
      <c r="O24" s="3">
        <v>17609595</v>
      </c>
      <c r="P24" s="4" t="s">
        <v>17</v>
      </c>
      <c r="Q24" s="3">
        <v>15</v>
      </c>
      <c r="R24" s="3">
        <v>10</v>
      </c>
      <c r="S24" s="3">
        <v>3785</v>
      </c>
      <c r="T24" s="3">
        <v>44.94</v>
      </c>
      <c r="U24" s="3" t="s">
        <v>81</v>
      </c>
    </row>
    <row r="25" spans="1:21" x14ac:dyDescent="0.2">
      <c r="A25" s="1" t="s">
        <v>82</v>
      </c>
      <c r="B25" s="1" t="s">
        <v>83</v>
      </c>
      <c r="C25" s="6">
        <v>46</v>
      </c>
      <c r="D25" s="6">
        <v>15</v>
      </c>
      <c r="E25" s="6">
        <v>16</v>
      </c>
      <c r="F25" s="6">
        <v>15</v>
      </c>
      <c r="G25" s="6">
        <v>11</v>
      </c>
      <c r="H25" s="6">
        <v>70</v>
      </c>
      <c r="I25" s="6">
        <v>54</v>
      </c>
      <c r="J25" s="6">
        <v>45</v>
      </c>
      <c r="K25" s="6">
        <v>74</v>
      </c>
      <c r="L25" s="6">
        <v>38</v>
      </c>
      <c r="M25" s="4" t="str">
        <f>"X"</f>
        <v>X</v>
      </c>
      <c r="N25" s="3">
        <v>2609220</v>
      </c>
      <c r="O25" s="3">
        <v>2659350</v>
      </c>
      <c r="P25" s="4" t="s">
        <v>17</v>
      </c>
      <c r="Q25" s="3">
        <v>15</v>
      </c>
      <c r="R25" s="3">
        <v>9</v>
      </c>
      <c r="S25" s="3">
        <v>3284</v>
      </c>
      <c r="T25" s="3">
        <v>51.77</v>
      </c>
      <c r="U25" s="3" t="s">
        <v>84</v>
      </c>
    </row>
    <row r="26" spans="1:21" x14ac:dyDescent="0.2">
      <c r="A26" s="1" t="s">
        <v>85</v>
      </c>
      <c r="B26" s="1" t="s">
        <v>86</v>
      </c>
      <c r="C26" s="6">
        <v>27</v>
      </c>
      <c r="D26" s="6">
        <v>24</v>
      </c>
      <c r="E26" s="6">
        <v>6</v>
      </c>
      <c r="F26" s="6">
        <v>40</v>
      </c>
      <c r="G26" s="6">
        <v>4</v>
      </c>
      <c r="H26" s="6">
        <v>25</v>
      </c>
      <c r="I26" s="6">
        <v>32</v>
      </c>
      <c r="J26" s="6">
        <v>38</v>
      </c>
      <c r="K26" s="6">
        <v>71</v>
      </c>
      <c r="L26" s="6">
        <v>73</v>
      </c>
      <c r="M26" s="4" t="str">
        <f>"4"</f>
        <v>4</v>
      </c>
      <c r="N26" s="3">
        <v>11394774</v>
      </c>
      <c r="O26" s="3">
        <v>11431389</v>
      </c>
      <c r="P26" s="4" t="s">
        <v>13</v>
      </c>
      <c r="Q26" s="3">
        <v>3</v>
      </c>
      <c r="R26" s="3">
        <v>3</v>
      </c>
      <c r="S26" s="3">
        <v>8166</v>
      </c>
      <c r="T26" s="3">
        <v>47.77</v>
      </c>
      <c r="U26" s="3" t="s">
        <v>87</v>
      </c>
    </row>
    <row r="27" spans="1:21" x14ac:dyDescent="0.2">
      <c r="A27" s="1" t="s">
        <v>88</v>
      </c>
      <c r="B27" s="1" t="s">
        <v>89</v>
      </c>
      <c r="C27" s="6">
        <v>40</v>
      </c>
      <c r="D27" s="6">
        <v>30</v>
      </c>
      <c r="E27" s="6">
        <v>30</v>
      </c>
      <c r="F27" s="6">
        <v>27</v>
      </c>
      <c r="G27" s="6">
        <v>14</v>
      </c>
      <c r="H27" s="6">
        <v>58</v>
      </c>
      <c r="I27" s="6">
        <v>35</v>
      </c>
      <c r="J27" s="6">
        <v>63</v>
      </c>
      <c r="K27" s="6">
        <v>66</v>
      </c>
      <c r="L27" s="6">
        <v>55</v>
      </c>
      <c r="M27" s="4" t="str">
        <f>"7"</f>
        <v>7</v>
      </c>
      <c r="N27" s="3">
        <v>150521715</v>
      </c>
      <c r="O27" s="3">
        <v>150558592</v>
      </c>
      <c r="P27" s="4" t="s">
        <v>17</v>
      </c>
      <c r="Q27" s="3">
        <v>11</v>
      </c>
      <c r="R27" s="3">
        <v>7</v>
      </c>
      <c r="S27" s="3">
        <v>3824</v>
      </c>
      <c r="T27" s="3">
        <v>58.66</v>
      </c>
      <c r="U27" s="3" t="s">
        <v>90</v>
      </c>
    </row>
    <row r="28" spans="1:21" x14ac:dyDescent="0.2">
      <c r="A28" s="1" t="s">
        <v>91</v>
      </c>
      <c r="B28" s="1" t="s">
        <v>92</v>
      </c>
      <c r="C28" s="6">
        <v>14</v>
      </c>
      <c r="D28" s="6">
        <v>35</v>
      </c>
      <c r="E28" s="6">
        <v>15</v>
      </c>
      <c r="F28" s="6">
        <v>30</v>
      </c>
      <c r="G28" s="6">
        <v>25</v>
      </c>
      <c r="H28" s="6">
        <v>49</v>
      </c>
      <c r="I28" s="6">
        <v>53</v>
      </c>
      <c r="J28" s="6">
        <v>53</v>
      </c>
      <c r="K28" s="6">
        <v>48</v>
      </c>
      <c r="L28" s="6">
        <v>59</v>
      </c>
      <c r="M28" s="4" t="str">
        <f>"7"</f>
        <v>7</v>
      </c>
      <c r="N28" s="3">
        <v>120965421</v>
      </c>
      <c r="O28" s="3">
        <v>120981158</v>
      </c>
      <c r="P28" s="4" t="s">
        <v>17</v>
      </c>
      <c r="Q28" s="3">
        <v>5</v>
      </c>
      <c r="R28" s="3">
        <v>2</v>
      </c>
      <c r="S28" s="3">
        <v>3261</v>
      </c>
      <c r="T28" s="3">
        <v>41.89</v>
      </c>
      <c r="U28" s="3" t="s">
        <v>93</v>
      </c>
    </row>
    <row r="29" spans="1:21" x14ac:dyDescent="0.2">
      <c r="A29" s="1" t="s">
        <v>94</v>
      </c>
      <c r="B29" s="1" t="s">
        <v>95</v>
      </c>
      <c r="C29" s="6">
        <v>39</v>
      </c>
      <c r="D29" s="6">
        <v>11</v>
      </c>
      <c r="E29" s="6">
        <v>41</v>
      </c>
      <c r="F29" s="6">
        <v>24</v>
      </c>
      <c r="G29" s="6">
        <v>19</v>
      </c>
      <c r="H29" s="6">
        <v>50</v>
      </c>
      <c r="I29" s="6">
        <v>44</v>
      </c>
      <c r="J29" s="6">
        <v>29</v>
      </c>
      <c r="K29" s="6">
        <v>53</v>
      </c>
      <c r="L29" s="6">
        <v>49</v>
      </c>
      <c r="M29" s="4" t="str">
        <f>"7"</f>
        <v>7</v>
      </c>
      <c r="N29" s="3">
        <v>43152198</v>
      </c>
      <c r="O29" s="3">
        <v>43602938</v>
      </c>
      <c r="P29" s="4" t="s">
        <v>17</v>
      </c>
      <c r="Q29" s="3">
        <v>37</v>
      </c>
      <c r="R29" s="3">
        <v>11</v>
      </c>
      <c r="S29" s="3">
        <v>11303</v>
      </c>
      <c r="T29" s="3">
        <v>50.86</v>
      </c>
      <c r="U29" s="3" t="s">
        <v>96</v>
      </c>
    </row>
    <row r="30" spans="1:21" x14ac:dyDescent="0.2">
      <c r="A30" s="1" t="s">
        <v>97</v>
      </c>
      <c r="B30" s="1" t="s">
        <v>98</v>
      </c>
      <c r="C30" s="6">
        <v>9</v>
      </c>
      <c r="D30" s="6">
        <v>3</v>
      </c>
      <c r="E30" s="6">
        <v>32</v>
      </c>
      <c r="F30" s="6">
        <v>37</v>
      </c>
      <c r="G30" s="6">
        <v>16</v>
      </c>
      <c r="H30" s="6">
        <v>74</v>
      </c>
      <c r="I30" s="6">
        <v>61</v>
      </c>
      <c r="J30" s="6">
        <v>27</v>
      </c>
      <c r="K30" s="6">
        <v>41</v>
      </c>
      <c r="L30" s="6">
        <v>68</v>
      </c>
      <c r="M30" s="4" t="str">
        <f>"7"</f>
        <v>7</v>
      </c>
      <c r="N30" s="3">
        <v>1855429</v>
      </c>
      <c r="O30" s="3">
        <v>2272878</v>
      </c>
      <c r="P30" s="4" t="s">
        <v>13</v>
      </c>
      <c r="Q30" s="3">
        <v>37</v>
      </c>
      <c r="R30" s="3">
        <v>23</v>
      </c>
      <c r="S30" s="3">
        <v>6955</v>
      </c>
      <c r="T30" s="3">
        <v>60.96</v>
      </c>
      <c r="U30" s="3" t="s">
        <v>99</v>
      </c>
    </row>
    <row r="31" spans="1:21" x14ac:dyDescent="0.2">
      <c r="A31" s="1" t="s">
        <v>100</v>
      </c>
      <c r="B31" s="1" t="s">
        <v>101</v>
      </c>
      <c r="C31" s="6">
        <v>16</v>
      </c>
      <c r="D31" s="6">
        <v>15</v>
      </c>
      <c r="E31" s="6">
        <v>48</v>
      </c>
      <c r="F31" s="6">
        <v>14</v>
      </c>
      <c r="G31" s="6">
        <v>29</v>
      </c>
      <c r="H31" s="6">
        <v>44</v>
      </c>
      <c r="I31" s="6">
        <v>40</v>
      </c>
      <c r="J31" s="6">
        <v>28</v>
      </c>
      <c r="K31" s="6">
        <v>67</v>
      </c>
      <c r="L31" s="6">
        <v>47</v>
      </c>
      <c r="M31" s="4" t="str">
        <f>"17"</f>
        <v>17</v>
      </c>
      <c r="N31" s="3">
        <v>37026112</v>
      </c>
      <c r="O31" s="3">
        <v>37078023</v>
      </c>
      <c r="P31" s="4" t="s">
        <v>17</v>
      </c>
      <c r="Q31" s="3">
        <v>9</v>
      </c>
      <c r="R31" s="3">
        <v>9</v>
      </c>
      <c r="S31" s="3">
        <v>7061</v>
      </c>
      <c r="T31" s="3">
        <v>57.36</v>
      </c>
      <c r="U31" s="3" t="s">
        <v>102</v>
      </c>
    </row>
    <row r="32" spans="1:21" x14ac:dyDescent="0.2">
      <c r="A32" s="1" t="s">
        <v>103</v>
      </c>
      <c r="B32" s="1" t="s">
        <v>104</v>
      </c>
      <c r="C32" s="6">
        <v>30</v>
      </c>
      <c r="D32" s="6">
        <v>39</v>
      </c>
      <c r="E32" s="6">
        <v>22</v>
      </c>
      <c r="F32" s="6">
        <v>16</v>
      </c>
      <c r="G32" s="6">
        <v>39</v>
      </c>
      <c r="H32" s="6">
        <v>63</v>
      </c>
      <c r="I32" s="6">
        <v>73</v>
      </c>
      <c r="J32" s="6">
        <v>35</v>
      </c>
      <c r="K32" s="6">
        <v>28</v>
      </c>
      <c r="L32" s="6">
        <v>51</v>
      </c>
      <c r="M32" s="4" t="str">
        <f>"17"</f>
        <v>17</v>
      </c>
      <c r="N32" s="3">
        <v>46180719</v>
      </c>
      <c r="O32" s="3">
        <v>46200436</v>
      </c>
      <c r="P32" s="4" t="s">
        <v>17</v>
      </c>
      <c r="Q32" s="3">
        <v>11</v>
      </c>
      <c r="R32" s="3">
        <v>14</v>
      </c>
      <c r="S32" s="3">
        <v>3606</v>
      </c>
      <c r="T32" s="3">
        <v>50.75</v>
      </c>
      <c r="U32" s="3" t="s">
        <v>105</v>
      </c>
    </row>
    <row r="33" spans="1:21" x14ac:dyDescent="0.2">
      <c r="A33" s="1" t="s">
        <v>106</v>
      </c>
      <c r="B33" s="1" t="s">
        <v>107</v>
      </c>
      <c r="C33" s="6">
        <v>24</v>
      </c>
      <c r="D33" s="6">
        <v>7</v>
      </c>
      <c r="E33" s="6">
        <v>18</v>
      </c>
      <c r="F33" s="6">
        <v>41</v>
      </c>
      <c r="G33" s="6">
        <v>8</v>
      </c>
      <c r="H33" s="6">
        <v>61</v>
      </c>
      <c r="I33" s="6">
        <v>64</v>
      </c>
      <c r="J33" s="6">
        <v>28</v>
      </c>
      <c r="K33" s="6">
        <v>31</v>
      </c>
      <c r="L33" s="6">
        <v>53</v>
      </c>
      <c r="M33" s="4" t="str">
        <f>"7"</f>
        <v>7</v>
      </c>
      <c r="N33" s="3">
        <v>150497491</v>
      </c>
      <c r="O33" s="3">
        <v>150502208</v>
      </c>
      <c r="P33" s="4" t="s">
        <v>17</v>
      </c>
      <c r="Q33" s="3">
        <v>4</v>
      </c>
      <c r="R33" s="3">
        <v>11</v>
      </c>
      <c r="S33" s="3">
        <v>3479</v>
      </c>
      <c r="T33" s="3">
        <v>57.6</v>
      </c>
      <c r="U33" s="3" t="s">
        <v>108</v>
      </c>
    </row>
    <row r="34" spans="1:21" x14ac:dyDescent="0.2">
      <c r="A34" s="1" t="s">
        <v>109</v>
      </c>
      <c r="B34" s="1" t="s">
        <v>110</v>
      </c>
      <c r="C34" s="6">
        <v>36</v>
      </c>
      <c r="D34" s="6">
        <v>14</v>
      </c>
      <c r="E34" s="6">
        <v>36</v>
      </c>
      <c r="F34" s="6">
        <v>14</v>
      </c>
      <c r="G34" s="6">
        <v>33</v>
      </c>
      <c r="H34" s="6">
        <v>73</v>
      </c>
      <c r="I34" s="6">
        <v>39</v>
      </c>
      <c r="J34" s="6">
        <v>54</v>
      </c>
      <c r="K34" s="6">
        <v>45</v>
      </c>
      <c r="L34" s="6">
        <v>73</v>
      </c>
      <c r="M34" s="4" t="str">
        <f>"12"</f>
        <v>12</v>
      </c>
      <c r="N34" s="3">
        <v>9092959</v>
      </c>
      <c r="O34" s="3">
        <v>9102551</v>
      </c>
      <c r="P34" s="4" t="s">
        <v>13</v>
      </c>
      <c r="Q34" s="3">
        <v>7</v>
      </c>
      <c r="R34" s="3">
        <v>12</v>
      </c>
      <c r="S34" s="3">
        <v>3777</v>
      </c>
      <c r="T34" s="3">
        <v>45.99</v>
      </c>
      <c r="U34" s="3" t="s">
        <v>111</v>
      </c>
    </row>
    <row r="35" spans="1:21" x14ac:dyDescent="0.2">
      <c r="A35" s="1" t="s">
        <v>112</v>
      </c>
      <c r="B35" s="1" t="s">
        <v>113</v>
      </c>
      <c r="C35" s="6">
        <v>40</v>
      </c>
      <c r="D35" s="6">
        <v>41</v>
      </c>
      <c r="E35" s="6">
        <v>43</v>
      </c>
      <c r="F35" s="6">
        <v>9</v>
      </c>
      <c r="G35" s="6">
        <v>40</v>
      </c>
      <c r="H35" s="6">
        <v>63</v>
      </c>
      <c r="I35" s="6">
        <v>51</v>
      </c>
      <c r="J35" s="6">
        <v>36</v>
      </c>
      <c r="K35" s="6">
        <v>26</v>
      </c>
      <c r="L35" s="6">
        <v>29</v>
      </c>
      <c r="M35" s="4" t="str">
        <f>"X"</f>
        <v>X</v>
      </c>
      <c r="N35" s="3">
        <v>117031776</v>
      </c>
      <c r="O35" s="3">
        <v>117251303</v>
      </c>
      <c r="P35" s="4" t="s">
        <v>13</v>
      </c>
      <c r="Q35" s="3">
        <v>12</v>
      </c>
      <c r="R35" s="3">
        <v>11</v>
      </c>
      <c r="S35" s="3">
        <v>6983</v>
      </c>
      <c r="T35" s="3">
        <v>38.94</v>
      </c>
      <c r="U35" s="3" t="s">
        <v>114</v>
      </c>
    </row>
    <row r="36" spans="1:21" x14ac:dyDescent="0.2">
      <c r="A36" s="1" t="s">
        <v>115</v>
      </c>
      <c r="B36" s="1" t="s">
        <v>116</v>
      </c>
      <c r="C36" s="6">
        <v>31</v>
      </c>
      <c r="D36" s="6">
        <v>38</v>
      </c>
      <c r="E36" s="6">
        <v>8</v>
      </c>
      <c r="F36" s="6">
        <v>3</v>
      </c>
      <c r="G36" s="6">
        <v>15</v>
      </c>
      <c r="H36" s="6">
        <v>33</v>
      </c>
      <c r="I36" s="6">
        <v>64</v>
      </c>
      <c r="J36" s="6">
        <v>44</v>
      </c>
      <c r="K36" s="6">
        <v>72</v>
      </c>
      <c r="L36" s="6">
        <v>52</v>
      </c>
      <c r="M36" s="4" t="str">
        <f>"2"</f>
        <v>2</v>
      </c>
      <c r="N36" s="3">
        <v>72356367</v>
      </c>
      <c r="O36" s="3">
        <v>72375167</v>
      </c>
      <c r="P36" s="4" t="s">
        <v>13</v>
      </c>
      <c r="Q36" s="3">
        <v>7</v>
      </c>
      <c r="R36" s="3">
        <v>5</v>
      </c>
      <c r="S36" s="3">
        <v>5015</v>
      </c>
      <c r="T36" s="3">
        <v>57.13</v>
      </c>
      <c r="U36" s="3" t="s">
        <v>117</v>
      </c>
    </row>
    <row r="37" spans="1:21" x14ac:dyDescent="0.2">
      <c r="A37" s="1" t="s">
        <v>118</v>
      </c>
      <c r="B37" s="1" t="s">
        <v>119</v>
      </c>
      <c r="C37" s="6">
        <v>44</v>
      </c>
      <c r="D37" s="6">
        <v>23</v>
      </c>
      <c r="E37" s="6">
        <v>4</v>
      </c>
      <c r="F37" s="6">
        <v>23</v>
      </c>
      <c r="G37" s="6">
        <v>30</v>
      </c>
      <c r="H37" s="6">
        <v>31</v>
      </c>
      <c r="I37" s="6">
        <v>34</v>
      </c>
      <c r="J37" s="6">
        <v>34</v>
      </c>
      <c r="K37" s="6">
        <v>52</v>
      </c>
      <c r="L37" s="6">
        <v>57</v>
      </c>
      <c r="M37" s="4" t="str">
        <f>"7"</f>
        <v>7</v>
      </c>
      <c r="N37" s="3">
        <v>8152814</v>
      </c>
      <c r="O37" s="3">
        <v>8302317</v>
      </c>
      <c r="P37" s="4" t="s">
        <v>13</v>
      </c>
      <c r="Q37" s="3">
        <v>21</v>
      </c>
      <c r="R37" s="3">
        <v>18</v>
      </c>
      <c r="S37" s="3">
        <v>4891</v>
      </c>
      <c r="T37" s="3">
        <v>46.7</v>
      </c>
      <c r="U37" s="3" t="s">
        <v>120</v>
      </c>
    </row>
    <row r="38" spans="1:21" x14ac:dyDescent="0.2">
      <c r="A38" s="1" t="s">
        <v>121</v>
      </c>
      <c r="B38" s="1" t="s">
        <v>122</v>
      </c>
      <c r="C38" s="6">
        <v>42</v>
      </c>
      <c r="D38" s="6">
        <v>30</v>
      </c>
      <c r="E38" s="6">
        <v>41</v>
      </c>
      <c r="F38" s="6">
        <v>17</v>
      </c>
      <c r="G38" s="6">
        <v>35</v>
      </c>
      <c r="H38" s="6">
        <v>71</v>
      </c>
      <c r="I38" s="6">
        <v>50</v>
      </c>
      <c r="J38" s="6">
        <v>48</v>
      </c>
      <c r="K38" s="6">
        <v>54</v>
      </c>
      <c r="L38" s="6">
        <v>55</v>
      </c>
      <c r="M38" s="4" t="str">
        <f>"16"</f>
        <v>16</v>
      </c>
      <c r="N38" s="3">
        <v>90071273</v>
      </c>
      <c r="O38" s="3">
        <v>90086536</v>
      </c>
      <c r="P38" s="4" t="s">
        <v>13</v>
      </c>
      <c r="Q38" s="3">
        <v>6</v>
      </c>
      <c r="R38" s="3">
        <v>6</v>
      </c>
      <c r="S38" s="3">
        <v>3522</v>
      </c>
      <c r="T38" s="3">
        <v>61.58</v>
      </c>
      <c r="U38" s="3" t="s">
        <v>123</v>
      </c>
    </row>
    <row r="39" spans="1:21" x14ac:dyDescent="0.2">
      <c r="A39" s="1" t="s">
        <v>124</v>
      </c>
      <c r="B39" s="1" t="s">
        <v>125</v>
      </c>
      <c r="C39" s="6">
        <v>39</v>
      </c>
      <c r="D39" s="6">
        <v>31</v>
      </c>
      <c r="E39" s="6">
        <v>10</v>
      </c>
      <c r="F39" s="6">
        <v>34</v>
      </c>
      <c r="G39" s="6">
        <v>22</v>
      </c>
      <c r="H39" s="6">
        <v>53</v>
      </c>
      <c r="I39" s="6">
        <v>57</v>
      </c>
      <c r="J39" s="6">
        <v>62</v>
      </c>
      <c r="K39" s="6">
        <v>75</v>
      </c>
      <c r="L39" s="6">
        <v>46</v>
      </c>
      <c r="M39" s="4" t="str">
        <f>"2"</f>
        <v>2</v>
      </c>
      <c r="N39" s="3">
        <v>202565277</v>
      </c>
      <c r="O39" s="3">
        <v>202645912</v>
      </c>
      <c r="P39" s="4" t="s">
        <v>13</v>
      </c>
      <c r="Q39" s="3">
        <v>40</v>
      </c>
      <c r="R39" s="3">
        <v>13</v>
      </c>
      <c r="S39" s="3">
        <v>10381</v>
      </c>
      <c r="T39" s="3">
        <v>41.62</v>
      </c>
      <c r="U39" s="3" t="s">
        <v>126</v>
      </c>
    </row>
    <row r="40" spans="1:21" x14ac:dyDescent="0.2">
      <c r="A40" s="1" t="s">
        <v>127</v>
      </c>
      <c r="B40" s="1" t="s">
        <v>128</v>
      </c>
      <c r="C40" s="6">
        <v>24</v>
      </c>
      <c r="D40" s="6">
        <v>4</v>
      </c>
      <c r="E40" s="6">
        <v>32</v>
      </c>
      <c r="F40" s="6">
        <v>14</v>
      </c>
      <c r="G40" s="6">
        <v>10</v>
      </c>
      <c r="H40" s="6">
        <v>64</v>
      </c>
      <c r="I40" s="6">
        <v>68</v>
      </c>
      <c r="J40" s="6">
        <v>32</v>
      </c>
      <c r="K40" s="6">
        <v>56</v>
      </c>
      <c r="L40" s="6">
        <v>62</v>
      </c>
      <c r="M40" s="4" t="str">
        <f>"2"</f>
        <v>2</v>
      </c>
      <c r="N40" s="3">
        <v>202047604</v>
      </c>
      <c r="O40" s="3">
        <v>202094129</v>
      </c>
      <c r="P40" s="4" t="s">
        <v>17</v>
      </c>
      <c r="Q40" s="3">
        <v>12</v>
      </c>
      <c r="R40" s="3">
        <v>13</v>
      </c>
      <c r="S40" s="3">
        <v>7598</v>
      </c>
      <c r="T40" s="3">
        <v>46.22</v>
      </c>
      <c r="U40" s="3" t="s">
        <v>129</v>
      </c>
    </row>
    <row r="41" spans="1:21" x14ac:dyDescent="0.2">
      <c r="A41" s="1" t="s">
        <v>130</v>
      </c>
      <c r="B41" s="1" t="s">
        <v>131</v>
      </c>
      <c r="C41" s="6">
        <v>3</v>
      </c>
      <c r="D41" s="6">
        <v>43</v>
      </c>
      <c r="E41" s="6">
        <v>14</v>
      </c>
      <c r="F41" s="6">
        <v>20</v>
      </c>
      <c r="G41" s="6">
        <v>10</v>
      </c>
      <c r="H41" s="6">
        <v>61</v>
      </c>
      <c r="I41" s="6">
        <v>63</v>
      </c>
      <c r="J41" s="6">
        <v>49</v>
      </c>
      <c r="K41" s="6">
        <v>38</v>
      </c>
      <c r="L41" s="6">
        <v>34</v>
      </c>
      <c r="M41" s="4" t="str">
        <f>"2"</f>
        <v>2</v>
      </c>
      <c r="N41" s="3">
        <v>201980827</v>
      </c>
      <c r="O41" s="3">
        <v>202029033</v>
      </c>
      <c r="P41" s="4" t="s">
        <v>17</v>
      </c>
      <c r="Q41" s="3">
        <v>20</v>
      </c>
      <c r="R41" s="3">
        <v>26</v>
      </c>
      <c r="S41" s="3">
        <v>10151</v>
      </c>
      <c r="T41" s="3">
        <v>49.57</v>
      </c>
      <c r="U41" s="3" t="s">
        <v>132</v>
      </c>
    </row>
    <row r="42" spans="1:21" x14ac:dyDescent="0.2">
      <c r="A42" s="1" t="s">
        <v>133</v>
      </c>
      <c r="B42" s="1" t="s">
        <v>134</v>
      </c>
      <c r="C42" s="6">
        <v>15</v>
      </c>
      <c r="D42" s="6">
        <v>22</v>
      </c>
      <c r="E42" s="6">
        <v>29</v>
      </c>
      <c r="F42" s="6">
        <v>14</v>
      </c>
      <c r="G42" s="6">
        <v>17</v>
      </c>
      <c r="H42" s="6">
        <v>69</v>
      </c>
      <c r="I42" s="6">
        <v>41</v>
      </c>
      <c r="J42" s="6">
        <v>43</v>
      </c>
      <c r="K42" s="6">
        <v>60</v>
      </c>
      <c r="L42" s="6">
        <v>56</v>
      </c>
      <c r="M42" s="4" t="str">
        <f>"2"</f>
        <v>2</v>
      </c>
      <c r="N42" s="3">
        <v>188328957</v>
      </c>
      <c r="O42" s="3">
        <v>188430487</v>
      </c>
      <c r="P42" s="4" t="s">
        <v>13</v>
      </c>
      <c r="Q42" s="3">
        <v>13</v>
      </c>
      <c r="R42" s="3">
        <v>13</v>
      </c>
      <c r="S42" s="3">
        <v>11714</v>
      </c>
      <c r="T42" s="3">
        <v>39.53</v>
      </c>
      <c r="U42" s="3" t="s">
        <v>135</v>
      </c>
    </row>
    <row r="43" spans="1:21" x14ac:dyDescent="0.2">
      <c r="A43" s="1" t="s">
        <v>136</v>
      </c>
      <c r="B43" s="1" t="s">
        <v>137</v>
      </c>
      <c r="C43" s="6">
        <v>12</v>
      </c>
      <c r="D43" s="6">
        <v>9</v>
      </c>
      <c r="E43" s="6">
        <v>14</v>
      </c>
      <c r="F43" s="6">
        <v>27</v>
      </c>
      <c r="G43" s="6">
        <v>25</v>
      </c>
      <c r="H43" s="6">
        <v>68</v>
      </c>
      <c r="I43" s="6">
        <v>50</v>
      </c>
      <c r="J43" s="6">
        <v>66</v>
      </c>
      <c r="K43" s="6">
        <v>35</v>
      </c>
      <c r="L43" s="6">
        <v>31</v>
      </c>
      <c r="M43" s="4" t="str">
        <f>"2"</f>
        <v>2</v>
      </c>
      <c r="N43" s="3">
        <v>37458774</v>
      </c>
      <c r="O43" s="3">
        <v>37480546</v>
      </c>
      <c r="P43" s="4" t="s">
        <v>17</v>
      </c>
      <c r="Q43" s="3">
        <v>12</v>
      </c>
      <c r="R43" s="3">
        <v>13</v>
      </c>
      <c r="S43" s="3">
        <v>3651</v>
      </c>
      <c r="T43" s="3">
        <v>42.21</v>
      </c>
      <c r="U43" s="3" t="s">
        <v>138</v>
      </c>
    </row>
    <row r="44" spans="1:21" x14ac:dyDescent="0.2">
      <c r="A44" s="1" t="s">
        <v>139</v>
      </c>
      <c r="B44" s="1" t="s">
        <v>140</v>
      </c>
      <c r="C44" s="6">
        <v>3</v>
      </c>
      <c r="D44" s="6">
        <v>44</v>
      </c>
      <c r="E44" s="6">
        <v>46</v>
      </c>
      <c r="F44" s="6">
        <v>41</v>
      </c>
      <c r="G44" s="6">
        <v>36</v>
      </c>
      <c r="H44" s="6">
        <v>64</v>
      </c>
      <c r="I44" s="6">
        <v>49</v>
      </c>
      <c r="J44" s="6">
        <v>43</v>
      </c>
      <c r="K44" s="6">
        <v>60</v>
      </c>
      <c r="L44" s="6">
        <v>67</v>
      </c>
      <c r="M44" s="4" t="str">
        <f>"3"</f>
        <v>3</v>
      </c>
      <c r="N44" s="3">
        <v>50126341</v>
      </c>
      <c r="O44" s="3">
        <v>50156454</v>
      </c>
      <c r="P44" s="4" t="s">
        <v>17</v>
      </c>
      <c r="Q44" s="3">
        <v>25</v>
      </c>
      <c r="R44" s="3">
        <v>26</v>
      </c>
      <c r="S44" s="3">
        <v>10368</v>
      </c>
      <c r="T44" s="3">
        <v>43.96</v>
      </c>
      <c r="U44" s="3" t="s">
        <v>141</v>
      </c>
    </row>
    <row r="45" spans="1:21" x14ac:dyDescent="0.2">
      <c r="A45" s="1" t="s">
        <v>142</v>
      </c>
      <c r="B45" s="1" t="s">
        <v>143</v>
      </c>
      <c r="C45" s="6">
        <v>36</v>
      </c>
      <c r="D45" s="6">
        <v>38</v>
      </c>
      <c r="E45" s="6">
        <v>19</v>
      </c>
      <c r="F45" s="6">
        <v>34</v>
      </c>
      <c r="G45" s="6">
        <v>35</v>
      </c>
      <c r="H45" s="6">
        <v>32</v>
      </c>
      <c r="I45" s="6">
        <v>43</v>
      </c>
      <c r="J45" s="6">
        <v>49</v>
      </c>
      <c r="K45" s="6">
        <v>75</v>
      </c>
      <c r="L45" s="6">
        <v>52</v>
      </c>
      <c r="M45" s="4" t="str">
        <f>"8"</f>
        <v>8</v>
      </c>
      <c r="N45" s="3">
        <v>17155539</v>
      </c>
      <c r="O45" s="3">
        <v>17271037</v>
      </c>
      <c r="P45" s="4" t="s">
        <v>13</v>
      </c>
      <c r="Q45" s="3">
        <v>20</v>
      </c>
      <c r="R45" s="3">
        <v>10</v>
      </c>
      <c r="S45" s="3">
        <v>5692</v>
      </c>
      <c r="T45" s="3">
        <v>41.81</v>
      </c>
      <c r="U45" s="3" t="s">
        <v>144</v>
      </c>
    </row>
    <row r="46" spans="1:21" x14ac:dyDescent="0.2">
      <c r="A46" s="1" t="s">
        <v>145</v>
      </c>
      <c r="B46" s="1" t="s">
        <v>146</v>
      </c>
      <c r="C46" s="6">
        <v>50</v>
      </c>
      <c r="D46" s="6">
        <v>45</v>
      </c>
      <c r="E46" s="6">
        <v>50</v>
      </c>
      <c r="F46" s="6">
        <v>45</v>
      </c>
      <c r="G46" s="6">
        <v>47</v>
      </c>
      <c r="H46" s="6">
        <v>31</v>
      </c>
      <c r="I46" s="6">
        <v>47</v>
      </c>
      <c r="J46" s="6">
        <v>74</v>
      </c>
      <c r="K46" s="6">
        <v>68</v>
      </c>
      <c r="L46" s="6">
        <v>45</v>
      </c>
      <c r="M46" s="4" t="str">
        <f>"8"</f>
        <v>8</v>
      </c>
      <c r="N46" s="3">
        <v>17354597</v>
      </c>
      <c r="O46" s="3">
        <v>17428082</v>
      </c>
      <c r="P46" s="4" t="s">
        <v>17</v>
      </c>
      <c r="Q46" s="3">
        <v>15</v>
      </c>
      <c r="R46" s="3">
        <v>5</v>
      </c>
      <c r="S46" s="3">
        <v>7905</v>
      </c>
      <c r="T46" s="3">
        <v>41.62</v>
      </c>
      <c r="U46" s="3" t="s">
        <v>147</v>
      </c>
    </row>
    <row r="47" spans="1:21" x14ac:dyDescent="0.2">
      <c r="A47" s="1" t="s">
        <v>148</v>
      </c>
      <c r="B47" s="1" t="s">
        <v>149</v>
      </c>
      <c r="C47" s="6">
        <v>26</v>
      </c>
      <c r="D47" s="6">
        <v>28</v>
      </c>
      <c r="E47" s="6">
        <v>23</v>
      </c>
      <c r="F47" s="6">
        <v>10</v>
      </c>
      <c r="G47" s="6">
        <v>21</v>
      </c>
      <c r="H47" s="6">
        <v>64</v>
      </c>
      <c r="I47" s="6">
        <v>37</v>
      </c>
      <c r="J47" s="6">
        <v>34</v>
      </c>
      <c r="K47" s="6">
        <v>74</v>
      </c>
      <c r="L47" s="6">
        <v>35</v>
      </c>
      <c r="M47" s="4" t="str">
        <f>"7"</f>
        <v>7</v>
      </c>
      <c r="N47" s="3">
        <v>127228399</v>
      </c>
      <c r="O47" s="3">
        <v>127231759</v>
      </c>
      <c r="P47" s="4" t="s">
        <v>17</v>
      </c>
      <c r="Q47" s="3">
        <v>5</v>
      </c>
      <c r="R47" s="3">
        <v>6</v>
      </c>
      <c r="S47" s="3">
        <v>1871</v>
      </c>
      <c r="T47" s="3">
        <v>59.97</v>
      </c>
      <c r="U47" s="3" t="s">
        <v>150</v>
      </c>
    </row>
    <row r="48" spans="1:21" x14ac:dyDescent="0.2">
      <c r="A48" s="1" t="s">
        <v>151</v>
      </c>
      <c r="B48" s="1" t="s">
        <v>152</v>
      </c>
      <c r="C48" s="6">
        <v>42</v>
      </c>
      <c r="D48" s="6">
        <v>15</v>
      </c>
      <c r="E48" s="6">
        <v>5</v>
      </c>
      <c r="F48" s="6">
        <v>18</v>
      </c>
      <c r="G48" s="6">
        <v>27</v>
      </c>
      <c r="H48" s="6">
        <v>46</v>
      </c>
      <c r="I48" s="6">
        <v>45</v>
      </c>
      <c r="J48" s="6">
        <v>61</v>
      </c>
      <c r="K48" s="6">
        <v>44</v>
      </c>
      <c r="L48" s="6">
        <v>54</v>
      </c>
      <c r="M48" s="4" t="str">
        <f>"17"</f>
        <v>17</v>
      </c>
      <c r="N48" s="3">
        <v>26691378</v>
      </c>
      <c r="O48" s="3">
        <v>26728065</v>
      </c>
      <c r="P48" s="4" t="s">
        <v>17</v>
      </c>
      <c r="Q48" s="3">
        <v>11</v>
      </c>
      <c r="R48" s="3">
        <v>8</v>
      </c>
      <c r="S48" s="3">
        <v>8132</v>
      </c>
      <c r="T48" s="3">
        <v>58.29</v>
      </c>
      <c r="U48" s="3" t="s">
        <v>153</v>
      </c>
    </row>
    <row r="49" spans="1:21" x14ac:dyDescent="0.2">
      <c r="A49" s="1" t="s">
        <v>154</v>
      </c>
      <c r="B49" s="1" t="s">
        <v>155</v>
      </c>
      <c r="C49" s="6">
        <v>42</v>
      </c>
      <c r="D49" s="6">
        <v>43</v>
      </c>
      <c r="E49" s="6">
        <v>37</v>
      </c>
      <c r="F49" s="6">
        <v>31</v>
      </c>
      <c r="G49" s="6">
        <v>6</v>
      </c>
      <c r="H49" s="6">
        <v>72</v>
      </c>
      <c r="I49" s="6">
        <v>41</v>
      </c>
      <c r="J49" s="6">
        <v>31</v>
      </c>
      <c r="K49" s="6">
        <v>69</v>
      </c>
      <c r="L49" s="6">
        <v>31</v>
      </c>
      <c r="M49" s="4" t="str">
        <f>"17"</f>
        <v>17</v>
      </c>
      <c r="N49" s="3">
        <v>26673659</v>
      </c>
      <c r="O49" s="3">
        <v>26684545</v>
      </c>
      <c r="P49" s="4" t="s">
        <v>13</v>
      </c>
      <c r="Q49" s="3">
        <v>11</v>
      </c>
      <c r="R49" s="3">
        <v>2</v>
      </c>
      <c r="S49" s="3">
        <v>2662</v>
      </c>
      <c r="T49" s="3">
        <v>53.53</v>
      </c>
      <c r="U49" s="3" t="s">
        <v>156</v>
      </c>
    </row>
    <row r="50" spans="1:21" x14ac:dyDescent="0.2">
      <c r="A50" s="1" t="s">
        <v>157</v>
      </c>
      <c r="B50" s="1" t="s">
        <v>158</v>
      </c>
      <c r="C50" s="6">
        <v>40</v>
      </c>
      <c r="D50" s="6">
        <v>30</v>
      </c>
      <c r="E50" s="6">
        <v>33</v>
      </c>
      <c r="F50" s="6">
        <v>7</v>
      </c>
      <c r="G50" s="6">
        <v>45</v>
      </c>
      <c r="H50" s="6">
        <v>28</v>
      </c>
      <c r="I50" s="6">
        <v>66</v>
      </c>
      <c r="J50" s="6">
        <v>52</v>
      </c>
      <c r="K50" s="6">
        <v>57</v>
      </c>
      <c r="L50" s="6">
        <v>65</v>
      </c>
      <c r="M50" s="4" t="str">
        <f>"3"</f>
        <v>3</v>
      </c>
      <c r="N50" s="3">
        <v>129274018</v>
      </c>
      <c r="O50" s="3">
        <v>129325661</v>
      </c>
      <c r="P50" s="4" t="s">
        <v>13</v>
      </c>
      <c r="Q50" s="3">
        <v>36</v>
      </c>
      <c r="R50" s="3">
        <v>18</v>
      </c>
      <c r="S50" s="3">
        <v>9738</v>
      </c>
      <c r="T50" s="3">
        <v>61.16</v>
      </c>
      <c r="U50" s="3" t="s">
        <v>159</v>
      </c>
    </row>
    <row r="51" spans="1:21" x14ac:dyDescent="0.2">
      <c r="A51" s="1" t="s">
        <v>160</v>
      </c>
      <c r="B51" s="1" t="s">
        <v>161</v>
      </c>
      <c r="C51" s="6">
        <v>45</v>
      </c>
      <c r="D51" s="6">
        <v>49</v>
      </c>
      <c r="E51" s="6">
        <v>32</v>
      </c>
      <c r="F51" s="6">
        <v>40</v>
      </c>
      <c r="G51" s="6">
        <v>3</v>
      </c>
      <c r="H51" s="6">
        <v>44</v>
      </c>
      <c r="I51" s="6">
        <v>46</v>
      </c>
      <c r="J51" s="6">
        <v>52</v>
      </c>
      <c r="K51" s="6">
        <v>37</v>
      </c>
      <c r="L51" s="6">
        <v>28</v>
      </c>
      <c r="M51" s="4" t="str">
        <f>"1"</f>
        <v>1</v>
      </c>
      <c r="N51" s="3">
        <v>33473585</v>
      </c>
      <c r="O51" s="3">
        <v>33546597</v>
      </c>
      <c r="P51" s="4" t="s">
        <v>13</v>
      </c>
      <c r="Q51" s="3">
        <v>13</v>
      </c>
      <c r="R51" s="3">
        <v>13</v>
      </c>
      <c r="S51" s="3">
        <v>5683</v>
      </c>
      <c r="T51" s="3">
        <v>44.99</v>
      </c>
      <c r="U51" s="3" t="s">
        <v>162</v>
      </c>
    </row>
    <row r="52" spans="1:21" x14ac:dyDescent="0.2">
      <c r="A52" s="1" t="s">
        <v>163</v>
      </c>
      <c r="B52" s="1" t="s">
        <v>164</v>
      </c>
      <c r="C52" s="6">
        <v>42</v>
      </c>
      <c r="D52" s="6">
        <v>17</v>
      </c>
      <c r="E52" s="6">
        <v>35</v>
      </c>
      <c r="F52" s="6">
        <v>19</v>
      </c>
      <c r="G52" s="6">
        <v>41</v>
      </c>
      <c r="H52" s="6">
        <v>58</v>
      </c>
      <c r="I52" s="6">
        <v>70</v>
      </c>
      <c r="J52" s="6">
        <v>41</v>
      </c>
      <c r="K52" s="6">
        <v>33</v>
      </c>
      <c r="L52" s="6">
        <v>34</v>
      </c>
      <c r="M52" s="4" t="str">
        <f>"4"</f>
        <v>4</v>
      </c>
      <c r="N52" s="3">
        <v>15779898</v>
      </c>
      <c r="O52" s="3">
        <v>15851069</v>
      </c>
      <c r="P52" s="4" t="s">
        <v>17</v>
      </c>
      <c r="Q52" s="3">
        <v>8</v>
      </c>
      <c r="R52" s="3">
        <v>5</v>
      </c>
      <c r="S52" s="3">
        <v>3071</v>
      </c>
      <c r="T52" s="3">
        <v>43.8</v>
      </c>
      <c r="U52" s="3" t="s">
        <v>165</v>
      </c>
    </row>
    <row r="53" spans="1:21" x14ac:dyDescent="0.2">
      <c r="A53" s="1" t="s">
        <v>166</v>
      </c>
      <c r="B53" s="1" t="s">
        <v>167</v>
      </c>
      <c r="C53" s="6">
        <v>13</v>
      </c>
      <c r="D53" s="6">
        <v>12</v>
      </c>
      <c r="E53" s="6">
        <v>36</v>
      </c>
      <c r="F53" s="6">
        <v>21</v>
      </c>
      <c r="G53" s="6">
        <v>44</v>
      </c>
      <c r="H53" s="6">
        <v>52</v>
      </c>
      <c r="I53" s="6">
        <v>58</v>
      </c>
      <c r="J53" s="6">
        <v>50</v>
      </c>
      <c r="K53" s="6">
        <v>25</v>
      </c>
      <c r="L53" s="6">
        <v>71</v>
      </c>
      <c r="M53" s="4" t="str">
        <f>"12"</f>
        <v>12</v>
      </c>
      <c r="N53" s="3">
        <v>2904119</v>
      </c>
      <c r="O53" s="3">
        <v>2914576</v>
      </c>
      <c r="P53" s="4" t="s">
        <v>17</v>
      </c>
      <c r="Q53" s="3">
        <v>13</v>
      </c>
      <c r="R53" s="3">
        <v>7</v>
      </c>
      <c r="S53" s="3">
        <v>3958</v>
      </c>
      <c r="T53" s="3">
        <v>54.3</v>
      </c>
      <c r="U53" s="3" t="s">
        <v>168</v>
      </c>
    </row>
    <row r="54" spans="1:21" x14ac:dyDescent="0.2">
      <c r="A54" s="1" t="s">
        <v>169</v>
      </c>
      <c r="B54" s="1" t="s">
        <v>170</v>
      </c>
      <c r="C54" s="6">
        <v>29</v>
      </c>
      <c r="D54" s="6">
        <v>28</v>
      </c>
      <c r="E54" s="6">
        <v>5</v>
      </c>
      <c r="F54" s="6">
        <v>25</v>
      </c>
      <c r="G54" s="6">
        <v>40</v>
      </c>
      <c r="H54" s="6">
        <v>49</v>
      </c>
      <c r="I54" s="6">
        <v>72</v>
      </c>
      <c r="J54" s="6">
        <v>75</v>
      </c>
      <c r="K54" s="6">
        <v>60</v>
      </c>
      <c r="L54" s="6">
        <v>26</v>
      </c>
      <c r="M54" s="4" t="str">
        <f>"1"</f>
        <v>1</v>
      </c>
      <c r="N54" s="3">
        <v>23345941</v>
      </c>
      <c r="O54" s="3">
        <v>23410182</v>
      </c>
      <c r="P54" s="4" t="s">
        <v>17</v>
      </c>
      <c r="Q54" s="3">
        <v>20</v>
      </c>
      <c r="R54" s="3">
        <v>7</v>
      </c>
      <c r="S54" s="3">
        <v>5447</v>
      </c>
      <c r="T54" s="3">
        <v>46.59</v>
      </c>
      <c r="U54" s="3" t="s">
        <v>171</v>
      </c>
    </row>
    <row r="55" spans="1:21" x14ac:dyDescent="0.2">
      <c r="A55" s="1" t="s">
        <v>172</v>
      </c>
      <c r="B55" s="1" t="s">
        <v>173</v>
      </c>
      <c r="C55" s="6">
        <v>49</v>
      </c>
      <c r="D55" s="6">
        <v>41</v>
      </c>
      <c r="E55" s="6">
        <v>3</v>
      </c>
      <c r="F55" s="6">
        <v>37</v>
      </c>
      <c r="G55" s="6">
        <v>12</v>
      </c>
      <c r="H55" s="6">
        <v>43</v>
      </c>
      <c r="I55" s="6">
        <v>46</v>
      </c>
      <c r="J55" s="6">
        <v>61</v>
      </c>
      <c r="K55" s="6">
        <v>75</v>
      </c>
      <c r="L55" s="6">
        <v>70</v>
      </c>
      <c r="M55" s="4" t="str">
        <f>"3"</f>
        <v>3</v>
      </c>
      <c r="N55" s="3">
        <v>49977440</v>
      </c>
      <c r="O55" s="3">
        <v>50137478</v>
      </c>
      <c r="P55" s="4" t="s">
        <v>17</v>
      </c>
      <c r="Q55" s="3">
        <v>29</v>
      </c>
      <c r="R55" s="3">
        <v>21</v>
      </c>
      <c r="S55" s="3">
        <v>7300</v>
      </c>
      <c r="T55" s="3">
        <v>46.97</v>
      </c>
      <c r="U55" s="3" t="s">
        <v>174</v>
      </c>
    </row>
    <row r="56" spans="1:21" x14ac:dyDescent="0.2">
      <c r="A56" s="1" t="s">
        <v>175</v>
      </c>
      <c r="B56" s="1" t="s">
        <v>176</v>
      </c>
      <c r="C56" s="6">
        <v>38</v>
      </c>
      <c r="D56" s="6">
        <v>47</v>
      </c>
      <c r="E56" s="6">
        <v>14</v>
      </c>
      <c r="F56" s="6">
        <v>31</v>
      </c>
      <c r="G56" s="6">
        <v>46</v>
      </c>
      <c r="H56" s="6">
        <v>25</v>
      </c>
      <c r="I56" s="6">
        <v>61</v>
      </c>
      <c r="J56" s="6">
        <v>31</v>
      </c>
      <c r="K56" s="6">
        <v>63</v>
      </c>
      <c r="L56" s="6">
        <v>32</v>
      </c>
      <c r="M56" s="4" t="str">
        <f>"17"</f>
        <v>17</v>
      </c>
      <c r="N56" s="3">
        <v>3763609</v>
      </c>
      <c r="O56" s="3">
        <v>3798185</v>
      </c>
      <c r="P56" s="4" t="s">
        <v>13</v>
      </c>
      <c r="Q56" s="3">
        <v>17</v>
      </c>
      <c r="R56" s="3">
        <v>5</v>
      </c>
      <c r="S56" s="3">
        <v>7424</v>
      </c>
      <c r="T56" s="3">
        <v>57.48</v>
      </c>
      <c r="U56" s="3" t="s">
        <v>177</v>
      </c>
    </row>
    <row r="57" spans="1:21" x14ac:dyDescent="0.2">
      <c r="A57" s="1" t="s">
        <v>178</v>
      </c>
      <c r="B57" s="1" t="s">
        <v>179</v>
      </c>
      <c r="C57" s="6">
        <v>5</v>
      </c>
      <c r="D57" s="6">
        <v>29</v>
      </c>
      <c r="E57" s="6">
        <v>5</v>
      </c>
      <c r="F57" s="6">
        <v>23</v>
      </c>
      <c r="G57" s="6">
        <v>24</v>
      </c>
      <c r="H57" s="6">
        <v>52</v>
      </c>
      <c r="I57" s="6">
        <v>41</v>
      </c>
      <c r="J57" s="6">
        <v>65</v>
      </c>
      <c r="K57" s="6">
        <v>51</v>
      </c>
      <c r="L57" s="6">
        <v>34</v>
      </c>
      <c r="M57" s="4" t="str">
        <f>"12"</f>
        <v>12</v>
      </c>
      <c r="N57" s="3">
        <v>21621845</v>
      </c>
      <c r="O57" s="3">
        <v>21654603</v>
      </c>
      <c r="P57" s="4" t="s">
        <v>13</v>
      </c>
      <c r="Q57" s="3">
        <v>15</v>
      </c>
      <c r="R57" s="3">
        <v>8</v>
      </c>
      <c r="S57" s="3">
        <v>3778</v>
      </c>
      <c r="T57" s="3">
        <v>37.67</v>
      </c>
      <c r="U57" s="3" t="s">
        <v>180</v>
      </c>
    </row>
    <row r="58" spans="1:21" x14ac:dyDescent="0.2">
      <c r="A58" s="1" t="s">
        <v>181</v>
      </c>
      <c r="B58" s="1" t="s">
        <v>182</v>
      </c>
      <c r="C58" s="6">
        <v>19</v>
      </c>
      <c r="D58" s="6">
        <v>35</v>
      </c>
      <c r="E58" s="6">
        <v>40</v>
      </c>
      <c r="F58" s="6">
        <v>24</v>
      </c>
      <c r="G58" s="6">
        <v>39</v>
      </c>
      <c r="H58" s="6">
        <v>53</v>
      </c>
      <c r="I58" s="6">
        <v>46</v>
      </c>
      <c r="J58" s="6">
        <v>70</v>
      </c>
      <c r="K58" s="6">
        <v>27</v>
      </c>
      <c r="L58" s="6">
        <v>48</v>
      </c>
      <c r="M58" s="4" t="str">
        <f>"7"</f>
        <v>7</v>
      </c>
      <c r="N58" s="3">
        <v>92861653</v>
      </c>
      <c r="O58" s="3">
        <v>92988338</v>
      </c>
      <c r="P58" s="4" t="s">
        <v>17</v>
      </c>
      <c r="Q58" s="3">
        <v>32</v>
      </c>
      <c r="R58" s="3">
        <v>23</v>
      </c>
      <c r="S58" s="3">
        <v>7359</v>
      </c>
      <c r="T58" s="3">
        <v>35.94</v>
      </c>
      <c r="U58" s="3" t="s">
        <v>183</v>
      </c>
    </row>
    <row r="59" spans="1:21" x14ac:dyDescent="0.2">
      <c r="A59" s="1" t="s">
        <v>184</v>
      </c>
      <c r="B59" s="1" t="s">
        <v>185</v>
      </c>
      <c r="C59" s="6">
        <v>31</v>
      </c>
      <c r="D59" s="6">
        <v>33</v>
      </c>
      <c r="E59" s="6">
        <v>34</v>
      </c>
      <c r="F59" s="6">
        <v>5</v>
      </c>
      <c r="G59" s="6">
        <v>29</v>
      </c>
      <c r="H59" s="6">
        <v>39</v>
      </c>
      <c r="I59" s="6">
        <v>68</v>
      </c>
      <c r="J59" s="6">
        <v>37</v>
      </c>
      <c r="K59" s="6">
        <v>42</v>
      </c>
      <c r="L59" s="6">
        <v>72</v>
      </c>
      <c r="M59" s="4" t="str">
        <f>"19"</f>
        <v>19</v>
      </c>
      <c r="N59" s="3">
        <v>36245469</v>
      </c>
      <c r="O59" s="3">
        <v>36248980</v>
      </c>
      <c r="P59" s="4" t="s">
        <v>13</v>
      </c>
      <c r="Q59" s="3">
        <v>3</v>
      </c>
      <c r="R59" s="3">
        <v>3</v>
      </c>
      <c r="S59" s="3">
        <v>1722</v>
      </c>
      <c r="T59" s="3">
        <v>63.18</v>
      </c>
      <c r="U59" s="3" t="s">
        <v>186</v>
      </c>
    </row>
    <row r="60" spans="1:21" x14ac:dyDescent="0.2">
      <c r="A60" s="1" t="s">
        <v>187</v>
      </c>
      <c r="B60" s="1" t="s">
        <v>188</v>
      </c>
      <c r="C60" s="6">
        <v>30</v>
      </c>
      <c r="D60" s="6">
        <v>4</v>
      </c>
      <c r="E60" s="6">
        <v>5</v>
      </c>
      <c r="F60" s="6">
        <v>47</v>
      </c>
      <c r="G60" s="6">
        <v>24</v>
      </c>
      <c r="H60" s="6">
        <v>61</v>
      </c>
      <c r="I60" s="6">
        <v>57</v>
      </c>
      <c r="J60" s="6">
        <v>45</v>
      </c>
      <c r="K60" s="6">
        <v>55</v>
      </c>
      <c r="L60" s="6">
        <v>53</v>
      </c>
      <c r="M60" s="4" t="str">
        <f>"19"</f>
        <v>19</v>
      </c>
      <c r="N60" s="3">
        <v>36265434</v>
      </c>
      <c r="O60" s="3">
        <v>36279724</v>
      </c>
      <c r="P60" s="4" t="s">
        <v>17</v>
      </c>
      <c r="Q60" s="3">
        <v>25</v>
      </c>
      <c r="R60" s="3">
        <v>13</v>
      </c>
      <c r="S60" s="3">
        <v>5260</v>
      </c>
      <c r="T60" s="3">
        <v>64.680000000000007</v>
      </c>
      <c r="U60" s="3" t="s">
        <v>189</v>
      </c>
    </row>
    <row r="61" spans="1:21" x14ac:dyDescent="0.2">
      <c r="A61" s="1" t="s">
        <v>190</v>
      </c>
      <c r="B61" s="1" t="s">
        <v>191</v>
      </c>
      <c r="C61" s="6">
        <v>15</v>
      </c>
      <c r="D61" s="6">
        <v>30</v>
      </c>
      <c r="E61" s="6">
        <v>49</v>
      </c>
      <c r="F61" s="6">
        <v>43</v>
      </c>
      <c r="G61" s="6">
        <v>37</v>
      </c>
      <c r="H61" s="6">
        <v>34</v>
      </c>
      <c r="I61" s="6">
        <v>73</v>
      </c>
      <c r="J61" s="6">
        <v>38</v>
      </c>
      <c r="K61" s="6">
        <v>50</v>
      </c>
      <c r="L61" s="6">
        <v>57</v>
      </c>
      <c r="M61" s="4" t="str">
        <f>"16"</f>
        <v>16</v>
      </c>
      <c r="N61" s="3">
        <v>23592323</v>
      </c>
      <c r="O61" s="3">
        <v>23607677</v>
      </c>
      <c r="P61" s="4" t="s">
        <v>13</v>
      </c>
      <c r="Q61" s="3">
        <v>7</v>
      </c>
      <c r="R61" s="3">
        <v>5</v>
      </c>
      <c r="S61" s="3">
        <v>1600</v>
      </c>
      <c r="T61" s="3">
        <v>48.12</v>
      </c>
      <c r="U61" s="3" t="s">
        <v>192</v>
      </c>
    </row>
    <row r="62" spans="1:21" x14ac:dyDescent="0.2">
      <c r="A62" s="1" t="s">
        <v>193</v>
      </c>
      <c r="B62" s="1" t="s">
        <v>194</v>
      </c>
      <c r="C62" s="6">
        <v>7</v>
      </c>
      <c r="D62" s="6">
        <v>18</v>
      </c>
      <c r="E62" s="6">
        <v>19</v>
      </c>
      <c r="F62" s="6">
        <v>4</v>
      </c>
      <c r="G62" s="6">
        <v>12</v>
      </c>
      <c r="H62" s="6">
        <v>66</v>
      </c>
      <c r="I62" s="6">
        <v>64</v>
      </c>
      <c r="J62" s="6">
        <v>38</v>
      </c>
      <c r="K62" s="6">
        <v>28</v>
      </c>
      <c r="L62" s="6">
        <v>62</v>
      </c>
      <c r="M62" s="4" t="str">
        <f>"7"</f>
        <v>7</v>
      </c>
      <c r="N62" s="3">
        <v>95212811</v>
      </c>
      <c r="O62" s="3">
        <v>95225803</v>
      </c>
      <c r="P62" s="4" t="s">
        <v>13</v>
      </c>
      <c r="Q62" s="3">
        <v>9</v>
      </c>
      <c r="R62" s="3">
        <v>5</v>
      </c>
      <c r="S62" s="3">
        <v>4519</v>
      </c>
      <c r="T62" s="3">
        <v>37.97</v>
      </c>
      <c r="U62" s="3" t="s">
        <v>195</v>
      </c>
    </row>
    <row r="63" spans="1:21" x14ac:dyDescent="0.2">
      <c r="A63" s="1" t="s">
        <v>196</v>
      </c>
      <c r="B63" s="1" t="s">
        <v>197</v>
      </c>
      <c r="C63" s="6">
        <v>47</v>
      </c>
      <c r="D63" s="6">
        <v>45</v>
      </c>
      <c r="E63" s="6">
        <v>13</v>
      </c>
      <c r="F63" s="6">
        <v>47</v>
      </c>
      <c r="G63" s="6">
        <v>24</v>
      </c>
      <c r="H63" s="6">
        <v>52</v>
      </c>
      <c r="I63" s="6">
        <v>40</v>
      </c>
      <c r="J63" s="6">
        <v>53</v>
      </c>
      <c r="K63" s="6">
        <v>42</v>
      </c>
      <c r="L63" s="6">
        <v>54</v>
      </c>
      <c r="M63" s="4" t="str">
        <f>"6"</f>
        <v>6</v>
      </c>
      <c r="N63" s="3">
        <v>110745890</v>
      </c>
      <c r="O63" s="3">
        <v>110797844</v>
      </c>
      <c r="P63" s="4" t="s">
        <v>13</v>
      </c>
      <c r="Q63" s="3">
        <v>11</v>
      </c>
      <c r="R63" s="3">
        <v>10</v>
      </c>
      <c r="S63" s="3">
        <v>3791</v>
      </c>
      <c r="T63" s="3">
        <v>44.95</v>
      </c>
      <c r="U63" s="3" t="s">
        <v>198</v>
      </c>
    </row>
    <row r="64" spans="1:21" x14ac:dyDescent="0.2">
      <c r="A64" s="1" t="s">
        <v>199</v>
      </c>
      <c r="B64" s="1" t="s">
        <v>200</v>
      </c>
      <c r="C64" s="6">
        <v>47</v>
      </c>
      <c r="D64" s="6">
        <v>6</v>
      </c>
      <c r="E64" s="6">
        <v>11</v>
      </c>
      <c r="F64" s="6">
        <v>8</v>
      </c>
      <c r="G64" s="6">
        <v>11</v>
      </c>
      <c r="H64" s="6">
        <v>75</v>
      </c>
      <c r="I64" s="6">
        <v>63</v>
      </c>
      <c r="J64" s="6">
        <v>75</v>
      </c>
      <c r="K64" s="6">
        <v>65</v>
      </c>
      <c r="L64" s="6">
        <v>72</v>
      </c>
      <c r="M64" s="4" t="str">
        <f>"3"</f>
        <v>3</v>
      </c>
      <c r="N64" s="3">
        <v>50378541</v>
      </c>
      <c r="O64" s="3">
        <v>50384283</v>
      </c>
      <c r="P64" s="4" t="s">
        <v>13</v>
      </c>
      <c r="Q64" s="3">
        <v>9</v>
      </c>
      <c r="R64" s="3">
        <v>9</v>
      </c>
      <c r="S64" s="3">
        <v>4009</v>
      </c>
      <c r="T64" s="3">
        <v>58.49</v>
      </c>
      <c r="U64" s="3" t="s">
        <v>201</v>
      </c>
    </row>
    <row r="65" spans="1:21" x14ac:dyDescent="0.2">
      <c r="A65" s="1" t="s">
        <v>202</v>
      </c>
      <c r="B65" s="1" t="s">
        <v>203</v>
      </c>
      <c r="C65" s="6">
        <v>4</v>
      </c>
      <c r="D65" s="6">
        <v>19</v>
      </c>
      <c r="E65" s="6">
        <v>26</v>
      </c>
      <c r="F65" s="6">
        <v>10</v>
      </c>
      <c r="G65" s="6">
        <v>9</v>
      </c>
      <c r="H65" s="6">
        <v>54</v>
      </c>
      <c r="I65" s="6">
        <v>36</v>
      </c>
      <c r="J65" s="6">
        <v>58</v>
      </c>
      <c r="K65" s="6">
        <v>35</v>
      </c>
      <c r="L65" s="6">
        <v>56</v>
      </c>
      <c r="M65" s="4" t="str">
        <f>"7"</f>
        <v>7</v>
      </c>
      <c r="N65" s="3">
        <v>20654830</v>
      </c>
      <c r="O65" s="3">
        <v>20816658</v>
      </c>
      <c r="P65" s="4" t="s">
        <v>17</v>
      </c>
      <c r="Q65" s="3">
        <v>32</v>
      </c>
      <c r="R65" s="3">
        <v>6</v>
      </c>
      <c r="S65" s="3">
        <v>9257</v>
      </c>
      <c r="T65" s="3">
        <v>40.799999999999997</v>
      </c>
      <c r="U65" s="3" t="s">
        <v>204</v>
      </c>
    </row>
    <row r="66" spans="1:21" x14ac:dyDescent="0.2">
      <c r="A66" s="1" t="s">
        <v>205</v>
      </c>
      <c r="B66" s="1" t="s">
        <v>206</v>
      </c>
      <c r="C66" s="6">
        <v>20</v>
      </c>
      <c r="D66" s="6">
        <v>10</v>
      </c>
      <c r="E66" s="6">
        <v>24</v>
      </c>
      <c r="F66" s="6">
        <v>15</v>
      </c>
      <c r="G66" s="6">
        <v>11</v>
      </c>
      <c r="H66" s="6">
        <v>30</v>
      </c>
      <c r="I66" s="6">
        <v>67</v>
      </c>
      <c r="J66" s="6">
        <v>60</v>
      </c>
      <c r="K66" s="6">
        <v>49</v>
      </c>
      <c r="L66" s="6">
        <v>67</v>
      </c>
      <c r="M66" s="4" t="str">
        <f>"X"</f>
        <v>X</v>
      </c>
      <c r="N66" s="3">
        <v>25021811</v>
      </c>
      <c r="O66" s="3">
        <v>25034065</v>
      </c>
      <c r="P66" s="4" t="s">
        <v>13</v>
      </c>
      <c r="Q66" s="3">
        <v>5</v>
      </c>
      <c r="R66" s="3">
        <v>1</v>
      </c>
      <c r="S66" s="3">
        <v>2876</v>
      </c>
      <c r="T66" s="3">
        <v>62.76</v>
      </c>
      <c r="U66" s="3" t="s">
        <v>207</v>
      </c>
    </row>
    <row r="67" spans="1:21" x14ac:dyDescent="0.2">
      <c r="A67" s="1" t="s">
        <v>208</v>
      </c>
      <c r="B67" s="1" t="s">
        <v>209</v>
      </c>
      <c r="C67" s="6">
        <v>6</v>
      </c>
      <c r="D67" s="6">
        <v>19</v>
      </c>
      <c r="E67" s="6">
        <v>33</v>
      </c>
      <c r="F67" s="6">
        <v>46</v>
      </c>
      <c r="G67" s="6">
        <v>34</v>
      </c>
      <c r="H67" s="6">
        <v>30</v>
      </c>
      <c r="I67" s="6">
        <v>65</v>
      </c>
      <c r="J67" s="6">
        <v>50</v>
      </c>
      <c r="K67" s="6">
        <v>59</v>
      </c>
      <c r="L67" s="6">
        <v>64</v>
      </c>
      <c r="M67" s="4" t="str">
        <f>"7"</f>
        <v>7</v>
      </c>
      <c r="N67" s="3">
        <v>95749532</v>
      </c>
      <c r="O67" s="3">
        <v>95951459</v>
      </c>
      <c r="P67" s="4" t="s">
        <v>13</v>
      </c>
      <c r="Q67" s="3">
        <v>20</v>
      </c>
      <c r="R67" s="3">
        <v>9</v>
      </c>
      <c r="S67" s="3">
        <v>3710</v>
      </c>
      <c r="T67" s="3">
        <v>44.1</v>
      </c>
      <c r="U67" s="3" t="s">
        <v>210</v>
      </c>
    </row>
    <row r="68" spans="1:21" x14ac:dyDescent="0.2">
      <c r="A68" s="1" t="s">
        <v>211</v>
      </c>
      <c r="B68" s="1" t="s">
        <v>212</v>
      </c>
      <c r="C68" s="6">
        <v>42</v>
      </c>
      <c r="D68" s="6">
        <v>15</v>
      </c>
      <c r="E68" s="6">
        <v>31</v>
      </c>
      <c r="F68" s="6">
        <v>9</v>
      </c>
      <c r="G68" s="6">
        <v>26</v>
      </c>
      <c r="H68" s="6">
        <v>63</v>
      </c>
      <c r="I68" s="6">
        <v>64</v>
      </c>
      <c r="J68" s="6">
        <v>56</v>
      </c>
      <c r="K68" s="6">
        <v>42</v>
      </c>
      <c r="L68" s="6">
        <v>27</v>
      </c>
      <c r="M68" s="4" t="str">
        <f>"7"</f>
        <v>7</v>
      </c>
      <c r="N68" s="3">
        <v>116593292</v>
      </c>
      <c r="O68" s="3">
        <v>116870157</v>
      </c>
      <c r="P68" s="4" t="s">
        <v>17</v>
      </c>
      <c r="Q68" s="3">
        <v>31</v>
      </c>
      <c r="R68" s="3">
        <v>29</v>
      </c>
      <c r="S68" s="3">
        <v>6742</v>
      </c>
      <c r="T68" s="3">
        <v>45.08</v>
      </c>
      <c r="U68" s="3" t="s">
        <v>213</v>
      </c>
    </row>
    <row r="69" spans="1:21" x14ac:dyDescent="0.2">
      <c r="A69" s="1" t="s">
        <v>214</v>
      </c>
      <c r="B69" s="1" t="s">
        <v>215</v>
      </c>
      <c r="C69" s="6">
        <v>49</v>
      </c>
      <c r="D69" s="6">
        <v>25</v>
      </c>
      <c r="E69" s="6">
        <v>5</v>
      </c>
      <c r="F69" s="6">
        <v>45</v>
      </c>
      <c r="G69" s="6">
        <v>27</v>
      </c>
      <c r="H69" s="6">
        <v>36</v>
      </c>
      <c r="I69" s="6">
        <v>27</v>
      </c>
      <c r="J69" s="6">
        <v>60</v>
      </c>
      <c r="K69" s="6">
        <v>55</v>
      </c>
      <c r="L69" s="6">
        <v>33</v>
      </c>
      <c r="M69" s="4" t="str">
        <f>"17"</f>
        <v>17</v>
      </c>
      <c r="N69" s="3">
        <v>45195069</v>
      </c>
      <c r="O69" s="3">
        <v>45266788</v>
      </c>
      <c r="P69" s="4" t="s">
        <v>13</v>
      </c>
      <c r="Q69" s="3">
        <v>22</v>
      </c>
      <c r="R69" s="3">
        <v>20</v>
      </c>
      <c r="S69" s="3">
        <v>6824</v>
      </c>
      <c r="T69" s="3">
        <v>37.6</v>
      </c>
      <c r="U69" s="3" t="s">
        <v>216</v>
      </c>
    </row>
    <row r="70" spans="1:21" x14ac:dyDescent="0.2">
      <c r="A70" s="1" t="s">
        <v>217</v>
      </c>
      <c r="B70" s="1" t="s">
        <v>218</v>
      </c>
      <c r="C70" s="6">
        <v>16</v>
      </c>
      <c r="D70" s="6">
        <v>48</v>
      </c>
      <c r="E70" s="6">
        <v>34</v>
      </c>
      <c r="F70" s="6">
        <v>38</v>
      </c>
      <c r="G70" s="6">
        <v>28</v>
      </c>
      <c r="H70" s="6">
        <v>25</v>
      </c>
      <c r="I70" s="6">
        <v>53</v>
      </c>
      <c r="J70" s="6">
        <v>54</v>
      </c>
      <c r="K70" s="6">
        <v>49</v>
      </c>
      <c r="L70" s="6">
        <v>37</v>
      </c>
      <c r="M70" s="4" t="str">
        <f>"17"</f>
        <v>17</v>
      </c>
      <c r="N70" s="3">
        <v>42325753</v>
      </c>
      <c r="O70" s="3">
        <v>42345509</v>
      </c>
      <c r="P70" s="4" t="s">
        <v>13</v>
      </c>
      <c r="Q70" s="3">
        <v>20</v>
      </c>
      <c r="R70" s="3">
        <v>4</v>
      </c>
      <c r="S70" s="3">
        <v>5287</v>
      </c>
      <c r="T70" s="3">
        <v>56.44</v>
      </c>
      <c r="U70" s="3" t="s">
        <v>219</v>
      </c>
    </row>
    <row r="71" spans="1:21" x14ac:dyDescent="0.2">
      <c r="A71" s="1" t="s">
        <v>220</v>
      </c>
      <c r="B71" s="1" t="s">
        <v>221</v>
      </c>
      <c r="C71" s="6">
        <v>31</v>
      </c>
      <c r="D71" s="6">
        <v>41</v>
      </c>
      <c r="E71" s="6">
        <v>26</v>
      </c>
      <c r="F71" s="6">
        <v>50</v>
      </c>
      <c r="G71" s="6">
        <v>19</v>
      </c>
      <c r="H71" s="6">
        <v>62</v>
      </c>
      <c r="I71" s="6">
        <v>68</v>
      </c>
      <c r="J71" s="6">
        <v>74</v>
      </c>
      <c r="K71" s="6">
        <v>53</v>
      </c>
      <c r="L71" s="6">
        <v>68</v>
      </c>
      <c r="M71" s="4" t="str">
        <f>"7"</f>
        <v>7</v>
      </c>
      <c r="N71" s="3">
        <v>93053799</v>
      </c>
      <c r="O71" s="3">
        <v>93204042</v>
      </c>
      <c r="P71" s="4" t="s">
        <v>13</v>
      </c>
      <c r="Q71" s="3">
        <v>18</v>
      </c>
      <c r="R71" s="3">
        <v>7</v>
      </c>
      <c r="S71" s="3">
        <v>4036</v>
      </c>
      <c r="T71" s="3">
        <v>40.909999999999997</v>
      </c>
      <c r="U71" s="3" t="s">
        <v>222</v>
      </c>
    </row>
    <row r="72" spans="1:21" x14ac:dyDescent="0.2">
      <c r="A72" s="1" t="s">
        <v>223</v>
      </c>
      <c r="B72" s="1" t="s">
        <v>224</v>
      </c>
      <c r="C72" s="6">
        <v>48</v>
      </c>
      <c r="D72" s="6">
        <v>41</v>
      </c>
      <c r="E72" s="6">
        <v>23</v>
      </c>
      <c r="F72" s="6">
        <v>19</v>
      </c>
      <c r="G72" s="6">
        <v>16</v>
      </c>
      <c r="H72" s="6">
        <v>43</v>
      </c>
      <c r="I72" s="6">
        <v>27</v>
      </c>
      <c r="J72" s="6">
        <v>49</v>
      </c>
      <c r="K72" s="6">
        <v>32</v>
      </c>
      <c r="L72" s="6">
        <v>34</v>
      </c>
      <c r="M72" s="4" t="str">
        <f>"X"</f>
        <v>X</v>
      </c>
      <c r="N72" s="3">
        <v>11129421</v>
      </c>
      <c r="O72" s="3">
        <v>11141198</v>
      </c>
      <c r="P72" s="4" t="s">
        <v>17</v>
      </c>
      <c r="Q72" s="3">
        <v>7</v>
      </c>
      <c r="R72" s="3">
        <v>3</v>
      </c>
      <c r="S72" s="3">
        <v>2335</v>
      </c>
      <c r="T72" s="3">
        <v>42.74</v>
      </c>
      <c r="U72" s="3" t="s">
        <v>225</v>
      </c>
    </row>
    <row r="73" spans="1:21" x14ac:dyDescent="0.2">
      <c r="A73" s="1" t="s">
        <v>226</v>
      </c>
      <c r="B73" s="1" t="s">
        <v>227</v>
      </c>
      <c r="C73" s="6">
        <v>23</v>
      </c>
      <c r="D73" s="6">
        <v>14</v>
      </c>
      <c r="E73" s="6">
        <v>35</v>
      </c>
      <c r="F73" s="6">
        <v>22</v>
      </c>
      <c r="G73" s="6">
        <v>49</v>
      </c>
      <c r="H73" s="6">
        <v>64</v>
      </c>
      <c r="I73" s="6">
        <v>63</v>
      </c>
      <c r="J73" s="6">
        <v>25</v>
      </c>
      <c r="K73" s="6">
        <v>45</v>
      </c>
      <c r="L73" s="6">
        <v>36</v>
      </c>
      <c r="M73" s="4" t="str">
        <f>"17"</f>
        <v>17</v>
      </c>
      <c r="N73" s="3">
        <v>7128660</v>
      </c>
      <c r="O73" s="3">
        <v>7137864</v>
      </c>
      <c r="P73" s="4" t="s">
        <v>13</v>
      </c>
      <c r="Q73" s="3">
        <v>10</v>
      </c>
      <c r="R73" s="3">
        <v>15</v>
      </c>
      <c r="S73" s="3">
        <v>5350</v>
      </c>
      <c r="T73" s="3">
        <v>58.79</v>
      </c>
      <c r="U73" s="3" t="s">
        <v>228</v>
      </c>
    </row>
    <row r="74" spans="1:21" x14ac:dyDescent="0.2">
      <c r="A74" s="1" t="s">
        <v>229</v>
      </c>
      <c r="B74" s="1" t="s">
        <v>230</v>
      </c>
      <c r="C74" s="6">
        <v>36</v>
      </c>
      <c r="D74" s="6">
        <v>25</v>
      </c>
      <c r="E74" s="6">
        <v>8</v>
      </c>
      <c r="F74" s="6">
        <v>9</v>
      </c>
      <c r="G74" s="6">
        <v>27</v>
      </c>
      <c r="H74" s="6">
        <v>54</v>
      </c>
      <c r="I74" s="6">
        <v>29</v>
      </c>
      <c r="J74" s="6">
        <v>70</v>
      </c>
      <c r="K74" s="6">
        <v>50</v>
      </c>
      <c r="L74" s="6">
        <v>65</v>
      </c>
      <c r="M74" s="4" t="str">
        <f>"16"</f>
        <v>16</v>
      </c>
      <c r="N74" s="3">
        <v>2902728</v>
      </c>
      <c r="O74" s="3">
        <v>2908171</v>
      </c>
      <c r="P74" s="4" t="s">
        <v>13</v>
      </c>
      <c r="Q74" s="3">
        <v>8</v>
      </c>
      <c r="R74" s="3">
        <v>8</v>
      </c>
      <c r="S74" s="3">
        <v>2387</v>
      </c>
      <c r="T74" s="3">
        <v>62.38</v>
      </c>
      <c r="U74" s="3" t="s">
        <v>231</v>
      </c>
    </row>
    <row r="75" spans="1:21" x14ac:dyDescent="0.2">
      <c r="A75" s="1" t="s">
        <v>232</v>
      </c>
      <c r="B75" s="1" t="s">
        <v>233</v>
      </c>
      <c r="C75" s="6">
        <v>12</v>
      </c>
      <c r="D75" s="6">
        <v>50</v>
      </c>
      <c r="E75" s="6">
        <v>50</v>
      </c>
      <c r="F75" s="6">
        <v>12</v>
      </c>
      <c r="G75" s="6">
        <v>8</v>
      </c>
      <c r="H75" s="6">
        <v>74</v>
      </c>
      <c r="I75" s="6">
        <v>74</v>
      </c>
      <c r="J75" s="6">
        <v>72</v>
      </c>
      <c r="K75" s="6">
        <v>54</v>
      </c>
      <c r="L75" s="6">
        <v>47</v>
      </c>
      <c r="M75" s="4" t="str">
        <f>"19"</f>
        <v>19</v>
      </c>
      <c r="N75" s="3">
        <v>18942747</v>
      </c>
      <c r="O75" s="3">
        <v>18979045</v>
      </c>
      <c r="P75" s="4" t="s">
        <v>17</v>
      </c>
      <c r="Q75" s="3">
        <v>28</v>
      </c>
      <c r="R75" s="3">
        <v>13</v>
      </c>
      <c r="S75" s="3">
        <v>8600</v>
      </c>
      <c r="T75" s="3">
        <v>59.62</v>
      </c>
      <c r="U75" s="3" t="s">
        <v>234</v>
      </c>
    </row>
    <row r="76" spans="1:21" x14ac:dyDescent="0.2">
      <c r="A76" s="1" t="s">
        <v>235</v>
      </c>
      <c r="B76" s="1" t="s">
        <v>236</v>
      </c>
      <c r="C76" s="6">
        <v>11</v>
      </c>
      <c r="D76" s="6">
        <v>22</v>
      </c>
      <c r="E76" s="6">
        <v>16</v>
      </c>
      <c r="F76" s="6">
        <v>29</v>
      </c>
      <c r="G76" s="6">
        <v>35</v>
      </c>
      <c r="H76" s="6">
        <v>45</v>
      </c>
      <c r="I76" s="6">
        <v>71</v>
      </c>
      <c r="J76" s="6">
        <v>29</v>
      </c>
      <c r="K76" s="6">
        <v>39</v>
      </c>
      <c r="L76" s="6">
        <v>64</v>
      </c>
      <c r="M76" s="4" t="str">
        <f>"7"</f>
        <v>7</v>
      </c>
      <c r="N76" s="3">
        <v>26706681</v>
      </c>
      <c r="O76" s="3">
        <v>27034858</v>
      </c>
      <c r="P76" s="4" t="s">
        <v>13</v>
      </c>
      <c r="Q76" s="3">
        <v>22</v>
      </c>
      <c r="R76" s="3">
        <v>10</v>
      </c>
      <c r="S76" s="3">
        <v>5520</v>
      </c>
      <c r="T76" s="3">
        <v>40.07</v>
      </c>
      <c r="U76" s="3" t="s">
        <v>237</v>
      </c>
    </row>
    <row r="77" spans="1:21" x14ac:dyDescent="0.2">
      <c r="A77" s="1" t="s">
        <v>238</v>
      </c>
      <c r="B77" s="1" t="s">
        <v>239</v>
      </c>
      <c r="C77" s="6">
        <v>15</v>
      </c>
      <c r="D77" s="6">
        <v>9</v>
      </c>
      <c r="E77" s="6">
        <v>26</v>
      </c>
      <c r="F77" s="6">
        <v>35</v>
      </c>
      <c r="G77" s="6">
        <v>35</v>
      </c>
      <c r="H77" s="6">
        <v>67</v>
      </c>
      <c r="I77" s="6">
        <v>46</v>
      </c>
      <c r="J77" s="6">
        <v>41</v>
      </c>
      <c r="K77" s="6">
        <v>25</v>
      </c>
      <c r="L77" s="6">
        <v>31</v>
      </c>
      <c r="M77" s="4" t="str">
        <f>"X"</f>
        <v>X</v>
      </c>
      <c r="N77" s="3">
        <v>118602363</v>
      </c>
      <c r="O77" s="3">
        <v>118605282</v>
      </c>
      <c r="P77" s="4" t="s">
        <v>17</v>
      </c>
      <c r="Q77" s="3">
        <v>5</v>
      </c>
      <c r="R77" s="3">
        <v>4</v>
      </c>
      <c r="S77" s="3">
        <v>1500</v>
      </c>
      <c r="T77" s="3">
        <v>49.8</v>
      </c>
      <c r="U77" s="3" t="s">
        <v>240</v>
      </c>
    </row>
    <row r="78" spans="1:21" x14ac:dyDescent="0.2">
      <c r="A78" s="1" t="s">
        <v>241</v>
      </c>
      <c r="B78" s="1" t="s">
        <v>242</v>
      </c>
      <c r="C78" s="6">
        <v>39</v>
      </c>
      <c r="D78" s="6">
        <v>14</v>
      </c>
      <c r="E78" s="6">
        <v>27</v>
      </c>
      <c r="F78" s="6">
        <v>38</v>
      </c>
      <c r="G78" s="6">
        <v>44</v>
      </c>
      <c r="H78" s="6">
        <v>62</v>
      </c>
      <c r="I78" s="6">
        <v>69</v>
      </c>
      <c r="J78" s="6">
        <v>70</v>
      </c>
      <c r="K78" s="6">
        <v>28</v>
      </c>
      <c r="L78" s="6">
        <v>67</v>
      </c>
      <c r="M78" s="4" t="str">
        <f>"4"</f>
        <v>4</v>
      </c>
      <c r="N78" s="3">
        <v>110481361</v>
      </c>
      <c r="O78" s="3">
        <v>110609874</v>
      </c>
      <c r="P78" s="4" t="s">
        <v>17</v>
      </c>
      <c r="Q78" s="3">
        <v>10</v>
      </c>
      <c r="R78" s="3">
        <v>5</v>
      </c>
      <c r="S78" s="3">
        <v>3558</v>
      </c>
      <c r="T78" s="3">
        <v>39.799999999999997</v>
      </c>
      <c r="U78" s="3" t="s">
        <v>243</v>
      </c>
    </row>
    <row r="79" spans="1:21" x14ac:dyDescent="0.2">
      <c r="A79" s="1" t="s">
        <v>244</v>
      </c>
      <c r="B79" s="1" t="s">
        <v>245</v>
      </c>
      <c r="C79" s="6">
        <v>13</v>
      </c>
      <c r="D79" s="6">
        <v>12</v>
      </c>
      <c r="E79" s="6">
        <v>18</v>
      </c>
      <c r="F79" s="6">
        <v>46</v>
      </c>
      <c r="G79" s="6">
        <v>4</v>
      </c>
      <c r="H79" s="6">
        <v>48</v>
      </c>
      <c r="I79" s="6">
        <v>71</v>
      </c>
      <c r="J79" s="6">
        <v>35</v>
      </c>
      <c r="K79" s="6">
        <v>30</v>
      </c>
      <c r="L79" s="6">
        <v>62</v>
      </c>
      <c r="M79" s="4" t="str">
        <f>"7"</f>
        <v>7</v>
      </c>
      <c r="N79" s="3">
        <v>27221129</v>
      </c>
      <c r="O79" s="3">
        <v>27224842</v>
      </c>
      <c r="P79" s="4" t="s">
        <v>13</v>
      </c>
      <c r="Q79" s="3">
        <v>2</v>
      </c>
      <c r="R79" s="3">
        <v>2</v>
      </c>
      <c r="S79" s="3">
        <v>2307</v>
      </c>
      <c r="T79" s="3">
        <v>55.05</v>
      </c>
      <c r="U79" s="3" t="s">
        <v>246</v>
      </c>
    </row>
    <row r="80" spans="1:21" x14ac:dyDescent="0.2">
      <c r="A80" s="1" t="s">
        <v>247</v>
      </c>
      <c r="B80" s="1" t="s">
        <v>248</v>
      </c>
      <c r="C80" s="6">
        <v>22</v>
      </c>
      <c r="D80" s="6">
        <v>36</v>
      </c>
      <c r="E80" s="6">
        <v>46</v>
      </c>
      <c r="F80" s="6">
        <v>42</v>
      </c>
      <c r="G80" s="6">
        <v>49</v>
      </c>
      <c r="H80" s="6">
        <v>27</v>
      </c>
      <c r="I80" s="6">
        <v>39</v>
      </c>
      <c r="J80" s="6">
        <v>40</v>
      </c>
      <c r="K80" s="6">
        <v>45</v>
      </c>
      <c r="L80" s="6">
        <v>63</v>
      </c>
      <c r="M80" s="4" t="str">
        <f>"7"</f>
        <v>7</v>
      </c>
      <c r="N80" s="3">
        <v>102113565</v>
      </c>
      <c r="O80" s="3">
        <v>102119354</v>
      </c>
      <c r="P80" s="4" t="s">
        <v>13</v>
      </c>
      <c r="Q80" s="3">
        <v>4</v>
      </c>
      <c r="R80" s="3">
        <v>2</v>
      </c>
      <c r="S80" s="3">
        <v>962</v>
      </c>
      <c r="T80" s="3">
        <v>56.65</v>
      </c>
      <c r="U80" s="3" t="s">
        <v>249</v>
      </c>
    </row>
    <row r="81" spans="1:21" x14ac:dyDescent="0.2">
      <c r="A81" s="1" t="s">
        <v>250</v>
      </c>
      <c r="B81" s="1" t="s">
        <v>251</v>
      </c>
      <c r="C81" s="6">
        <v>22</v>
      </c>
      <c r="D81" s="6">
        <v>39</v>
      </c>
      <c r="E81" s="6">
        <v>10</v>
      </c>
      <c r="F81" s="6">
        <v>33</v>
      </c>
      <c r="G81" s="6">
        <v>20</v>
      </c>
      <c r="H81" s="6">
        <v>48</v>
      </c>
      <c r="I81" s="6">
        <v>53</v>
      </c>
      <c r="J81" s="6">
        <v>31</v>
      </c>
      <c r="K81" s="6">
        <v>40</v>
      </c>
      <c r="L81" s="6">
        <v>54</v>
      </c>
      <c r="M81" s="4" t="str">
        <f>"17"</f>
        <v>17</v>
      </c>
      <c r="N81" s="3">
        <v>5344232</v>
      </c>
      <c r="O81" s="3">
        <v>5372380</v>
      </c>
      <c r="P81" s="4" t="s">
        <v>13</v>
      </c>
      <c r="Q81" s="3">
        <v>12</v>
      </c>
      <c r="R81" s="3">
        <v>5</v>
      </c>
      <c r="S81" s="3">
        <v>5872</v>
      </c>
      <c r="T81" s="3">
        <v>48.86</v>
      </c>
      <c r="U81" s="3" t="s">
        <v>252</v>
      </c>
    </row>
    <row r="82" spans="1:21" x14ac:dyDescent="0.2">
      <c r="A82" s="1" t="s">
        <v>253</v>
      </c>
      <c r="B82" s="1" t="s">
        <v>254</v>
      </c>
      <c r="C82" s="6">
        <v>29</v>
      </c>
      <c r="D82" s="6">
        <v>14</v>
      </c>
      <c r="E82" s="6">
        <v>15</v>
      </c>
      <c r="F82" s="6">
        <v>13</v>
      </c>
      <c r="G82" s="6">
        <v>10</v>
      </c>
      <c r="H82" s="6">
        <v>60</v>
      </c>
      <c r="I82" s="6">
        <v>36</v>
      </c>
      <c r="J82" s="6">
        <v>26</v>
      </c>
      <c r="K82" s="6">
        <v>57</v>
      </c>
      <c r="L82" s="6">
        <v>70</v>
      </c>
      <c r="M82" s="4" t="str">
        <f>"17"</f>
        <v>17</v>
      </c>
      <c r="N82" s="3">
        <v>41717756</v>
      </c>
      <c r="O82" s="3">
        <v>41739322</v>
      </c>
      <c r="P82" s="4" t="s">
        <v>13</v>
      </c>
      <c r="Q82" s="3">
        <v>3</v>
      </c>
      <c r="R82" s="3">
        <v>4</v>
      </c>
      <c r="S82" s="3">
        <v>2707</v>
      </c>
      <c r="T82" s="3">
        <v>52.64</v>
      </c>
      <c r="U82" s="3" t="s">
        <v>255</v>
      </c>
    </row>
    <row r="83" spans="1:21" x14ac:dyDescent="0.2">
      <c r="A83" s="1" t="s">
        <v>256</v>
      </c>
      <c r="B83" s="1" t="s">
        <v>257</v>
      </c>
      <c r="C83" s="6">
        <v>4</v>
      </c>
      <c r="D83" s="6">
        <v>14</v>
      </c>
      <c r="E83" s="6">
        <v>31</v>
      </c>
      <c r="F83" s="6">
        <v>31</v>
      </c>
      <c r="G83" s="6">
        <v>39</v>
      </c>
      <c r="H83" s="6">
        <v>43</v>
      </c>
      <c r="I83" s="6">
        <v>50</v>
      </c>
      <c r="J83" s="6">
        <v>74</v>
      </c>
      <c r="K83" s="6">
        <v>66</v>
      </c>
      <c r="L83" s="6">
        <v>38</v>
      </c>
      <c r="M83" s="4" t="str">
        <f>"7"</f>
        <v>7</v>
      </c>
      <c r="N83" s="3">
        <v>11414247</v>
      </c>
      <c r="O83" s="3">
        <v>11871824</v>
      </c>
      <c r="P83" s="4" t="s">
        <v>13</v>
      </c>
      <c r="Q83" s="3">
        <v>29</v>
      </c>
      <c r="R83" s="3">
        <v>4</v>
      </c>
      <c r="S83" s="3">
        <v>6660</v>
      </c>
      <c r="T83" s="3">
        <v>48.92</v>
      </c>
      <c r="U83" s="3" t="s">
        <v>258</v>
      </c>
    </row>
    <row r="84" spans="1:21" x14ac:dyDescent="0.2">
      <c r="A84" s="1" t="s">
        <v>259</v>
      </c>
      <c r="B84" s="1" t="s">
        <v>260</v>
      </c>
      <c r="C84" s="6">
        <v>47</v>
      </c>
      <c r="D84" s="6">
        <v>19</v>
      </c>
      <c r="E84" s="6">
        <v>24</v>
      </c>
      <c r="F84" s="6">
        <v>12</v>
      </c>
      <c r="G84" s="6">
        <v>25</v>
      </c>
      <c r="H84" s="6">
        <v>26</v>
      </c>
      <c r="I84" s="6">
        <v>41</v>
      </c>
      <c r="J84" s="6">
        <v>37</v>
      </c>
      <c r="K84" s="6">
        <v>65</v>
      </c>
      <c r="L84" s="6">
        <v>60</v>
      </c>
      <c r="M84" s="4" t="str">
        <f>"17"</f>
        <v>17</v>
      </c>
      <c r="N84" s="3">
        <v>33307513</v>
      </c>
      <c r="O84" s="3">
        <v>33332083</v>
      </c>
      <c r="P84" s="4" t="s">
        <v>17</v>
      </c>
      <c r="Q84" s="3">
        <v>19</v>
      </c>
      <c r="R84" s="3">
        <v>16</v>
      </c>
      <c r="S84" s="3">
        <v>8240</v>
      </c>
      <c r="T84" s="3">
        <v>52.86</v>
      </c>
      <c r="U84" s="3" t="s">
        <v>261</v>
      </c>
    </row>
    <row r="85" spans="1:21" x14ac:dyDescent="0.2">
      <c r="A85" s="1" t="s">
        <v>262</v>
      </c>
      <c r="B85" s="1" t="s">
        <v>263</v>
      </c>
      <c r="C85" s="6">
        <v>16</v>
      </c>
      <c r="D85" s="6">
        <v>50</v>
      </c>
      <c r="E85" s="6">
        <v>11</v>
      </c>
      <c r="F85" s="6">
        <v>31</v>
      </c>
      <c r="G85" s="6">
        <v>42</v>
      </c>
      <c r="H85" s="6">
        <v>61</v>
      </c>
      <c r="I85" s="6">
        <v>73</v>
      </c>
      <c r="J85" s="6">
        <v>52</v>
      </c>
      <c r="K85" s="6">
        <v>51</v>
      </c>
      <c r="L85" s="6">
        <v>25</v>
      </c>
      <c r="M85" s="4" t="str">
        <f>"12"</f>
        <v>12</v>
      </c>
      <c r="N85" s="3">
        <v>48057070</v>
      </c>
      <c r="O85" s="3">
        <v>48099844</v>
      </c>
      <c r="P85" s="4" t="s">
        <v>13</v>
      </c>
      <c r="Q85" s="3">
        <v>19</v>
      </c>
      <c r="R85" s="3">
        <v>7</v>
      </c>
      <c r="S85" s="3">
        <v>3343</v>
      </c>
      <c r="T85" s="3">
        <v>37.54</v>
      </c>
      <c r="U85" s="3" t="s">
        <v>264</v>
      </c>
    </row>
    <row r="86" spans="1:21" x14ac:dyDescent="0.2">
      <c r="A86" s="1" t="s">
        <v>265</v>
      </c>
      <c r="B86" s="1" t="s">
        <v>266</v>
      </c>
      <c r="C86" s="6">
        <v>4</v>
      </c>
      <c r="D86" s="6">
        <v>40</v>
      </c>
      <c r="E86" s="6">
        <v>28</v>
      </c>
      <c r="F86" s="6">
        <v>7</v>
      </c>
      <c r="G86" s="6">
        <v>46</v>
      </c>
      <c r="H86" s="6">
        <v>73</v>
      </c>
      <c r="I86" s="6">
        <v>52</v>
      </c>
      <c r="J86" s="6">
        <v>74</v>
      </c>
      <c r="K86" s="6">
        <v>47</v>
      </c>
      <c r="L86" s="6">
        <v>38</v>
      </c>
      <c r="M86" s="4" t="str">
        <f>"16"</f>
        <v>16</v>
      </c>
      <c r="N86" s="3">
        <v>20621565</v>
      </c>
      <c r="O86" s="3">
        <v>20808903</v>
      </c>
      <c r="P86" s="4" t="s">
        <v>17</v>
      </c>
      <c r="Q86" s="3">
        <v>24</v>
      </c>
      <c r="R86" s="3">
        <v>15</v>
      </c>
      <c r="S86" s="3">
        <v>5095</v>
      </c>
      <c r="T86" s="3">
        <v>42.87</v>
      </c>
      <c r="U86" s="3" t="s">
        <v>267</v>
      </c>
    </row>
    <row r="87" spans="1:21" x14ac:dyDescent="0.2">
      <c r="A87" s="1" t="s">
        <v>268</v>
      </c>
      <c r="B87" s="1" t="s">
        <v>269</v>
      </c>
      <c r="C87" s="6">
        <v>8</v>
      </c>
      <c r="D87" s="6">
        <v>21</v>
      </c>
      <c r="E87" s="6">
        <v>17</v>
      </c>
      <c r="F87" s="6">
        <v>13</v>
      </c>
      <c r="G87" s="6">
        <v>6</v>
      </c>
      <c r="H87" s="6">
        <v>63</v>
      </c>
      <c r="I87" s="6">
        <v>73</v>
      </c>
      <c r="J87" s="6">
        <v>73</v>
      </c>
      <c r="K87" s="6">
        <v>47</v>
      </c>
      <c r="L87" s="6">
        <v>57</v>
      </c>
      <c r="M87" s="4" t="str">
        <f>"16"</f>
        <v>16</v>
      </c>
      <c r="N87" s="3">
        <v>20817751</v>
      </c>
      <c r="O87" s="3">
        <v>20860987</v>
      </c>
      <c r="P87" s="4" t="s">
        <v>17</v>
      </c>
      <c r="Q87" s="3">
        <v>21</v>
      </c>
      <c r="R87" s="3">
        <v>19</v>
      </c>
      <c r="S87" s="3">
        <v>4111</v>
      </c>
      <c r="T87" s="3">
        <v>46.39</v>
      </c>
      <c r="U87" s="3" t="s">
        <v>270</v>
      </c>
    </row>
    <row r="88" spans="1:21" x14ac:dyDescent="0.2">
      <c r="A88" s="1" t="s">
        <v>271</v>
      </c>
      <c r="B88" s="1" t="s">
        <v>272</v>
      </c>
      <c r="C88" s="6">
        <v>37</v>
      </c>
      <c r="D88" s="6">
        <v>13</v>
      </c>
      <c r="E88" s="6">
        <v>33</v>
      </c>
      <c r="F88" s="6">
        <v>8</v>
      </c>
      <c r="G88" s="6">
        <v>27</v>
      </c>
      <c r="H88" s="6">
        <v>75</v>
      </c>
      <c r="I88" s="6">
        <v>62</v>
      </c>
      <c r="J88" s="6">
        <v>30</v>
      </c>
      <c r="K88" s="6">
        <v>57</v>
      </c>
      <c r="L88" s="6">
        <v>73</v>
      </c>
      <c r="M88" s="4" t="str">
        <f>"16"</f>
        <v>16</v>
      </c>
      <c r="N88" s="3">
        <v>57462081</v>
      </c>
      <c r="O88" s="3">
        <v>57481440</v>
      </c>
      <c r="P88" s="4" t="s">
        <v>13</v>
      </c>
      <c r="Q88" s="3">
        <v>9</v>
      </c>
      <c r="R88" s="3">
        <v>15</v>
      </c>
      <c r="S88" s="3">
        <v>3509</v>
      </c>
      <c r="T88" s="3">
        <v>47.79</v>
      </c>
      <c r="U88" s="3" t="s">
        <v>273</v>
      </c>
    </row>
    <row r="89" spans="1:21" x14ac:dyDescent="0.2">
      <c r="A89" s="1" t="s">
        <v>274</v>
      </c>
      <c r="B89" s="1" t="s">
        <v>275</v>
      </c>
      <c r="C89" s="6">
        <v>31</v>
      </c>
      <c r="D89" s="6">
        <v>49</v>
      </c>
      <c r="E89" s="6">
        <v>36</v>
      </c>
      <c r="F89" s="6">
        <v>26</v>
      </c>
      <c r="G89" s="6">
        <v>6</v>
      </c>
      <c r="H89" s="6">
        <v>35</v>
      </c>
      <c r="I89" s="6">
        <v>33</v>
      </c>
      <c r="J89" s="6">
        <v>36</v>
      </c>
      <c r="K89" s="6">
        <v>64</v>
      </c>
      <c r="L89" s="6">
        <v>69</v>
      </c>
      <c r="M89" s="4" t="str">
        <f>"19"</f>
        <v>19</v>
      </c>
      <c r="N89" s="3">
        <v>2328617</v>
      </c>
      <c r="O89" s="3">
        <v>2355099</v>
      </c>
      <c r="P89" s="4" t="s">
        <v>17</v>
      </c>
      <c r="Q89" s="3">
        <v>20</v>
      </c>
      <c r="R89" s="3">
        <v>16</v>
      </c>
      <c r="S89" s="3">
        <v>8002</v>
      </c>
      <c r="T89" s="3">
        <v>64.41</v>
      </c>
      <c r="U89" s="3" t="s">
        <v>276</v>
      </c>
    </row>
    <row r="90" spans="1:21" x14ac:dyDescent="0.2">
      <c r="A90" s="1" t="s">
        <v>277</v>
      </c>
      <c r="B90" s="1" t="s">
        <v>278</v>
      </c>
      <c r="C90" s="6">
        <v>14</v>
      </c>
      <c r="D90" s="6">
        <v>12</v>
      </c>
      <c r="E90" s="6">
        <v>10</v>
      </c>
      <c r="F90" s="6">
        <v>27</v>
      </c>
      <c r="G90" s="6">
        <v>13</v>
      </c>
      <c r="H90" s="6">
        <v>69</v>
      </c>
      <c r="I90" s="6">
        <v>31</v>
      </c>
      <c r="J90" s="6">
        <v>58</v>
      </c>
      <c r="K90" s="6">
        <v>37</v>
      </c>
      <c r="L90" s="6">
        <v>63</v>
      </c>
      <c r="M90" s="4" t="str">
        <f>"9"</f>
        <v>9</v>
      </c>
      <c r="N90" s="3">
        <v>35104109</v>
      </c>
      <c r="O90" s="3">
        <v>35116338</v>
      </c>
      <c r="P90" s="4" t="s">
        <v>13</v>
      </c>
      <c r="Q90" s="3">
        <v>10</v>
      </c>
      <c r="R90" s="3">
        <v>10</v>
      </c>
      <c r="S90" s="3">
        <v>6409</v>
      </c>
      <c r="T90" s="3">
        <v>56.23</v>
      </c>
      <c r="U90" s="3" t="s">
        <v>279</v>
      </c>
    </row>
    <row r="91" spans="1:21" x14ac:dyDescent="0.2">
      <c r="A91" s="1" t="s">
        <v>280</v>
      </c>
      <c r="B91" s="1" t="s">
        <v>281</v>
      </c>
      <c r="C91" s="6">
        <v>3</v>
      </c>
      <c r="D91" s="6">
        <v>25</v>
      </c>
      <c r="E91" s="6">
        <v>22</v>
      </c>
      <c r="F91" s="6">
        <v>15</v>
      </c>
      <c r="G91" s="6">
        <v>33</v>
      </c>
      <c r="H91" s="6">
        <v>50</v>
      </c>
      <c r="I91" s="6">
        <v>32</v>
      </c>
      <c r="J91" s="6">
        <v>26</v>
      </c>
      <c r="K91" s="6">
        <v>30</v>
      </c>
      <c r="L91" s="6">
        <v>63</v>
      </c>
      <c r="M91" s="4" t="str">
        <f>"17"</f>
        <v>17</v>
      </c>
      <c r="N91" s="3">
        <v>46103533</v>
      </c>
      <c r="O91" s="3">
        <v>46115392</v>
      </c>
      <c r="P91" s="4" t="s">
        <v>13</v>
      </c>
      <c r="Q91" s="3">
        <v>11</v>
      </c>
      <c r="R91" s="3">
        <v>11</v>
      </c>
      <c r="S91" s="3">
        <v>1847</v>
      </c>
      <c r="T91" s="3">
        <v>54.2</v>
      </c>
      <c r="U91" s="3" t="s">
        <v>282</v>
      </c>
    </row>
    <row r="92" spans="1:21" x14ac:dyDescent="0.2">
      <c r="A92" s="1" t="s">
        <v>283</v>
      </c>
      <c r="B92" s="1" t="s">
        <v>284</v>
      </c>
      <c r="C92" s="6">
        <v>9</v>
      </c>
      <c r="D92" s="6">
        <v>13</v>
      </c>
      <c r="E92" s="6">
        <v>20</v>
      </c>
      <c r="F92" s="6">
        <v>13</v>
      </c>
      <c r="G92" s="6">
        <v>7</v>
      </c>
      <c r="H92" s="6">
        <v>26</v>
      </c>
      <c r="I92" s="6">
        <v>70</v>
      </c>
      <c r="J92" s="6">
        <v>41</v>
      </c>
      <c r="K92" s="6">
        <v>39</v>
      </c>
      <c r="L92" s="6">
        <v>61</v>
      </c>
      <c r="M92" s="4" t="str">
        <f>"7"</f>
        <v>7</v>
      </c>
      <c r="N92" s="3">
        <v>106685094</v>
      </c>
      <c r="O92" s="3">
        <v>106802256</v>
      </c>
      <c r="P92" s="4" t="s">
        <v>17</v>
      </c>
      <c r="Q92" s="3">
        <v>13</v>
      </c>
      <c r="R92" s="3">
        <v>3</v>
      </c>
      <c r="S92" s="3">
        <v>4318</v>
      </c>
      <c r="T92" s="3">
        <v>40.04</v>
      </c>
      <c r="U92" s="3" t="s">
        <v>285</v>
      </c>
    </row>
    <row r="93" spans="1:21" x14ac:dyDescent="0.2">
      <c r="A93" s="1" t="s">
        <v>286</v>
      </c>
      <c r="B93" s="1" t="s">
        <v>287</v>
      </c>
      <c r="C93" s="6">
        <v>3</v>
      </c>
      <c r="D93" s="6">
        <v>4</v>
      </c>
      <c r="E93" s="6">
        <v>14</v>
      </c>
      <c r="F93" s="6">
        <v>10</v>
      </c>
      <c r="G93" s="6">
        <v>21</v>
      </c>
      <c r="H93" s="6">
        <v>68</v>
      </c>
      <c r="I93" s="6">
        <v>49</v>
      </c>
      <c r="J93" s="6">
        <v>66</v>
      </c>
      <c r="K93" s="6">
        <v>45</v>
      </c>
      <c r="L93" s="6">
        <v>59</v>
      </c>
      <c r="M93" s="4" t="str">
        <f>"X"</f>
        <v>X</v>
      </c>
      <c r="N93" s="3">
        <v>11776278</v>
      </c>
      <c r="O93" s="3">
        <v>11793870</v>
      </c>
      <c r="P93" s="4" t="s">
        <v>17</v>
      </c>
      <c r="Q93" s="3">
        <v>14</v>
      </c>
      <c r="R93" s="3">
        <v>17</v>
      </c>
      <c r="S93" s="3">
        <v>6494</v>
      </c>
      <c r="T93" s="3">
        <v>43.62</v>
      </c>
      <c r="U93" s="3" t="s">
        <v>288</v>
      </c>
    </row>
    <row r="94" spans="1:21" x14ac:dyDescent="0.2">
      <c r="A94" s="1" t="s">
        <v>289</v>
      </c>
      <c r="B94" s="1" t="s">
        <v>290</v>
      </c>
      <c r="C94" s="6">
        <v>28</v>
      </c>
      <c r="D94" s="6">
        <v>5</v>
      </c>
      <c r="E94" s="6">
        <v>6</v>
      </c>
      <c r="F94" s="6">
        <v>36</v>
      </c>
      <c r="G94" s="6">
        <v>22</v>
      </c>
      <c r="H94" s="6">
        <v>69</v>
      </c>
      <c r="I94" s="6">
        <v>28</v>
      </c>
      <c r="J94" s="6">
        <v>72</v>
      </c>
      <c r="K94" s="6">
        <v>32</v>
      </c>
      <c r="L94" s="6">
        <v>55</v>
      </c>
      <c r="M94" s="4" t="str">
        <f>"16"</f>
        <v>16</v>
      </c>
      <c r="N94" s="3">
        <v>3775055</v>
      </c>
      <c r="O94" s="3">
        <v>3930727</v>
      </c>
      <c r="P94" s="4" t="s">
        <v>13</v>
      </c>
      <c r="Q94" s="3">
        <v>31</v>
      </c>
      <c r="R94" s="3">
        <v>12</v>
      </c>
      <c r="S94" s="3">
        <v>15068</v>
      </c>
      <c r="T94" s="3">
        <v>53.37</v>
      </c>
      <c r="U94" s="3" t="s">
        <v>291</v>
      </c>
    </row>
    <row r="95" spans="1:21" x14ac:dyDescent="0.2">
      <c r="A95" s="1" t="s">
        <v>292</v>
      </c>
      <c r="B95" s="1" t="s">
        <v>293</v>
      </c>
      <c r="C95" s="6">
        <v>48</v>
      </c>
      <c r="D95" s="6">
        <v>48</v>
      </c>
      <c r="E95" s="6">
        <v>4</v>
      </c>
      <c r="F95" s="6">
        <v>14</v>
      </c>
      <c r="G95" s="6">
        <v>48</v>
      </c>
      <c r="H95" s="6">
        <v>53</v>
      </c>
      <c r="I95" s="6">
        <v>38</v>
      </c>
      <c r="J95" s="6">
        <v>57</v>
      </c>
      <c r="K95" s="6">
        <v>64</v>
      </c>
      <c r="L95" s="6">
        <v>41</v>
      </c>
      <c r="M95" s="4" t="str">
        <f>"17"</f>
        <v>17</v>
      </c>
      <c r="N95" s="3">
        <v>56378592</v>
      </c>
      <c r="O95" s="3">
        <v>56406152</v>
      </c>
      <c r="P95" s="4" t="s">
        <v>13</v>
      </c>
      <c r="Q95" s="3">
        <v>28</v>
      </c>
      <c r="R95" s="3">
        <v>12</v>
      </c>
      <c r="S95" s="3">
        <v>11382</v>
      </c>
      <c r="T95" s="3">
        <v>60.63</v>
      </c>
      <c r="U95" s="3" t="s">
        <v>294</v>
      </c>
    </row>
    <row r="96" spans="1:21" x14ac:dyDescent="0.2">
      <c r="A96" s="1" t="s">
        <v>295</v>
      </c>
      <c r="B96" s="1" t="s">
        <v>296</v>
      </c>
      <c r="C96" s="6">
        <v>22</v>
      </c>
      <c r="D96" s="6">
        <v>6</v>
      </c>
      <c r="E96" s="6">
        <v>50</v>
      </c>
      <c r="F96" s="6">
        <v>39</v>
      </c>
      <c r="G96" s="6">
        <v>25</v>
      </c>
      <c r="H96" s="6">
        <v>58</v>
      </c>
      <c r="I96" s="6">
        <v>69</v>
      </c>
      <c r="J96" s="6">
        <v>40</v>
      </c>
      <c r="K96" s="6">
        <v>63</v>
      </c>
      <c r="L96" s="6">
        <v>73</v>
      </c>
      <c r="M96" s="4" t="str">
        <f>"17"</f>
        <v>17</v>
      </c>
      <c r="N96" s="3">
        <v>56347217</v>
      </c>
      <c r="O96" s="3">
        <v>56358296</v>
      </c>
      <c r="P96" s="4" t="s">
        <v>13</v>
      </c>
      <c r="Q96" s="3">
        <v>11</v>
      </c>
      <c r="R96" s="3">
        <v>6</v>
      </c>
      <c r="S96" s="3">
        <v>3622</v>
      </c>
      <c r="T96" s="3">
        <v>59.19</v>
      </c>
      <c r="U96" s="3" t="s">
        <v>297</v>
      </c>
    </row>
    <row r="97" spans="1:21" x14ac:dyDescent="0.2">
      <c r="A97" s="1" t="s">
        <v>298</v>
      </c>
      <c r="B97" s="1" t="s">
        <v>299</v>
      </c>
      <c r="C97" s="6">
        <v>41</v>
      </c>
      <c r="D97" s="6">
        <v>5</v>
      </c>
      <c r="E97" s="6">
        <v>48</v>
      </c>
      <c r="F97" s="6">
        <v>34</v>
      </c>
      <c r="G97" s="6">
        <v>19</v>
      </c>
      <c r="H97" s="6">
        <v>64</v>
      </c>
      <c r="I97" s="6">
        <v>56</v>
      </c>
      <c r="J97" s="6">
        <v>67</v>
      </c>
      <c r="K97" s="6">
        <v>56</v>
      </c>
      <c r="L97" s="6">
        <v>71</v>
      </c>
      <c r="M97" s="4" t="str">
        <f>"7"</f>
        <v>7</v>
      </c>
      <c r="N97" s="3">
        <v>94926988</v>
      </c>
      <c r="O97" s="3">
        <v>95025673</v>
      </c>
      <c r="P97" s="4" t="s">
        <v>13</v>
      </c>
      <c r="Q97" s="3">
        <v>11</v>
      </c>
      <c r="R97" s="3">
        <v>5</v>
      </c>
      <c r="S97" s="3">
        <v>2988</v>
      </c>
      <c r="T97" s="3">
        <v>43.17</v>
      </c>
      <c r="U97" s="3" t="s">
        <v>300</v>
      </c>
    </row>
    <row r="98" spans="1:21" x14ac:dyDescent="0.2">
      <c r="A98" s="1" t="s">
        <v>301</v>
      </c>
      <c r="B98" s="1" t="s">
        <v>302</v>
      </c>
      <c r="C98" s="6">
        <v>20</v>
      </c>
      <c r="D98" s="6">
        <v>19</v>
      </c>
      <c r="E98" s="6">
        <v>41</v>
      </c>
      <c r="F98" s="6">
        <v>36</v>
      </c>
      <c r="G98" s="6">
        <v>5</v>
      </c>
      <c r="H98" s="6">
        <v>43</v>
      </c>
      <c r="I98" s="6">
        <v>40</v>
      </c>
      <c r="J98" s="6">
        <v>59</v>
      </c>
      <c r="K98" s="6">
        <v>27</v>
      </c>
      <c r="L98" s="6">
        <v>62</v>
      </c>
      <c r="M98" s="4" t="str">
        <f>"2"</f>
        <v>2</v>
      </c>
      <c r="N98" s="3">
        <v>75879126</v>
      </c>
      <c r="O98" s="3">
        <v>75938115</v>
      </c>
      <c r="P98" s="4" t="s">
        <v>13</v>
      </c>
      <c r="Q98" s="3">
        <v>18</v>
      </c>
      <c r="R98" s="3">
        <v>11</v>
      </c>
      <c r="S98" s="3">
        <v>5465</v>
      </c>
      <c r="T98" s="3">
        <v>37.369999999999997</v>
      </c>
      <c r="U98" s="3" t="s">
        <v>303</v>
      </c>
    </row>
    <row r="99" spans="1:21" x14ac:dyDescent="0.2">
      <c r="A99" s="1" t="s">
        <v>304</v>
      </c>
      <c r="B99" s="1" t="s">
        <v>305</v>
      </c>
      <c r="C99" s="6">
        <v>19</v>
      </c>
      <c r="D99" s="6">
        <v>41</v>
      </c>
      <c r="E99" s="6">
        <v>15</v>
      </c>
      <c r="F99" s="6">
        <v>46</v>
      </c>
      <c r="G99" s="6">
        <v>27</v>
      </c>
      <c r="H99" s="6">
        <v>71</v>
      </c>
      <c r="I99" s="6">
        <v>50</v>
      </c>
      <c r="J99" s="6">
        <v>68</v>
      </c>
      <c r="K99" s="6">
        <v>74</v>
      </c>
      <c r="L99" s="6">
        <v>46</v>
      </c>
      <c r="M99" s="4" t="str">
        <f>"2"</f>
        <v>2</v>
      </c>
      <c r="N99" s="3">
        <v>74648805</v>
      </c>
      <c r="O99" s="3">
        <v>74652882</v>
      </c>
      <c r="P99" s="4" t="s">
        <v>17</v>
      </c>
      <c r="Q99" s="3">
        <v>5</v>
      </c>
      <c r="R99" s="3">
        <v>13</v>
      </c>
      <c r="S99" s="3">
        <v>2860</v>
      </c>
      <c r="T99" s="3">
        <v>56.4</v>
      </c>
      <c r="U99" s="3" t="s">
        <v>306</v>
      </c>
    </row>
    <row r="100" spans="1:21" x14ac:dyDescent="0.2">
      <c r="A100" s="1" t="s">
        <v>307</v>
      </c>
      <c r="B100" s="1" t="s">
        <v>308</v>
      </c>
      <c r="C100" s="6">
        <v>24</v>
      </c>
      <c r="D100" s="6">
        <v>38</v>
      </c>
      <c r="E100" s="6">
        <v>40</v>
      </c>
      <c r="F100" s="6">
        <v>17</v>
      </c>
      <c r="G100" s="6">
        <v>9</v>
      </c>
      <c r="H100" s="6">
        <v>64</v>
      </c>
      <c r="I100" s="6">
        <v>36</v>
      </c>
      <c r="J100" s="6">
        <v>57</v>
      </c>
      <c r="K100" s="6">
        <v>44</v>
      </c>
      <c r="L100" s="6">
        <v>62</v>
      </c>
      <c r="M100" s="4" t="str">
        <f>"7"</f>
        <v>7</v>
      </c>
      <c r="N100" s="3">
        <v>86974997</v>
      </c>
      <c r="O100" s="3">
        <v>87029111</v>
      </c>
      <c r="P100" s="4" t="s">
        <v>17</v>
      </c>
      <c r="Q100" s="3">
        <v>20</v>
      </c>
      <c r="R100" s="3">
        <v>7</v>
      </c>
      <c r="S100" s="3">
        <v>4979</v>
      </c>
      <c r="T100" s="3">
        <v>36.67</v>
      </c>
      <c r="U100" s="3" t="s">
        <v>309</v>
      </c>
    </row>
    <row r="101" spans="1:21" x14ac:dyDescent="0.2">
      <c r="A101" s="1" t="s">
        <v>310</v>
      </c>
      <c r="B101" s="1" t="s">
        <v>311</v>
      </c>
      <c r="C101" s="6">
        <v>39</v>
      </c>
      <c r="D101" s="6">
        <v>50</v>
      </c>
      <c r="E101" s="6">
        <v>29</v>
      </c>
      <c r="F101" s="6">
        <v>6</v>
      </c>
      <c r="G101" s="6">
        <v>5</v>
      </c>
      <c r="H101" s="6">
        <v>26</v>
      </c>
      <c r="I101" s="6">
        <v>71</v>
      </c>
      <c r="J101" s="6">
        <v>65</v>
      </c>
      <c r="K101" s="6">
        <v>58</v>
      </c>
      <c r="L101" s="6">
        <v>61</v>
      </c>
      <c r="M101" s="4" t="str">
        <f>"7"</f>
        <v>7</v>
      </c>
      <c r="N101" s="3">
        <v>87031013</v>
      </c>
      <c r="O101" s="3">
        <v>87109751</v>
      </c>
      <c r="P101" s="4" t="s">
        <v>13</v>
      </c>
      <c r="Q101" s="3">
        <v>33</v>
      </c>
      <c r="R101" s="3">
        <v>11</v>
      </c>
      <c r="S101" s="3">
        <v>7494</v>
      </c>
      <c r="T101" s="3">
        <v>42.54</v>
      </c>
      <c r="U101" s="3" t="s">
        <v>312</v>
      </c>
    </row>
    <row r="102" spans="1:21" x14ac:dyDescent="0.2">
      <c r="A102" s="1" t="s">
        <v>313</v>
      </c>
      <c r="B102" s="1" t="s">
        <v>314</v>
      </c>
      <c r="C102" s="6">
        <v>5</v>
      </c>
      <c r="D102" s="6">
        <v>42</v>
      </c>
      <c r="E102" s="6">
        <v>38</v>
      </c>
      <c r="F102" s="6">
        <v>47</v>
      </c>
      <c r="G102" s="6">
        <v>13</v>
      </c>
      <c r="H102" s="6">
        <v>31</v>
      </c>
      <c r="I102" s="6">
        <v>38</v>
      </c>
      <c r="J102" s="6">
        <v>54</v>
      </c>
      <c r="K102" s="6">
        <v>29</v>
      </c>
      <c r="L102" s="6">
        <v>71</v>
      </c>
      <c r="M102" s="4" t="str">
        <f>"7"</f>
        <v>7</v>
      </c>
      <c r="N102" s="3">
        <v>104654626</v>
      </c>
      <c r="O102" s="3">
        <v>104754808</v>
      </c>
      <c r="P102" s="4" t="s">
        <v>17</v>
      </c>
      <c r="Q102" s="3">
        <v>31</v>
      </c>
      <c r="R102" s="3">
        <v>17</v>
      </c>
      <c r="S102" s="3">
        <v>9227</v>
      </c>
      <c r="T102" s="3">
        <v>41.12</v>
      </c>
      <c r="U102" s="3" t="s">
        <v>315</v>
      </c>
    </row>
    <row r="103" spans="1:21" x14ac:dyDescent="0.2">
      <c r="A103" s="1" t="s">
        <v>316</v>
      </c>
      <c r="B103" s="1" t="s">
        <v>317</v>
      </c>
      <c r="C103" s="6">
        <v>11</v>
      </c>
      <c r="D103" s="6">
        <v>6</v>
      </c>
      <c r="E103" s="6">
        <v>22</v>
      </c>
      <c r="F103" s="6">
        <v>29</v>
      </c>
      <c r="G103" s="6">
        <v>15</v>
      </c>
      <c r="H103" s="6">
        <v>58</v>
      </c>
      <c r="I103" s="6">
        <v>29</v>
      </c>
      <c r="J103" s="6">
        <v>57</v>
      </c>
      <c r="K103" s="6">
        <v>36</v>
      </c>
      <c r="L103" s="6">
        <v>72</v>
      </c>
      <c r="M103" s="4" t="str">
        <f>"7"</f>
        <v>7</v>
      </c>
      <c r="N103" s="3">
        <v>75471920</v>
      </c>
      <c r="O103" s="3">
        <v>75518244</v>
      </c>
      <c r="P103" s="4" t="s">
        <v>17</v>
      </c>
      <c r="Q103" s="3">
        <v>8</v>
      </c>
      <c r="R103" s="3">
        <v>9</v>
      </c>
      <c r="S103" s="3">
        <v>2441</v>
      </c>
      <c r="T103" s="3">
        <v>57.76</v>
      </c>
      <c r="U103" s="3" t="s">
        <v>318</v>
      </c>
    </row>
    <row r="104" spans="1:21" x14ac:dyDescent="0.2">
      <c r="A104" s="1" t="s">
        <v>319</v>
      </c>
      <c r="B104" s="1" t="s">
        <v>320</v>
      </c>
      <c r="C104" s="6">
        <v>37</v>
      </c>
      <c r="D104" s="6">
        <v>38</v>
      </c>
      <c r="E104" s="6">
        <v>11</v>
      </c>
      <c r="F104" s="6">
        <v>37</v>
      </c>
      <c r="G104" s="6">
        <v>46</v>
      </c>
      <c r="H104" s="6">
        <v>30</v>
      </c>
      <c r="I104" s="6">
        <v>42</v>
      </c>
      <c r="J104" s="6">
        <v>70</v>
      </c>
      <c r="K104" s="6">
        <v>54</v>
      </c>
      <c r="L104" s="6">
        <v>68</v>
      </c>
      <c r="M104" s="4" t="str">
        <f>"16"</f>
        <v>16</v>
      </c>
      <c r="N104" s="3">
        <v>1031808</v>
      </c>
      <c r="O104" s="3">
        <v>1036979</v>
      </c>
      <c r="P104" s="4" t="s">
        <v>17</v>
      </c>
      <c r="Q104" s="3">
        <v>2</v>
      </c>
      <c r="R104" s="3">
        <v>2</v>
      </c>
      <c r="S104" s="3">
        <v>4432</v>
      </c>
      <c r="T104" s="3">
        <v>64.94</v>
      </c>
      <c r="U104" s="3" t="s">
        <v>321</v>
      </c>
    </row>
    <row r="105" spans="1:21" x14ac:dyDescent="0.2">
      <c r="A105" s="1" t="s">
        <v>322</v>
      </c>
      <c r="B105" s="1" t="s">
        <v>323</v>
      </c>
      <c r="C105" s="6">
        <v>3</v>
      </c>
      <c r="D105" s="6">
        <v>11</v>
      </c>
      <c r="E105" s="6">
        <v>14</v>
      </c>
      <c r="F105" s="6">
        <v>33</v>
      </c>
      <c r="G105" s="6">
        <v>30</v>
      </c>
      <c r="H105" s="6">
        <v>61</v>
      </c>
      <c r="I105" s="6">
        <v>69</v>
      </c>
      <c r="J105" s="6">
        <v>57</v>
      </c>
      <c r="K105" s="6">
        <v>37</v>
      </c>
      <c r="L105" s="6">
        <v>42</v>
      </c>
      <c r="M105" s="4" t="str">
        <f>"6"</f>
        <v>6</v>
      </c>
      <c r="N105" s="3">
        <v>82879700</v>
      </c>
      <c r="O105" s="3">
        <v>82957471</v>
      </c>
      <c r="P105" s="4" t="s">
        <v>13</v>
      </c>
      <c r="Q105" s="3">
        <v>28</v>
      </c>
      <c r="R105" s="3">
        <v>9</v>
      </c>
      <c r="S105" s="3">
        <v>8722</v>
      </c>
      <c r="T105" s="3">
        <v>36.799999999999997</v>
      </c>
      <c r="U105" s="3" t="s">
        <v>324</v>
      </c>
    </row>
    <row r="106" spans="1:21" x14ac:dyDescent="0.2">
      <c r="A106" s="1" t="s">
        <v>325</v>
      </c>
      <c r="B106" s="1" t="s">
        <v>326</v>
      </c>
      <c r="C106" s="6">
        <v>33</v>
      </c>
      <c r="D106" s="6">
        <v>16</v>
      </c>
      <c r="E106" s="6">
        <v>5</v>
      </c>
      <c r="F106" s="6">
        <v>19</v>
      </c>
      <c r="G106" s="6">
        <v>28</v>
      </c>
      <c r="H106" s="6">
        <v>74</v>
      </c>
      <c r="I106" s="6">
        <v>27</v>
      </c>
      <c r="J106" s="6">
        <v>40</v>
      </c>
      <c r="K106" s="6">
        <v>68</v>
      </c>
      <c r="L106" s="6">
        <v>37</v>
      </c>
      <c r="M106" s="4" t="str">
        <f>"11"</f>
        <v>11</v>
      </c>
      <c r="N106" s="3">
        <v>3360491</v>
      </c>
      <c r="O106" s="3">
        <v>3400448</v>
      </c>
      <c r="P106" s="4" t="s">
        <v>13</v>
      </c>
      <c r="Q106" s="3">
        <v>16</v>
      </c>
      <c r="R106" s="3">
        <v>28</v>
      </c>
      <c r="S106" s="3">
        <v>5705</v>
      </c>
      <c r="T106" s="3">
        <v>43.45</v>
      </c>
      <c r="U106" s="3" t="s">
        <v>327</v>
      </c>
    </row>
    <row r="107" spans="1:21" x14ac:dyDescent="0.2">
      <c r="A107" s="1" t="s">
        <v>328</v>
      </c>
      <c r="B107" s="1" t="s">
        <v>329</v>
      </c>
      <c r="C107" s="6">
        <v>40</v>
      </c>
      <c r="D107" s="6">
        <v>12</v>
      </c>
      <c r="E107" s="6">
        <v>27</v>
      </c>
      <c r="F107" s="6">
        <v>29</v>
      </c>
      <c r="G107" s="6">
        <v>12</v>
      </c>
      <c r="H107" s="6">
        <v>34</v>
      </c>
      <c r="I107" s="6">
        <v>39</v>
      </c>
      <c r="J107" s="6">
        <v>34</v>
      </c>
      <c r="K107" s="6">
        <v>51</v>
      </c>
      <c r="L107" s="6">
        <v>65</v>
      </c>
      <c r="M107" s="4" t="str">
        <f>"13"</f>
        <v>13</v>
      </c>
      <c r="N107" s="3">
        <v>77618792</v>
      </c>
      <c r="O107" s="3">
        <v>77901185</v>
      </c>
      <c r="P107" s="4" t="s">
        <v>13</v>
      </c>
      <c r="Q107" s="3">
        <v>87</v>
      </c>
      <c r="R107" s="3">
        <v>13</v>
      </c>
      <c r="S107" s="3">
        <v>15943</v>
      </c>
      <c r="T107" s="3">
        <v>43.96</v>
      </c>
      <c r="U107" s="3" t="s">
        <v>330</v>
      </c>
    </row>
    <row r="108" spans="1:21" x14ac:dyDescent="0.2">
      <c r="A108" s="1" t="s">
        <v>331</v>
      </c>
      <c r="B108" s="1" t="s">
        <v>332</v>
      </c>
      <c r="C108" s="6">
        <v>24</v>
      </c>
      <c r="D108" s="6">
        <v>14</v>
      </c>
      <c r="E108" s="6">
        <v>7</v>
      </c>
      <c r="F108" s="6">
        <v>23</v>
      </c>
      <c r="G108" s="6">
        <v>21</v>
      </c>
      <c r="H108" s="6">
        <v>39</v>
      </c>
      <c r="I108" s="6">
        <v>72</v>
      </c>
      <c r="J108" s="6">
        <v>31</v>
      </c>
      <c r="K108" s="6">
        <v>62</v>
      </c>
      <c r="L108" s="6">
        <v>44</v>
      </c>
      <c r="M108" s="4" t="str">
        <f>"13"</f>
        <v>13</v>
      </c>
      <c r="N108" s="3">
        <v>77566740</v>
      </c>
      <c r="O108" s="3">
        <v>77601330</v>
      </c>
      <c r="P108" s="4" t="s">
        <v>13</v>
      </c>
      <c r="Q108" s="3">
        <v>7</v>
      </c>
      <c r="R108" s="3">
        <v>6</v>
      </c>
      <c r="S108" s="3">
        <v>4651</v>
      </c>
      <c r="T108" s="3">
        <v>39.200000000000003</v>
      </c>
      <c r="U108" s="3" t="s">
        <v>333</v>
      </c>
    </row>
    <row r="109" spans="1:21" x14ac:dyDescent="0.2">
      <c r="A109" s="1" t="s">
        <v>334</v>
      </c>
      <c r="B109" s="1" t="s">
        <v>335</v>
      </c>
      <c r="C109" s="6">
        <v>30</v>
      </c>
      <c r="D109" s="6">
        <v>12</v>
      </c>
      <c r="E109" s="6">
        <v>37</v>
      </c>
      <c r="F109" s="6">
        <v>50</v>
      </c>
      <c r="G109" s="6">
        <v>25</v>
      </c>
      <c r="H109" s="6">
        <v>53</v>
      </c>
      <c r="I109" s="6">
        <v>67</v>
      </c>
      <c r="J109" s="6">
        <v>34</v>
      </c>
      <c r="K109" s="6">
        <v>66</v>
      </c>
      <c r="L109" s="6">
        <v>49</v>
      </c>
      <c r="M109" s="4" t="str">
        <f>"16"</f>
        <v>16</v>
      </c>
      <c r="N109" s="3">
        <v>30483979</v>
      </c>
      <c r="O109" s="3">
        <v>30534506</v>
      </c>
      <c r="P109" s="4" t="s">
        <v>17</v>
      </c>
      <c r="Q109" s="3">
        <v>32</v>
      </c>
      <c r="R109" s="3">
        <v>20</v>
      </c>
      <c r="S109" s="3">
        <v>6472</v>
      </c>
      <c r="T109" s="3">
        <v>55.66</v>
      </c>
      <c r="U109" s="3" t="s">
        <v>336</v>
      </c>
    </row>
    <row r="110" spans="1:21" x14ac:dyDescent="0.2">
      <c r="A110" s="1" t="s">
        <v>337</v>
      </c>
      <c r="B110" s="1" t="s">
        <v>338</v>
      </c>
      <c r="C110" s="6">
        <v>35</v>
      </c>
      <c r="D110" s="6">
        <v>49</v>
      </c>
      <c r="E110" s="6">
        <v>21</v>
      </c>
      <c r="F110" s="6">
        <v>18</v>
      </c>
      <c r="G110" s="6">
        <v>36</v>
      </c>
      <c r="H110" s="6">
        <v>74</v>
      </c>
      <c r="I110" s="6">
        <v>53</v>
      </c>
      <c r="J110" s="6">
        <v>31</v>
      </c>
      <c r="K110" s="6">
        <v>58</v>
      </c>
      <c r="L110" s="6">
        <v>50</v>
      </c>
      <c r="M110" s="4" t="str">
        <f>"17"</f>
        <v>17</v>
      </c>
      <c r="N110" s="3">
        <v>48172101</v>
      </c>
      <c r="O110" s="3">
        <v>48189516</v>
      </c>
      <c r="P110" s="4" t="s">
        <v>17</v>
      </c>
      <c r="Q110" s="3">
        <v>13</v>
      </c>
      <c r="R110" s="3">
        <v>15</v>
      </c>
      <c r="S110" s="3">
        <v>5481</v>
      </c>
      <c r="T110" s="3">
        <v>58.13</v>
      </c>
      <c r="U110" s="3" t="s">
        <v>339</v>
      </c>
    </row>
    <row r="111" spans="1:21" x14ac:dyDescent="0.2">
      <c r="A111" s="1" t="s">
        <v>340</v>
      </c>
      <c r="B111" s="1" t="s">
        <v>341</v>
      </c>
      <c r="C111" s="6">
        <v>5</v>
      </c>
      <c r="D111" s="6">
        <v>3</v>
      </c>
      <c r="E111" s="6">
        <v>39</v>
      </c>
      <c r="F111" s="6">
        <v>31</v>
      </c>
      <c r="G111" s="6">
        <v>46</v>
      </c>
      <c r="H111" s="6">
        <v>38</v>
      </c>
      <c r="I111" s="6">
        <v>71</v>
      </c>
      <c r="J111" s="6">
        <v>26</v>
      </c>
      <c r="K111" s="6">
        <v>59</v>
      </c>
      <c r="L111" s="6">
        <v>37</v>
      </c>
      <c r="M111" s="4" t="str">
        <f>"17"</f>
        <v>17</v>
      </c>
      <c r="N111" s="3">
        <v>48133332</v>
      </c>
      <c r="O111" s="3">
        <v>48167845</v>
      </c>
      <c r="P111" s="4" t="s">
        <v>17</v>
      </c>
      <c r="Q111" s="3">
        <v>24</v>
      </c>
      <c r="R111" s="3">
        <v>17</v>
      </c>
      <c r="S111" s="3">
        <v>9802</v>
      </c>
      <c r="T111" s="3">
        <v>57.44</v>
      </c>
      <c r="U111" s="3" t="s">
        <v>342</v>
      </c>
    </row>
    <row r="112" spans="1:21" x14ac:dyDescent="0.2">
      <c r="A112" s="1" t="s">
        <v>343</v>
      </c>
      <c r="B112" s="1" t="s">
        <v>344</v>
      </c>
      <c r="C112" s="6">
        <v>6</v>
      </c>
      <c r="D112" s="6">
        <v>47</v>
      </c>
      <c r="E112" s="6">
        <v>10</v>
      </c>
      <c r="F112" s="6">
        <v>48</v>
      </c>
      <c r="G112" s="6">
        <v>19</v>
      </c>
      <c r="H112" s="6">
        <v>69</v>
      </c>
      <c r="I112" s="6">
        <v>53</v>
      </c>
      <c r="J112" s="6">
        <v>40</v>
      </c>
      <c r="K112" s="6">
        <v>29</v>
      </c>
      <c r="L112" s="6">
        <v>37</v>
      </c>
      <c r="M112" s="4" t="str">
        <f>"X"</f>
        <v>X</v>
      </c>
      <c r="N112" s="3">
        <v>24167290</v>
      </c>
      <c r="O112" s="3">
        <v>24234372</v>
      </c>
      <c r="P112" s="4" t="s">
        <v>17</v>
      </c>
      <c r="Q112" s="3">
        <v>18</v>
      </c>
      <c r="R112" s="3">
        <v>12</v>
      </c>
      <c r="S112" s="3">
        <v>9037</v>
      </c>
      <c r="T112" s="3">
        <v>42.13</v>
      </c>
      <c r="U112" s="3" t="s">
        <v>345</v>
      </c>
    </row>
    <row r="113" spans="1:21" x14ac:dyDescent="0.2">
      <c r="A113" s="1" t="s">
        <v>346</v>
      </c>
      <c r="B113" s="1" t="s">
        <v>347</v>
      </c>
      <c r="C113" s="6">
        <v>37</v>
      </c>
      <c r="D113" s="6">
        <v>38</v>
      </c>
      <c r="E113" s="6">
        <v>14</v>
      </c>
      <c r="F113" s="6">
        <v>48</v>
      </c>
      <c r="G113" s="6">
        <v>46</v>
      </c>
      <c r="H113" s="6">
        <v>56</v>
      </c>
      <c r="I113" s="6">
        <v>67</v>
      </c>
      <c r="J113" s="6">
        <v>59</v>
      </c>
      <c r="K113" s="6">
        <v>54</v>
      </c>
      <c r="L113" s="6">
        <v>37</v>
      </c>
      <c r="M113" s="4" t="str">
        <f>"X"</f>
        <v>X</v>
      </c>
      <c r="N113" s="3">
        <v>119561682</v>
      </c>
      <c r="O113" s="3">
        <v>119603220</v>
      </c>
      <c r="P113" s="4" t="s">
        <v>13</v>
      </c>
      <c r="Q113" s="3">
        <v>12</v>
      </c>
      <c r="R113" s="3">
        <v>6</v>
      </c>
      <c r="S113" s="3">
        <v>5617</v>
      </c>
      <c r="T113" s="3">
        <v>37.119999999999997</v>
      </c>
      <c r="U113" s="3" t="s">
        <v>348</v>
      </c>
    </row>
    <row r="114" spans="1:21" x14ac:dyDescent="0.2">
      <c r="A114" s="1" t="s">
        <v>349</v>
      </c>
      <c r="B114" s="1" t="s">
        <v>350</v>
      </c>
      <c r="C114" s="6">
        <v>37</v>
      </c>
      <c r="D114" s="6">
        <v>36</v>
      </c>
      <c r="E114" s="6">
        <v>14</v>
      </c>
      <c r="F114" s="6">
        <v>16</v>
      </c>
      <c r="G114" s="6">
        <v>13</v>
      </c>
      <c r="H114" s="6">
        <v>53</v>
      </c>
      <c r="I114" s="6">
        <v>57</v>
      </c>
      <c r="J114" s="6">
        <v>61</v>
      </c>
      <c r="K114" s="6">
        <v>68</v>
      </c>
      <c r="L114" s="6">
        <v>58</v>
      </c>
      <c r="M114" s="4" t="str">
        <f>"17"</f>
        <v>17</v>
      </c>
      <c r="N114" s="3">
        <v>34900737</v>
      </c>
      <c r="O114" s="3">
        <v>34946278</v>
      </c>
      <c r="P114" s="4" t="s">
        <v>17</v>
      </c>
      <c r="Q114" s="3">
        <v>11</v>
      </c>
      <c r="R114" s="3">
        <v>9</v>
      </c>
      <c r="S114" s="3">
        <v>9729</v>
      </c>
      <c r="T114" s="3">
        <v>39.96</v>
      </c>
      <c r="U114" s="3" t="s">
        <v>351</v>
      </c>
    </row>
    <row r="115" spans="1:21" x14ac:dyDescent="0.2">
      <c r="A115" s="1" t="s">
        <v>352</v>
      </c>
      <c r="B115" s="1" t="s">
        <v>353</v>
      </c>
      <c r="C115" s="6">
        <v>29</v>
      </c>
      <c r="D115" s="6">
        <v>29</v>
      </c>
      <c r="E115" s="6">
        <v>34</v>
      </c>
      <c r="F115" s="6">
        <v>36</v>
      </c>
      <c r="G115" s="6">
        <v>34</v>
      </c>
      <c r="H115" s="6">
        <v>26</v>
      </c>
      <c r="I115" s="6">
        <v>42</v>
      </c>
      <c r="J115" s="6">
        <v>34</v>
      </c>
      <c r="K115" s="6">
        <v>31</v>
      </c>
      <c r="L115" s="6">
        <v>45</v>
      </c>
      <c r="M115" s="4" t="str">
        <f>"17"</f>
        <v>17</v>
      </c>
      <c r="N115" s="3">
        <v>42449548</v>
      </c>
      <c r="O115" s="3">
        <v>42466873</v>
      </c>
      <c r="P115" s="4" t="s">
        <v>13</v>
      </c>
      <c r="Q115" s="3">
        <v>23</v>
      </c>
      <c r="R115" s="3">
        <v>12</v>
      </c>
      <c r="S115" s="3">
        <v>5551</v>
      </c>
      <c r="T115" s="3">
        <v>60.58</v>
      </c>
      <c r="U115" s="3" t="s">
        <v>354</v>
      </c>
    </row>
    <row r="116" spans="1:21" x14ac:dyDescent="0.2">
      <c r="A116" s="1" t="s">
        <v>355</v>
      </c>
      <c r="B116" s="1" t="s">
        <v>356</v>
      </c>
      <c r="C116" s="6">
        <v>16</v>
      </c>
      <c r="D116" s="6">
        <v>20</v>
      </c>
      <c r="E116" s="6">
        <v>32</v>
      </c>
      <c r="F116" s="6">
        <v>18</v>
      </c>
      <c r="G116" s="6">
        <v>28</v>
      </c>
      <c r="H116" s="6">
        <v>67</v>
      </c>
      <c r="I116" s="6">
        <v>28</v>
      </c>
      <c r="J116" s="6">
        <v>26</v>
      </c>
      <c r="K116" s="6">
        <v>74</v>
      </c>
      <c r="L116" s="6">
        <v>26</v>
      </c>
      <c r="M116" s="4" t="str">
        <f>"7"</f>
        <v>7</v>
      </c>
      <c r="N116" s="3">
        <v>95107756</v>
      </c>
      <c r="O116" s="3">
        <v>95169544</v>
      </c>
      <c r="P116" s="4" t="s">
        <v>17</v>
      </c>
      <c r="Q116" s="3">
        <v>6</v>
      </c>
      <c r="R116" s="3">
        <v>3</v>
      </c>
      <c r="S116" s="3">
        <v>4605</v>
      </c>
      <c r="T116" s="3">
        <v>41.67</v>
      </c>
      <c r="U116" s="3" t="s">
        <v>357</v>
      </c>
    </row>
    <row r="117" spans="1:21" x14ac:dyDescent="0.2">
      <c r="A117" s="1" t="s">
        <v>358</v>
      </c>
      <c r="B117" s="1" t="s">
        <v>359</v>
      </c>
      <c r="C117" s="6">
        <v>21</v>
      </c>
      <c r="D117" s="6">
        <v>22</v>
      </c>
      <c r="E117" s="6">
        <v>49</v>
      </c>
      <c r="F117" s="6">
        <v>43</v>
      </c>
      <c r="G117" s="6">
        <v>18</v>
      </c>
      <c r="H117" s="6">
        <v>64</v>
      </c>
      <c r="I117" s="6">
        <v>46</v>
      </c>
      <c r="J117" s="6">
        <v>27</v>
      </c>
      <c r="K117" s="6">
        <v>48</v>
      </c>
      <c r="L117" s="6">
        <v>69</v>
      </c>
      <c r="M117" s="4" t="str">
        <f>"16"</f>
        <v>16</v>
      </c>
      <c r="N117" s="3">
        <v>19513015</v>
      </c>
      <c r="O117" s="3">
        <v>19533467</v>
      </c>
      <c r="P117" s="4" t="s">
        <v>13</v>
      </c>
      <c r="Q117" s="3">
        <v>7</v>
      </c>
      <c r="R117" s="3">
        <v>5</v>
      </c>
      <c r="S117" s="3">
        <v>4412</v>
      </c>
      <c r="T117" s="3">
        <v>45.17</v>
      </c>
      <c r="U117" s="3" t="s">
        <v>360</v>
      </c>
    </row>
    <row r="118" spans="1:21" x14ac:dyDescent="0.2">
      <c r="A118" s="1" t="s">
        <v>361</v>
      </c>
      <c r="B118" s="1" t="s">
        <v>362</v>
      </c>
      <c r="C118" s="6">
        <v>12</v>
      </c>
      <c r="D118" s="6">
        <v>46</v>
      </c>
      <c r="E118" s="6">
        <v>20</v>
      </c>
      <c r="F118" s="6">
        <v>9</v>
      </c>
      <c r="G118" s="6">
        <v>11</v>
      </c>
      <c r="H118" s="6">
        <v>29</v>
      </c>
      <c r="I118" s="6">
        <v>42</v>
      </c>
      <c r="J118" s="6">
        <v>34</v>
      </c>
      <c r="K118" s="6">
        <v>65</v>
      </c>
      <c r="L118" s="6">
        <v>75</v>
      </c>
      <c r="M118" s="4" t="str">
        <f>"19"</f>
        <v>19</v>
      </c>
      <c r="N118" s="3">
        <v>18699495</v>
      </c>
      <c r="O118" s="3">
        <v>18703146</v>
      </c>
      <c r="P118" s="4" t="s">
        <v>17</v>
      </c>
      <c r="Q118" s="3">
        <v>3</v>
      </c>
      <c r="R118" s="3">
        <v>8</v>
      </c>
      <c r="S118" s="3">
        <v>3370</v>
      </c>
      <c r="T118" s="3">
        <v>59.64</v>
      </c>
      <c r="U118" s="3" t="s">
        <v>363</v>
      </c>
    </row>
    <row r="119" spans="1:21" x14ac:dyDescent="0.2">
      <c r="A119" s="1" t="s">
        <v>364</v>
      </c>
      <c r="B119" s="1" t="s">
        <v>365</v>
      </c>
      <c r="C119" s="6">
        <v>41</v>
      </c>
      <c r="D119" s="6">
        <v>50</v>
      </c>
      <c r="E119" s="6">
        <v>37</v>
      </c>
      <c r="F119" s="6">
        <v>33</v>
      </c>
      <c r="G119" s="6">
        <v>24</v>
      </c>
      <c r="H119" s="6">
        <v>34</v>
      </c>
      <c r="I119" s="6">
        <v>64</v>
      </c>
      <c r="J119" s="6">
        <v>39</v>
      </c>
      <c r="K119" s="6">
        <v>25</v>
      </c>
      <c r="L119" s="6">
        <v>63</v>
      </c>
      <c r="M119" s="4" t="str">
        <f>"19"</f>
        <v>19</v>
      </c>
      <c r="N119" s="3">
        <v>18683030</v>
      </c>
      <c r="O119" s="3">
        <v>18718551</v>
      </c>
      <c r="P119" s="4" t="s">
        <v>13</v>
      </c>
      <c r="Q119" s="3">
        <v>12</v>
      </c>
      <c r="R119" s="3">
        <v>5</v>
      </c>
      <c r="S119" s="3">
        <v>3018</v>
      </c>
      <c r="T119" s="3">
        <v>62.39</v>
      </c>
      <c r="U119" s="3" t="s">
        <v>366</v>
      </c>
    </row>
    <row r="120" spans="1:21" x14ac:dyDescent="0.2">
      <c r="A120" s="1" t="s">
        <v>367</v>
      </c>
      <c r="B120" s="1" t="s">
        <v>368</v>
      </c>
      <c r="C120" s="6">
        <v>32</v>
      </c>
      <c r="D120" s="6">
        <v>40</v>
      </c>
      <c r="E120" s="6">
        <v>10</v>
      </c>
      <c r="F120" s="6">
        <v>9</v>
      </c>
      <c r="G120" s="6">
        <v>41</v>
      </c>
      <c r="H120" s="6">
        <v>64</v>
      </c>
      <c r="I120" s="6">
        <v>40</v>
      </c>
      <c r="J120" s="6">
        <v>30</v>
      </c>
      <c r="K120" s="6">
        <v>55</v>
      </c>
      <c r="L120" s="6">
        <v>27</v>
      </c>
      <c r="M120" s="4" t="str">
        <f>"17"</f>
        <v>17</v>
      </c>
      <c r="N120" s="3">
        <v>45884738</v>
      </c>
      <c r="O120" s="3">
        <v>45899200</v>
      </c>
      <c r="P120" s="4" t="s">
        <v>13</v>
      </c>
      <c r="Q120" s="3">
        <v>18</v>
      </c>
      <c r="R120" s="3">
        <v>10</v>
      </c>
      <c r="S120" s="3">
        <v>6572</v>
      </c>
      <c r="T120" s="3">
        <v>59.78</v>
      </c>
      <c r="U120" s="3" t="s">
        <v>369</v>
      </c>
    </row>
    <row r="121" spans="1:21" x14ac:dyDescent="0.2">
      <c r="A121" s="1" t="s">
        <v>370</v>
      </c>
      <c r="B121" s="1" t="s">
        <v>371</v>
      </c>
      <c r="C121" s="6">
        <v>13</v>
      </c>
      <c r="D121" s="6">
        <v>27</v>
      </c>
      <c r="E121" s="6">
        <v>37</v>
      </c>
      <c r="F121" s="6">
        <v>14</v>
      </c>
      <c r="G121" s="6">
        <v>15</v>
      </c>
      <c r="H121" s="6">
        <v>47</v>
      </c>
      <c r="I121" s="6">
        <v>32</v>
      </c>
      <c r="J121" s="6">
        <v>68</v>
      </c>
      <c r="K121" s="6">
        <v>46</v>
      </c>
      <c r="L121" s="6">
        <v>64</v>
      </c>
      <c r="M121" s="4" t="str">
        <f>"17"</f>
        <v>17</v>
      </c>
      <c r="N121" s="3">
        <v>31254928</v>
      </c>
      <c r="O121" s="3">
        <v>31272124</v>
      </c>
      <c r="P121" s="4" t="s">
        <v>17</v>
      </c>
      <c r="Q121" s="3">
        <v>9</v>
      </c>
      <c r="R121" s="3">
        <v>9</v>
      </c>
      <c r="S121" s="3">
        <v>5187</v>
      </c>
      <c r="T121" s="3">
        <v>49.93</v>
      </c>
      <c r="U121" s="3" t="s">
        <v>372</v>
      </c>
    </row>
    <row r="122" spans="1:21" x14ac:dyDescent="0.2">
      <c r="A122" s="1" t="s">
        <v>373</v>
      </c>
      <c r="B122" s="1" t="s">
        <v>374</v>
      </c>
      <c r="C122" s="6">
        <v>38</v>
      </c>
      <c r="D122" s="6">
        <v>50</v>
      </c>
      <c r="E122" s="6">
        <v>31</v>
      </c>
      <c r="F122" s="6">
        <v>25</v>
      </c>
      <c r="G122" s="6">
        <v>33</v>
      </c>
      <c r="H122" s="6">
        <v>27</v>
      </c>
      <c r="I122" s="6">
        <v>37</v>
      </c>
      <c r="J122" s="6">
        <v>46</v>
      </c>
      <c r="K122" s="6">
        <v>29</v>
      </c>
      <c r="L122" s="6">
        <v>53</v>
      </c>
      <c r="M122" s="4" t="str">
        <f>"17"</f>
        <v>17</v>
      </c>
      <c r="N122" s="3">
        <v>7191571</v>
      </c>
      <c r="O122" s="3">
        <v>7197934</v>
      </c>
      <c r="P122" s="4" t="s">
        <v>13</v>
      </c>
      <c r="Q122" s="3">
        <v>6</v>
      </c>
      <c r="R122" s="3">
        <v>7</v>
      </c>
      <c r="S122" s="3">
        <v>4618</v>
      </c>
      <c r="T122" s="3">
        <v>58.62</v>
      </c>
      <c r="U122" s="3" t="s">
        <v>375</v>
      </c>
    </row>
    <row r="123" spans="1:21" x14ac:dyDescent="0.2">
      <c r="A123" s="1" t="s">
        <v>376</v>
      </c>
      <c r="B123" s="1" t="s">
        <v>377</v>
      </c>
      <c r="C123" s="6">
        <v>20</v>
      </c>
      <c r="D123" s="6">
        <v>15</v>
      </c>
      <c r="E123" s="6">
        <v>25</v>
      </c>
      <c r="F123" s="6">
        <v>6</v>
      </c>
      <c r="G123" s="6">
        <v>32</v>
      </c>
      <c r="H123" s="6">
        <v>67</v>
      </c>
      <c r="I123" s="6">
        <v>52</v>
      </c>
      <c r="J123" s="6">
        <v>32</v>
      </c>
      <c r="K123" s="6">
        <v>59</v>
      </c>
      <c r="L123" s="6">
        <v>40</v>
      </c>
      <c r="M123" s="4" t="str">
        <f>"17"</f>
        <v>17</v>
      </c>
      <c r="N123" s="3">
        <v>39502344</v>
      </c>
      <c r="O123" s="3">
        <v>39507064</v>
      </c>
      <c r="P123" s="4" t="s">
        <v>13</v>
      </c>
      <c r="Q123" s="3">
        <v>7</v>
      </c>
      <c r="R123" s="3">
        <v>1</v>
      </c>
      <c r="S123" s="3">
        <v>1287</v>
      </c>
      <c r="T123" s="3">
        <v>60.53</v>
      </c>
      <c r="U123" s="3" t="s">
        <v>378</v>
      </c>
    </row>
    <row r="124" spans="1:21" x14ac:dyDescent="0.2">
      <c r="A124" s="1" t="s">
        <v>379</v>
      </c>
      <c r="B124" s="1" t="s">
        <v>380</v>
      </c>
      <c r="C124" s="6">
        <v>23</v>
      </c>
      <c r="D124" s="6">
        <v>4</v>
      </c>
      <c r="E124" s="6">
        <v>16</v>
      </c>
      <c r="F124" s="6">
        <v>48</v>
      </c>
      <c r="G124" s="6">
        <v>28</v>
      </c>
      <c r="H124" s="6">
        <v>71</v>
      </c>
      <c r="I124" s="6">
        <v>53</v>
      </c>
      <c r="J124" s="6">
        <v>26</v>
      </c>
      <c r="K124" s="6">
        <v>29</v>
      </c>
      <c r="L124" s="6">
        <v>51</v>
      </c>
      <c r="M124" s="4" t="str">
        <f>"17"</f>
        <v>17</v>
      </c>
      <c r="N124" s="3">
        <v>43340488</v>
      </c>
      <c r="O124" s="3">
        <v>43394414</v>
      </c>
      <c r="P124" s="4" t="s">
        <v>13</v>
      </c>
      <c r="Q124" s="3">
        <v>16</v>
      </c>
      <c r="R124" s="3">
        <v>5</v>
      </c>
      <c r="S124" s="3">
        <v>5132</v>
      </c>
      <c r="T124" s="3">
        <v>59.8</v>
      </c>
      <c r="U124" s="3" t="s">
        <v>381</v>
      </c>
    </row>
    <row r="125" spans="1:21" x14ac:dyDescent="0.2">
      <c r="A125" s="1" t="s">
        <v>382</v>
      </c>
      <c r="B125" s="1" t="s">
        <v>383</v>
      </c>
      <c r="C125" s="6">
        <v>48</v>
      </c>
      <c r="D125" s="6">
        <v>29</v>
      </c>
      <c r="E125" s="6">
        <v>26</v>
      </c>
      <c r="F125" s="6">
        <v>14</v>
      </c>
      <c r="G125" s="6">
        <v>27</v>
      </c>
      <c r="H125" s="6">
        <v>25</v>
      </c>
      <c r="I125" s="6">
        <v>69</v>
      </c>
      <c r="J125" s="6">
        <v>62</v>
      </c>
      <c r="K125" s="6">
        <v>69</v>
      </c>
      <c r="L125" s="6">
        <v>72</v>
      </c>
      <c r="M125" s="4" t="str">
        <f>"11"</f>
        <v>11</v>
      </c>
      <c r="N125" s="3">
        <v>17414432</v>
      </c>
      <c r="O125" s="3">
        <v>17498449</v>
      </c>
      <c r="P125" s="4" t="s">
        <v>13</v>
      </c>
      <c r="Q125" s="3">
        <v>37</v>
      </c>
      <c r="R125" s="3">
        <v>19</v>
      </c>
      <c r="S125" s="3">
        <v>6835</v>
      </c>
      <c r="T125" s="3">
        <v>59.24</v>
      </c>
      <c r="U125" s="3" t="s">
        <v>384</v>
      </c>
    </row>
    <row r="126" spans="1:21" x14ac:dyDescent="0.2">
      <c r="A126" s="1" t="s">
        <v>385</v>
      </c>
      <c r="B126" s="1" t="s">
        <v>386</v>
      </c>
      <c r="C126" s="6">
        <v>27</v>
      </c>
      <c r="D126" s="6">
        <v>34</v>
      </c>
      <c r="E126" s="6">
        <v>33</v>
      </c>
      <c r="F126" s="6">
        <v>3</v>
      </c>
      <c r="G126" s="6">
        <v>47</v>
      </c>
      <c r="H126" s="6">
        <v>45</v>
      </c>
      <c r="I126" s="6">
        <v>60</v>
      </c>
      <c r="J126" s="6">
        <v>65</v>
      </c>
      <c r="K126" s="6">
        <v>52</v>
      </c>
      <c r="L126" s="6">
        <v>47</v>
      </c>
      <c r="M126" s="4" t="str">
        <f>"17"</f>
        <v>17</v>
      </c>
      <c r="N126" s="3">
        <v>34391640</v>
      </c>
      <c r="O126" s="3">
        <v>34399392</v>
      </c>
      <c r="P126" s="4" t="s">
        <v>17</v>
      </c>
      <c r="Q126" s="3">
        <v>3</v>
      </c>
      <c r="R126" s="3">
        <v>2</v>
      </c>
      <c r="S126" s="3">
        <v>1397</v>
      </c>
      <c r="T126" s="3">
        <v>44.74</v>
      </c>
      <c r="U126" s="3" t="s">
        <v>387</v>
      </c>
    </row>
    <row r="127" spans="1:21" x14ac:dyDescent="0.2">
      <c r="A127" s="1" t="s">
        <v>388</v>
      </c>
      <c r="B127" s="1" t="s">
        <v>389</v>
      </c>
      <c r="C127" s="6">
        <v>5</v>
      </c>
      <c r="D127" s="6">
        <v>26</v>
      </c>
      <c r="E127" s="6">
        <v>13</v>
      </c>
      <c r="F127" s="6">
        <v>24</v>
      </c>
      <c r="G127" s="6">
        <v>7</v>
      </c>
      <c r="H127" s="6">
        <v>38</v>
      </c>
      <c r="I127" s="6">
        <v>48</v>
      </c>
      <c r="J127" s="6">
        <v>28</v>
      </c>
      <c r="K127" s="6">
        <v>29</v>
      </c>
      <c r="L127" s="6">
        <v>42</v>
      </c>
      <c r="M127" s="4" t="str">
        <f>"17"</f>
        <v>17</v>
      </c>
      <c r="N127" s="3">
        <v>34415602</v>
      </c>
      <c r="O127" s="3">
        <v>34417515</v>
      </c>
      <c r="P127" s="4" t="s">
        <v>13</v>
      </c>
      <c r="Q127" s="3">
        <v>2</v>
      </c>
      <c r="R127" s="3">
        <v>3</v>
      </c>
      <c r="S127" s="3">
        <v>1494</v>
      </c>
      <c r="T127" s="3">
        <v>49.93</v>
      </c>
      <c r="U127" s="3" t="s">
        <v>390</v>
      </c>
    </row>
    <row r="128" spans="1:21" x14ac:dyDescent="0.2">
      <c r="A128" s="1" t="s">
        <v>391</v>
      </c>
      <c r="B128" s="1" t="s">
        <v>392</v>
      </c>
      <c r="C128" s="6">
        <v>24</v>
      </c>
      <c r="D128" s="6">
        <v>41</v>
      </c>
      <c r="E128" s="6">
        <v>32</v>
      </c>
      <c r="F128" s="6">
        <v>49</v>
      </c>
      <c r="G128" s="6">
        <v>34</v>
      </c>
      <c r="H128" s="6">
        <v>25</v>
      </c>
      <c r="I128" s="6">
        <v>71</v>
      </c>
      <c r="J128" s="6">
        <v>72</v>
      </c>
      <c r="K128" s="6">
        <v>57</v>
      </c>
      <c r="L128" s="6">
        <v>43</v>
      </c>
      <c r="M128" s="4" t="str">
        <f>"17"</f>
        <v>17</v>
      </c>
      <c r="N128" s="3">
        <v>35874900</v>
      </c>
      <c r="O128" s="3">
        <v>35969544</v>
      </c>
      <c r="P128" s="4" t="s">
        <v>13</v>
      </c>
      <c r="Q128" s="3">
        <v>25</v>
      </c>
      <c r="R128" s="3">
        <v>17</v>
      </c>
      <c r="S128" s="3">
        <v>14277</v>
      </c>
      <c r="T128" s="3">
        <v>43.86</v>
      </c>
      <c r="U128" s="3" t="s">
        <v>393</v>
      </c>
    </row>
    <row r="129" spans="1:21" x14ac:dyDescent="0.2">
      <c r="A129" s="1" t="s">
        <v>394</v>
      </c>
      <c r="B129" s="1" t="s">
        <v>395</v>
      </c>
      <c r="C129" s="6">
        <v>10</v>
      </c>
      <c r="D129" s="6">
        <v>32</v>
      </c>
      <c r="E129" s="6">
        <v>7</v>
      </c>
      <c r="F129" s="6">
        <v>31</v>
      </c>
      <c r="G129" s="6">
        <v>40</v>
      </c>
      <c r="H129" s="6">
        <v>48</v>
      </c>
      <c r="I129" s="6">
        <v>61</v>
      </c>
      <c r="J129" s="6">
        <v>58</v>
      </c>
      <c r="K129" s="6">
        <v>56</v>
      </c>
      <c r="L129" s="6">
        <v>51</v>
      </c>
      <c r="M129" s="4" t="str">
        <f>"16"</f>
        <v>16</v>
      </c>
      <c r="N129" s="3">
        <v>24266874</v>
      </c>
      <c r="O129" s="3">
        <v>24374122</v>
      </c>
      <c r="P129" s="4" t="s">
        <v>17</v>
      </c>
      <c r="Q129" s="3">
        <v>4</v>
      </c>
      <c r="R129" s="3">
        <v>1</v>
      </c>
      <c r="S129" s="3">
        <v>3088</v>
      </c>
      <c r="T129" s="3">
        <v>54.37</v>
      </c>
      <c r="U129" s="3" t="s">
        <v>396</v>
      </c>
    </row>
    <row r="130" spans="1:21" x14ac:dyDescent="0.2">
      <c r="A130" s="1" t="s">
        <v>397</v>
      </c>
      <c r="B130" s="1" t="s">
        <v>398</v>
      </c>
      <c r="C130" s="6">
        <v>14</v>
      </c>
      <c r="D130" s="6">
        <v>25</v>
      </c>
      <c r="E130" s="6">
        <v>17</v>
      </c>
      <c r="F130" s="6">
        <v>34</v>
      </c>
      <c r="G130" s="6">
        <v>28</v>
      </c>
      <c r="H130" s="6">
        <v>48</v>
      </c>
      <c r="I130" s="6">
        <v>60</v>
      </c>
      <c r="J130" s="6">
        <v>44</v>
      </c>
      <c r="K130" s="6">
        <v>40</v>
      </c>
      <c r="L130" s="6">
        <v>55</v>
      </c>
      <c r="M130" s="4" t="str">
        <f>"11"</f>
        <v>11</v>
      </c>
      <c r="N130" s="3">
        <v>60691935</v>
      </c>
      <c r="O130" s="3">
        <v>60704631</v>
      </c>
      <c r="P130" s="4" t="s">
        <v>17</v>
      </c>
      <c r="Q130" s="3">
        <v>9</v>
      </c>
      <c r="R130" s="3">
        <v>15</v>
      </c>
      <c r="S130" s="3">
        <v>7271</v>
      </c>
      <c r="T130" s="3">
        <v>61.26</v>
      </c>
      <c r="U130" s="3" t="s">
        <v>399</v>
      </c>
    </row>
    <row r="131" spans="1:21" x14ac:dyDescent="0.2">
      <c r="A131" s="1" t="s">
        <v>400</v>
      </c>
      <c r="B131" s="1" t="s">
        <v>401</v>
      </c>
      <c r="C131" s="6">
        <v>9</v>
      </c>
      <c r="D131" s="6">
        <v>40</v>
      </c>
      <c r="E131" s="6">
        <v>11</v>
      </c>
      <c r="F131" s="6">
        <v>36</v>
      </c>
      <c r="G131" s="6">
        <v>35</v>
      </c>
      <c r="H131" s="6">
        <v>56</v>
      </c>
      <c r="I131" s="6">
        <v>63</v>
      </c>
      <c r="J131" s="6">
        <v>32</v>
      </c>
      <c r="K131" s="6">
        <v>75</v>
      </c>
      <c r="L131" s="6">
        <v>71</v>
      </c>
      <c r="M131" s="4" t="str">
        <f>"17"</f>
        <v>17</v>
      </c>
      <c r="N131" s="3">
        <v>33905065</v>
      </c>
      <c r="O131" s="3">
        <v>34053436</v>
      </c>
      <c r="P131" s="4" t="s">
        <v>17</v>
      </c>
      <c r="Q131" s="3">
        <v>31</v>
      </c>
      <c r="R131" s="3">
        <v>19</v>
      </c>
      <c r="S131" s="3">
        <v>7797</v>
      </c>
      <c r="T131" s="3">
        <v>46.15</v>
      </c>
      <c r="U131" s="3" t="s">
        <v>402</v>
      </c>
    </row>
    <row r="132" spans="1:21" x14ac:dyDescent="0.2">
      <c r="A132" s="1" t="s">
        <v>403</v>
      </c>
      <c r="B132" s="1" t="s">
        <v>404</v>
      </c>
      <c r="C132" s="6">
        <v>41</v>
      </c>
      <c r="D132" s="6">
        <v>16</v>
      </c>
      <c r="E132" s="6">
        <v>16</v>
      </c>
      <c r="F132" s="6">
        <v>22</v>
      </c>
      <c r="G132" s="6">
        <v>23</v>
      </c>
      <c r="H132" s="6">
        <v>62</v>
      </c>
      <c r="I132" s="6">
        <v>38</v>
      </c>
      <c r="J132" s="6">
        <v>74</v>
      </c>
      <c r="K132" s="6">
        <v>74</v>
      </c>
      <c r="L132" s="6">
        <v>34</v>
      </c>
      <c r="M132" s="4" t="str">
        <f>"7"</f>
        <v>7</v>
      </c>
      <c r="N132" s="3">
        <v>97361220</v>
      </c>
      <c r="O132" s="3">
        <v>97369784</v>
      </c>
      <c r="P132" s="4" t="s">
        <v>17</v>
      </c>
      <c r="Q132" s="3">
        <v>7</v>
      </c>
      <c r="R132" s="3">
        <v>5</v>
      </c>
      <c r="S132" s="3">
        <v>1888</v>
      </c>
      <c r="T132" s="3">
        <v>46.82</v>
      </c>
      <c r="U132" s="3" t="s">
        <v>405</v>
      </c>
    </row>
    <row r="133" spans="1:21" x14ac:dyDescent="0.2">
      <c r="A133" s="1" t="s">
        <v>406</v>
      </c>
      <c r="B133" s="1" t="s">
        <v>407</v>
      </c>
      <c r="C133" s="6">
        <v>7</v>
      </c>
      <c r="D133" s="6">
        <v>25</v>
      </c>
      <c r="E133" s="6">
        <v>33</v>
      </c>
      <c r="F133" s="6">
        <v>11</v>
      </c>
      <c r="G133" s="6">
        <v>41</v>
      </c>
      <c r="H133" s="6">
        <v>65</v>
      </c>
      <c r="I133" s="6">
        <v>25</v>
      </c>
      <c r="J133" s="6">
        <v>28</v>
      </c>
      <c r="K133" s="6">
        <v>67</v>
      </c>
      <c r="L133" s="6">
        <v>63</v>
      </c>
      <c r="M133" s="4" t="str">
        <f>"16"</f>
        <v>16</v>
      </c>
      <c r="N133" s="3">
        <v>3313743</v>
      </c>
      <c r="O133" s="3">
        <v>3351401</v>
      </c>
      <c r="P133" s="4" t="s">
        <v>17</v>
      </c>
      <c r="Q133" s="3">
        <v>9</v>
      </c>
      <c r="R133" s="3">
        <v>10</v>
      </c>
      <c r="S133" s="3">
        <v>9329</v>
      </c>
      <c r="T133" s="3">
        <v>51.32</v>
      </c>
      <c r="U133" s="3" t="s">
        <v>408</v>
      </c>
    </row>
    <row r="134" spans="1:21" x14ac:dyDescent="0.2">
      <c r="A134" s="1" t="s">
        <v>409</v>
      </c>
      <c r="B134" s="1" t="s">
        <v>410</v>
      </c>
      <c r="C134" s="6">
        <v>24</v>
      </c>
      <c r="D134" s="6">
        <v>45</v>
      </c>
      <c r="E134" s="6">
        <v>18</v>
      </c>
      <c r="F134" s="6">
        <v>45</v>
      </c>
      <c r="G134" s="6">
        <v>4</v>
      </c>
      <c r="H134" s="6">
        <v>75</v>
      </c>
      <c r="I134" s="6">
        <v>27</v>
      </c>
      <c r="J134" s="6">
        <v>65</v>
      </c>
      <c r="K134" s="6">
        <v>47</v>
      </c>
      <c r="L134" s="6">
        <v>72</v>
      </c>
      <c r="M134" s="4" t="str">
        <f>"16"</f>
        <v>16</v>
      </c>
      <c r="N134" s="3">
        <v>57406370</v>
      </c>
      <c r="O134" s="3">
        <v>57418960</v>
      </c>
      <c r="P134" s="4" t="s">
        <v>17</v>
      </c>
      <c r="Q134" s="3">
        <v>3</v>
      </c>
      <c r="R134" s="3">
        <v>4</v>
      </c>
      <c r="S134" s="3">
        <v>5983</v>
      </c>
      <c r="T134" s="3">
        <v>55.62</v>
      </c>
      <c r="U134" s="3" t="s">
        <v>411</v>
      </c>
    </row>
    <row r="135" spans="1:21" x14ac:dyDescent="0.2">
      <c r="A135" s="1" t="s">
        <v>412</v>
      </c>
      <c r="B135" s="1" t="s">
        <v>413</v>
      </c>
      <c r="C135" s="6">
        <v>41</v>
      </c>
      <c r="D135" s="6">
        <v>25</v>
      </c>
      <c r="E135" s="6">
        <v>9</v>
      </c>
      <c r="F135" s="6">
        <v>42</v>
      </c>
      <c r="G135" s="6">
        <v>5</v>
      </c>
      <c r="H135" s="6">
        <v>31</v>
      </c>
      <c r="I135" s="6">
        <v>67</v>
      </c>
      <c r="J135" s="6">
        <v>56</v>
      </c>
      <c r="K135" s="6">
        <v>63</v>
      </c>
      <c r="L135" s="6">
        <v>58</v>
      </c>
      <c r="M135" s="4" t="str">
        <f>"17"</f>
        <v>17</v>
      </c>
      <c r="N135" s="3">
        <v>48620419</v>
      </c>
      <c r="O135" s="3">
        <v>48633213</v>
      </c>
      <c r="P135" s="4" t="s">
        <v>17</v>
      </c>
      <c r="Q135" s="3">
        <v>11</v>
      </c>
      <c r="R135" s="3">
        <v>26</v>
      </c>
      <c r="S135" s="3">
        <v>5237</v>
      </c>
      <c r="T135" s="3">
        <v>61.41</v>
      </c>
      <c r="U135" s="3" t="s">
        <v>414</v>
      </c>
    </row>
    <row r="136" spans="1:21" x14ac:dyDescent="0.2">
      <c r="A136" s="1" t="s">
        <v>415</v>
      </c>
      <c r="B136" s="1" t="s">
        <v>416</v>
      </c>
      <c r="C136" s="6">
        <v>42</v>
      </c>
      <c r="D136" s="6">
        <v>40</v>
      </c>
      <c r="E136" s="6">
        <v>6</v>
      </c>
      <c r="F136" s="6">
        <v>11</v>
      </c>
      <c r="G136" s="6">
        <v>7</v>
      </c>
      <c r="H136" s="6">
        <v>63</v>
      </c>
      <c r="I136" s="6">
        <v>65</v>
      </c>
      <c r="J136" s="6">
        <v>58</v>
      </c>
      <c r="K136" s="6">
        <v>75</v>
      </c>
      <c r="L136" s="6">
        <v>69</v>
      </c>
      <c r="M136" s="4" t="str">
        <f>"17"</f>
        <v>17</v>
      </c>
      <c r="N136" s="3">
        <v>48638429</v>
      </c>
      <c r="O136" s="3">
        <v>48704835</v>
      </c>
      <c r="P136" s="4" t="s">
        <v>17</v>
      </c>
      <c r="Q136" s="3">
        <v>39</v>
      </c>
      <c r="R136" s="3">
        <v>34</v>
      </c>
      <c r="S136" s="3">
        <v>9709</v>
      </c>
      <c r="T136" s="3">
        <v>58.67</v>
      </c>
      <c r="U136" s="3" t="s">
        <v>417</v>
      </c>
    </row>
    <row r="137" spans="1:21" x14ac:dyDescent="0.2">
      <c r="A137" s="1" t="s">
        <v>418</v>
      </c>
      <c r="B137" s="1" t="s">
        <v>419</v>
      </c>
      <c r="C137" s="6">
        <v>19</v>
      </c>
      <c r="D137" s="6">
        <v>6</v>
      </c>
      <c r="E137" s="6">
        <v>34</v>
      </c>
      <c r="F137" s="6">
        <v>21</v>
      </c>
      <c r="G137" s="6">
        <v>20</v>
      </c>
      <c r="H137" s="6">
        <v>69</v>
      </c>
      <c r="I137" s="6">
        <v>58</v>
      </c>
      <c r="J137" s="6">
        <v>43</v>
      </c>
      <c r="K137" s="6">
        <v>54</v>
      </c>
      <c r="L137" s="6">
        <v>50</v>
      </c>
      <c r="M137" s="4" t="str">
        <f>"16"</f>
        <v>16</v>
      </c>
      <c r="N137" s="3">
        <v>3068446</v>
      </c>
      <c r="O137" s="3">
        <v>3072384</v>
      </c>
      <c r="P137" s="4" t="s">
        <v>17</v>
      </c>
      <c r="Q137" s="3">
        <v>4</v>
      </c>
      <c r="R137" s="3">
        <v>7</v>
      </c>
      <c r="S137" s="3">
        <v>1848</v>
      </c>
      <c r="T137" s="3">
        <v>64.12</v>
      </c>
      <c r="U137" s="3" t="s">
        <v>420</v>
      </c>
    </row>
    <row r="138" spans="1:21" x14ac:dyDescent="0.2">
      <c r="A138" s="1" t="s">
        <v>421</v>
      </c>
      <c r="B138" s="1" t="s">
        <v>422</v>
      </c>
      <c r="C138" s="6">
        <v>9</v>
      </c>
      <c r="D138" s="6">
        <v>30</v>
      </c>
      <c r="E138" s="6">
        <v>49</v>
      </c>
      <c r="F138" s="6">
        <v>23</v>
      </c>
      <c r="G138" s="6">
        <v>50</v>
      </c>
      <c r="H138" s="6">
        <v>67</v>
      </c>
      <c r="I138" s="6">
        <v>51</v>
      </c>
      <c r="J138" s="6">
        <v>50</v>
      </c>
      <c r="K138" s="6">
        <v>47</v>
      </c>
      <c r="L138" s="6">
        <v>44</v>
      </c>
      <c r="M138" s="4" t="str">
        <f>"7"</f>
        <v>7</v>
      </c>
      <c r="N138" s="3">
        <v>96634860</v>
      </c>
      <c r="O138" s="3">
        <v>96640351</v>
      </c>
      <c r="P138" s="4" t="s">
        <v>17</v>
      </c>
      <c r="Q138" s="3">
        <v>3</v>
      </c>
      <c r="R138" s="3">
        <v>4</v>
      </c>
      <c r="S138" s="3">
        <v>3449</v>
      </c>
      <c r="T138" s="3">
        <v>54.39</v>
      </c>
      <c r="U138" s="3" t="s">
        <v>423</v>
      </c>
    </row>
    <row r="139" spans="1:21" x14ac:dyDescent="0.2">
      <c r="A139" s="1" t="s">
        <v>424</v>
      </c>
      <c r="B139" s="1" t="s">
        <v>425</v>
      </c>
      <c r="C139" s="6">
        <v>33</v>
      </c>
      <c r="D139" s="6">
        <v>23</v>
      </c>
      <c r="E139" s="6">
        <v>42</v>
      </c>
      <c r="F139" s="6">
        <v>49</v>
      </c>
      <c r="G139" s="6">
        <v>47</v>
      </c>
      <c r="H139" s="6">
        <v>42</v>
      </c>
      <c r="I139" s="6">
        <v>66</v>
      </c>
      <c r="J139" s="6">
        <v>39</v>
      </c>
      <c r="K139" s="6">
        <v>31</v>
      </c>
      <c r="L139" s="6">
        <v>30</v>
      </c>
      <c r="M139" s="4" t="str">
        <f>"14"</f>
        <v>14</v>
      </c>
      <c r="N139" s="3">
        <v>71189243</v>
      </c>
      <c r="O139" s="3">
        <v>71276251</v>
      </c>
      <c r="P139" s="4" t="s">
        <v>13</v>
      </c>
      <c r="Q139" s="3">
        <v>16</v>
      </c>
      <c r="R139" s="3">
        <v>6</v>
      </c>
      <c r="S139" s="3">
        <v>12386</v>
      </c>
      <c r="T139" s="3">
        <v>52.07</v>
      </c>
      <c r="U139" s="3" t="s">
        <v>426</v>
      </c>
    </row>
    <row r="140" spans="1:21" x14ac:dyDescent="0.2">
      <c r="A140" s="1" t="s">
        <v>427</v>
      </c>
      <c r="B140" s="1" t="s">
        <v>428</v>
      </c>
      <c r="C140" s="6">
        <v>37</v>
      </c>
      <c r="D140" s="6">
        <v>32</v>
      </c>
      <c r="E140" s="6">
        <v>25</v>
      </c>
      <c r="F140" s="6">
        <v>7</v>
      </c>
      <c r="G140" s="6">
        <v>30</v>
      </c>
      <c r="H140" s="6">
        <v>52</v>
      </c>
      <c r="I140" s="6">
        <v>51</v>
      </c>
      <c r="J140" s="6">
        <v>68</v>
      </c>
      <c r="K140" s="6">
        <v>71</v>
      </c>
      <c r="L140" s="6">
        <v>40</v>
      </c>
      <c r="M140" s="4" t="str">
        <f>"7"</f>
        <v>7</v>
      </c>
      <c r="N140" s="3">
        <v>39663082</v>
      </c>
      <c r="O140" s="3">
        <v>39747723</v>
      </c>
      <c r="P140" s="4" t="s">
        <v>17</v>
      </c>
      <c r="Q140" s="3">
        <v>8</v>
      </c>
      <c r="R140" s="3">
        <v>5</v>
      </c>
      <c r="S140" s="3">
        <v>3665</v>
      </c>
      <c r="T140" s="3">
        <v>44.72</v>
      </c>
      <c r="U140" s="3" t="s">
        <v>429</v>
      </c>
    </row>
    <row r="141" spans="1:21" x14ac:dyDescent="0.2">
      <c r="A141" s="1" t="s">
        <v>430</v>
      </c>
      <c r="B141" s="1" t="s">
        <v>431</v>
      </c>
      <c r="C141" s="6">
        <v>8</v>
      </c>
      <c r="D141" s="6">
        <v>45</v>
      </c>
      <c r="E141" s="6">
        <v>38</v>
      </c>
      <c r="F141" s="6">
        <v>50</v>
      </c>
      <c r="G141" s="6">
        <v>16</v>
      </c>
      <c r="H141" s="6">
        <v>37</v>
      </c>
      <c r="I141" s="6">
        <v>35</v>
      </c>
      <c r="J141" s="6">
        <v>41</v>
      </c>
      <c r="K141" s="6">
        <v>25</v>
      </c>
      <c r="L141" s="6">
        <v>25</v>
      </c>
      <c r="M141" s="4" t="str">
        <f>"7"</f>
        <v>7</v>
      </c>
      <c r="N141" s="3">
        <v>97920963</v>
      </c>
      <c r="O141" s="3">
        <v>98030380</v>
      </c>
      <c r="P141" s="4" t="s">
        <v>13</v>
      </c>
      <c r="Q141" s="3">
        <v>16</v>
      </c>
      <c r="R141" s="3">
        <v>5</v>
      </c>
      <c r="S141" s="3">
        <v>4798</v>
      </c>
      <c r="T141" s="3">
        <v>51.65</v>
      </c>
      <c r="U141" s="3" t="s">
        <v>432</v>
      </c>
    </row>
    <row r="142" spans="1:21" x14ac:dyDescent="0.2">
      <c r="A142" s="1" t="s">
        <v>433</v>
      </c>
      <c r="B142" s="1" t="s">
        <v>434</v>
      </c>
      <c r="C142" s="6">
        <v>8</v>
      </c>
      <c r="D142" s="6">
        <v>31</v>
      </c>
      <c r="E142" s="6">
        <v>49</v>
      </c>
      <c r="F142" s="6">
        <v>25</v>
      </c>
      <c r="G142" s="6">
        <v>44</v>
      </c>
      <c r="H142" s="6">
        <v>69</v>
      </c>
      <c r="I142" s="6">
        <v>68</v>
      </c>
      <c r="J142" s="6">
        <v>37</v>
      </c>
      <c r="K142" s="6">
        <v>25</v>
      </c>
      <c r="L142" s="6">
        <v>33</v>
      </c>
      <c r="M142" s="4" t="str">
        <f>"7"</f>
        <v>7</v>
      </c>
      <c r="N142" s="3">
        <v>139784546</v>
      </c>
      <c r="O142" s="3">
        <v>139876835</v>
      </c>
      <c r="P142" s="4" t="s">
        <v>13</v>
      </c>
      <c r="Q142" s="3">
        <v>21</v>
      </c>
      <c r="R142" s="3">
        <v>4</v>
      </c>
      <c r="S142" s="3">
        <v>9430</v>
      </c>
      <c r="T142" s="3">
        <v>38.71</v>
      </c>
      <c r="U142" s="3" t="s">
        <v>435</v>
      </c>
    </row>
    <row r="143" spans="1:21" x14ac:dyDescent="0.2">
      <c r="A143" s="1" t="s">
        <v>436</v>
      </c>
      <c r="B143" s="1" t="s">
        <v>437</v>
      </c>
      <c r="C143" s="6">
        <v>3</v>
      </c>
      <c r="D143" s="6">
        <v>20</v>
      </c>
      <c r="E143" s="6">
        <v>25</v>
      </c>
      <c r="F143" s="6">
        <v>26</v>
      </c>
      <c r="G143" s="6">
        <v>50</v>
      </c>
      <c r="H143" s="6">
        <v>51</v>
      </c>
      <c r="I143" s="6">
        <v>73</v>
      </c>
      <c r="J143" s="6">
        <v>37</v>
      </c>
      <c r="K143" s="6">
        <v>40</v>
      </c>
      <c r="L143" s="6">
        <v>47</v>
      </c>
      <c r="M143" s="4" t="str">
        <f>"7"</f>
        <v>7</v>
      </c>
      <c r="N143" s="3">
        <v>13930853</v>
      </c>
      <c r="O143" s="3">
        <v>14031050</v>
      </c>
      <c r="P143" s="4" t="s">
        <v>13</v>
      </c>
      <c r="Q143" s="3">
        <v>24</v>
      </c>
      <c r="R143" s="3">
        <v>24</v>
      </c>
      <c r="S143" s="3">
        <v>9686</v>
      </c>
      <c r="T143" s="3">
        <v>38.869999999999997</v>
      </c>
      <c r="U143" s="3" t="s">
        <v>438</v>
      </c>
    </row>
    <row r="144" spans="1:21" x14ac:dyDescent="0.2">
      <c r="A144" s="1" t="s">
        <v>439</v>
      </c>
      <c r="B144" s="1" t="s">
        <v>440</v>
      </c>
      <c r="C144" s="6">
        <v>29</v>
      </c>
      <c r="D144" s="6">
        <v>3</v>
      </c>
      <c r="E144" s="6">
        <v>9</v>
      </c>
      <c r="F144" s="6">
        <v>48</v>
      </c>
      <c r="G144" s="6">
        <v>19</v>
      </c>
      <c r="H144" s="6">
        <v>59</v>
      </c>
      <c r="I144" s="6">
        <v>67</v>
      </c>
      <c r="J144" s="6">
        <v>60</v>
      </c>
      <c r="K144" s="6">
        <v>26</v>
      </c>
      <c r="L144" s="6">
        <v>68</v>
      </c>
      <c r="M144" s="4" t="str">
        <f>"7"</f>
        <v>7</v>
      </c>
      <c r="N144" s="3">
        <v>141250989</v>
      </c>
      <c r="O144" s="3">
        <v>141355044</v>
      </c>
      <c r="P144" s="4" t="s">
        <v>17</v>
      </c>
      <c r="Q144" s="3">
        <v>20</v>
      </c>
      <c r="R144" s="3">
        <v>11</v>
      </c>
      <c r="S144" s="3">
        <v>6547</v>
      </c>
      <c r="T144" s="3">
        <v>41.01</v>
      </c>
      <c r="U144" s="3" t="s">
        <v>441</v>
      </c>
    </row>
    <row r="145" spans="1:21" x14ac:dyDescent="0.2">
      <c r="A145" s="1" t="s">
        <v>442</v>
      </c>
      <c r="B145" s="1" t="s">
        <v>443</v>
      </c>
      <c r="C145" s="6">
        <v>45</v>
      </c>
      <c r="D145" s="6">
        <v>49</v>
      </c>
      <c r="E145" s="6">
        <v>44</v>
      </c>
      <c r="F145" s="6">
        <v>41</v>
      </c>
      <c r="G145" s="6">
        <v>38</v>
      </c>
      <c r="H145" s="6">
        <v>70</v>
      </c>
      <c r="I145" s="6">
        <v>52</v>
      </c>
      <c r="J145" s="6">
        <v>43</v>
      </c>
      <c r="K145" s="6">
        <v>40</v>
      </c>
      <c r="L145" s="6">
        <v>37</v>
      </c>
      <c r="M145" s="4" t="str">
        <f>"11"</f>
        <v>11</v>
      </c>
      <c r="N145" s="3">
        <v>67776048</v>
      </c>
      <c r="O145" s="3">
        <v>67796744</v>
      </c>
      <c r="P145" s="4" t="s">
        <v>17</v>
      </c>
      <c r="Q145" s="3">
        <v>12</v>
      </c>
      <c r="R145" s="3">
        <v>13</v>
      </c>
      <c r="S145" s="3">
        <v>6621</v>
      </c>
      <c r="T145" s="3">
        <v>58.65</v>
      </c>
      <c r="U145" s="3" t="s">
        <v>444</v>
      </c>
    </row>
    <row r="146" spans="1:21" x14ac:dyDescent="0.2">
      <c r="A146" s="1" t="s">
        <v>445</v>
      </c>
      <c r="B146" s="1" t="s">
        <v>446</v>
      </c>
      <c r="C146" s="6">
        <v>35</v>
      </c>
      <c r="D146" s="6">
        <v>34</v>
      </c>
      <c r="E146" s="6">
        <v>18</v>
      </c>
      <c r="F146" s="6">
        <v>27</v>
      </c>
      <c r="G146" s="6">
        <v>11</v>
      </c>
      <c r="H146" s="6">
        <v>53</v>
      </c>
      <c r="I146" s="6">
        <v>28</v>
      </c>
      <c r="J146" s="6">
        <v>41</v>
      </c>
      <c r="K146" s="6">
        <v>61</v>
      </c>
      <c r="L146" s="6">
        <v>35</v>
      </c>
      <c r="M146" s="4" t="str">
        <f>"1"</f>
        <v>1</v>
      </c>
      <c r="N146" s="3">
        <v>55245385</v>
      </c>
      <c r="O146" s="3">
        <v>55266940</v>
      </c>
      <c r="P146" s="4" t="s">
        <v>13</v>
      </c>
      <c r="Q146" s="3">
        <v>6</v>
      </c>
      <c r="R146" s="3">
        <v>5</v>
      </c>
      <c r="S146" s="3">
        <v>6055</v>
      </c>
      <c r="T146" s="3">
        <v>56.73</v>
      </c>
      <c r="U146" s="3" t="s">
        <v>447</v>
      </c>
    </row>
    <row r="147" spans="1:21" x14ac:dyDescent="0.2">
      <c r="A147" s="1" t="s">
        <v>448</v>
      </c>
      <c r="B147" s="1" t="s">
        <v>449</v>
      </c>
      <c r="C147" s="6">
        <v>44</v>
      </c>
      <c r="D147" s="6">
        <v>48</v>
      </c>
      <c r="E147" s="6">
        <v>30</v>
      </c>
      <c r="F147" s="6">
        <v>21</v>
      </c>
      <c r="G147" s="6">
        <v>42</v>
      </c>
      <c r="H147" s="6">
        <v>59</v>
      </c>
      <c r="I147" s="6">
        <v>64</v>
      </c>
      <c r="J147" s="6">
        <v>50</v>
      </c>
      <c r="K147" s="6">
        <v>72</v>
      </c>
      <c r="L147" s="6">
        <v>53</v>
      </c>
      <c r="M147" s="4" t="str">
        <f>"7"</f>
        <v>7</v>
      </c>
      <c r="N147" s="3">
        <v>77428122</v>
      </c>
      <c r="O147" s="3">
        <v>77586818</v>
      </c>
      <c r="P147" s="4" t="s">
        <v>17</v>
      </c>
      <c r="Q147" s="3">
        <v>21</v>
      </c>
      <c r="R147" s="3">
        <v>12</v>
      </c>
      <c r="S147" s="3">
        <v>8631</v>
      </c>
      <c r="T147" s="3">
        <v>35.51</v>
      </c>
      <c r="U147" s="3" t="s">
        <v>450</v>
      </c>
    </row>
    <row r="148" spans="1:21" x14ac:dyDescent="0.2">
      <c r="A148" s="1" t="s">
        <v>451</v>
      </c>
      <c r="B148" s="1" t="s">
        <v>452</v>
      </c>
      <c r="C148" s="6">
        <v>3</v>
      </c>
      <c r="D148" s="6">
        <v>32</v>
      </c>
      <c r="E148" s="6">
        <v>43</v>
      </c>
      <c r="F148" s="6">
        <v>4</v>
      </c>
      <c r="G148" s="6">
        <v>28</v>
      </c>
      <c r="H148" s="6">
        <v>38</v>
      </c>
      <c r="I148" s="6">
        <v>28</v>
      </c>
      <c r="J148" s="6">
        <v>57</v>
      </c>
      <c r="K148" s="6">
        <v>65</v>
      </c>
      <c r="L148" s="6">
        <v>36</v>
      </c>
      <c r="M148" s="4" t="str">
        <f>"7"</f>
        <v>7</v>
      </c>
      <c r="N148" s="3">
        <v>75398851</v>
      </c>
      <c r="O148" s="3">
        <v>75419214</v>
      </c>
      <c r="P148" s="4" t="s">
        <v>13</v>
      </c>
      <c r="Q148" s="3">
        <v>4</v>
      </c>
      <c r="R148" s="3">
        <v>2</v>
      </c>
      <c r="S148" s="3">
        <v>706</v>
      </c>
      <c r="T148" s="3">
        <v>52.12</v>
      </c>
      <c r="U148" s="3" t="s">
        <v>453</v>
      </c>
    </row>
    <row r="149" spans="1:21" x14ac:dyDescent="0.2">
      <c r="A149" s="1" t="s">
        <v>454</v>
      </c>
      <c r="B149" s="1" t="s">
        <v>455</v>
      </c>
      <c r="C149" s="6">
        <v>41</v>
      </c>
      <c r="D149" s="6">
        <v>17</v>
      </c>
      <c r="E149" s="6">
        <v>39</v>
      </c>
      <c r="F149" s="6">
        <v>44</v>
      </c>
      <c r="G149" s="6">
        <v>29</v>
      </c>
      <c r="H149" s="6">
        <v>50</v>
      </c>
      <c r="I149" s="6">
        <v>30</v>
      </c>
      <c r="J149" s="6">
        <v>56</v>
      </c>
      <c r="K149" s="6">
        <v>67</v>
      </c>
      <c r="L149" s="6">
        <v>25</v>
      </c>
      <c r="M149" s="4" t="str">
        <f>"2"</f>
        <v>2</v>
      </c>
      <c r="N149" s="3">
        <v>242295658</v>
      </c>
      <c r="O149" s="3">
        <v>242434256</v>
      </c>
      <c r="P149" s="4" t="s">
        <v>17</v>
      </c>
      <c r="Q149" s="3">
        <v>35</v>
      </c>
      <c r="R149" s="3">
        <v>23</v>
      </c>
      <c r="S149" s="3">
        <v>9016</v>
      </c>
      <c r="T149" s="3">
        <v>49.69</v>
      </c>
      <c r="U149" s="3" t="s">
        <v>456</v>
      </c>
    </row>
    <row r="150" spans="1:21" x14ac:dyDescent="0.2">
      <c r="A150" s="1" t="s">
        <v>457</v>
      </c>
      <c r="B150" s="1" t="s">
        <v>458</v>
      </c>
      <c r="C150" s="6">
        <v>8</v>
      </c>
      <c r="D150" s="6">
        <v>43</v>
      </c>
      <c r="E150" s="6">
        <v>7</v>
      </c>
      <c r="F150" s="6">
        <v>47</v>
      </c>
      <c r="G150" s="6">
        <v>28</v>
      </c>
      <c r="H150" s="6">
        <v>60</v>
      </c>
      <c r="I150" s="6">
        <v>63</v>
      </c>
      <c r="J150" s="6">
        <v>57</v>
      </c>
      <c r="K150" s="6">
        <v>63</v>
      </c>
      <c r="L150" s="6">
        <v>50</v>
      </c>
      <c r="M150" s="4" t="str">
        <f>"11"</f>
        <v>11</v>
      </c>
      <c r="N150" s="3">
        <v>17515442</v>
      </c>
      <c r="O150" s="3">
        <v>17565963</v>
      </c>
      <c r="P150" s="4" t="s">
        <v>13</v>
      </c>
      <c r="Q150" s="3">
        <v>31</v>
      </c>
      <c r="R150" s="3">
        <v>10</v>
      </c>
      <c r="S150" s="3">
        <v>4187</v>
      </c>
      <c r="T150" s="3">
        <v>55.77</v>
      </c>
      <c r="U150" s="3" t="s">
        <v>459</v>
      </c>
    </row>
    <row r="151" spans="1:21" x14ac:dyDescent="0.2">
      <c r="A151" s="1" t="s">
        <v>460</v>
      </c>
      <c r="B151" s="1" t="s">
        <v>461</v>
      </c>
      <c r="C151" s="6">
        <v>8</v>
      </c>
      <c r="D151" s="6">
        <v>45</v>
      </c>
      <c r="E151" s="6">
        <v>41</v>
      </c>
      <c r="F151" s="6">
        <v>28</v>
      </c>
      <c r="G151" s="6">
        <v>12</v>
      </c>
      <c r="H151" s="6">
        <v>58</v>
      </c>
      <c r="I151" s="6">
        <v>37</v>
      </c>
      <c r="J151" s="6">
        <v>69</v>
      </c>
      <c r="K151" s="6">
        <v>58</v>
      </c>
      <c r="L151" s="6">
        <v>61</v>
      </c>
      <c r="M151" s="4" t="str">
        <f>"7"</f>
        <v>7</v>
      </c>
      <c r="N151" s="3">
        <v>30536237</v>
      </c>
      <c r="O151" s="3">
        <v>30591095</v>
      </c>
      <c r="P151" s="4" t="s">
        <v>13</v>
      </c>
      <c r="Q151" s="3">
        <v>7</v>
      </c>
      <c r="R151" s="3">
        <v>9</v>
      </c>
      <c r="S151" s="3">
        <v>1905</v>
      </c>
      <c r="T151" s="3">
        <v>42.78</v>
      </c>
      <c r="U151" s="3" t="s">
        <v>462</v>
      </c>
    </row>
    <row r="152" spans="1:21" x14ac:dyDescent="0.2">
      <c r="A152" s="1" t="s">
        <v>463</v>
      </c>
      <c r="B152" s="1" t="s">
        <v>464</v>
      </c>
      <c r="C152" s="6">
        <v>9</v>
      </c>
      <c r="D152" s="6">
        <v>18</v>
      </c>
      <c r="E152" s="6">
        <v>25</v>
      </c>
      <c r="F152" s="6">
        <v>28</v>
      </c>
      <c r="G152" s="6">
        <v>22</v>
      </c>
      <c r="H152" s="6">
        <v>47</v>
      </c>
      <c r="I152" s="6">
        <v>32</v>
      </c>
      <c r="J152" s="6">
        <v>63</v>
      </c>
      <c r="K152" s="6">
        <v>40</v>
      </c>
      <c r="L152" s="6">
        <v>47</v>
      </c>
      <c r="M152" s="4" t="str">
        <f>"7"</f>
        <v>7</v>
      </c>
      <c r="N152" s="3">
        <v>87505531</v>
      </c>
      <c r="O152" s="3">
        <v>87538856</v>
      </c>
      <c r="P152" s="4" t="s">
        <v>17</v>
      </c>
      <c r="Q152" s="3">
        <v>12</v>
      </c>
      <c r="R152" s="3">
        <v>8</v>
      </c>
      <c r="S152" s="3">
        <v>4583</v>
      </c>
      <c r="T152" s="3">
        <v>38.799999999999997</v>
      </c>
      <c r="U152" s="3" t="s">
        <v>465</v>
      </c>
    </row>
    <row r="153" spans="1:21" x14ac:dyDescent="0.2">
      <c r="A153" s="1" t="s">
        <v>466</v>
      </c>
      <c r="B153" s="1" t="s">
        <v>467</v>
      </c>
      <c r="C153" s="6">
        <v>13</v>
      </c>
      <c r="D153" s="6">
        <v>24</v>
      </c>
      <c r="E153" s="6">
        <v>47</v>
      </c>
      <c r="F153" s="6">
        <v>44</v>
      </c>
      <c r="G153" s="6">
        <v>5</v>
      </c>
      <c r="H153" s="6">
        <v>66</v>
      </c>
      <c r="I153" s="6">
        <v>36</v>
      </c>
      <c r="J153" s="6">
        <v>75</v>
      </c>
      <c r="K153" s="6">
        <v>41</v>
      </c>
      <c r="L153" s="6">
        <v>57</v>
      </c>
      <c r="M153" s="4" t="str">
        <f>"19"</f>
        <v>19</v>
      </c>
      <c r="N153" s="3">
        <v>3594504</v>
      </c>
      <c r="O153" s="3">
        <v>3606838</v>
      </c>
      <c r="P153" s="4" t="s">
        <v>13</v>
      </c>
      <c r="Q153" s="3">
        <v>4</v>
      </c>
      <c r="R153" s="3">
        <v>4</v>
      </c>
      <c r="S153" s="3">
        <v>2793</v>
      </c>
      <c r="T153" s="3">
        <v>62.51</v>
      </c>
      <c r="U153" s="3" t="s">
        <v>468</v>
      </c>
    </row>
    <row r="154" spans="1:21" x14ac:dyDescent="0.2">
      <c r="A154" s="1" t="s">
        <v>469</v>
      </c>
      <c r="B154" s="1" t="s">
        <v>470</v>
      </c>
      <c r="C154" s="6">
        <v>37</v>
      </c>
      <c r="D154" s="6">
        <v>25</v>
      </c>
      <c r="E154" s="6">
        <v>50</v>
      </c>
      <c r="F154" s="6">
        <v>14</v>
      </c>
      <c r="G154" s="6">
        <v>29</v>
      </c>
      <c r="H154" s="6">
        <v>57</v>
      </c>
      <c r="I154" s="6">
        <v>75</v>
      </c>
      <c r="J154" s="6">
        <v>71</v>
      </c>
      <c r="K154" s="6">
        <v>56</v>
      </c>
      <c r="L154" s="6">
        <v>54</v>
      </c>
      <c r="M154" s="4" t="str">
        <f>"7"</f>
        <v>7</v>
      </c>
      <c r="N154" s="3">
        <v>112063023</v>
      </c>
      <c r="O154" s="3">
        <v>112121072</v>
      </c>
      <c r="P154" s="4" t="s">
        <v>17</v>
      </c>
      <c r="Q154" s="3">
        <v>19</v>
      </c>
      <c r="R154" s="3">
        <v>16</v>
      </c>
      <c r="S154" s="3">
        <v>6481</v>
      </c>
      <c r="T154" s="3">
        <v>40.58</v>
      </c>
      <c r="U154" s="3" t="s">
        <v>471</v>
      </c>
    </row>
    <row r="155" spans="1:21" x14ac:dyDescent="0.2">
      <c r="A155" s="1" t="s">
        <v>472</v>
      </c>
      <c r="B155" s="1" t="s">
        <v>473</v>
      </c>
      <c r="C155" s="6">
        <v>17</v>
      </c>
      <c r="D155" s="6">
        <v>29</v>
      </c>
      <c r="E155" s="6">
        <v>8</v>
      </c>
      <c r="F155" s="6">
        <v>20</v>
      </c>
      <c r="G155" s="6">
        <v>27</v>
      </c>
      <c r="H155" s="6">
        <v>36</v>
      </c>
      <c r="I155" s="6">
        <v>29</v>
      </c>
      <c r="J155" s="6">
        <v>30</v>
      </c>
      <c r="K155" s="6">
        <v>26</v>
      </c>
      <c r="L155" s="6">
        <v>40</v>
      </c>
      <c r="M155" s="4" t="str">
        <f>"19"</f>
        <v>19</v>
      </c>
      <c r="N155" s="3">
        <v>40194946</v>
      </c>
      <c r="O155" s="3">
        <v>40200084</v>
      </c>
      <c r="P155" s="4" t="s">
        <v>17</v>
      </c>
      <c r="Q155" s="3">
        <v>5</v>
      </c>
      <c r="R155" s="3">
        <v>3</v>
      </c>
      <c r="S155" s="3">
        <v>1079</v>
      </c>
      <c r="T155" s="3">
        <v>47.82</v>
      </c>
      <c r="U155" s="3" t="s">
        <v>474</v>
      </c>
    </row>
    <row r="156" spans="1:21" x14ac:dyDescent="0.2">
      <c r="A156" s="1" t="s">
        <v>475</v>
      </c>
      <c r="B156" s="1" t="s">
        <v>476</v>
      </c>
      <c r="C156" s="6">
        <v>12</v>
      </c>
      <c r="D156" s="6">
        <v>26</v>
      </c>
      <c r="E156" s="6">
        <v>30</v>
      </c>
      <c r="F156" s="6">
        <v>11</v>
      </c>
      <c r="G156" s="6">
        <v>8</v>
      </c>
      <c r="H156" s="6">
        <v>35</v>
      </c>
      <c r="I156" s="6">
        <v>64</v>
      </c>
      <c r="J156" s="6">
        <v>26</v>
      </c>
      <c r="K156" s="6">
        <v>34</v>
      </c>
      <c r="L156" s="6">
        <v>33</v>
      </c>
      <c r="M156" s="4" t="str">
        <f>"17"</f>
        <v>17</v>
      </c>
      <c r="N156" s="3">
        <v>13972813</v>
      </c>
      <c r="O156" s="3">
        <v>14111994</v>
      </c>
      <c r="P156" s="4" t="s">
        <v>17</v>
      </c>
      <c r="Q156" s="3">
        <v>7</v>
      </c>
      <c r="R156" s="3">
        <v>6</v>
      </c>
      <c r="S156" s="3">
        <v>3172</v>
      </c>
      <c r="T156" s="3">
        <v>49.34</v>
      </c>
      <c r="U156" s="3" t="s">
        <v>477</v>
      </c>
    </row>
    <row r="157" spans="1:21" x14ac:dyDescent="0.2">
      <c r="A157" s="1" t="s">
        <v>478</v>
      </c>
      <c r="B157" s="1" t="s">
        <v>479</v>
      </c>
      <c r="C157" s="6">
        <v>16</v>
      </c>
      <c r="D157" s="6">
        <v>18</v>
      </c>
      <c r="E157" s="6">
        <v>5</v>
      </c>
      <c r="F157" s="6">
        <v>4</v>
      </c>
      <c r="G157" s="6">
        <v>20</v>
      </c>
      <c r="H157" s="6">
        <v>53</v>
      </c>
      <c r="I157" s="6">
        <v>62</v>
      </c>
      <c r="J157" s="6">
        <v>27</v>
      </c>
      <c r="K157" s="6">
        <v>36</v>
      </c>
      <c r="L157" s="6">
        <v>60</v>
      </c>
      <c r="M157" s="4" t="str">
        <f>"7"</f>
        <v>7</v>
      </c>
      <c r="N157" s="3">
        <v>73868120</v>
      </c>
      <c r="O157" s="3">
        <v>74016931</v>
      </c>
      <c r="P157" s="4" t="s">
        <v>17</v>
      </c>
      <c r="Q157" s="3">
        <v>27</v>
      </c>
      <c r="R157" s="3">
        <v>7</v>
      </c>
      <c r="S157" s="3">
        <v>6498</v>
      </c>
      <c r="T157" s="3">
        <v>58.17</v>
      </c>
      <c r="U157" s="3" t="s">
        <v>480</v>
      </c>
    </row>
    <row r="158" spans="1:21" x14ac:dyDescent="0.2">
      <c r="A158" s="1" t="s">
        <v>481</v>
      </c>
      <c r="B158" s="1" t="s">
        <v>482</v>
      </c>
      <c r="C158" s="6">
        <v>49</v>
      </c>
      <c r="D158" s="6">
        <v>43</v>
      </c>
      <c r="E158" s="6">
        <v>3</v>
      </c>
      <c r="F158" s="6">
        <v>30</v>
      </c>
      <c r="G158" s="6">
        <v>31</v>
      </c>
      <c r="H158" s="6">
        <v>64</v>
      </c>
      <c r="I158" s="6">
        <v>73</v>
      </c>
      <c r="J158" s="6">
        <v>37</v>
      </c>
      <c r="K158" s="6">
        <v>55</v>
      </c>
      <c r="L158" s="6">
        <v>48</v>
      </c>
      <c r="M158" s="4" t="str">
        <f>"19"</f>
        <v>19</v>
      </c>
      <c r="N158" s="3">
        <v>39876492</v>
      </c>
      <c r="O158" s="3">
        <v>39881835</v>
      </c>
      <c r="P158" s="4" t="s">
        <v>13</v>
      </c>
      <c r="Q158" s="3">
        <v>11</v>
      </c>
      <c r="R158" s="3">
        <v>9</v>
      </c>
      <c r="S158" s="3">
        <v>2668</v>
      </c>
      <c r="T158" s="3">
        <v>56.3</v>
      </c>
      <c r="U158" s="3" t="s">
        <v>483</v>
      </c>
    </row>
    <row r="159" spans="1:21" x14ac:dyDescent="0.2">
      <c r="A159" s="1" t="s">
        <v>484</v>
      </c>
      <c r="B159" s="1" t="s">
        <v>485</v>
      </c>
      <c r="C159" s="6">
        <v>6</v>
      </c>
      <c r="D159" s="6">
        <v>28</v>
      </c>
      <c r="E159" s="6">
        <v>19</v>
      </c>
      <c r="F159" s="6">
        <v>36</v>
      </c>
      <c r="G159" s="6">
        <v>3</v>
      </c>
      <c r="H159" s="6">
        <v>41</v>
      </c>
      <c r="I159" s="6">
        <v>69</v>
      </c>
      <c r="J159" s="6">
        <v>39</v>
      </c>
      <c r="K159" s="6">
        <v>42</v>
      </c>
      <c r="L159" s="6">
        <v>68</v>
      </c>
      <c r="M159" s="4" t="str">
        <f>"7"</f>
        <v>7</v>
      </c>
      <c r="N159" s="3">
        <v>38762563</v>
      </c>
      <c r="O159" s="3">
        <v>38971994</v>
      </c>
      <c r="P159" s="4" t="s">
        <v>13</v>
      </c>
      <c r="Q159" s="3">
        <v>37</v>
      </c>
      <c r="R159" s="3">
        <v>14</v>
      </c>
      <c r="S159" s="3">
        <v>7801</v>
      </c>
      <c r="T159" s="3">
        <v>40.03</v>
      </c>
      <c r="U159" s="3" t="s">
        <v>486</v>
      </c>
    </row>
    <row r="160" spans="1:21" x14ac:dyDescent="0.2">
      <c r="A160" s="1" t="s">
        <v>487</v>
      </c>
      <c r="B160" s="1" t="s">
        <v>488</v>
      </c>
      <c r="C160" s="6">
        <v>35</v>
      </c>
      <c r="D160" s="6">
        <v>17</v>
      </c>
      <c r="E160" s="6">
        <v>50</v>
      </c>
      <c r="F160" s="6">
        <v>12</v>
      </c>
      <c r="G160" s="6">
        <v>29</v>
      </c>
      <c r="H160" s="6">
        <v>64</v>
      </c>
      <c r="I160" s="6">
        <v>74</v>
      </c>
      <c r="J160" s="6">
        <v>33</v>
      </c>
      <c r="K160" s="6">
        <v>30</v>
      </c>
      <c r="L160" s="6">
        <v>47</v>
      </c>
      <c r="M160" s="4" t="str">
        <f>"17"</f>
        <v>17</v>
      </c>
      <c r="N160" s="3">
        <v>12692856</v>
      </c>
      <c r="O160" s="3">
        <v>12894960</v>
      </c>
      <c r="P160" s="4" t="s">
        <v>17</v>
      </c>
      <c r="Q160" s="3">
        <v>24</v>
      </c>
      <c r="R160" s="3">
        <v>12</v>
      </c>
      <c r="S160" s="3">
        <v>9476</v>
      </c>
      <c r="T160" s="3">
        <v>52.69</v>
      </c>
      <c r="U160" s="3" t="s">
        <v>489</v>
      </c>
    </row>
    <row r="161" spans="1:21" x14ac:dyDescent="0.2">
      <c r="A161" s="1" t="s">
        <v>490</v>
      </c>
      <c r="B161" s="1" t="s">
        <v>491</v>
      </c>
      <c r="C161" s="6">
        <v>50</v>
      </c>
      <c r="D161" s="6">
        <v>6</v>
      </c>
      <c r="E161" s="6">
        <v>21</v>
      </c>
      <c r="F161" s="6">
        <v>42</v>
      </c>
      <c r="G161" s="6">
        <v>43</v>
      </c>
      <c r="H161" s="6">
        <v>42</v>
      </c>
      <c r="I161" s="6">
        <v>32</v>
      </c>
      <c r="J161" s="6">
        <v>45</v>
      </c>
      <c r="K161" s="6">
        <v>73</v>
      </c>
      <c r="L161" s="6">
        <v>58</v>
      </c>
      <c r="M161" s="4" t="str">
        <f>"17"</f>
        <v>17</v>
      </c>
      <c r="N161" s="3">
        <v>12895708</v>
      </c>
      <c r="O161" s="3">
        <v>12921504</v>
      </c>
      <c r="P161" s="4" t="s">
        <v>13</v>
      </c>
      <c r="Q161" s="3">
        <v>21</v>
      </c>
      <c r="R161" s="3">
        <v>18</v>
      </c>
      <c r="S161" s="3">
        <v>6326</v>
      </c>
      <c r="T161" s="3">
        <v>54.41</v>
      </c>
      <c r="U161" s="3" t="s">
        <v>492</v>
      </c>
    </row>
    <row r="162" spans="1:21" x14ac:dyDescent="0.2">
      <c r="A162" s="1" t="s">
        <v>493</v>
      </c>
      <c r="B162" s="1" t="s">
        <v>494</v>
      </c>
      <c r="C162" s="6">
        <v>26</v>
      </c>
      <c r="D162" s="6">
        <v>31</v>
      </c>
      <c r="E162" s="6">
        <v>48</v>
      </c>
      <c r="F162" s="6">
        <v>33</v>
      </c>
      <c r="G162" s="6">
        <v>18</v>
      </c>
      <c r="H162" s="6">
        <v>29</v>
      </c>
      <c r="I162" s="6">
        <v>71</v>
      </c>
      <c r="J162" s="6">
        <v>42</v>
      </c>
      <c r="K162" s="6">
        <v>34</v>
      </c>
      <c r="L162" s="6">
        <v>66</v>
      </c>
      <c r="M162" s="4" t="str">
        <f>"7"</f>
        <v>7</v>
      </c>
      <c r="N162" s="3">
        <v>12610203</v>
      </c>
      <c r="O162" s="3">
        <v>12693228</v>
      </c>
      <c r="P162" s="4" t="s">
        <v>17</v>
      </c>
      <c r="Q162" s="3">
        <v>23</v>
      </c>
      <c r="R162" s="3">
        <v>11</v>
      </c>
      <c r="S162" s="3">
        <v>5048</v>
      </c>
      <c r="T162" s="3">
        <v>45.42</v>
      </c>
      <c r="U162" s="3" t="s">
        <v>495</v>
      </c>
    </row>
    <row r="163" spans="1:21" x14ac:dyDescent="0.2">
      <c r="A163" s="1" t="s">
        <v>496</v>
      </c>
      <c r="B163" s="1" t="s">
        <v>497</v>
      </c>
      <c r="C163" s="6">
        <v>34</v>
      </c>
      <c r="D163" s="6">
        <v>30</v>
      </c>
      <c r="E163" s="6">
        <v>28</v>
      </c>
      <c r="F163" s="6">
        <v>48</v>
      </c>
      <c r="G163" s="6">
        <v>44</v>
      </c>
      <c r="H163" s="6">
        <v>61</v>
      </c>
      <c r="I163" s="6">
        <v>69</v>
      </c>
      <c r="J163" s="6">
        <v>27</v>
      </c>
      <c r="K163" s="6">
        <v>66</v>
      </c>
      <c r="L163" s="6">
        <v>41</v>
      </c>
      <c r="M163" s="4" t="str">
        <f>"X"</f>
        <v>X</v>
      </c>
      <c r="N163" s="3">
        <v>2822011</v>
      </c>
      <c r="O163" s="3">
        <v>2847392</v>
      </c>
      <c r="P163" s="4" t="s">
        <v>13</v>
      </c>
      <c r="Q163" s="3">
        <v>12</v>
      </c>
      <c r="R163" s="3">
        <v>7</v>
      </c>
      <c r="S163" s="3">
        <v>7030</v>
      </c>
      <c r="T163" s="3">
        <v>51.34</v>
      </c>
      <c r="U163" s="3" t="s">
        <v>498</v>
      </c>
    </row>
    <row r="164" spans="1:21" x14ac:dyDescent="0.2">
      <c r="A164" s="1" t="s">
        <v>499</v>
      </c>
      <c r="B164" s="1" t="s">
        <v>500</v>
      </c>
      <c r="C164" s="6">
        <v>27</v>
      </c>
      <c r="D164" s="6">
        <v>23</v>
      </c>
      <c r="E164" s="6">
        <v>32</v>
      </c>
      <c r="F164" s="6">
        <v>33</v>
      </c>
      <c r="G164" s="6">
        <v>3</v>
      </c>
      <c r="H164" s="6">
        <v>74</v>
      </c>
      <c r="I164" s="6">
        <v>74</v>
      </c>
      <c r="J164" s="6">
        <v>52</v>
      </c>
      <c r="K164" s="6">
        <v>72</v>
      </c>
      <c r="L164" s="6">
        <v>46</v>
      </c>
      <c r="M164" s="4" t="str">
        <f>"X"</f>
        <v>X</v>
      </c>
      <c r="N164" s="3">
        <v>7866288</v>
      </c>
      <c r="O164" s="3">
        <v>7895780</v>
      </c>
      <c r="P164" s="4" t="s">
        <v>13</v>
      </c>
      <c r="Q164" s="3">
        <v>8</v>
      </c>
      <c r="R164" s="3">
        <v>4</v>
      </c>
      <c r="S164" s="3">
        <v>3441</v>
      </c>
      <c r="T164" s="3">
        <v>42.66</v>
      </c>
      <c r="U164" s="3" t="s">
        <v>501</v>
      </c>
    </row>
    <row r="165" spans="1:21" x14ac:dyDescent="0.2">
      <c r="A165" s="1" t="s">
        <v>502</v>
      </c>
      <c r="B165" s="1" t="s">
        <v>503</v>
      </c>
      <c r="C165" s="6">
        <v>49</v>
      </c>
      <c r="D165" s="6">
        <v>29</v>
      </c>
      <c r="E165" s="6">
        <v>13</v>
      </c>
      <c r="F165" s="6">
        <v>15</v>
      </c>
      <c r="G165" s="6">
        <v>18</v>
      </c>
      <c r="H165" s="6">
        <v>30</v>
      </c>
      <c r="I165" s="6">
        <v>34</v>
      </c>
      <c r="J165" s="6">
        <v>57</v>
      </c>
      <c r="K165" s="6">
        <v>68</v>
      </c>
      <c r="L165" s="6">
        <v>39</v>
      </c>
      <c r="M165" s="4" t="str">
        <f>"17"</f>
        <v>17</v>
      </c>
      <c r="N165" s="3">
        <v>10201401</v>
      </c>
      <c r="O165" s="3">
        <v>10276447</v>
      </c>
      <c r="P165" s="4" t="s">
        <v>13</v>
      </c>
      <c r="Q165" s="3">
        <v>42</v>
      </c>
      <c r="R165" s="3">
        <v>3</v>
      </c>
      <c r="S165" s="3">
        <v>6347</v>
      </c>
      <c r="T165" s="3">
        <v>52.04</v>
      </c>
      <c r="U165" s="3" t="s">
        <v>504</v>
      </c>
    </row>
    <row r="166" spans="1:21" x14ac:dyDescent="0.2">
      <c r="A166" s="1" t="s">
        <v>505</v>
      </c>
      <c r="B166" s="1" t="s">
        <v>506</v>
      </c>
      <c r="C166" s="6">
        <v>22</v>
      </c>
      <c r="D166" s="6">
        <v>41</v>
      </c>
      <c r="E166" s="6">
        <v>13</v>
      </c>
      <c r="F166" s="6">
        <v>30</v>
      </c>
      <c r="G166" s="6">
        <v>7</v>
      </c>
      <c r="H166" s="6">
        <v>48</v>
      </c>
      <c r="I166" s="6">
        <v>61</v>
      </c>
      <c r="J166" s="6">
        <v>64</v>
      </c>
      <c r="K166" s="6">
        <v>65</v>
      </c>
      <c r="L166" s="6">
        <v>70</v>
      </c>
      <c r="M166" s="4" t="str">
        <f>"12"</f>
        <v>12</v>
      </c>
      <c r="N166" s="3">
        <v>1797740</v>
      </c>
      <c r="O166" s="3">
        <v>1897844</v>
      </c>
      <c r="P166" s="4" t="s">
        <v>17</v>
      </c>
      <c r="Q166" s="3">
        <v>12</v>
      </c>
      <c r="R166" s="3">
        <v>7</v>
      </c>
      <c r="S166" s="3">
        <v>5878</v>
      </c>
      <c r="T166" s="3">
        <v>43.71</v>
      </c>
      <c r="U166" s="3" t="s">
        <v>507</v>
      </c>
    </row>
    <row r="167" spans="1:21" x14ac:dyDescent="0.2">
      <c r="A167" s="1" t="s">
        <v>508</v>
      </c>
      <c r="B167" s="1" t="s">
        <v>509</v>
      </c>
      <c r="C167" s="6">
        <v>36</v>
      </c>
      <c r="D167" s="6">
        <v>22</v>
      </c>
      <c r="E167" s="6">
        <v>10</v>
      </c>
      <c r="F167" s="6">
        <v>27</v>
      </c>
      <c r="G167" s="6">
        <v>22</v>
      </c>
      <c r="H167" s="6">
        <v>75</v>
      </c>
      <c r="I167" s="6">
        <v>43</v>
      </c>
      <c r="J167" s="6">
        <v>60</v>
      </c>
      <c r="K167" s="6">
        <v>28</v>
      </c>
      <c r="L167" s="6">
        <v>28</v>
      </c>
      <c r="M167" s="4" t="str">
        <f>"5"</f>
        <v>5</v>
      </c>
      <c r="N167" s="3">
        <v>133541305</v>
      </c>
      <c r="O167" s="3">
        <v>133706738</v>
      </c>
      <c r="P167" s="4" t="s">
        <v>13</v>
      </c>
      <c r="Q167" s="3">
        <v>19</v>
      </c>
      <c r="R167" s="3">
        <v>15</v>
      </c>
      <c r="S167" s="3">
        <v>3681</v>
      </c>
      <c r="T167" s="3">
        <v>38.71</v>
      </c>
      <c r="U167" s="3" t="s">
        <v>510</v>
      </c>
    </row>
    <row r="168" spans="1:21" x14ac:dyDescent="0.2">
      <c r="A168" s="1" t="s">
        <v>511</v>
      </c>
      <c r="B168" s="1" t="s">
        <v>512</v>
      </c>
      <c r="C168" s="6">
        <v>19</v>
      </c>
      <c r="D168" s="6">
        <v>43</v>
      </c>
      <c r="E168" s="6">
        <v>10</v>
      </c>
      <c r="F168" s="6">
        <v>11</v>
      </c>
      <c r="G168" s="6">
        <v>50</v>
      </c>
      <c r="H168" s="6">
        <v>39</v>
      </c>
      <c r="I168" s="6">
        <v>58</v>
      </c>
      <c r="J168" s="6">
        <v>60</v>
      </c>
      <c r="K168" s="6">
        <v>53</v>
      </c>
      <c r="L168" s="6">
        <v>46</v>
      </c>
      <c r="M168" s="4" t="str">
        <f>"2"</f>
        <v>2</v>
      </c>
      <c r="N168" s="3">
        <v>158733214</v>
      </c>
      <c r="O168" s="3">
        <v>158992666</v>
      </c>
      <c r="P168" s="4" t="s">
        <v>17</v>
      </c>
      <c r="Q168" s="3">
        <v>11</v>
      </c>
      <c r="R168" s="3">
        <v>5</v>
      </c>
      <c r="S168" s="3">
        <v>2957</v>
      </c>
      <c r="T168" s="3">
        <v>41.63</v>
      </c>
      <c r="U168" s="3" t="s">
        <v>513</v>
      </c>
    </row>
    <row r="169" spans="1:21" x14ac:dyDescent="0.2">
      <c r="A169" s="1" t="s">
        <v>514</v>
      </c>
      <c r="B169" s="1" t="s">
        <v>515</v>
      </c>
      <c r="C169" s="6">
        <v>15</v>
      </c>
      <c r="D169" s="6">
        <v>12</v>
      </c>
      <c r="E169" s="6">
        <v>6</v>
      </c>
      <c r="F169" s="6">
        <v>5</v>
      </c>
      <c r="G169" s="6">
        <v>36</v>
      </c>
      <c r="H169" s="6">
        <v>34</v>
      </c>
      <c r="I169" s="6">
        <v>41</v>
      </c>
      <c r="J169" s="6">
        <v>72</v>
      </c>
      <c r="K169" s="6">
        <v>73</v>
      </c>
      <c r="L169" s="6">
        <v>69</v>
      </c>
      <c r="M169" s="4" t="str">
        <f>"16"</f>
        <v>16</v>
      </c>
      <c r="N169" s="3">
        <v>2867164</v>
      </c>
      <c r="O169" s="3">
        <v>2876305</v>
      </c>
      <c r="P169" s="4" t="s">
        <v>17</v>
      </c>
      <c r="Q169" s="3">
        <v>6</v>
      </c>
      <c r="R169" s="3">
        <v>11</v>
      </c>
      <c r="S169" s="3">
        <v>1984</v>
      </c>
      <c r="T169" s="3">
        <v>60.23</v>
      </c>
      <c r="U169" s="3" t="s">
        <v>516</v>
      </c>
    </row>
    <row r="170" spans="1:21" x14ac:dyDescent="0.2">
      <c r="A170" s="1" t="s">
        <v>517</v>
      </c>
      <c r="B170" s="1" t="s">
        <v>518</v>
      </c>
      <c r="C170" s="6">
        <v>21</v>
      </c>
      <c r="D170" s="6">
        <v>23</v>
      </c>
      <c r="E170" s="6">
        <v>10</v>
      </c>
      <c r="F170" s="6">
        <v>15</v>
      </c>
      <c r="G170" s="6">
        <v>37</v>
      </c>
      <c r="H170" s="6">
        <v>58</v>
      </c>
      <c r="I170" s="6">
        <v>63</v>
      </c>
      <c r="J170" s="6">
        <v>72</v>
      </c>
      <c r="K170" s="6">
        <v>49</v>
      </c>
      <c r="L170" s="6">
        <v>62</v>
      </c>
      <c r="M170" s="4" t="str">
        <f>"19"</f>
        <v>19</v>
      </c>
      <c r="N170" s="3">
        <v>45582546</v>
      </c>
      <c r="O170" s="3">
        <v>45808541</v>
      </c>
      <c r="P170" s="4" t="s">
        <v>17</v>
      </c>
      <c r="Q170" s="3">
        <v>19</v>
      </c>
      <c r="R170" s="3">
        <v>9</v>
      </c>
      <c r="S170" s="3">
        <v>6668</v>
      </c>
      <c r="T170" s="3">
        <v>57.71</v>
      </c>
      <c r="U170" s="3" t="s">
        <v>519</v>
      </c>
    </row>
    <row r="171" spans="1:21" x14ac:dyDescent="0.2">
      <c r="A171" s="1" t="s">
        <v>520</v>
      </c>
      <c r="B171" s="1" t="s">
        <v>521</v>
      </c>
      <c r="C171" s="6">
        <v>46</v>
      </c>
      <c r="D171" s="6">
        <v>32</v>
      </c>
      <c r="E171" s="6">
        <v>34</v>
      </c>
      <c r="F171" s="6">
        <v>8</v>
      </c>
      <c r="G171" s="6">
        <v>35</v>
      </c>
      <c r="H171" s="6">
        <v>45</v>
      </c>
      <c r="I171" s="6">
        <v>34</v>
      </c>
      <c r="J171" s="6">
        <v>37</v>
      </c>
      <c r="K171" s="6">
        <v>42</v>
      </c>
      <c r="L171" s="6">
        <v>62</v>
      </c>
      <c r="M171" s="4" t="str">
        <f>"4"</f>
        <v>4</v>
      </c>
      <c r="N171" s="3">
        <v>15964699</v>
      </c>
      <c r="O171" s="3">
        <v>16086001</v>
      </c>
      <c r="P171" s="4" t="s">
        <v>13</v>
      </c>
      <c r="Q171" s="3">
        <v>45</v>
      </c>
      <c r="R171" s="3">
        <v>21</v>
      </c>
      <c r="S171" s="3">
        <v>7465</v>
      </c>
      <c r="T171" s="3">
        <v>46.67</v>
      </c>
      <c r="U171" s="3" t="s">
        <v>522</v>
      </c>
    </row>
    <row r="172" spans="1:21" x14ac:dyDescent="0.2">
      <c r="A172" s="1" t="s">
        <v>523</v>
      </c>
      <c r="B172" s="1" t="s">
        <v>524</v>
      </c>
      <c r="C172" s="6">
        <v>9</v>
      </c>
      <c r="D172" s="6">
        <v>18</v>
      </c>
      <c r="E172" s="6">
        <v>17</v>
      </c>
      <c r="F172" s="6">
        <v>43</v>
      </c>
      <c r="G172" s="6">
        <v>44</v>
      </c>
      <c r="H172" s="6">
        <v>26</v>
      </c>
      <c r="I172" s="6">
        <v>49</v>
      </c>
      <c r="J172" s="6">
        <v>26</v>
      </c>
      <c r="K172" s="6">
        <v>34</v>
      </c>
      <c r="L172" s="6">
        <v>45</v>
      </c>
      <c r="M172" s="4" t="str">
        <f>"19"</f>
        <v>19</v>
      </c>
      <c r="N172" s="3">
        <v>18043825</v>
      </c>
      <c r="O172" s="3">
        <v>18054800</v>
      </c>
      <c r="P172" s="4" t="s">
        <v>17</v>
      </c>
      <c r="Q172" s="3">
        <v>6</v>
      </c>
      <c r="R172" s="3">
        <v>4</v>
      </c>
      <c r="S172" s="3">
        <v>1660</v>
      </c>
      <c r="T172" s="3">
        <v>61.93</v>
      </c>
      <c r="U172" s="3" t="s">
        <v>525</v>
      </c>
    </row>
    <row r="173" spans="1:21" x14ac:dyDescent="0.2">
      <c r="A173" s="1" t="s">
        <v>526</v>
      </c>
      <c r="B173" s="1" t="s">
        <v>527</v>
      </c>
      <c r="C173" s="6">
        <v>39</v>
      </c>
      <c r="D173" s="6">
        <v>45</v>
      </c>
      <c r="E173" s="6">
        <v>18</v>
      </c>
      <c r="F173" s="6">
        <v>41</v>
      </c>
      <c r="G173" s="6">
        <v>12</v>
      </c>
      <c r="H173" s="6">
        <v>32</v>
      </c>
      <c r="I173" s="6">
        <v>43</v>
      </c>
      <c r="J173" s="6">
        <v>29</v>
      </c>
      <c r="K173" s="6">
        <v>35</v>
      </c>
      <c r="L173" s="6">
        <v>73</v>
      </c>
      <c r="M173" s="4" t="str">
        <f>"19"</f>
        <v>19</v>
      </c>
      <c r="N173" s="3">
        <v>42055886</v>
      </c>
      <c r="O173" s="3">
        <v>42093197</v>
      </c>
      <c r="P173" s="4" t="s">
        <v>17</v>
      </c>
      <c r="Q173" s="3">
        <v>10</v>
      </c>
      <c r="R173" s="3">
        <v>6</v>
      </c>
      <c r="S173" s="3">
        <v>1926</v>
      </c>
      <c r="T173" s="3">
        <v>55.92</v>
      </c>
      <c r="U173" s="3" t="s">
        <v>528</v>
      </c>
    </row>
    <row r="174" spans="1:21" x14ac:dyDescent="0.2">
      <c r="A174" s="1" t="s">
        <v>529</v>
      </c>
      <c r="B174" s="1" t="s">
        <v>530</v>
      </c>
      <c r="C174" s="6">
        <v>36</v>
      </c>
      <c r="D174" s="6">
        <v>39</v>
      </c>
      <c r="E174" s="6">
        <v>5</v>
      </c>
      <c r="F174" s="6">
        <v>10</v>
      </c>
      <c r="G174" s="6">
        <v>33</v>
      </c>
      <c r="H174" s="6">
        <v>73</v>
      </c>
      <c r="I174" s="6">
        <v>60</v>
      </c>
      <c r="J174" s="6">
        <v>68</v>
      </c>
      <c r="K174" s="6">
        <v>38</v>
      </c>
      <c r="L174" s="6">
        <v>55</v>
      </c>
      <c r="M174" s="4" t="str">
        <f t="shared" ref="M174:M179" si="0">"17"</f>
        <v>17</v>
      </c>
      <c r="N174" s="3">
        <v>2496504</v>
      </c>
      <c r="O174" s="3">
        <v>2588909</v>
      </c>
      <c r="P174" s="4" t="s">
        <v>17</v>
      </c>
      <c r="Q174" s="3">
        <v>17</v>
      </c>
      <c r="R174" s="3">
        <v>12</v>
      </c>
      <c r="S174" s="3">
        <v>7607</v>
      </c>
      <c r="T174" s="3">
        <v>42.72</v>
      </c>
      <c r="U174" s="3" t="s">
        <v>531</v>
      </c>
    </row>
    <row r="175" spans="1:21" x14ac:dyDescent="0.2">
      <c r="A175" s="1" t="s">
        <v>532</v>
      </c>
      <c r="B175" s="1" t="s">
        <v>533</v>
      </c>
      <c r="C175" s="6">
        <v>40</v>
      </c>
      <c r="D175" s="6">
        <v>16</v>
      </c>
      <c r="E175" s="6">
        <v>25</v>
      </c>
      <c r="F175" s="6">
        <v>7</v>
      </c>
      <c r="G175" s="6">
        <v>41</v>
      </c>
      <c r="H175" s="6">
        <v>55</v>
      </c>
      <c r="I175" s="6">
        <v>34</v>
      </c>
      <c r="J175" s="6">
        <v>59</v>
      </c>
      <c r="K175" s="6">
        <v>34</v>
      </c>
      <c r="L175" s="6">
        <v>59</v>
      </c>
      <c r="M175" s="4" t="str">
        <f t="shared" si="0"/>
        <v>17</v>
      </c>
      <c r="N175" s="3">
        <v>26083792</v>
      </c>
      <c r="O175" s="3">
        <v>26127525</v>
      </c>
      <c r="P175" s="4" t="s">
        <v>13</v>
      </c>
      <c r="Q175" s="3">
        <v>27</v>
      </c>
      <c r="R175" s="3">
        <v>1</v>
      </c>
      <c r="S175" s="3">
        <v>4176</v>
      </c>
      <c r="T175" s="3">
        <v>56.18</v>
      </c>
      <c r="U175" s="3" t="s">
        <v>534</v>
      </c>
    </row>
    <row r="176" spans="1:21" x14ac:dyDescent="0.2">
      <c r="A176" s="1" t="s">
        <v>535</v>
      </c>
      <c r="B176" s="1" t="s">
        <v>536</v>
      </c>
      <c r="C176" s="6">
        <v>21</v>
      </c>
      <c r="D176" s="6">
        <v>39</v>
      </c>
      <c r="E176" s="6">
        <v>16</v>
      </c>
      <c r="F176" s="6">
        <v>20</v>
      </c>
      <c r="G176" s="6">
        <v>10</v>
      </c>
      <c r="H176" s="6">
        <v>49</v>
      </c>
      <c r="I176" s="6">
        <v>37</v>
      </c>
      <c r="J176" s="6">
        <v>41</v>
      </c>
      <c r="K176" s="6">
        <v>41</v>
      </c>
      <c r="L176" s="6">
        <v>45</v>
      </c>
      <c r="M176" s="4" t="str">
        <f t="shared" si="0"/>
        <v>17</v>
      </c>
      <c r="N176" s="3">
        <v>11501748</v>
      </c>
      <c r="O176" s="3">
        <v>11873485</v>
      </c>
      <c r="P176" s="4" t="s">
        <v>17</v>
      </c>
      <c r="Q176" s="3">
        <v>76</v>
      </c>
      <c r="R176" s="3">
        <v>14</v>
      </c>
      <c r="S176" s="3">
        <v>17398</v>
      </c>
      <c r="T176" s="3">
        <v>50.86</v>
      </c>
      <c r="U176" s="3" t="s">
        <v>537</v>
      </c>
    </row>
    <row r="177" spans="1:21" x14ac:dyDescent="0.2">
      <c r="A177" s="1" t="s">
        <v>538</v>
      </c>
      <c r="B177" s="1" t="s">
        <v>539</v>
      </c>
      <c r="C177" s="6">
        <v>15</v>
      </c>
      <c r="D177" s="6">
        <v>25</v>
      </c>
      <c r="E177" s="6">
        <v>7</v>
      </c>
      <c r="F177" s="6">
        <v>21</v>
      </c>
      <c r="G177" s="6">
        <v>10</v>
      </c>
      <c r="H177" s="6">
        <v>42</v>
      </c>
      <c r="I177" s="6">
        <v>35</v>
      </c>
      <c r="J177" s="6">
        <v>64</v>
      </c>
      <c r="K177" s="6">
        <v>66</v>
      </c>
      <c r="L177" s="6">
        <v>58</v>
      </c>
      <c r="M177" s="4" t="str">
        <f t="shared" si="0"/>
        <v>17</v>
      </c>
      <c r="N177" s="3">
        <v>26941458</v>
      </c>
      <c r="O177" s="3">
        <v>26972472</v>
      </c>
      <c r="P177" s="4" t="s">
        <v>13</v>
      </c>
      <c r="Q177" s="3">
        <v>36</v>
      </c>
      <c r="R177" s="3">
        <v>16</v>
      </c>
      <c r="S177" s="3">
        <v>9235</v>
      </c>
      <c r="T177" s="3">
        <v>50.68</v>
      </c>
      <c r="U177" s="3" t="s">
        <v>540</v>
      </c>
    </row>
    <row r="178" spans="1:21" x14ac:dyDescent="0.2">
      <c r="A178" s="1" t="s">
        <v>541</v>
      </c>
      <c r="B178" s="1" t="s">
        <v>542</v>
      </c>
      <c r="C178" s="6">
        <v>12</v>
      </c>
      <c r="D178" s="6">
        <v>23</v>
      </c>
      <c r="E178" s="6">
        <v>48</v>
      </c>
      <c r="F178" s="6">
        <v>10</v>
      </c>
      <c r="G178" s="6">
        <v>42</v>
      </c>
      <c r="H178" s="6">
        <v>43</v>
      </c>
      <c r="I178" s="6">
        <v>41</v>
      </c>
      <c r="J178" s="6">
        <v>42</v>
      </c>
      <c r="K178" s="6">
        <v>30</v>
      </c>
      <c r="L178" s="6">
        <v>37</v>
      </c>
      <c r="M178" s="4" t="str">
        <f t="shared" si="0"/>
        <v>17</v>
      </c>
      <c r="N178" s="3">
        <v>26800311</v>
      </c>
      <c r="O178" s="3">
        <v>26824799</v>
      </c>
      <c r="P178" s="4" t="s">
        <v>17</v>
      </c>
      <c r="Q178" s="3">
        <v>12</v>
      </c>
      <c r="R178" s="3">
        <v>8</v>
      </c>
      <c r="S178" s="3">
        <v>3226</v>
      </c>
      <c r="T178" s="3">
        <v>57.41</v>
      </c>
      <c r="U178" s="3" t="s">
        <v>543</v>
      </c>
    </row>
    <row r="179" spans="1:21" x14ac:dyDescent="0.2">
      <c r="A179" s="1" t="s">
        <v>544</v>
      </c>
      <c r="B179" s="1" t="s">
        <v>545</v>
      </c>
      <c r="C179" s="6">
        <v>5</v>
      </c>
      <c r="D179" s="6">
        <v>5</v>
      </c>
      <c r="E179" s="6">
        <v>42</v>
      </c>
      <c r="F179" s="6">
        <v>13</v>
      </c>
      <c r="G179" s="6">
        <v>4</v>
      </c>
      <c r="H179" s="6">
        <v>40</v>
      </c>
      <c r="I179" s="6">
        <v>75</v>
      </c>
      <c r="J179" s="6">
        <v>46</v>
      </c>
      <c r="K179" s="6">
        <v>46</v>
      </c>
      <c r="L179" s="6">
        <v>37</v>
      </c>
      <c r="M179" s="4" t="str">
        <f t="shared" si="0"/>
        <v>17</v>
      </c>
      <c r="N179" s="3">
        <v>9813926</v>
      </c>
      <c r="O179" s="3">
        <v>10101868</v>
      </c>
      <c r="P179" s="4" t="s">
        <v>13</v>
      </c>
      <c r="Q179" s="3">
        <v>23</v>
      </c>
      <c r="R179" s="3">
        <v>20</v>
      </c>
      <c r="S179" s="3">
        <v>10100</v>
      </c>
      <c r="T179" s="3">
        <v>52.36</v>
      </c>
      <c r="U179" s="3" t="s">
        <v>546</v>
      </c>
    </row>
    <row r="180" spans="1:21" x14ac:dyDescent="0.2">
      <c r="A180" s="1" t="s">
        <v>547</v>
      </c>
      <c r="B180" s="1" t="s">
        <v>548</v>
      </c>
      <c r="C180" s="6">
        <v>44</v>
      </c>
      <c r="D180" s="6">
        <v>9</v>
      </c>
      <c r="E180" s="6">
        <v>35</v>
      </c>
      <c r="F180" s="6">
        <v>22</v>
      </c>
      <c r="G180" s="6">
        <v>35</v>
      </c>
      <c r="H180" s="6">
        <v>30</v>
      </c>
      <c r="I180" s="6">
        <v>61</v>
      </c>
      <c r="J180" s="6">
        <v>34</v>
      </c>
      <c r="K180" s="6">
        <v>54</v>
      </c>
      <c r="L180" s="6">
        <v>37</v>
      </c>
      <c r="M180" s="4" t="str">
        <f>"19"</f>
        <v>19</v>
      </c>
      <c r="N180" s="3">
        <v>45666186</v>
      </c>
      <c r="O180" s="3">
        <v>45681495</v>
      </c>
      <c r="P180" s="4" t="s">
        <v>13</v>
      </c>
      <c r="Q180" s="3">
        <v>6</v>
      </c>
      <c r="R180" s="3">
        <v>5</v>
      </c>
      <c r="S180" s="3">
        <v>933</v>
      </c>
      <c r="T180" s="3">
        <v>64.63</v>
      </c>
      <c r="U180" s="3" t="s">
        <v>549</v>
      </c>
    </row>
    <row r="181" spans="1:21" x14ac:dyDescent="0.2">
      <c r="A181" s="1" t="s">
        <v>550</v>
      </c>
      <c r="B181" s="1" t="s">
        <v>551</v>
      </c>
      <c r="C181" s="6">
        <v>45</v>
      </c>
      <c r="D181" s="6">
        <v>46</v>
      </c>
      <c r="E181" s="6">
        <v>38</v>
      </c>
      <c r="F181" s="6">
        <v>47</v>
      </c>
      <c r="G181" s="6">
        <v>16</v>
      </c>
      <c r="H181" s="6">
        <v>72</v>
      </c>
      <c r="I181" s="6">
        <v>67</v>
      </c>
      <c r="J181" s="6">
        <v>70</v>
      </c>
      <c r="K181" s="6">
        <v>60</v>
      </c>
      <c r="L181" s="6">
        <v>29</v>
      </c>
      <c r="M181" s="4" t="str">
        <f>"19"</f>
        <v>19</v>
      </c>
      <c r="N181" s="3">
        <v>3777971</v>
      </c>
      <c r="O181" s="3">
        <v>3802127</v>
      </c>
      <c r="P181" s="4" t="s">
        <v>13</v>
      </c>
      <c r="Q181" s="3">
        <v>22</v>
      </c>
      <c r="R181" s="3">
        <v>14</v>
      </c>
      <c r="S181" s="3">
        <v>4138</v>
      </c>
      <c r="T181" s="3">
        <v>64.5</v>
      </c>
      <c r="U181" s="3" t="s">
        <v>552</v>
      </c>
    </row>
    <row r="182" spans="1:21" x14ac:dyDescent="0.2">
      <c r="A182" s="1" t="s">
        <v>553</v>
      </c>
      <c r="B182" s="1" t="s">
        <v>554</v>
      </c>
      <c r="C182" s="6">
        <v>16</v>
      </c>
      <c r="D182" s="6">
        <v>31</v>
      </c>
      <c r="E182" s="6">
        <v>9</v>
      </c>
      <c r="F182" s="6">
        <v>39</v>
      </c>
      <c r="G182" s="6">
        <v>26</v>
      </c>
      <c r="H182" s="6">
        <v>32</v>
      </c>
      <c r="I182" s="6">
        <v>53</v>
      </c>
      <c r="J182" s="6">
        <v>48</v>
      </c>
      <c r="K182" s="6">
        <v>53</v>
      </c>
      <c r="L182" s="6">
        <v>26</v>
      </c>
      <c r="M182" s="4" t="str">
        <f>"19"</f>
        <v>19</v>
      </c>
      <c r="N182" s="3">
        <v>42177235</v>
      </c>
      <c r="O182" s="3">
        <v>42210895</v>
      </c>
      <c r="P182" s="4" t="s">
        <v>13</v>
      </c>
      <c r="Q182" s="3">
        <v>7</v>
      </c>
      <c r="R182" s="3">
        <v>5</v>
      </c>
      <c r="S182" s="3">
        <v>2649</v>
      </c>
      <c r="T182" s="3">
        <v>45.38</v>
      </c>
      <c r="U182" s="3" t="s">
        <v>555</v>
      </c>
    </row>
    <row r="183" spans="1:21" x14ac:dyDescent="0.2">
      <c r="A183" s="1" t="s">
        <v>556</v>
      </c>
      <c r="B183" s="1" t="s">
        <v>557</v>
      </c>
      <c r="C183" s="6">
        <v>15</v>
      </c>
      <c r="D183" s="6">
        <v>15</v>
      </c>
      <c r="E183" s="6">
        <v>21</v>
      </c>
      <c r="F183" s="6">
        <v>45</v>
      </c>
      <c r="G183" s="6">
        <v>8</v>
      </c>
      <c r="H183" s="6">
        <v>30</v>
      </c>
      <c r="I183" s="6">
        <v>26</v>
      </c>
      <c r="J183" s="6">
        <v>40</v>
      </c>
      <c r="K183" s="6">
        <v>37</v>
      </c>
      <c r="L183" s="6">
        <v>38</v>
      </c>
      <c r="M183" s="4" t="str">
        <f>"17"</f>
        <v>17</v>
      </c>
      <c r="N183" s="3">
        <v>62006100</v>
      </c>
      <c r="O183" s="3">
        <v>62009714</v>
      </c>
      <c r="P183" s="4" t="s">
        <v>13</v>
      </c>
      <c r="Q183" s="3">
        <v>6</v>
      </c>
      <c r="R183" s="3">
        <v>6</v>
      </c>
      <c r="S183" s="3">
        <v>2080</v>
      </c>
      <c r="T183" s="3">
        <v>60.96</v>
      </c>
      <c r="U183" s="3" t="s">
        <v>558</v>
      </c>
    </row>
    <row r="184" spans="1:21" x14ac:dyDescent="0.2">
      <c r="A184" s="1" t="s">
        <v>559</v>
      </c>
      <c r="B184" s="1" t="s">
        <v>560</v>
      </c>
      <c r="C184" s="6">
        <v>42</v>
      </c>
      <c r="D184" s="6">
        <v>34</v>
      </c>
      <c r="E184" s="6">
        <v>3</v>
      </c>
      <c r="F184" s="6">
        <v>27</v>
      </c>
      <c r="G184" s="6">
        <v>15</v>
      </c>
      <c r="H184" s="6">
        <v>62</v>
      </c>
      <c r="I184" s="6">
        <v>56</v>
      </c>
      <c r="J184" s="6">
        <v>66</v>
      </c>
      <c r="K184" s="6">
        <v>56</v>
      </c>
      <c r="L184" s="6">
        <v>27</v>
      </c>
      <c r="M184" s="4" t="str">
        <f>"17"</f>
        <v>17</v>
      </c>
      <c r="N184" s="3">
        <v>62015914</v>
      </c>
      <c r="O184" s="3">
        <v>62050278</v>
      </c>
      <c r="P184" s="4" t="s">
        <v>13</v>
      </c>
      <c r="Q184" s="3">
        <v>24</v>
      </c>
      <c r="R184" s="3">
        <v>4</v>
      </c>
      <c r="S184" s="3">
        <v>8247</v>
      </c>
      <c r="T184" s="3">
        <v>57.62</v>
      </c>
      <c r="U184" s="3" t="s">
        <v>561</v>
      </c>
    </row>
    <row r="185" spans="1:21" x14ac:dyDescent="0.2">
      <c r="A185" s="1" t="s">
        <v>562</v>
      </c>
      <c r="B185" s="1" t="s">
        <v>563</v>
      </c>
      <c r="C185" s="6">
        <v>5</v>
      </c>
      <c r="D185" s="6">
        <v>22</v>
      </c>
      <c r="E185" s="6">
        <v>20</v>
      </c>
      <c r="F185" s="6">
        <v>43</v>
      </c>
      <c r="G185" s="6">
        <v>23</v>
      </c>
      <c r="H185" s="6">
        <v>65</v>
      </c>
      <c r="I185" s="6">
        <v>62</v>
      </c>
      <c r="J185" s="6">
        <v>49</v>
      </c>
      <c r="K185" s="6">
        <v>31</v>
      </c>
      <c r="L185" s="6">
        <v>39</v>
      </c>
      <c r="M185" s="4" t="str">
        <f>"1"</f>
        <v>1</v>
      </c>
      <c r="N185" s="3">
        <v>113066140</v>
      </c>
      <c r="O185" s="3">
        <v>113163447</v>
      </c>
      <c r="P185" s="4" t="s">
        <v>13</v>
      </c>
      <c r="Q185" s="3">
        <v>23</v>
      </c>
      <c r="R185" s="3">
        <v>32</v>
      </c>
      <c r="S185" s="3">
        <v>8111</v>
      </c>
      <c r="T185" s="3">
        <v>44.54</v>
      </c>
      <c r="U185" s="3" t="s">
        <v>564</v>
      </c>
    </row>
    <row r="186" spans="1:21" x14ac:dyDescent="0.2">
      <c r="A186" s="1" t="s">
        <v>565</v>
      </c>
      <c r="B186" s="1" t="s">
        <v>566</v>
      </c>
      <c r="C186" s="6">
        <v>44</v>
      </c>
      <c r="D186" s="6">
        <v>27</v>
      </c>
      <c r="E186" s="6">
        <v>4</v>
      </c>
      <c r="F186" s="6">
        <v>9</v>
      </c>
      <c r="G186" s="6">
        <v>48</v>
      </c>
      <c r="H186" s="6">
        <v>53</v>
      </c>
      <c r="I186" s="6">
        <v>33</v>
      </c>
      <c r="J186" s="6">
        <v>56</v>
      </c>
      <c r="K186" s="6">
        <v>41</v>
      </c>
      <c r="L186" s="6">
        <v>37</v>
      </c>
      <c r="M186" s="4" t="str">
        <f>"X"</f>
        <v>X</v>
      </c>
      <c r="N186" s="3">
        <v>153524024</v>
      </c>
      <c r="O186" s="3">
        <v>153558700</v>
      </c>
      <c r="P186" s="4" t="s">
        <v>17</v>
      </c>
      <c r="Q186" s="3">
        <v>14</v>
      </c>
      <c r="R186" s="3">
        <v>9</v>
      </c>
      <c r="S186" s="3">
        <v>3650</v>
      </c>
      <c r="T186" s="3">
        <v>50.3</v>
      </c>
      <c r="U186" s="3" t="s">
        <v>567</v>
      </c>
    </row>
    <row r="187" spans="1:21" x14ac:dyDescent="0.2">
      <c r="A187" s="1" t="s">
        <v>568</v>
      </c>
      <c r="B187" s="1" t="s">
        <v>569</v>
      </c>
      <c r="C187" s="6">
        <v>32</v>
      </c>
      <c r="D187" s="6">
        <v>28</v>
      </c>
      <c r="E187" s="6">
        <v>47</v>
      </c>
      <c r="F187" s="6">
        <v>15</v>
      </c>
      <c r="G187" s="6">
        <v>35</v>
      </c>
      <c r="H187" s="6">
        <v>29</v>
      </c>
      <c r="I187" s="6">
        <v>57</v>
      </c>
      <c r="J187" s="6">
        <v>52</v>
      </c>
      <c r="K187" s="6">
        <v>74</v>
      </c>
      <c r="L187" s="6">
        <v>67</v>
      </c>
      <c r="M187" s="4" t="str">
        <f>"11"</f>
        <v>11</v>
      </c>
      <c r="N187" s="3">
        <v>31806340</v>
      </c>
      <c r="O187" s="3">
        <v>31839509</v>
      </c>
      <c r="P187" s="4" t="s">
        <v>13</v>
      </c>
      <c r="Q187" s="3">
        <v>14</v>
      </c>
      <c r="R187" s="3">
        <v>30</v>
      </c>
      <c r="S187" s="3">
        <v>14776</v>
      </c>
      <c r="T187" s="3">
        <v>48.14</v>
      </c>
      <c r="U187" s="3" t="s">
        <v>570</v>
      </c>
    </row>
    <row r="188" spans="1:21" x14ac:dyDescent="0.2">
      <c r="A188" s="1" t="s">
        <v>571</v>
      </c>
      <c r="B188" s="1" t="s">
        <v>572</v>
      </c>
      <c r="C188" s="6">
        <v>8</v>
      </c>
      <c r="D188" s="6">
        <v>26</v>
      </c>
      <c r="E188" s="6">
        <v>18</v>
      </c>
      <c r="F188" s="6">
        <v>32</v>
      </c>
      <c r="G188" s="6">
        <v>16</v>
      </c>
      <c r="H188" s="6">
        <v>34</v>
      </c>
      <c r="I188" s="6">
        <v>36</v>
      </c>
      <c r="J188" s="6">
        <v>39</v>
      </c>
      <c r="K188" s="6">
        <v>41</v>
      </c>
      <c r="L188" s="6">
        <v>56</v>
      </c>
      <c r="M188" s="4" t="str">
        <f>"16"</f>
        <v>16</v>
      </c>
      <c r="N188" s="3">
        <v>834974</v>
      </c>
      <c r="O188" s="3">
        <v>838397</v>
      </c>
      <c r="P188" s="4" t="s">
        <v>13</v>
      </c>
      <c r="Q188" s="3">
        <v>5</v>
      </c>
      <c r="R188" s="3">
        <v>10</v>
      </c>
      <c r="S188" s="3">
        <v>2769</v>
      </c>
      <c r="T188" s="3">
        <v>66.23</v>
      </c>
      <c r="U188" s="3" t="s">
        <v>573</v>
      </c>
    </row>
    <row r="189" spans="1:21" x14ac:dyDescent="0.2">
      <c r="A189" s="1" t="s">
        <v>574</v>
      </c>
      <c r="B189" s="1" t="s">
        <v>575</v>
      </c>
      <c r="C189" s="6">
        <v>8</v>
      </c>
      <c r="D189" s="6">
        <v>4</v>
      </c>
      <c r="E189" s="6">
        <v>47</v>
      </c>
      <c r="F189" s="6">
        <v>19</v>
      </c>
      <c r="G189" s="6">
        <v>42</v>
      </c>
      <c r="H189" s="6">
        <v>26</v>
      </c>
      <c r="I189" s="6">
        <v>75</v>
      </c>
      <c r="J189" s="6">
        <v>30</v>
      </c>
      <c r="K189" s="6">
        <v>35</v>
      </c>
      <c r="L189" s="6">
        <v>65</v>
      </c>
      <c r="M189" s="4" t="str">
        <f>"16"</f>
        <v>16</v>
      </c>
      <c r="N189" s="3">
        <v>108058</v>
      </c>
      <c r="O189" s="3">
        <v>126354</v>
      </c>
      <c r="P189" s="4" t="s">
        <v>13</v>
      </c>
      <c r="Q189" s="3">
        <v>14</v>
      </c>
      <c r="R189" s="3">
        <v>12</v>
      </c>
      <c r="S189" s="3">
        <v>5104</v>
      </c>
      <c r="T189" s="3">
        <v>62.25</v>
      </c>
      <c r="U189" s="3" t="s">
        <v>576</v>
      </c>
    </row>
    <row r="190" spans="1:21" x14ac:dyDescent="0.2">
      <c r="A190" s="1" t="s">
        <v>577</v>
      </c>
      <c r="B190" s="1" t="s">
        <v>578</v>
      </c>
      <c r="C190" s="6">
        <v>9</v>
      </c>
      <c r="D190" s="6">
        <v>48</v>
      </c>
      <c r="E190" s="6">
        <v>5</v>
      </c>
      <c r="F190" s="6">
        <v>41</v>
      </c>
      <c r="G190" s="6">
        <v>36</v>
      </c>
      <c r="H190" s="6">
        <v>65</v>
      </c>
      <c r="I190" s="6">
        <v>32</v>
      </c>
      <c r="J190" s="6">
        <v>71</v>
      </c>
      <c r="K190" s="6">
        <v>52</v>
      </c>
      <c r="L190" s="6">
        <v>30</v>
      </c>
      <c r="M190" s="4" t="str">
        <f>"16"</f>
        <v>16</v>
      </c>
      <c r="N190" s="3">
        <v>238968</v>
      </c>
      <c r="O190" s="3">
        <v>279462</v>
      </c>
      <c r="P190" s="4" t="s">
        <v>13</v>
      </c>
      <c r="Q190" s="3">
        <v>10</v>
      </c>
      <c r="R190" s="3">
        <v>20</v>
      </c>
      <c r="S190" s="3">
        <v>6176</v>
      </c>
      <c r="T190" s="3">
        <v>47.07</v>
      </c>
      <c r="U190" s="3" t="s">
        <v>579</v>
      </c>
    </row>
    <row r="191" spans="1:21" x14ac:dyDescent="0.2">
      <c r="A191" s="1" t="s">
        <v>580</v>
      </c>
      <c r="B191" s="1" t="s">
        <v>581</v>
      </c>
      <c r="C191" s="6">
        <v>47</v>
      </c>
      <c r="D191" s="6">
        <v>39</v>
      </c>
      <c r="E191" s="6">
        <v>34</v>
      </c>
      <c r="F191" s="6">
        <v>20</v>
      </c>
      <c r="G191" s="6">
        <v>24</v>
      </c>
      <c r="H191" s="6">
        <v>52</v>
      </c>
      <c r="I191" s="6">
        <v>53</v>
      </c>
      <c r="J191" s="6">
        <v>42</v>
      </c>
      <c r="K191" s="6">
        <v>29</v>
      </c>
      <c r="L191" s="6">
        <v>49</v>
      </c>
      <c r="M191" s="4" t="str">
        <f>"3"</f>
        <v>3</v>
      </c>
      <c r="N191" s="3">
        <v>50400233</v>
      </c>
      <c r="O191" s="3">
        <v>50541675</v>
      </c>
      <c r="P191" s="4" t="s">
        <v>13</v>
      </c>
      <c r="Q191" s="3">
        <v>40</v>
      </c>
      <c r="R191" s="3">
        <v>10</v>
      </c>
      <c r="S191" s="3">
        <v>6319</v>
      </c>
      <c r="T191" s="3">
        <v>58.43</v>
      </c>
      <c r="U191" s="3" t="s">
        <v>582</v>
      </c>
    </row>
    <row r="192" spans="1:21" x14ac:dyDescent="0.2">
      <c r="A192" s="1" t="s">
        <v>583</v>
      </c>
      <c r="B192" s="1" t="s">
        <v>584</v>
      </c>
      <c r="C192" s="6">
        <v>31</v>
      </c>
      <c r="D192" s="6">
        <v>27</v>
      </c>
      <c r="E192" s="6">
        <v>50</v>
      </c>
      <c r="F192" s="6">
        <v>14</v>
      </c>
      <c r="G192" s="6">
        <v>42</v>
      </c>
      <c r="H192" s="6">
        <v>29</v>
      </c>
      <c r="I192" s="6">
        <v>61</v>
      </c>
      <c r="J192" s="6">
        <v>64</v>
      </c>
      <c r="K192" s="6">
        <v>65</v>
      </c>
      <c r="L192" s="6">
        <v>71</v>
      </c>
      <c r="M192" s="4" t="str">
        <f>"16"</f>
        <v>16</v>
      </c>
      <c r="N192" s="3">
        <v>1383602</v>
      </c>
      <c r="O192" s="3">
        <v>1399439</v>
      </c>
      <c r="P192" s="4" t="s">
        <v>17</v>
      </c>
      <c r="Q192" s="3">
        <v>34</v>
      </c>
      <c r="R192" s="3">
        <v>16</v>
      </c>
      <c r="S192" s="3">
        <v>6143</v>
      </c>
      <c r="T192" s="3">
        <v>65.39</v>
      </c>
      <c r="U192" s="3" t="s">
        <v>585</v>
      </c>
    </row>
    <row r="193" spans="1:21" x14ac:dyDescent="0.2">
      <c r="A193" s="1" t="s">
        <v>586</v>
      </c>
      <c r="B193" s="1" t="s">
        <v>587</v>
      </c>
      <c r="C193" s="6">
        <v>47</v>
      </c>
      <c r="D193" s="6">
        <v>14</v>
      </c>
      <c r="E193" s="6">
        <v>48</v>
      </c>
      <c r="F193" s="6">
        <v>41</v>
      </c>
      <c r="G193" s="6">
        <v>39</v>
      </c>
      <c r="H193" s="6">
        <v>43</v>
      </c>
      <c r="I193" s="6">
        <v>45</v>
      </c>
      <c r="J193" s="6">
        <v>53</v>
      </c>
      <c r="K193" s="6">
        <v>63</v>
      </c>
      <c r="L193" s="6">
        <v>50</v>
      </c>
      <c r="M193" s="4" t="str">
        <f>"16"</f>
        <v>16</v>
      </c>
      <c r="N193" s="3">
        <v>1399241</v>
      </c>
      <c r="O193" s="3">
        <v>1401912</v>
      </c>
      <c r="P193" s="4" t="s">
        <v>13</v>
      </c>
      <c r="Q193" s="3">
        <v>6</v>
      </c>
      <c r="R193" s="3">
        <v>2</v>
      </c>
      <c r="S193" s="3">
        <v>1243</v>
      </c>
      <c r="T193" s="3">
        <v>67.099999999999994</v>
      </c>
      <c r="U193" s="3" t="s">
        <v>588</v>
      </c>
    </row>
    <row r="194" spans="1:21" x14ac:dyDescent="0.2">
      <c r="A194" s="1" t="s">
        <v>589</v>
      </c>
      <c r="B194" s="1" t="s">
        <v>590</v>
      </c>
      <c r="C194" s="6">
        <v>18</v>
      </c>
      <c r="D194" s="6">
        <v>13</v>
      </c>
      <c r="E194" s="6">
        <v>6</v>
      </c>
      <c r="F194" s="6">
        <v>47</v>
      </c>
      <c r="G194" s="6">
        <v>45</v>
      </c>
      <c r="H194" s="6">
        <v>72</v>
      </c>
      <c r="I194" s="6">
        <v>47</v>
      </c>
      <c r="J194" s="6">
        <v>68</v>
      </c>
      <c r="K194" s="6">
        <v>38</v>
      </c>
      <c r="L194" s="6">
        <v>72</v>
      </c>
      <c r="M194" s="4" t="str">
        <f>"16"</f>
        <v>16</v>
      </c>
      <c r="N194" s="3">
        <v>616995</v>
      </c>
      <c r="O194" s="3">
        <v>634136</v>
      </c>
      <c r="P194" s="4" t="s">
        <v>17</v>
      </c>
      <c r="Q194" s="3">
        <v>17</v>
      </c>
      <c r="R194" s="3">
        <v>16</v>
      </c>
      <c r="S194" s="3">
        <v>6869</v>
      </c>
      <c r="T194" s="3">
        <v>65.42</v>
      </c>
      <c r="U194" s="3" t="s">
        <v>591</v>
      </c>
    </row>
    <row r="195" spans="1:21" x14ac:dyDescent="0.2">
      <c r="A195" s="1" t="s">
        <v>592</v>
      </c>
      <c r="B195" s="1" t="s">
        <v>593</v>
      </c>
      <c r="C195" s="6">
        <v>30</v>
      </c>
      <c r="D195" s="6">
        <v>20</v>
      </c>
      <c r="E195" s="6">
        <v>12</v>
      </c>
      <c r="F195" s="6">
        <v>13</v>
      </c>
      <c r="G195" s="6">
        <v>3</v>
      </c>
      <c r="H195" s="6">
        <v>75</v>
      </c>
      <c r="I195" s="6">
        <v>30</v>
      </c>
      <c r="J195" s="6">
        <v>51</v>
      </c>
      <c r="K195" s="6">
        <v>57</v>
      </c>
      <c r="L195" s="6">
        <v>60</v>
      </c>
      <c r="M195" s="4" t="str">
        <f>"16"</f>
        <v>16</v>
      </c>
      <c r="N195" s="3">
        <v>1662326</v>
      </c>
      <c r="O195" s="3">
        <v>1727909</v>
      </c>
      <c r="P195" s="4" t="s">
        <v>17</v>
      </c>
      <c r="Q195" s="3">
        <v>22</v>
      </c>
      <c r="R195" s="3">
        <v>10</v>
      </c>
      <c r="S195" s="3">
        <v>8427</v>
      </c>
      <c r="T195" s="3">
        <v>57.43</v>
      </c>
      <c r="U195" s="3" t="s">
        <v>594</v>
      </c>
    </row>
    <row r="196" spans="1:21" x14ac:dyDescent="0.2">
      <c r="A196" s="1" t="s">
        <v>595</v>
      </c>
      <c r="B196" s="1" t="s">
        <v>596</v>
      </c>
      <c r="C196" s="6">
        <v>27</v>
      </c>
      <c r="D196" s="6">
        <v>36</v>
      </c>
      <c r="E196" s="6">
        <v>25</v>
      </c>
      <c r="F196" s="6">
        <v>26</v>
      </c>
      <c r="G196" s="6">
        <v>50</v>
      </c>
      <c r="H196" s="6">
        <v>71</v>
      </c>
      <c r="I196" s="6">
        <v>75</v>
      </c>
      <c r="J196" s="6">
        <v>70</v>
      </c>
      <c r="K196" s="6">
        <v>45</v>
      </c>
      <c r="L196" s="6">
        <v>37</v>
      </c>
      <c r="M196" s="4" t="str">
        <f>"6"</f>
        <v>6</v>
      </c>
      <c r="N196" s="3">
        <v>35441374</v>
      </c>
      <c r="O196" s="3">
        <v>35464853</v>
      </c>
      <c r="P196" s="4" t="s">
        <v>13</v>
      </c>
      <c r="Q196" s="3">
        <v>14</v>
      </c>
      <c r="R196" s="3">
        <v>3</v>
      </c>
      <c r="S196" s="3">
        <v>3046</v>
      </c>
      <c r="T196" s="3">
        <v>59.65</v>
      </c>
      <c r="U196" s="3" t="s">
        <v>597</v>
      </c>
    </row>
    <row r="197" spans="1:21" x14ac:dyDescent="0.2">
      <c r="A197" s="1" t="s">
        <v>598</v>
      </c>
      <c r="B197" s="1" t="s">
        <v>599</v>
      </c>
      <c r="C197" s="6">
        <v>7</v>
      </c>
      <c r="D197" s="6">
        <v>38</v>
      </c>
      <c r="E197" s="6">
        <v>25</v>
      </c>
      <c r="F197" s="6">
        <v>23</v>
      </c>
      <c r="G197" s="6">
        <v>8</v>
      </c>
      <c r="H197" s="6">
        <v>65</v>
      </c>
      <c r="I197" s="6">
        <v>54</v>
      </c>
      <c r="J197" s="6">
        <v>43</v>
      </c>
      <c r="K197" s="6">
        <v>59</v>
      </c>
      <c r="L197" s="6">
        <v>53</v>
      </c>
      <c r="M197" s="4" t="str">
        <f>"1"</f>
        <v>1</v>
      </c>
      <c r="N197" s="3">
        <v>169691781</v>
      </c>
      <c r="O197" s="3">
        <v>169703220</v>
      </c>
      <c r="P197" s="4" t="s">
        <v>13</v>
      </c>
      <c r="Q197" s="3">
        <v>14</v>
      </c>
      <c r="R197" s="3">
        <v>10</v>
      </c>
      <c r="S197" s="3">
        <v>4219</v>
      </c>
      <c r="T197" s="3">
        <v>42.43</v>
      </c>
      <c r="U197" s="3" t="s">
        <v>600</v>
      </c>
    </row>
    <row r="198" spans="1:21" x14ac:dyDescent="0.2">
      <c r="A198" s="1" t="s">
        <v>601</v>
      </c>
      <c r="B198" s="1" t="s">
        <v>602</v>
      </c>
      <c r="C198" s="6">
        <v>43</v>
      </c>
      <c r="D198" s="6">
        <v>47</v>
      </c>
      <c r="E198" s="6">
        <v>19</v>
      </c>
      <c r="F198" s="6">
        <v>27</v>
      </c>
      <c r="G198" s="6">
        <v>13</v>
      </c>
      <c r="H198" s="6">
        <v>27</v>
      </c>
      <c r="I198" s="6">
        <v>55</v>
      </c>
      <c r="J198" s="6">
        <v>31</v>
      </c>
      <c r="K198" s="6">
        <v>36</v>
      </c>
      <c r="L198" s="6">
        <v>33</v>
      </c>
      <c r="M198" s="4" t="str">
        <f>"1"</f>
        <v>1</v>
      </c>
      <c r="N198" s="3">
        <v>6694228</v>
      </c>
      <c r="O198" s="3">
        <v>6761984</v>
      </c>
      <c r="P198" s="4" t="s">
        <v>13</v>
      </c>
      <c r="Q198" s="3">
        <v>20</v>
      </c>
      <c r="R198" s="3">
        <v>14</v>
      </c>
      <c r="S198" s="3">
        <v>5147</v>
      </c>
      <c r="T198" s="3">
        <v>53.35</v>
      </c>
      <c r="U198" s="3" t="s">
        <v>603</v>
      </c>
    </row>
    <row r="199" spans="1:21" x14ac:dyDescent="0.2">
      <c r="A199" s="1" t="s">
        <v>604</v>
      </c>
      <c r="B199" s="1" t="s">
        <v>605</v>
      </c>
      <c r="C199" s="6">
        <v>28</v>
      </c>
      <c r="D199" s="6">
        <v>28</v>
      </c>
      <c r="E199" s="6">
        <v>7</v>
      </c>
      <c r="F199" s="6">
        <v>50</v>
      </c>
      <c r="G199" s="6">
        <v>17</v>
      </c>
      <c r="H199" s="6">
        <v>30</v>
      </c>
      <c r="I199" s="6">
        <v>68</v>
      </c>
      <c r="J199" s="6">
        <v>72</v>
      </c>
      <c r="K199" s="6">
        <v>67</v>
      </c>
      <c r="L199" s="6">
        <v>44</v>
      </c>
      <c r="M199" s="4" t="str">
        <f>"1"</f>
        <v>1</v>
      </c>
      <c r="N199" s="3">
        <v>171060018</v>
      </c>
      <c r="O199" s="3">
        <v>171086959</v>
      </c>
      <c r="P199" s="4" t="s">
        <v>17</v>
      </c>
      <c r="Q199" s="3">
        <v>11</v>
      </c>
      <c r="R199" s="3">
        <v>9</v>
      </c>
      <c r="S199" s="3">
        <v>3463</v>
      </c>
      <c r="T199" s="3">
        <v>43.14</v>
      </c>
      <c r="U199" s="3" t="s">
        <v>606</v>
      </c>
    </row>
    <row r="200" spans="1:21" x14ac:dyDescent="0.2">
      <c r="A200" s="1" t="s">
        <v>607</v>
      </c>
      <c r="B200" s="1" t="s">
        <v>608</v>
      </c>
      <c r="C200" s="6">
        <v>46</v>
      </c>
      <c r="D200" s="6">
        <v>31</v>
      </c>
      <c r="E200" s="6">
        <v>9</v>
      </c>
      <c r="F200" s="6">
        <v>7</v>
      </c>
      <c r="G200" s="6">
        <v>33</v>
      </c>
      <c r="H200" s="6">
        <v>40</v>
      </c>
      <c r="I200" s="6">
        <v>36</v>
      </c>
      <c r="J200" s="6">
        <v>29</v>
      </c>
      <c r="K200" s="6">
        <v>61</v>
      </c>
      <c r="L200" s="6">
        <v>39</v>
      </c>
      <c r="M200" s="4" t="str">
        <f>"6"</f>
        <v>6</v>
      </c>
      <c r="N200" s="3">
        <v>16129356</v>
      </c>
      <c r="O200" s="3">
        <v>16148479</v>
      </c>
      <c r="P200" s="4" t="s">
        <v>17</v>
      </c>
      <c r="Q200" s="3">
        <v>7</v>
      </c>
      <c r="R200" s="3">
        <v>2</v>
      </c>
      <c r="S200" s="3">
        <v>3033</v>
      </c>
      <c r="T200" s="3">
        <v>46.46</v>
      </c>
      <c r="U200" s="3" t="s">
        <v>609</v>
      </c>
    </row>
    <row r="201" spans="1:21" x14ac:dyDescent="0.2">
      <c r="A201" s="1" t="s">
        <v>610</v>
      </c>
      <c r="B201" s="1" t="s">
        <v>611</v>
      </c>
      <c r="C201" s="6">
        <v>30</v>
      </c>
      <c r="D201" s="6">
        <v>35</v>
      </c>
      <c r="E201" s="6">
        <v>6</v>
      </c>
      <c r="F201" s="6">
        <v>18</v>
      </c>
      <c r="G201" s="6">
        <v>42</v>
      </c>
      <c r="H201" s="6">
        <v>30</v>
      </c>
      <c r="I201" s="6">
        <v>32</v>
      </c>
      <c r="J201" s="6">
        <v>61</v>
      </c>
      <c r="K201" s="6">
        <v>60</v>
      </c>
      <c r="L201" s="6">
        <v>71</v>
      </c>
      <c r="M201" s="4" t="str">
        <f>"X"</f>
        <v>X</v>
      </c>
      <c r="N201" s="3">
        <v>100098313</v>
      </c>
      <c r="O201" s="3">
        <v>100129334</v>
      </c>
      <c r="P201" s="4" t="s">
        <v>13</v>
      </c>
      <c r="Q201" s="3">
        <v>13</v>
      </c>
      <c r="R201" s="3">
        <v>5</v>
      </c>
      <c r="S201" s="3">
        <v>2529</v>
      </c>
      <c r="T201" s="3">
        <v>44.01</v>
      </c>
      <c r="U201" s="3" t="s">
        <v>612</v>
      </c>
    </row>
    <row r="202" spans="1:21" x14ac:dyDescent="0.2">
      <c r="A202" s="1" t="s">
        <v>613</v>
      </c>
      <c r="B202" s="1" t="s">
        <v>614</v>
      </c>
      <c r="C202" s="6">
        <v>22</v>
      </c>
      <c r="D202" s="6">
        <v>4</v>
      </c>
      <c r="E202" s="6">
        <v>38</v>
      </c>
      <c r="F202" s="6">
        <v>21</v>
      </c>
      <c r="G202" s="6">
        <v>8</v>
      </c>
      <c r="H202" s="6">
        <v>27</v>
      </c>
      <c r="I202" s="6">
        <v>28</v>
      </c>
      <c r="J202" s="6">
        <v>71</v>
      </c>
      <c r="K202" s="6">
        <v>70</v>
      </c>
      <c r="L202" s="6">
        <v>43</v>
      </c>
      <c r="M202" s="4" t="str">
        <f>"1"</f>
        <v>1</v>
      </c>
      <c r="N202" s="3">
        <v>23832922</v>
      </c>
      <c r="O202" s="3">
        <v>23857712</v>
      </c>
      <c r="P202" s="4" t="s">
        <v>13</v>
      </c>
      <c r="Q202" s="3">
        <v>7</v>
      </c>
      <c r="R202" s="3">
        <v>2</v>
      </c>
      <c r="S202" s="3">
        <v>5457</v>
      </c>
      <c r="T202" s="3">
        <v>56.55</v>
      </c>
      <c r="U202" s="3" t="s">
        <v>615</v>
      </c>
    </row>
    <row r="203" spans="1:21" x14ac:dyDescent="0.2">
      <c r="A203" s="1" t="s">
        <v>616</v>
      </c>
      <c r="B203" s="1" t="s">
        <v>617</v>
      </c>
      <c r="C203" s="6">
        <v>45</v>
      </c>
      <c r="D203" s="6">
        <v>5</v>
      </c>
      <c r="E203" s="6">
        <v>25</v>
      </c>
      <c r="F203" s="6">
        <v>21</v>
      </c>
      <c r="G203" s="6">
        <v>29</v>
      </c>
      <c r="H203" s="6">
        <v>52</v>
      </c>
      <c r="I203" s="6">
        <v>75</v>
      </c>
      <c r="J203" s="6">
        <v>72</v>
      </c>
      <c r="K203" s="6">
        <v>67</v>
      </c>
      <c r="L203" s="6">
        <v>48</v>
      </c>
      <c r="M203" s="4" t="str">
        <f>"6"</f>
        <v>6</v>
      </c>
      <c r="N203" s="3">
        <v>170844205</v>
      </c>
      <c r="O203" s="3">
        <v>170862429</v>
      </c>
      <c r="P203" s="4" t="s">
        <v>13</v>
      </c>
      <c r="Q203" s="3">
        <v>6</v>
      </c>
      <c r="R203" s="3">
        <v>2</v>
      </c>
      <c r="S203" s="3">
        <v>2256</v>
      </c>
      <c r="T203" s="3">
        <v>42.42</v>
      </c>
      <c r="U203" s="3" t="s">
        <v>618</v>
      </c>
    </row>
    <row r="204" spans="1:21" x14ac:dyDescent="0.2">
      <c r="A204" s="1" t="s">
        <v>619</v>
      </c>
      <c r="B204" s="1" t="s">
        <v>620</v>
      </c>
      <c r="C204" s="6">
        <v>7</v>
      </c>
      <c r="D204" s="6">
        <v>11</v>
      </c>
      <c r="E204" s="6">
        <v>42</v>
      </c>
      <c r="F204" s="6">
        <v>42</v>
      </c>
      <c r="G204" s="6">
        <v>14</v>
      </c>
      <c r="H204" s="6">
        <v>63</v>
      </c>
      <c r="I204" s="6">
        <v>52</v>
      </c>
      <c r="J204" s="6">
        <v>36</v>
      </c>
      <c r="K204" s="6">
        <v>32</v>
      </c>
      <c r="L204" s="6">
        <v>55</v>
      </c>
      <c r="M204" s="4" t="str">
        <f>"X"</f>
        <v>X</v>
      </c>
      <c r="N204" s="3">
        <v>47431303</v>
      </c>
      <c r="O204" s="3">
        <v>47479252</v>
      </c>
      <c r="P204" s="4" t="s">
        <v>13</v>
      </c>
      <c r="Q204" s="3">
        <v>13</v>
      </c>
      <c r="R204" s="3">
        <v>2</v>
      </c>
      <c r="S204" s="3">
        <v>3203</v>
      </c>
      <c r="T204" s="3">
        <v>61.69</v>
      </c>
      <c r="U204" s="3" t="s">
        <v>621</v>
      </c>
    </row>
    <row r="205" spans="1:21" x14ac:dyDescent="0.2">
      <c r="A205" s="1" t="s">
        <v>622</v>
      </c>
      <c r="B205" s="1" t="s">
        <v>623</v>
      </c>
      <c r="C205" s="6">
        <v>35</v>
      </c>
      <c r="D205" s="6">
        <v>5</v>
      </c>
      <c r="E205" s="6">
        <v>6</v>
      </c>
      <c r="F205" s="6">
        <v>20</v>
      </c>
      <c r="G205" s="6">
        <v>17</v>
      </c>
      <c r="H205" s="6">
        <v>59</v>
      </c>
      <c r="I205" s="6">
        <v>53</v>
      </c>
      <c r="J205" s="6">
        <v>42</v>
      </c>
      <c r="K205" s="6">
        <v>43</v>
      </c>
      <c r="L205" s="6">
        <v>25</v>
      </c>
      <c r="M205" s="4" t="str">
        <f>"6"</f>
        <v>6</v>
      </c>
      <c r="N205" s="3">
        <v>15246527</v>
      </c>
      <c r="O205" s="3">
        <v>15522252</v>
      </c>
      <c r="P205" s="4" t="s">
        <v>17</v>
      </c>
      <c r="Q205" s="3">
        <v>22</v>
      </c>
      <c r="R205" s="3">
        <v>4</v>
      </c>
      <c r="S205" s="3">
        <v>6490</v>
      </c>
      <c r="T205" s="3">
        <v>50.83</v>
      </c>
      <c r="U205" s="3" t="s">
        <v>624</v>
      </c>
    </row>
    <row r="206" spans="1:21" x14ac:dyDescent="0.2">
      <c r="A206" s="1" t="s">
        <v>625</v>
      </c>
      <c r="B206" s="1" t="s">
        <v>626</v>
      </c>
      <c r="C206" s="6">
        <v>7</v>
      </c>
      <c r="D206" s="6">
        <v>22</v>
      </c>
      <c r="E206" s="6">
        <v>21</v>
      </c>
      <c r="F206" s="6">
        <v>28</v>
      </c>
      <c r="G206" s="6">
        <v>18</v>
      </c>
      <c r="H206" s="6">
        <v>54</v>
      </c>
      <c r="I206" s="6">
        <v>43</v>
      </c>
      <c r="J206" s="6">
        <v>35</v>
      </c>
      <c r="K206" s="6">
        <v>42</v>
      </c>
      <c r="L206" s="6">
        <v>71</v>
      </c>
      <c r="M206" s="4" t="str">
        <f>"X"</f>
        <v>X</v>
      </c>
      <c r="N206" s="3">
        <v>18443703</v>
      </c>
      <c r="O206" s="3">
        <v>18671749</v>
      </c>
      <c r="P206" s="4" t="s">
        <v>17</v>
      </c>
      <c r="Q206" s="3">
        <v>23</v>
      </c>
      <c r="R206" s="3">
        <v>3</v>
      </c>
      <c r="S206" s="3">
        <v>3576</v>
      </c>
      <c r="T206" s="3">
        <v>48.41</v>
      </c>
      <c r="U206" s="3" t="s">
        <v>627</v>
      </c>
    </row>
    <row r="207" spans="1:21" x14ac:dyDescent="0.2">
      <c r="A207" s="1" t="s">
        <v>628</v>
      </c>
      <c r="B207" s="1" t="s">
        <v>629</v>
      </c>
      <c r="C207" s="6">
        <v>25</v>
      </c>
      <c r="D207" s="6">
        <v>12</v>
      </c>
      <c r="E207" s="6">
        <v>31</v>
      </c>
      <c r="F207" s="6">
        <v>11</v>
      </c>
      <c r="G207" s="6">
        <v>37</v>
      </c>
      <c r="H207" s="6">
        <v>28</v>
      </c>
      <c r="I207" s="6">
        <v>43</v>
      </c>
      <c r="J207" s="6">
        <v>53</v>
      </c>
      <c r="K207" s="6">
        <v>64</v>
      </c>
      <c r="L207" s="6">
        <v>38</v>
      </c>
      <c r="M207" s="4" t="str">
        <f>"1"</f>
        <v>1</v>
      </c>
      <c r="N207" s="3">
        <v>209757062</v>
      </c>
      <c r="O207" s="3">
        <v>209787283</v>
      </c>
      <c r="P207" s="4" t="s">
        <v>17</v>
      </c>
      <c r="Q207" s="3">
        <v>13</v>
      </c>
      <c r="R207" s="3">
        <v>4</v>
      </c>
      <c r="S207" s="3">
        <v>2676</v>
      </c>
      <c r="T207" s="3">
        <v>53.62</v>
      </c>
      <c r="U207" s="3" t="s">
        <v>630</v>
      </c>
    </row>
    <row r="208" spans="1:21" x14ac:dyDescent="0.2">
      <c r="A208" s="1" t="s">
        <v>631</v>
      </c>
      <c r="B208" s="1" t="s">
        <v>632</v>
      </c>
      <c r="C208" s="6">
        <v>45</v>
      </c>
      <c r="D208" s="6">
        <v>50</v>
      </c>
      <c r="E208" s="6">
        <v>34</v>
      </c>
      <c r="F208" s="6">
        <v>6</v>
      </c>
      <c r="G208" s="6">
        <v>3</v>
      </c>
      <c r="H208" s="6">
        <v>70</v>
      </c>
      <c r="I208" s="6">
        <v>27</v>
      </c>
      <c r="J208" s="6">
        <v>30</v>
      </c>
      <c r="K208" s="6">
        <v>53</v>
      </c>
      <c r="L208" s="6">
        <v>35</v>
      </c>
      <c r="M208" s="4" t="str">
        <f>"1"</f>
        <v>1</v>
      </c>
      <c r="N208" s="3">
        <v>1634169</v>
      </c>
      <c r="O208" s="3">
        <v>1655766</v>
      </c>
      <c r="P208" s="4" t="s">
        <v>13</v>
      </c>
      <c r="Q208" s="3">
        <v>15</v>
      </c>
      <c r="R208" s="3">
        <v>24</v>
      </c>
      <c r="S208" s="3">
        <v>4707</v>
      </c>
      <c r="T208" s="3">
        <v>56.34</v>
      </c>
      <c r="U208" s="3" t="s">
        <v>633</v>
      </c>
    </row>
    <row r="209" spans="1:21" x14ac:dyDescent="0.2">
      <c r="A209" s="1" t="s">
        <v>634</v>
      </c>
      <c r="B209" s="1" t="s">
        <v>635</v>
      </c>
      <c r="C209" s="6">
        <v>5</v>
      </c>
      <c r="D209" s="6">
        <v>28</v>
      </c>
      <c r="E209" s="6">
        <v>35</v>
      </c>
      <c r="F209" s="6">
        <v>3</v>
      </c>
      <c r="G209" s="6">
        <v>27</v>
      </c>
      <c r="H209" s="6">
        <v>37</v>
      </c>
      <c r="I209" s="6">
        <v>52</v>
      </c>
      <c r="J209" s="6">
        <v>40</v>
      </c>
      <c r="K209" s="6">
        <v>46</v>
      </c>
      <c r="L209" s="6">
        <v>50</v>
      </c>
      <c r="M209" s="4" t="str">
        <f>"1"</f>
        <v>1</v>
      </c>
      <c r="N209" s="3">
        <v>1682671</v>
      </c>
      <c r="O209" s="3">
        <v>1711896</v>
      </c>
      <c r="P209" s="4" t="s">
        <v>13</v>
      </c>
      <c r="Q209" s="3">
        <v>17</v>
      </c>
      <c r="R209" s="3">
        <v>19</v>
      </c>
      <c r="S209" s="3">
        <v>5637</v>
      </c>
      <c r="T209" s="3">
        <v>58.81</v>
      </c>
      <c r="U209" s="3" t="s">
        <v>636</v>
      </c>
    </row>
    <row r="210" spans="1:21" x14ac:dyDescent="0.2">
      <c r="A210" s="1" t="s">
        <v>637</v>
      </c>
      <c r="B210" s="1" t="s">
        <v>638</v>
      </c>
      <c r="C210" s="6">
        <v>18</v>
      </c>
      <c r="D210" s="6">
        <v>30</v>
      </c>
      <c r="E210" s="6">
        <v>14</v>
      </c>
      <c r="F210" s="6">
        <v>11</v>
      </c>
      <c r="G210" s="6">
        <v>45</v>
      </c>
      <c r="H210" s="6">
        <v>42</v>
      </c>
      <c r="I210" s="6">
        <v>27</v>
      </c>
      <c r="J210" s="6">
        <v>57</v>
      </c>
      <c r="K210" s="6">
        <v>62</v>
      </c>
      <c r="L210" s="6">
        <v>66</v>
      </c>
      <c r="M210" s="4" t="str">
        <f>"6"</f>
        <v>6</v>
      </c>
      <c r="N210" s="3">
        <v>50786436</v>
      </c>
      <c r="O210" s="3">
        <v>50815326</v>
      </c>
      <c r="P210" s="4" t="s">
        <v>17</v>
      </c>
      <c r="Q210" s="3">
        <v>8</v>
      </c>
      <c r="R210" s="3">
        <v>4</v>
      </c>
      <c r="S210" s="3">
        <v>6149</v>
      </c>
      <c r="T210" s="3">
        <v>48.28</v>
      </c>
      <c r="U210" s="3" t="s">
        <v>639</v>
      </c>
    </row>
    <row r="211" spans="1:21" x14ac:dyDescent="0.2">
      <c r="A211" s="1" t="s">
        <v>640</v>
      </c>
      <c r="B211" s="1" t="s">
        <v>641</v>
      </c>
      <c r="C211" s="6">
        <v>29</v>
      </c>
      <c r="D211" s="6">
        <v>7</v>
      </c>
      <c r="E211" s="6">
        <v>13</v>
      </c>
      <c r="F211" s="6">
        <v>28</v>
      </c>
      <c r="G211" s="6">
        <v>40</v>
      </c>
      <c r="H211" s="6">
        <v>68</v>
      </c>
      <c r="I211" s="6">
        <v>25</v>
      </c>
      <c r="J211" s="6">
        <v>35</v>
      </c>
      <c r="K211" s="6">
        <v>41</v>
      </c>
      <c r="L211" s="6">
        <v>67</v>
      </c>
      <c r="M211" s="4" t="str">
        <f>"6"</f>
        <v>6</v>
      </c>
      <c r="N211" s="3">
        <v>50681541</v>
      </c>
      <c r="O211" s="3">
        <v>50740701</v>
      </c>
      <c r="P211" s="4" t="s">
        <v>17</v>
      </c>
      <c r="Q211" s="3">
        <v>9</v>
      </c>
      <c r="R211" s="3">
        <v>2</v>
      </c>
      <c r="S211" s="3">
        <v>1856</v>
      </c>
      <c r="T211" s="3">
        <v>48.28</v>
      </c>
      <c r="U211" s="3" t="s">
        <v>642</v>
      </c>
    </row>
    <row r="212" spans="1:21" x14ac:dyDescent="0.2">
      <c r="A212" s="1" t="s">
        <v>643</v>
      </c>
      <c r="B212" s="1" t="s">
        <v>644</v>
      </c>
      <c r="C212" s="6">
        <v>10</v>
      </c>
      <c r="D212" s="6">
        <v>45</v>
      </c>
      <c r="E212" s="6">
        <v>27</v>
      </c>
      <c r="F212" s="6">
        <v>13</v>
      </c>
      <c r="G212" s="6">
        <v>17</v>
      </c>
      <c r="H212" s="6">
        <v>25</v>
      </c>
      <c r="I212" s="6">
        <v>56</v>
      </c>
      <c r="J212" s="6">
        <v>52</v>
      </c>
      <c r="K212" s="6">
        <v>47</v>
      </c>
      <c r="L212" s="6">
        <v>33</v>
      </c>
      <c r="M212" s="4" t="str">
        <f>"3"</f>
        <v>3</v>
      </c>
      <c r="N212" s="3">
        <v>38080696</v>
      </c>
      <c r="O212" s="3">
        <v>38165516</v>
      </c>
      <c r="P212" s="4" t="s">
        <v>17</v>
      </c>
      <c r="Q212" s="3">
        <v>34</v>
      </c>
      <c r="R212" s="3">
        <v>8</v>
      </c>
      <c r="S212" s="3">
        <v>8338</v>
      </c>
      <c r="T212" s="3">
        <v>55.21</v>
      </c>
      <c r="U212" s="3" t="s">
        <v>645</v>
      </c>
    </row>
    <row r="213" spans="1:21" x14ac:dyDescent="0.2">
      <c r="A213" s="1" t="s">
        <v>646</v>
      </c>
      <c r="B213" s="1" t="s">
        <v>647</v>
      </c>
      <c r="C213" s="6">
        <v>44</v>
      </c>
      <c r="D213" s="6">
        <v>30</v>
      </c>
      <c r="E213" s="6">
        <v>12</v>
      </c>
      <c r="F213" s="6">
        <v>26</v>
      </c>
      <c r="G213" s="6">
        <v>11</v>
      </c>
      <c r="H213" s="6">
        <v>53</v>
      </c>
      <c r="I213" s="6">
        <v>72</v>
      </c>
      <c r="J213" s="6">
        <v>54</v>
      </c>
      <c r="K213" s="6">
        <v>59</v>
      </c>
      <c r="L213" s="6">
        <v>62</v>
      </c>
      <c r="M213" s="4" t="str">
        <f>"7"</f>
        <v>7</v>
      </c>
      <c r="N213" s="3">
        <v>6201407</v>
      </c>
      <c r="O213" s="3">
        <v>6312275</v>
      </c>
      <c r="P213" s="4" t="s">
        <v>13</v>
      </c>
      <c r="Q213" s="3">
        <v>16</v>
      </c>
      <c r="R213" s="3">
        <v>11</v>
      </c>
      <c r="S213" s="3">
        <v>5805</v>
      </c>
      <c r="T213" s="3">
        <v>54.33</v>
      </c>
      <c r="U213" s="3" t="s">
        <v>648</v>
      </c>
    </row>
    <row r="214" spans="1:21" x14ac:dyDescent="0.2">
      <c r="A214" s="1" t="s">
        <v>649</v>
      </c>
      <c r="B214" s="1" t="s">
        <v>650</v>
      </c>
      <c r="C214" s="6">
        <v>18</v>
      </c>
      <c r="D214" s="6">
        <v>45</v>
      </c>
      <c r="E214" s="6">
        <v>45</v>
      </c>
      <c r="F214" s="6">
        <v>11</v>
      </c>
      <c r="G214" s="6">
        <v>3</v>
      </c>
      <c r="H214" s="6">
        <v>36</v>
      </c>
      <c r="I214" s="6">
        <v>51</v>
      </c>
      <c r="J214" s="6">
        <v>33</v>
      </c>
      <c r="K214" s="6">
        <v>42</v>
      </c>
      <c r="L214" s="6">
        <v>27</v>
      </c>
      <c r="M214" s="4" t="str">
        <f>"7"</f>
        <v>7</v>
      </c>
      <c r="N214" s="3">
        <v>87563458</v>
      </c>
      <c r="O214" s="3">
        <v>87832204</v>
      </c>
      <c r="P214" s="4" t="s">
        <v>17</v>
      </c>
      <c r="Q214" s="3">
        <v>36</v>
      </c>
      <c r="R214" s="3">
        <v>12</v>
      </c>
      <c r="S214" s="3">
        <v>12217</v>
      </c>
      <c r="T214" s="3">
        <v>39.840000000000003</v>
      </c>
      <c r="U214" s="3" t="s">
        <v>651</v>
      </c>
    </row>
    <row r="215" spans="1:21" x14ac:dyDescent="0.2">
      <c r="A215" s="1" t="s">
        <v>652</v>
      </c>
      <c r="B215" s="1" t="s">
        <v>653</v>
      </c>
      <c r="C215" s="6">
        <v>34</v>
      </c>
      <c r="D215" s="6">
        <v>39</v>
      </c>
      <c r="E215" s="6">
        <v>43</v>
      </c>
      <c r="F215" s="6">
        <v>48</v>
      </c>
      <c r="G215" s="6">
        <v>9</v>
      </c>
      <c r="H215" s="6">
        <v>75</v>
      </c>
      <c r="I215" s="6">
        <v>45</v>
      </c>
      <c r="J215" s="6">
        <v>28</v>
      </c>
      <c r="K215" s="6">
        <v>29</v>
      </c>
      <c r="L215" s="6">
        <v>29</v>
      </c>
      <c r="M215" s="4" t="str">
        <f>"7"</f>
        <v>7</v>
      </c>
      <c r="N215" s="3">
        <v>105730949</v>
      </c>
      <c r="O215" s="3">
        <v>105753022</v>
      </c>
      <c r="P215" s="4" t="s">
        <v>13</v>
      </c>
      <c r="Q215" s="3">
        <v>7</v>
      </c>
      <c r="R215" s="3">
        <v>6</v>
      </c>
      <c r="S215" s="3">
        <v>2794</v>
      </c>
      <c r="T215" s="3">
        <v>43.45</v>
      </c>
      <c r="U215" s="3" t="s">
        <v>654</v>
      </c>
    </row>
    <row r="216" spans="1:21" x14ac:dyDescent="0.2">
      <c r="A216" s="1" t="s">
        <v>655</v>
      </c>
      <c r="B216" s="1" t="s">
        <v>656</v>
      </c>
      <c r="C216" s="6">
        <v>17</v>
      </c>
      <c r="D216" s="6">
        <v>45</v>
      </c>
      <c r="E216" s="6">
        <v>11</v>
      </c>
      <c r="F216" s="6">
        <v>34</v>
      </c>
      <c r="G216" s="6">
        <v>31</v>
      </c>
      <c r="H216" s="6">
        <v>53</v>
      </c>
      <c r="I216" s="6">
        <v>60</v>
      </c>
      <c r="J216" s="6">
        <v>25</v>
      </c>
      <c r="K216" s="6">
        <v>69</v>
      </c>
      <c r="L216" s="6">
        <v>45</v>
      </c>
      <c r="M216" s="4" t="str">
        <f>"17"</f>
        <v>17</v>
      </c>
      <c r="N216" s="3">
        <v>61509665</v>
      </c>
      <c r="O216" s="3">
        <v>61523739</v>
      </c>
      <c r="P216" s="4" t="s">
        <v>13</v>
      </c>
      <c r="Q216" s="3">
        <v>13</v>
      </c>
      <c r="R216" s="3">
        <v>21</v>
      </c>
      <c r="S216" s="3">
        <v>5320</v>
      </c>
      <c r="T216" s="3">
        <v>59.91</v>
      </c>
      <c r="U216" s="3" t="s">
        <v>657</v>
      </c>
    </row>
    <row r="217" spans="1:21" x14ac:dyDescent="0.2">
      <c r="A217" s="1" t="s">
        <v>658</v>
      </c>
      <c r="B217" s="1" t="s">
        <v>659</v>
      </c>
      <c r="C217" s="6">
        <v>31</v>
      </c>
      <c r="D217" s="6">
        <v>31</v>
      </c>
      <c r="E217" s="6">
        <v>45</v>
      </c>
      <c r="F217" s="6">
        <v>47</v>
      </c>
      <c r="G217" s="6">
        <v>49</v>
      </c>
      <c r="H217" s="6">
        <v>29</v>
      </c>
      <c r="I217" s="6">
        <v>71</v>
      </c>
      <c r="J217" s="6">
        <v>61</v>
      </c>
      <c r="K217" s="6">
        <v>32</v>
      </c>
      <c r="L217" s="6">
        <v>40</v>
      </c>
      <c r="M217" s="4" t="str">
        <f>"17"</f>
        <v>17</v>
      </c>
      <c r="N217" s="3">
        <v>49039535</v>
      </c>
      <c r="O217" s="3">
        <v>49198226</v>
      </c>
      <c r="P217" s="4" t="s">
        <v>13</v>
      </c>
      <c r="Q217" s="3">
        <v>39</v>
      </c>
      <c r="R217" s="3">
        <v>21</v>
      </c>
      <c r="S217" s="3">
        <v>11948</v>
      </c>
      <c r="T217" s="3">
        <v>41.42</v>
      </c>
      <c r="U217" s="3" t="s">
        <v>660</v>
      </c>
    </row>
    <row r="218" spans="1:21" x14ac:dyDescent="0.2">
      <c r="A218" s="1" t="s">
        <v>661</v>
      </c>
      <c r="B218" s="1" t="s">
        <v>662</v>
      </c>
      <c r="C218" s="6">
        <v>23</v>
      </c>
      <c r="D218" s="6">
        <v>45</v>
      </c>
      <c r="E218" s="6">
        <v>45</v>
      </c>
      <c r="F218" s="6">
        <v>35</v>
      </c>
      <c r="G218" s="6">
        <v>26</v>
      </c>
      <c r="H218" s="6">
        <v>31</v>
      </c>
      <c r="I218" s="6">
        <v>59</v>
      </c>
      <c r="J218" s="6">
        <v>55</v>
      </c>
      <c r="K218" s="6">
        <v>57</v>
      </c>
      <c r="L218" s="6">
        <v>69</v>
      </c>
      <c r="M218" s="4" t="str">
        <f>"3"</f>
        <v>3</v>
      </c>
      <c r="N218" s="3">
        <v>48673902</v>
      </c>
      <c r="O218" s="3">
        <v>48700348</v>
      </c>
      <c r="P218" s="4" t="s">
        <v>13</v>
      </c>
      <c r="Q218" s="3">
        <v>32</v>
      </c>
      <c r="R218" s="3">
        <v>5</v>
      </c>
      <c r="S218" s="3">
        <v>13888</v>
      </c>
      <c r="T218" s="3">
        <v>61.21</v>
      </c>
      <c r="U218" s="3" t="s">
        <v>663</v>
      </c>
    </row>
    <row r="219" spans="1:21" x14ac:dyDescent="0.2">
      <c r="A219" s="1" t="s">
        <v>664</v>
      </c>
      <c r="B219" s="1" t="s">
        <v>665</v>
      </c>
      <c r="C219" s="6">
        <v>33</v>
      </c>
      <c r="D219" s="6">
        <v>4</v>
      </c>
      <c r="E219" s="6">
        <v>45</v>
      </c>
      <c r="F219" s="6">
        <v>5</v>
      </c>
      <c r="G219" s="6">
        <v>29</v>
      </c>
      <c r="H219" s="6">
        <v>45</v>
      </c>
      <c r="I219" s="6">
        <v>36</v>
      </c>
      <c r="J219" s="6">
        <v>57</v>
      </c>
      <c r="K219" s="6">
        <v>71</v>
      </c>
      <c r="L219" s="6">
        <v>49</v>
      </c>
      <c r="M219" s="4" t="str">
        <f>"7"</f>
        <v>7</v>
      </c>
      <c r="N219" s="3">
        <v>121715701</v>
      </c>
      <c r="O219" s="3">
        <v>121784334</v>
      </c>
      <c r="P219" s="4" t="s">
        <v>13</v>
      </c>
      <c r="Q219" s="3">
        <v>24</v>
      </c>
      <c r="R219" s="3">
        <v>7</v>
      </c>
      <c r="S219" s="3">
        <v>4591</v>
      </c>
      <c r="T219" s="3">
        <v>42.06</v>
      </c>
      <c r="U219" s="3" t="s">
        <v>666</v>
      </c>
    </row>
    <row r="220" spans="1:21" x14ac:dyDescent="0.2">
      <c r="A220" s="1" t="s">
        <v>667</v>
      </c>
      <c r="B220" s="1" t="s">
        <v>668</v>
      </c>
      <c r="C220" s="6">
        <v>41</v>
      </c>
      <c r="D220" s="6">
        <v>24</v>
      </c>
      <c r="E220" s="6">
        <v>13</v>
      </c>
      <c r="F220" s="6">
        <v>4</v>
      </c>
      <c r="G220" s="6">
        <v>15</v>
      </c>
      <c r="H220" s="6">
        <v>57</v>
      </c>
      <c r="I220" s="6">
        <v>46</v>
      </c>
      <c r="J220" s="6">
        <v>25</v>
      </c>
      <c r="K220" s="6">
        <v>55</v>
      </c>
      <c r="L220" s="6">
        <v>49</v>
      </c>
      <c r="M220" s="4" t="str">
        <f>"12"</f>
        <v>12</v>
      </c>
      <c r="N220" s="3">
        <v>6419602</v>
      </c>
      <c r="O220" s="3">
        <v>6437672</v>
      </c>
      <c r="P220" s="4" t="s">
        <v>17</v>
      </c>
      <c r="Q220" s="3">
        <v>20</v>
      </c>
      <c r="R220" s="3">
        <v>9</v>
      </c>
      <c r="S220" s="3">
        <v>4260</v>
      </c>
      <c r="T220" s="3">
        <v>60.77</v>
      </c>
      <c r="U220" s="3" t="s">
        <v>669</v>
      </c>
    </row>
    <row r="221" spans="1:21" x14ac:dyDescent="0.2">
      <c r="A221" s="1" t="s">
        <v>670</v>
      </c>
      <c r="B221" s="1" t="s">
        <v>671</v>
      </c>
      <c r="C221" s="6">
        <v>31</v>
      </c>
      <c r="D221" s="6">
        <v>3</v>
      </c>
      <c r="E221" s="6">
        <v>3</v>
      </c>
      <c r="F221" s="6">
        <v>6</v>
      </c>
      <c r="G221" s="6">
        <v>5</v>
      </c>
      <c r="H221" s="6">
        <v>63</v>
      </c>
      <c r="I221" s="6">
        <v>57</v>
      </c>
      <c r="J221" s="6">
        <v>55</v>
      </c>
      <c r="K221" s="6">
        <v>52</v>
      </c>
      <c r="L221" s="6">
        <v>45</v>
      </c>
      <c r="M221" s="4" t="str">
        <f>"3"</f>
        <v>3</v>
      </c>
      <c r="N221" s="3">
        <v>42623332</v>
      </c>
      <c r="O221" s="3">
        <v>42636606</v>
      </c>
      <c r="P221" s="4" t="s">
        <v>17</v>
      </c>
      <c r="Q221" s="3">
        <v>4</v>
      </c>
      <c r="R221" s="3">
        <v>3</v>
      </c>
      <c r="S221" s="3">
        <v>1301</v>
      </c>
      <c r="T221" s="3">
        <v>47.89</v>
      </c>
      <c r="U221" s="3" t="s">
        <v>672</v>
      </c>
    </row>
    <row r="222" spans="1:21" x14ac:dyDescent="0.2">
      <c r="A222" s="1" t="s">
        <v>673</v>
      </c>
      <c r="B222" s="1" t="s">
        <v>674</v>
      </c>
      <c r="C222" s="6">
        <v>48</v>
      </c>
      <c r="D222" s="6">
        <v>19</v>
      </c>
      <c r="E222" s="6">
        <v>16</v>
      </c>
      <c r="F222" s="6">
        <v>46</v>
      </c>
      <c r="G222" s="6">
        <v>10</v>
      </c>
      <c r="H222" s="6">
        <v>64</v>
      </c>
      <c r="I222" s="6">
        <v>65</v>
      </c>
      <c r="J222" s="6">
        <v>41</v>
      </c>
      <c r="K222" s="6">
        <v>43</v>
      </c>
      <c r="L222" s="6">
        <v>43</v>
      </c>
      <c r="M222" s="4" t="str">
        <f>"19"</f>
        <v>19</v>
      </c>
      <c r="N222" s="3">
        <v>4343524</v>
      </c>
      <c r="O222" s="3">
        <v>4360083</v>
      </c>
      <c r="P222" s="4" t="s">
        <v>17</v>
      </c>
      <c r="Q222" s="3">
        <v>13</v>
      </c>
      <c r="R222" s="3">
        <v>8</v>
      </c>
      <c r="S222" s="3">
        <v>2049</v>
      </c>
      <c r="T222" s="3">
        <v>65.930000000000007</v>
      </c>
      <c r="U222" s="3" t="s">
        <v>675</v>
      </c>
    </row>
    <row r="223" spans="1:21" x14ac:dyDescent="0.2">
      <c r="A223" s="1" t="s">
        <v>676</v>
      </c>
      <c r="B223" s="1" t="s">
        <v>677</v>
      </c>
      <c r="C223" s="6">
        <v>20</v>
      </c>
      <c r="D223" s="6">
        <v>29</v>
      </c>
      <c r="E223" s="6">
        <v>30</v>
      </c>
      <c r="F223" s="6">
        <v>11</v>
      </c>
      <c r="G223" s="6">
        <v>50</v>
      </c>
      <c r="H223" s="6">
        <v>56</v>
      </c>
      <c r="I223" s="6">
        <v>32</v>
      </c>
      <c r="J223" s="6">
        <v>64</v>
      </c>
      <c r="K223" s="6">
        <v>40</v>
      </c>
      <c r="L223" s="6">
        <v>50</v>
      </c>
      <c r="M223" s="4" t="str">
        <f>"12"</f>
        <v>12</v>
      </c>
      <c r="N223" s="3">
        <v>16500076</v>
      </c>
      <c r="O223" s="3">
        <v>16762193</v>
      </c>
      <c r="P223" s="4" t="s">
        <v>17</v>
      </c>
      <c r="Q223" s="3">
        <v>17</v>
      </c>
      <c r="R223" s="3">
        <v>18</v>
      </c>
      <c r="S223" s="3">
        <v>6213</v>
      </c>
      <c r="T223" s="3">
        <v>39.479999999999997</v>
      </c>
      <c r="U223" s="3" t="s">
        <v>678</v>
      </c>
    </row>
    <row r="224" spans="1:21" x14ac:dyDescent="0.2">
      <c r="A224" s="1" t="s">
        <v>679</v>
      </c>
      <c r="B224" s="1" t="s">
        <v>680</v>
      </c>
      <c r="C224" s="6">
        <v>14</v>
      </c>
      <c r="D224" s="6">
        <v>4</v>
      </c>
      <c r="E224" s="6">
        <v>8</v>
      </c>
      <c r="F224" s="6">
        <v>17</v>
      </c>
      <c r="G224" s="6">
        <v>16</v>
      </c>
      <c r="H224" s="6">
        <v>34</v>
      </c>
      <c r="I224" s="6">
        <v>70</v>
      </c>
      <c r="J224" s="6">
        <v>65</v>
      </c>
      <c r="K224" s="6">
        <v>53</v>
      </c>
      <c r="L224" s="6">
        <v>46</v>
      </c>
      <c r="M224" s="4" t="str">
        <f>"12"</f>
        <v>12</v>
      </c>
      <c r="N224" s="3">
        <v>107385142</v>
      </c>
      <c r="O224" s="3">
        <v>107487607</v>
      </c>
      <c r="P224" s="4" t="s">
        <v>13</v>
      </c>
      <c r="Q224" s="3">
        <v>14</v>
      </c>
      <c r="R224" s="3">
        <v>5</v>
      </c>
      <c r="S224" s="3">
        <v>5062</v>
      </c>
      <c r="T224" s="3">
        <v>42.93</v>
      </c>
      <c r="U224" s="3" t="s">
        <v>681</v>
      </c>
    </row>
    <row r="225" spans="1:21" x14ac:dyDescent="0.2">
      <c r="A225" s="1" t="s">
        <v>682</v>
      </c>
      <c r="B225" s="1" t="s">
        <v>683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4" t="str">
        <f>"19"</f>
        <v>19</v>
      </c>
      <c r="N225" s="3">
        <v>46522411</v>
      </c>
      <c r="O225" s="3">
        <v>46526323</v>
      </c>
      <c r="P225" s="4" t="s">
        <v>13</v>
      </c>
      <c r="Q225" s="3">
        <v>3</v>
      </c>
      <c r="R225" s="3">
        <v>1</v>
      </c>
      <c r="S225" s="3">
        <v>720</v>
      </c>
      <c r="T225" s="3">
        <v>62.36</v>
      </c>
      <c r="U225" s="3" t="s">
        <v>684</v>
      </c>
    </row>
    <row r="226" spans="1:21" x14ac:dyDescent="0.2">
      <c r="A226" s="1" t="s">
        <v>685</v>
      </c>
      <c r="B226" s="1" t="s">
        <v>686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4" t="str">
        <f>"19"</f>
        <v>19</v>
      </c>
      <c r="N226" s="3">
        <v>13106422</v>
      </c>
      <c r="O226" s="3">
        <v>13209610</v>
      </c>
      <c r="P226" s="4" t="s">
        <v>17</v>
      </c>
      <c r="Q226" s="3">
        <v>15</v>
      </c>
      <c r="R226" s="3">
        <v>14</v>
      </c>
      <c r="S226" s="3">
        <v>6302</v>
      </c>
      <c r="T226" s="3">
        <v>60.84</v>
      </c>
      <c r="U226" s="3" t="s">
        <v>687</v>
      </c>
    </row>
    <row r="227" spans="1:21" x14ac:dyDescent="0.2">
      <c r="A227" s="1" t="s">
        <v>688</v>
      </c>
      <c r="B227" s="1" t="s">
        <v>689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4" t="str">
        <f>"8"</f>
        <v>8</v>
      </c>
      <c r="N227" s="3">
        <v>134467091</v>
      </c>
      <c r="O227" s="3">
        <v>134584183</v>
      </c>
      <c r="P227" s="4" t="s">
        <v>13</v>
      </c>
      <c r="Q227" s="3">
        <v>15</v>
      </c>
      <c r="R227" s="3">
        <v>16</v>
      </c>
      <c r="S227" s="3">
        <v>8730</v>
      </c>
      <c r="T227" s="3">
        <v>52.33</v>
      </c>
      <c r="U227" s="3" t="s">
        <v>690</v>
      </c>
    </row>
    <row r="228" spans="1:21" x14ac:dyDescent="0.2">
      <c r="A228" s="1" t="s">
        <v>691</v>
      </c>
      <c r="B228" s="1" t="s">
        <v>692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4" t="str">
        <f>"16"</f>
        <v>16</v>
      </c>
      <c r="N228" s="3">
        <v>3096682</v>
      </c>
      <c r="O228" s="3">
        <v>3110727</v>
      </c>
      <c r="P228" s="4" t="s">
        <v>17</v>
      </c>
      <c r="Q228" s="3">
        <v>11</v>
      </c>
      <c r="R228" s="3">
        <v>3</v>
      </c>
      <c r="S228" s="3">
        <v>4126</v>
      </c>
      <c r="T228" s="3">
        <v>65.37</v>
      </c>
      <c r="U228" s="3" t="s">
        <v>693</v>
      </c>
    </row>
    <row r="229" spans="1:21" x14ac:dyDescent="0.2">
      <c r="A229" s="1" t="s">
        <v>694</v>
      </c>
      <c r="B229" s="1" t="s">
        <v>695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4" t="str">
        <f>"16"</f>
        <v>16</v>
      </c>
      <c r="N229" s="3">
        <v>3115298</v>
      </c>
      <c r="O229" s="3">
        <v>3131908</v>
      </c>
      <c r="P229" s="4" t="s">
        <v>17</v>
      </c>
      <c r="Q229" s="3">
        <v>4</v>
      </c>
      <c r="R229" s="3">
        <v>34</v>
      </c>
      <c r="S229" s="3">
        <v>2924</v>
      </c>
      <c r="T229" s="3">
        <v>58.07</v>
      </c>
      <c r="U229" s="3" t="s">
        <v>696</v>
      </c>
    </row>
    <row r="230" spans="1:21" x14ac:dyDescent="0.2">
      <c r="A230" s="1" t="s">
        <v>697</v>
      </c>
      <c r="B230" s="1" t="s">
        <v>698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4" t="str">
        <f>"16"</f>
        <v>16</v>
      </c>
      <c r="N230" s="3">
        <v>2138711</v>
      </c>
      <c r="O230" s="3">
        <v>2185899</v>
      </c>
      <c r="P230" s="4" t="s">
        <v>13</v>
      </c>
      <c r="Q230" s="3">
        <v>39</v>
      </c>
      <c r="R230" s="3">
        <v>40</v>
      </c>
      <c r="S230" s="3">
        <v>18532</v>
      </c>
      <c r="T230" s="3">
        <v>65.77</v>
      </c>
      <c r="U230" s="3" t="s">
        <v>699</v>
      </c>
    </row>
    <row r="231" spans="1:21" x14ac:dyDescent="0.2">
      <c r="A231" s="1" t="s">
        <v>700</v>
      </c>
      <c r="B231" s="1" t="s">
        <v>701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4" t="str">
        <f>"22"</f>
        <v>22</v>
      </c>
      <c r="N231" s="3">
        <v>51039114</v>
      </c>
      <c r="O231" s="3">
        <v>51052409</v>
      </c>
      <c r="P231" s="4" t="s">
        <v>17</v>
      </c>
      <c r="Q231" s="3">
        <v>14</v>
      </c>
      <c r="R231" s="3">
        <v>6</v>
      </c>
      <c r="S231" s="3">
        <v>6107</v>
      </c>
      <c r="T231" s="3">
        <v>63.4</v>
      </c>
      <c r="U231" s="3" t="s">
        <v>702</v>
      </c>
    </row>
    <row r="232" spans="1:21" x14ac:dyDescent="0.2">
      <c r="A232" s="1" t="s">
        <v>703</v>
      </c>
      <c r="B232" s="1" t="s">
        <v>704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4" t="str">
        <f>"17"</f>
        <v>17</v>
      </c>
      <c r="N232" s="3">
        <v>38175350</v>
      </c>
      <c r="O232" s="3">
        <v>38217468</v>
      </c>
      <c r="P232" s="4" t="s">
        <v>13</v>
      </c>
      <c r="Q232" s="3">
        <v>28</v>
      </c>
      <c r="R232" s="3">
        <v>33</v>
      </c>
      <c r="S232" s="3">
        <v>6962</v>
      </c>
      <c r="T232" s="3">
        <v>57.37</v>
      </c>
      <c r="U232" s="3" t="s">
        <v>705</v>
      </c>
    </row>
    <row r="233" spans="1:21" x14ac:dyDescent="0.2">
      <c r="A233" s="1" t="s">
        <v>706</v>
      </c>
      <c r="B233" s="1" t="s">
        <v>707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4" t="str">
        <f>"8"</f>
        <v>8</v>
      </c>
      <c r="N233" s="3">
        <v>22844930</v>
      </c>
      <c r="O233" s="3">
        <v>22877712</v>
      </c>
      <c r="P233" s="4" t="s">
        <v>17</v>
      </c>
      <c r="Q233" s="3">
        <v>16</v>
      </c>
      <c r="R233" s="3">
        <v>8</v>
      </c>
      <c r="S233" s="3">
        <v>6580</v>
      </c>
      <c r="T233" s="3">
        <v>59.06</v>
      </c>
      <c r="U233" s="3" t="s">
        <v>708</v>
      </c>
    </row>
    <row r="234" spans="1:21" x14ac:dyDescent="0.2">
      <c r="A234" s="1" t="s">
        <v>709</v>
      </c>
      <c r="B234" s="1" t="s">
        <v>710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4" t="str">
        <f>"2"</f>
        <v>2</v>
      </c>
      <c r="N234" s="3">
        <v>37195526</v>
      </c>
      <c r="O234" s="3">
        <v>37311485</v>
      </c>
      <c r="P234" s="4" t="s">
        <v>13</v>
      </c>
      <c r="Q234" s="3">
        <v>37</v>
      </c>
      <c r="R234" s="3">
        <v>6</v>
      </c>
      <c r="S234" s="3">
        <v>8206</v>
      </c>
      <c r="T234" s="3">
        <v>41.31</v>
      </c>
      <c r="U234" s="3" t="s">
        <v>711</v>
      </c>
    </row>
    <row r="235" spans="1:21" x14ac:dyDescent="0.2">
      <c r="A235" s="1" t="s">
        <v>712</v>
      </c>
      <c r="B235" s="1" t="s">
        <v>713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4" t="str">
        <f>"3"</f>
        <v>3</v>
      </c>
      <c r="N235" s="3">
        <v>169684423</v>
      </c>
      <c r="O235" s="3">
        <v>169716161</v>
      </c>
      <c r="P235" s="4" t="s">
        <v>17</v>
      </c>
      <c r="Q235" s="3">
        <v>11</v>
      </c>
      <c r="R235" s="3">
        <v>10</v>
      </c>
      <c r="S235" s="3">
        <v>7928</v>
      </c>
      <c r="T235" s="3">
        <v>37.21</v>
      </c>
      <c r="U235" s="3" t="s">
        <v>714</v>
      </c>
    </row>
    <row r="236" spans="1:21" x14ac:dyDescent="0.2">
      <c r="A236" s="1" t="s">
        <v>715</v>
      </c>
      <c r="B236" s="1" t="s">
        <v>716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4" t="str">
        <f>"8"</f>
        <v>8</v>
      </c>
      <c r="N236" s="3">
        <v>56979854</v>
      </c>
      <c r="O236" s="3">
        <v>56987069</v>
      </c>
      <c r="P236" s="4" t="s">
        <v>13</v>
      </c>
      <c r="Q236" s="3">
        <v>3</v>
      </c>
      <c r="R236" s="3">
        <v>11</v>
      </c>
      <c r="S236" s="3">
        <v>2931</v>
      </c>
      <c r="T236" s="3">
        <v>43.36</v>
      </c>
      <c r="U236" s="3" t="s">
        <v>717</v>
      </c>
    </row>
    <row r="237" spans="1:21" x14ac:dyDescent="0.2">
      <c r="A237" s="1" t="s">
        <v>718</v>
      </c>
      <c r="B237" s="1" t="s">
        <v>719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4" t="str">
        <f>"1"</f>
        <v>1</v>
      </c>
      <c r="N237" s="3">
        <v>115259534</v>
      </c>
      <c r="O237" s="3">
        <v>115301297</v>
      </c>
      <c r="P237" s="4" t="s">
        <v>13</v>
      </c>
      <c r="Q237" s="3">
        <v>25</v>
      </c>
      <c r="R237" s="3">
        <v>17</v>
      </c>
      <c r="S237" s="3">
        <v>5755</v>
      </c>
      <c r="T237" s="3">
        <v>40.43</v>
      </c>
      <c r="U237" s="3" t="s">
        <v>720</v>
      </c>
    </row>
    <row r="238" spans="1:21" x14ac:dyDescent="0.2">
      <c r="A238" s="1" t="s">
        <v>721</v>
      </c>
      <c r="B238" s="1" t="s">
        <v>722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4" t="str">
        <f>"7"</f>
        <v>7</v>
      </c>
      <c r="N238" s="3">
        <v>156931607</v>
      </c>
      <c r="O238" s="3">
        <v>157062066</v>
      </c>
      <c r="P238" s="4" t="s">
        <v>17</v>
      </c>
      <c r="Q238" s="3">
        <v>24</v>
      </c>
      <c r="R238" s="3">
        <v>8</v>
      </c>
      <c r="S238" s="3">
        <v>9218</v>
      </c>
      <c r="T238" s="3">
        <v>45.66</v>
      </c>
      <c r="U238" s="3" t="s">
        <v>723</v>
      </c>
    </row>
    <row r="239" spans="1:21" x14ac:dyDescent="0.2">
      <c r="A239" s="1" t="s">
        <v>724</v>
      </c>
      <c r="B239" s="1" t="s">
        <v>725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4" t="str">
        <f>"6"</f>
        <v>6</v>
      </c>
      <c r="N239" s="3">
        <v>111620234</v>
      </c>
      <c r="O239" s="3">
        <v>111804918</v>
      </c>
      <c r="P239" s="4" t="s">
        <v>13</v>
      </c>
      <c r="Q239" s="3">
        <v>36</v>
      </c>
      <c r="R239" s="3">
        <v>13</v>
      </c>
      <c r="S239" s="3">
        <v>12417</v>
      </c>
      <c r="T239" s="3">
        <v>39.18</v>
      </c>
      <c r="U239" s="3" t="s">
        <v>726</v>
      </c>
    </row>
    <row r="240" spans="1:21" x14ac:dyDescent="0.2">
      <c r="A240" s="1" t="s">
        <v>727</v>
      </c>
      <c r="B240" s="1" t="s">
        <v>728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4" t="str">
        <f>"X"</f>
        <v>X</v>
      </c>
      <c r="N240" s="3">
        <v>123509753</v>
      </c>
      <c r="O240" s="3">
        <v>124097666</v>
      </c>
      <c r="P240" s="4" t="s">
        <v>13</v>
      </c>
      <c r="Q240" s="3">
        <v>32</v>
      </c>
      <c r="R240" s="3">
        <v>3</v>
      </c>
      <c r="S240" s="3">
        <v>12896</v>
      </c>
      <c r="T240" s="3">
        <v>42.2</v>
      </c>
      <c r="U240" s="3" t="s">
        <v>729</v>
      </c>
    </row>
    <row r="241" spans="1:21" x14ac:dyDescent="0.2">
      <c r="A241" s="1" t="s">
        <v>730</v>
      </c>
      <c r="B241" s="1" t="s">
        <v>731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4" t="str">
        <f>"1"</f>
        <v>1</v>
      </c>
      <c r="N241" s="3">
        <v>18957500</v>
      </c>
      <c r="O241" s="3">
        <v>19075360</v>
      </c>
      <c r="P241" s="4" t="s">
        <v>17</v>
      </c>
      <c r="Q241" s="3">
        <v>9</v>
      </c>
      <c r="R241" s="3">
        <v>3</v>
      </c>
      <c r="S241" s="3">
        <v>6313</v>
      </c>
      <c r="T241" s="3">
        <v>54.59</v>
      </c>
      <c r="U241" s="3" t="s">
        <v>732</v>
      </c>
    </row>
    <row r="242" spans="1:21" x14ac:dyDescent="0.2">
      <c r="A242" s="1" t="s">
        <v>733</v>
      </c>
      <c r="B242" s="1" t="s">
        <v>734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4" t="str">
        <f>"1"</f>
        <v>1</v>
      </c>
      <c r="N242" s="3">
        <v>11086580</v>
      </c>
      <c r="O242" s="3">
        <v>11107290</v>
      </c>
      <c r="P242" s="4" t="s">
        <v>13</v>
      </c>
      <c r="Q242" s="3">
        <v>10</v>
      </c>
      <c r="R242" s="3">
        <v>4</v>
      </c>
      <c r="S242" s="3">
        <v>4251</v>
      </c>
      <c r="T242" s="3">
        <v>55.49</v>
      </c>
      <c r="U242" s="3" t="s">
        <v>735</v>
      </c>
    </row>
    <row r="243" spans="1:21" x14ac:dyDescent="0.2">
      <c r="A243" s="1" t="s">
        <v>736</v>
      </c>
      <c r="B243" s="1" t="s">
        <v>737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4" t="str">
        <f>"6"</f>
        <v>6</v>
      </c>
      <c r="N243" s="3">
        <v>150690028</v>
      </c>
      <c r="O243" s="3">
        <v>150727105</v>
      </c>
      <c r="P243" s="4" t="s">
        <v>17</v>
      </c>
      <c r="Q243" s="3">
        <v>7</v>
      </c>
      <c r="R243" s="3">
        <v>9</v>
      </c>
      <c r="S243" s="3">
        <v>10362</v>
      </c>
      <c r="T243" s="3">
        <v>43.32</v>
      </c>
      <c r="U243" s="3" t="s">
        <v>738</v>
      </c>
    </row>
    <row r="244" spans="1:21" x14ac:dyDescent="0.2">
      <c r="A244" s="1" t="s">
        <v>739</v>
      </c>
      <c r="B244" s="1" t="s">
        <v>740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4" t="str">
        <f>"1"</f>
        <v>1</v>
      </c>
      <c r="N244" s="3">
        <v>28052490</v>
      </c>
      <c r="O244" s="3">
        <v>28089633</v>
      </c>
      <c r="P244" s="4" t="s">
        <v>17</v>
      </c>
      <c r="Q244" s="3">
        <v>11</v>
      </c>
      <c r="R244" s="3">
        <v>7</v>
      </c>
      <c r="S244" s="3">
        <v>4034</v>
      </c>
      <c r="T244" s="3">
        <v>41.32</v>
      </c>
      <c r="U244" s="3" t="s">
        <v>741</v>
      </c>
    </row>
    <row r="245" spans="1:21" x14ac:dyDescent="0.2">
      <c r="A245" s="1" t="s">
        <v>742</v>
      </c>
      <c r="B245" s="1" t="s">
        <v>743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4" t="str">
        <f>"1"</f>
        <v>1</v>
      </c>
      <c r="N245" s="3">
        <v>209929377</v>
      </c>
      <c r="O245" s="3">
        <v>209955668</v>
      </c>
      <c r="P245" s="4" t="s">
        <v>17</v>
      </c>
      <c r="Q245" s="3">
        <v>15</v>
      </c>
      <c r="R245" s="3">
        <v>18</v>
      </c>
      <c r="S245" s="3">
        <v>7753</v>
      </c>
      <c r="T245" s="3">
        <v>44.8</v>
      </c>
      <c r="U245" s="3" t="s">
        <v>744</v>
      </c>
    </row>
    <row r="246" spans="1:21" x14ac:dyDescent="0.2">
      <c r="A246" s="1" t="s">
        <v>745</v>
      </c>
      <c r="B246" s="1" t="s">
        <v>746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4" t="str">
        <f>"14"</f>
        <v>14</v>
      </c>
      <c r="N246" s="3">
        <v>77741299</v>
      </c>
      <c r="O246" s="3">
        <v>77787227</v>
      </c>
      <c r="P246" s="4" t="s">
        <v>13</v>
      </c>
      <c r="Q246" s="3">
        <v>26</v>
      </c>
      <c r="R246" s="3">
        <v>23</v>
      </c>
      <c r="S246" s="3">
        <v>10012</v>
      </c>
      <c r="T246" s="3">
        <v>52.85</v>
      </c>
      <c r="U246" s="3" t="s">
        <v>747</v>
      </c>
    </row>
    <row r="247" spans="1:21" x14ac:dyDescent="0.2">
      <c r="A247" s="1" t="s">
        <v>748</v>
      </c>
      <c r="B247" s="1" t="s">
        <v>749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4" t="str">
        <f>"6"</f>
        <v>6</v>
      </c>
      <c r="N247" s="3">
        <v>142468367</v>
      </c>
      <c r="O247" s="3">
        <v>142545826</v>
      </c>
      <c r="P247" s="4" t="s">
        <v>17</v>
      </c>
      <c r="Q247" s="3">
        <v>8</v>
      </c>
      <c r="R247" s="3">
        <v>4</v>
      </c>
      <c r="S247" s="3">
        <v>7194</v>
      </c>
      <c r="T247" s="3">
        <v>37.78</v>
      </c>
      <c r="U247" s="3" t="s">
        <v>750</v>
      </c>
    </row>
    <row r="248" spans="1:21" x14ac:dyDescent="0.2">
      <c r="A248" s="1" t="s">
        <v>751</v>
      </c>
      <c r="B248" s="1" t="s">
        <v>752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4" t="str">
        <f>"7"</f>
        <v>7</v>
      </c>
      <c r="N248" s="3">
        <v>73007524</v>
      </c>
      <c r="O248" s="3">
        <v>73038873</v>
      </c>
      <c r="P248" s="4" t="s">
        <v>13</v>
      </c>
      <c r="Q248" s="3">
        <v>14</v>
      </c>
      <c r="R248" s="3">
        <v>12</v>
      </c>
      <c r="S248" s="3">
        <v>4815</v>
      </c>
      <c r="T248" s="3">
        <v>61.89</v>
      </c>
      <c r="U248" s="3" t="s">
        <v>753</v>
      </c>
    </row>
    <row r="249" spans="1:21" x14ac:dyDescent="0.2">
      <c r="A249" s="1" t="s">
        <v>754</v>
      </c>
      <c r="B249" s="1" t="s">
        <v>755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4" t="str">
        <f>"7"</f>
        <v>7</v>
      </c>
      <c r="N249" s="3">
        <v>72854728</v>
      </c>
      <c r="O249" s="3">
        <v>72936608</v>
      </c>
      <c r="P249" s="4" t="s">
        <v>13</v>
      </c>
      <c r="Q249" s="3">
        <v>19</v>
      </c>
      <c r="R249" s="3">
        <v>3</v>
      </c>
      <c r="S249" s="3">
        <v>7053</v>
      </c>
      <c r="T249" s="3">
        <v>47.7</v>
      </c>
      <c r="U249" s="3" t="s">
        <v>756</v>
      </c>
    </row>
    <row r="250" spans="1:21" x14ac:dyDescent="0.2">
      <c r="A250" s="1" t="s">
        <v>757</v>
      </c>
      <c r="B250" s="1" t="s">
        <v>758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4" t="str">
        <f>"6"</f>
        <v>6</v>
      </c>
      <c r="N250" s="3">
        <v>13621730</v>
      </c>
      <c r="O250" s="3">
        <v>13711796</v>
      </c>
      <c r="P250" s="4" t="s">
        <v>13</v>
      </c>
      <c r="Q250" s="3">
        <v>15</v>
      </c>
      <c r="R250" s="3">
        <v>3</v>
      </c>
      <c r="S250" s="3">
        <v>3480</v>
      </c>
      <c r="T250" s="3">
        <v>45.66</v>
      </c>
      <c r="U250" s="3" t="s">
        <v>759</v>
      </c>
    </row>
    <row r="251" spans="1:21" x14ac:dyDescent="0.2">
      <c r="A251" s="1" t="s">
        <v>760</v>
      </c>
      <c r="B251" s="1" t="s">
        <v>761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4" t="str">
        <f>"6"</f>
        <v>6</v>
      </c>
      <c r="N251" s="3">
        <v>36322419</v>
      </c>
      <c r="O251" s="3">
        <v>36356164</v>
      </c>
      <c r="P251" s="4" t="s">
        <v>13</v>
      </c>
      <c r="Q251" s="3">
        <v>9</v>
      </c>
      <c r="R251" s="3">
        <v>5</v>
      </c>
      <c r="S251" s="3">
        <v>2369</v>
      </c>
      <c r="T251" s="3">
        <v>60.74</v>
      </c>
      <c r="U251" s="3" t="s">
        <v>762</v>
      </c>
    </row>
    <row r="252" spans="1:21" x14ac:dyDescent="0.2">
      <c r="A252" s="1" t="s">
        <v>763</v>
      </c>
      <c r="B252" s="1" t="s">
        <v>764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4" t="str">
        <f>"1"</f>
        <v>1</v>
      </c>
      <c r="N252" s="3">
        <v>231472850</v>
      </c>
      <c r="O252" s="3">
        <v>231490769</v>
      </c>
      <c r="P252" s="4" t="s">
        <v>17</v>
      </c>
      <c r="Q252" s="3">
        <v>6</v>
      </c>
      <c r="R252" s="3">
        <v>6</v>
      </c>
      <c r="S252" s="3">
        <v>5906</v>
      </c>
      <c r="T252" s="3">
        <v>42.26</v>
      </c>
      <c r="U252" s="3" t="s">
        <v>765</v>
      </c>
    </row>
    <row r="253" spans="1:21" x14ac:dyDescent="0.2">
      <c r="A253" s="1" t="s">
        <v>766</v>
      </c>
      <c r="B253" s="1" t="s">
        <v>767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4" t="str">
        <f>"1"</f>
        <v>1</v>
      </c>
      <c r="N253" s="3">
        <v>171750788</v>
      </c>
      <c r="O253" s="3">
        <v>171783163</v>
      </c>
      <c r="P253" s="4" t="s">
        <v>17</v>
      </c>
      <c r="Q253" s="3">
        <v>9</v>
      </c>
      <c r="R253" s="3">
        <v>9</v>
      </c>
      <c r="S253" s="3">
        <v>3843</v>
      </c>
      <c r="T253" s="3">
        <v>49.88</v>
      </c>
      <c r="U253" s="3" t="s">
        <v>768</v>
      </c>
    </row>
    <row r="254" spans="1:21" x14ac:dyDescent="0.2">
      <c r="A254" s="1" t="s">
        <v>769</v>
      </c>
      <c r="B254" s="1" t="s">
        <v>770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4" t="str">
        <f>"12"</f>
        <v>12</v>
      </c>
      <c r="N254" s="3">
        <v>4671370</v>
      </c>
      <c r="O254" s="3">
        <v>4723325</v>
      </c>
      <c r="P254" s="4" t="s">
        <v>17</v>
      </c>
      <c r="Q254" s="3">
        <v>23</v>
      </c>
      <c r="R254" s="3">
        <v>19</v>
      </c>
      <c r="S254" s="3">
        <v>5911</v>
      </c>
      <c r="T254" s="3">
        <v>46.83</v>
      </c>
      <c r="U254" s="3" t="s">
        <v>771</v>
      </c>
    </row>
    <row r="255" spans="1:21" x14ac:dyDescent="0.2">
      <c r="A255" s="1" t="s">
        <v>772</v>
      </c>
      <c r="B255" s="1" t="s">
        <v>773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4" t="str">
        <f>"17"</f>
        <v>17</v>
      </c>
      <c r="N255" s="3">
        <v>30677136</v>
      </c>
      <c r="O255" s="3">
        <v>30708905</v>
      </c>
      <c r="P255" s="4" t="s">
        <v>17</v>
      </c>
      <c r="Q255" s="3">
        <v>14</v>
      </c>
      <c r="R255" s="3">
        <v>18</v>
      </c>
      <c r="S255" s="3">
        <v>15834</v>
      </c>
      <c r="T255" s="3">
        <v>36.630000000000003</v>
      </c>
      <c r="U255" s="3" t="s">
        <v>774</v>
      </c>
    </row>
    <row r="256" spans="1:21" x14ac:dyDescent="0.2">
      <c r="A256" s="1" t="s">
        <v>775</v>
      </c>
      <c r="B256" s="1" t="s">
        <v>776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4" t="str">
        <f>"3"</f>
        <v>3</v>
      </c>
      <c r="N256" s="3">
        <v>48636435</v>
      </c>
      <c r="O256" s="3">
        <v>48648409</v>
      </c>
      <c r="P256" s="4" t="s">
        <v>13</v>
      </c>
      <c r="Q256" s="3">
        <v>11</v>
      </c>
      <c r="R256" s="3">
        <v>10</v>
      </c>
      <c r="S256" s="3">
        <v>3236</v>
      </c>
      <c r="T256" s="3">
        <v>58.34</v>
      </c>
      <c r="U256" s="3" t="s">
        <v>777</v>
      </c>
    </row>
    <row r="257" spans="1:21" x14ac:dyDescent="0.2">
      <c r="A257" s="1" t="s">
        <v>778</v>
      </c>
      <c r="B257" s="1" t="s">
        <v>779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4" t="str">
        <f>"7"</f>
        <v>7</v>
      </c>
      <c r="N257" s="3">
        <v>38217824</v>
      </c>
      <c r="O257" s="3">
        <v>38270272</v>
      </c>
      <c r="P257" s="4" t="s">
        <v>17</v>
      </c>
      <c r="Q257" s="3">
        <v>11</v>
      </c>
      <c r="R257" s="3">
        <v>8</v>
      </c>
      <c r="S257" s="3">
        <v>4348</v>
      </c>
      <c r="T257" s="3">
        <v>44.48</v>
      </c>
      <c r="U257" s="3" t="s">
        <v>780</v>
      </c>
    </row>
    <row r="258" spans="1:21" x14ac:dyDescent="0.2">
      <c r="A258" s="1" t="s">
        <v>781</v>
      </c>
      <c r="B258" s="1" t="s">
        <v>782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4" t="str">
        <f>"12"</f>
        <v>12</v>
      </c>
      <c r="N258" s="3">
        <v>6308881</v>
      </c>
      <c r="O258" s="3">
        <v>6347425</v>
      </c>
      <c r="P258" s="4" t="s">
        <v>17</v>
      </c>
      <c r="Q258" s="3">
        <v>12</v>
      </c>
      <c r="R258" s="3">
        <v>11</v>
      </c>
      <c r="S258" s="3">
        <v>3218</v>
      </c>
      <c r="T258" s="3">
        <v>50.12</v>
      </c>
      <c r="U258" s="3" t="s">
        <v>783</v>
      </c>
    </row>
    <row r="259" spans="1:21" x14ac:dyDescent="0.2">
      <c r="A259" s="1" t="s">
        <v>784</v>
      </c>
      <c r="B259" s="1" t="s">
        <v>785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4" t="str">
        <f>"3"</f>
        <v>3</v>
      </c>
      <c r="N259" s="3">
        <v>42734155</v>
      </c>
      <c r="O259" s="3">
        <v>42744319</v>
      </c>
      <c r="P259" s="4" t="s">
        <v>13</v>
      </c>
      <c r="Q259" s="3">
        <v>13</v>
      </c>
      <c r="R259" s="3">
        <v>12</v>
      </c>
      <c r="S259" s="3">
        <v>2891</v>
      </c>
      <c r="T259" s="3">
        <v>57.63</v>
      </c>
      <c r="U259" s="3" t="s">
        <v>786</v>
      </c>
    </row>
    <row r="260" spans="1:21" x14ac:dyDescent="0.2">
      <c r="A260" s="1" t="s">
        <v>787</v>
      </c>
      <c r="B260" s="1" t="s">
        <v>788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4" t="str">
        <f>"12"</f>
        <v>12</v>
      </c>
      <c r="N260" s="3">
        <v>6602522</v>
      </c>
      <c r="O260" s="3">
        <v>6641121</v>
      </c>
      <c r="P260" s="4" t="s">
        <v>17</v>
      </c>
      <c r="Q260" s="3">
        <v>31</v>
      </c>
      <c r="R260" s="3">
        <v>14</v>
      </c>
      <c r="S260" s="3">
        <v>6487</v>
      </c>
      <c r="T260" s="3">
        <v>51.89</v>
      </c>
      <c r="U260" s="3" t="s">
        <v>789</v>
      </c>
    </row>
    <row r="261" spans="1:21" x14ac:dyDescent="0.2">
      <c r="A261" s="1" t="s">
        <v>790</v>
      </c>
      <c r="B261" s="1" t="s">
        <v>791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4" t="str">
        <f>"12"</f>
        <v>12</v>
      </c>
      <c r="N261" s="3">
        <v>6647541</v>
      </c>
      <c r="O261" s="3">
        <v>6665239</v>
      </c>
      <c r="P261" s="4" t="s">
        <v>13</v>
      </c>
      <c r="Q261" s="3">
        <v>12</v>
      </c>
      <c r="R261" s="3">
        <v>10</v>
      </c>
      <c r="S261" s="3">
        <v>5193</v>
      </c>
      <c r="T261" s="3">
        <v>58.75</v>
      </c>
      <c r="U261" s="3" t="s">
        <v>792</v>
      </c>
    </row>
    <row r="262" spans="1:21" x14ac:dyDescent="0.2">
      <c r="A262" s="1" t="s">
        <v>793</v>
      </c>
      <c r="B262" s="1" t="s">
        <v>794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4" t="str">
        <f>"19"</f>
        <v>19</v>
      </c>
      <c r="N262" s="3">
        <v>46171502</v>
      </c>
      <c r="O262" s="3">
        <v>46186982</v>
      </c>
      <c r="P262" s="4" t="s">
        <v>17</v>
      </c>
      <c r="Q262" s="3">
        <v>13</v>
      </c>
      <c r="R262" s="3">
        <v>8</v>
      </c>
      <c r="S262" s="3">
        <v>4736</v>
      </c>
      <c r="T262" s="3">
        <v>56.99</v>
      </c>
      <c r="U262" s="3" t="s">
        <v>795</v>
      </c>
    </row>
    <row r="263" spans="1:21" x14ac:dyDescent="0.2">
      <c r="A263" s="1" t="s">
        <v>796</v>
      </c>
      <c r="B263" s="1" t="s">
        <v>797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4" t="str">
        <f>"3"</f>
        <v>3</v>
      </c>
      <c r="N263" s="3">
        <v>52443510</v>
      </c>
      <c r="O263" s="3">
        <v>52457657</v>
      </c>
      <c r="P263" s="4" t="s">
        <v>17</v>
      </c>
      <c r="Q263" s="3">
        <v>10</v>
      </c>
      <c r="R263" s="3">
        <v>11</v>
      </c>
      <c r="S263" s="3">
        <v>3644</v>
      </c>
      <c r="T263" s="3">
        <v>51.02</v>
      </c>
      <c r="U263" s="3" t="s">
        <v>798</v>
      </c>
    </row>
    <row r="264" spans="1:21" x14ac:dyDescent="0.2">
      <c r="A264" s="1" t="s">
        <v>799</v>
      </c>
      <c r="B264" s="1" t="s">
        <v>800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4" t="str">
        <f>"3"</f>
        <v>3</v>
      </c>
      <c r="N264" s="3">
        <v>52467069</v>
      </c>
      <c r="O264" s="3">
        <v>52479101</v>
      </c>
      <c r="P264" s="4" t="s">
        <v>13</v>
      </c>
      <c r="Q264" s="3">
        <v>17</v>
      </c>
      <c r="R264" s="3">
        <v>3</v>
      </c>
      <c r="S264" s="3">
        <v>5011</v>
      </c>
      <c r="T264" s="3">
        <v>58.53</v>
      </c>
      <c r="U264" s="3" t="s">
        <v>801</v>
      </c>
    </row>
    <row r="265" spans="1:21" x14ac:dyDescent="0.2">
      <c r="A265" s="1" t="s">
        <v>802</v>
      </c>
      <c r="B265" s="1" t="s">
        <v>803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4" t="str">
        <f>"3"</f>
        <v>3</v>
      </c>
      <c r="N265" s="3">
        <v>52489134</v>
      </c>
      <c r="O265" s="3">
        <v>52527087</v>
      </c>
      <c r="P265" s="4" t="s">
        <v>17</v>
      </c>
      <c r="Q265" s="3">
        <v>23</v>
      </c>
      <c r="R265" s="3">
        <v>14</v>
      </c>
      <c r="S265" s="3">
        <v>9161</v>
      </c>
      <c r="T265" s="3">
        <v>58.49</v>
      </c>
      <c r="U265" s="3" t="s">
        <v>804</v>
      </c>
    </row>
    <row r="266" spans="1:21" x14ac:dyDescent="0.2">
      <c r="A266" s="1" t="s">
        <v>805</v>
      </c>
      <c r="B266" s="1" t="s">
        <v>806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4" t="str">
        <f>"3"</f>
        <v>3</v>
      </c>
      <c r="N266" s="3">
        <v>52529354</v>
      </c>
      <c r="O266" s="3">
        <v>52558511</v>
      </c>
      <c r="P266" s="4" t="s">
        <v>17</v>
      </c>
      <c r="Q266" s="3">
        <v>56</v>
      </c>
      <c r="R266" s="3">
        <v>9</v>
      </c>
      <c r="S266" s="3">
        <v>10588</v>
      </c>
      <c r="T266" s="3">
        <v>62.09</v>
      </c>
      <c r="U266" s="3" t="s">
        <v>807</v>
      </c>
    </row>
    <row r="267" spans="1:21" x14ac:dyDescent="0.2">
      <c r="A267" s="1" t="s">
        <v>808</v>
      </c>
      <c r="B267" s="1" t="s">
        <v>809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4" t="str">
        <f>"19"</f>
        <v>19</v>
      </c>
      <c r="N267" s="3">
        <v>50310126</v>
      </c>
      <c r="O267" s="3">
        <v>50320633</v>
      </c>
      <c r="P267" s="4" t="s">
        <v>13</v>
      </c>
      <c r="Q267" s="3">
        <v>14</v>
      </c>
      <c r="R267" s="3">
        <v>19</v>
      </c>
      <c r="S267" s="3">
        <v>2951</v>
      </c>
      <c r="T267" s="3">
        <v>57.57</v>
      </c>
      <c r="U267" s="3" t="s">
        <v>810</v>
      </c>
    </row>
    <row r="268" spans="1:21" x14ac:dyDescent="0.2">
      <c r="A268" s="1" t="s">
        <v>811</v>
      </c>
      <c r="B268" s="1" t="s">
        <v>812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4" t="str">
        <f>"12"</f>
        <v>12</v>
      </c>
      <c r="N268" s="3">
        <v>329789</v>
      </c>
      <c r="O268" s="3">
        <v>372039</v>
      </c>
      <c r="P268" s="4" t="s">
        <v>13</v>
      </c>
      <c r="Q268" s="3">
        <v>16</v>
      </c>
      <c r="R268" s="3">
        <v>12</v>
      </c>
      <c r="S268" s="3">
        <v>4241</v>
      </c>
      <c r="T268" s="3">
        <v>53.03</v>
      </c>
      <c r="U268" s="3" t="s">
        <v>813</v>
      </c>
    </row>
    <row r="269" spans="1:21" x14ac:dyDescent="0.2">
      <c r="A269" s="1" t="s">
        <v>814</v>
      </c>
      <c r="B269" s="1" t="s">
        <v>815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4" t="str">
        <f>"X"</f>
        <v>X</v>
      </c>
      <c r="N269" s="3">
        <v>148558521</v>
      </c>
      <c r="O269" s="3">
        <v>148615470</v>
      </c>
      <c r="P269" s="4" t="s">
        <v>13</v>
      </c>
      <c r="Q269" s="3">
        <v>20</v>
      </c>
      <c r="R269" s="3">
        <v>11</v>
      </c>
      <c r="S269" s="3">
        <v>10496</v>
      </c>
      <c r="T269" s="3">
        <v>44.96</v>
      </c>
      <c r="U269" s="3" t="s">
        <v>816</v>
      </c>
    </row>
    <row r="270" spans="1:21" x14ac:dyDescent="0.2">
      <c r="A270" s="1" t="s">
        <v>817</v>
      </c>
      <c r="B270" s="1" t="s">
        <v>818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4" t="str">
        <f>"9"</f>
        <v>9</v>
      </c>
      <c r="N270" s="3">
        <v>33750515</v>
      </c>
      <c r="O270" s="3">
        <v>33799230</v>
      </c>
      <c r="P270" s="4" t="s">
        <v>17</v>
      </c>
      <c r="Q270" s="3">
        <v>9</v>
      </c>
      <c r="R270" s="3">
        <v>8</v>
      </c>
      <c r="S270" s="3">
        <v>1614</v>
      </c>
      <c r="T270" s="3">
        <v>57.13</v>
      </c>
      <c r="U270" s="3" t="s">
        <v>819</v>
      </c>
    </row>
    <row r="271" spans="1:21" x14ac:dyDescent="0.2">
      <c r="A271" s="1" t="s">
        <v>820</v>
      </c>
      <c r="B271" s="1" t="s">
        <v>821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4" t="str">
        <f>"16"</f>
        <v>16</v>
      </c>
      <c r="N271" s="3">
        <v>3272325</v>
      </c>
      <c r="O271" s="3">
        <v>3286221</v>
      </c>
      <c r="P271" s="4" t="s">
        <v>13</v>
      </c>
      <c r="Q271" s="3">
        <v>6</v>
      </c>
      <c r="R271" s="3">
        <v>10</v>
      </c>
      <c r="S271" s="3">
        <v>7498</v>
      </c>
      <c r="T271" s="3">
        <v>44.87</v>
      </c>
      <c r="U271" s="3" t="s">
        <v>822</v>
      </c>
    </row>
    <row r="272" spans="1:21" x14ac:dyDescent="0.2">
      <c r="A272" s="1" t="s">
        <v>823</v>
      </c>
      <c r="B272" s="1" t="s">
        <v>824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4" t="str">
        <f>"12"</f>
        <v>12</v>
      </c>
      <c r="N272" s="3">
        <v>6896024</v>
      </c>
      <c r="O272" s="3">
        <v>6929974</v>
      </c>
      <c r="P272" s="4" t="s">
        <v>17</v>
      </c>
      <c r="Q272" s="3">
        <v>14</v>
      </c>
      <c r="R272" s="3">
        <v>12</v>
      </c>
      <c r="S272" s="3">
        <v>4583</v>
      </c>
      <c r="T272" s="3">
        <v>55.27</v>
      </c>
      <c r="U272" s="3" t="s">
        <v>825</v>
      </c>
    </row>
    <row r="273" spans="1:21" x14ac:dyDescent="0.2">
      <c r="A273" s="1" t="s">
        <v>826</v>
      </c>
      <c r="B273" s="1" t="s">
        <v>827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4" t="str">
        <f>"12"</f>
        <v>12</v>
      </c>
      <c r="N273" s="3">
        <v>6982733</v>
      </c>
      <c r="O273" s="3">
        <v>7023407</v>
      </c>
      <c r="P273" s="4" t="s">
        <v>17</v>
      </c>
      <c r="Q273" s="3">
        <v>12</v>
      </c>
      <c r="R273" s="3">
        <v>14</v>
      </c>
      <c r="S273" s="3">
        <v>3054</v>
      </c>
      <c r="T273" s="3">
        <v>54.58</v>
      </c>
      <c r="U273" s="3" t="s">
        <v>828</v>
      </c>
    </row>
    <row r="274" spans="1:21" x14ac:dyDescent="0.2">
      <c r="A274" s="1" t="s">
        <v>829</v>
      </c>
      <c r="B274" s="1" t="s">
        <v>830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4" t="str">
        <f>"X"</f>
        <v>X</v>
      </c>
      <c r="N274" s="3">
        <v>100604435</v>
      </c>
      <c r="O274" s="3">
        <v>100641183</v>
      </c>
      <c r="P274" s="4" t="s">
        <v>13</v>
      </c>
      <c r="Q274" s="3">
        <v>20</v>
      </c>
      <c r="R274" s="3">
        <v>8</v>
      </c>
      <c r="S274" s="3">
        <v>4227</v>
      </c>
      <c r="T274" s="3">
        <v>44.88</v>
      </c>
      <c r="U274" s="3" t="s">
        <v>831</v>
      </c>
    </row>
    <row r="275" spans="1:21" x14ac:dyDescent="0.2">
      <c r="A275" s="1" t="s">
        <v>832</v>
      </c>
      <c r="B275" s="1" t="s">
        <v>833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4" t="str">
        <f>"6"</f>
        <v>6</v>
      </c>
      <c r="N275" s="3">
        <v>26087509</v>
      </c>
      <c r="O275" s="3">
        <v>26098571</v>
      </c>
      <c r="P275" s="4" t="s">
        <v>17</v>
      </c>
      <c r="Q275" s="3">
        <v>5</v>
      </c>
      <c r="R275" s="3">
        <v>14</v>
      </c>
      <c r="S275" s="3">
        <v>5675</v>
      </c>
      <c r="T275" s="3">
        <v>43.33</v>
      </c>
      <c r="U275" s="3" t="s">
        <v>834</v>
      </c>
    </row>
    <row r="276" spans="1:21" x14ac:dyDescent="0.2">
      <c r="A276" s="1" t="s">
        <v>835</v>
      </c>
      <c r="B276" s="1" t="s">
        <v>836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4" t="str">
        <f>"1"</f>
        <v>1</v>
      </c>
      <c r="N276" s="3">
        <v>41492872</v>
      </c>
      <c r="O276" s="3">
        <v>41707826</v>
      </c>
      <c r="P276" s="4" t="s">
        <v>13</v>
      </c>
      <c r="Q276" s="3">
        <v>21</v>
      </c>
      <c r="R276" s="3">
        <v>17</v>
      </c>
      <c r="S276" s="3">
        <v>4447</v>
      </c>
      <c r="T276" s="3">
        <v>50.96</v>
      </c>
      <c r="U276" s="3" t="s">
        <v>837</v>
      </c>
    </row>
    <row r="277" spans="1:21" x14ac:dyDescent="0.2">
      <c r="A277" s="1" t="s">
        <v>838</v>
      </c>
      <c r="B277" s="1" t="s">
        <v>839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4" t="str">
        <f>"6"</f>
        <v>6</v>
      </c>
      <c r="N277" s="3">
        <v>111981535</v>
      </c>
      <c r="O277" s="3">
        <v>112194655</v>
      </c>
      <c r="P277" s="4" t="s">
        <v>13</v>
      </c>
      <c r="Q277" s="3">
        <v>29</v>
      </c>
      <c r="R277" s="3">
        <v>31</v>
      </c>
      <c r="S277" s="3">
        <v>7411</v>
      </c>
      <c r="T277" s="3">
        <v>46.07</v>
      </c>
      <c r="U277" s="3" t="s">
        <v>840</v>
      </c>
    </row>
    <row r="278" spans="1:21" x14ac:dyDescent="0.2">
      <c r="A278" s="1" t="s">
        <v>841</v>
      </c>
      <c r="B278" s="1" t="s">
        <v>842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4" t="str">
        <f>"6"</f>
        <v>6</v>
      </c>
      <c r="N278" s="3">
        <v>143072604</v>
      </c>
      <c r="O278" s="3">
        <v>143266338</v>
      </c>
      <c r="P278" s="4" t="s">
        <v>13</v>
      </c>
      <c r="Q278" s="3">
        <v>11</v>
      </c>
      <c r="R278" s="3">
        <v>4</v>
      </c>
      <c r="S278" s="3">
        <v>9774</v>
      </c>
      <c r="T278" s="3">
        <v>46.73</v>
      </c>
      <c r="U278" s="3" t="s">
        <v>843</v>
      </c>
    </row>
    <row r="279" spans="1:21" x14ac:dyDescent="0.2">
      <c r="A279" s="1" t="s">
        <v>844</v>
      </c>
      <c r="B279" s="1" t="s">
        <v>845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4" t="str">
        <f>"1"</f>
        <v>1</v>
      </c>
      <c r="N279" s="3">
        <v>171217638</v>
      </c>
      <c r="O279" s="3">
        <v>171255117</v>
      </c>
      <c r="P279" s="4" t="s">
        <v>17</v>
      </c>
      <c r="Q279" s="3">
        <v>11</v>
      </c>
      <c r="R279" s="3">
        <v>8</v>
      </c>
      <c r="S279" s="3">
        <v>3574</v>
      </c>
      <c r="T279" s="3">
        <v>42.56</v>
      </c>
      <c r="U279" s="3" t="s">
        <v>846</v>
      </c>
    </row>
    <row r="280" spans="1:21" x14ac:dyDescent="0.2">
      <c r="A280" s="1" t="s">
        <v>847</v>
      </c>
      <c r="B280" s="1" t="s">
        <v>848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4" t="str">
        <f>"1"</f>
        <v>1</v>
      </c>
      <c r="N280" s="3">
        <v>24069645</v>
      </c>
      <c r="O280" s="3">
        <v>24088549</v>
      </c>
      <c r="P280" s="4" t="s">
        <v>17</v>
      </c>
      <c r="Q280" s="3">
        <v>12</v>
      </c>
      <c r="R280" s="3">
        <v>2</v>
      </c>
      <c r="S280" s="3">
        <v>5391</v>
      </c>
      <c r="T280" s="3">
        <v>49.17</v>
      </c>
      <c r="U280" s="3" t="s">
        <v>849</v>
      </c>
    </row>
    <row r="281" spans="1:21" x14ac:dyDescent="0.2">
      <c r="A281" s="1" t="s">
        <v>850</v>
      </c>
      <c r="B281" s="1" t="s">
        <v>851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4" t="str">
        <f>"1"</f>
        <v>1</v>
      </c>
      <c r="N281" s="3">
        <v>24117460</v>
      </c>
      <c r="O281" s="3">
        <v>24122029</v>
      </c>
      <c r="P281" s="4" t="s">
        <v>17</v>
      </c>
      <c r="Q281" s="3">
        <v>9</v>
      </c>
      <c r="R281" s="3">
        <v>11</v>
      </c>
      <c r="S281" s="3">
        <v>2196</v>
      </c>
      <c r="T281" s="3">
        <v>62.02</v>
      </c>
      <c r="U281" s="3" t="s">
        <v>852</v>
      </c>
    </row>
    <row r="282" spans="1:21" x14ac:dyDescent="0.2">
      <c r="A282" s="1" t="s">
        <v>853</v>
      </c>
      <c r="B282" s="1" t="s">
        <v>854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4" t="str">
        <f>"1"</f>
        <v>1</v>
      </c>
      <c r="N282" s="3">
        <v>11866207</v>
      </c>
      <c r="O282" s="3">
        <v>11903201</v>
      </c>
      <c r="P282" s="4" t="s">
        <v>17</v>
      </c>
      <c r="Q282" s="3">
        <v>25</v>
      </c>
      <c r="R282" s="3">
        <v>9</v>
      </c>
      <c r="S282" s="3">
        <v>6884</v>
      </c>
      <c r="T282" s="3">
        <v>53.2</v>
      </c>
      <c r="U282" s="3" t="s">
        <v>855</v>
      </c>
    </row>
    <row r="283" spans="1:21" x14ac:dyDescent="0.2">
      <c r="A283" s="1" t="s">
        <v>856</v>
      </c>
      <c r="B283" s="1" t="s">
        <v>857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4" t="str">
        <f>"17"</f>
        <v>17</v>
      </c>
      <c r="N283" s="3">
        <v>60704762</v>
      </c>
      <c r="O283" s="3">
        <v>60770958</v>
      </c>
      <c r="P283" s="4" t="s">
        <v>17</v>
      </c>
      <c r="Q283" s="3">
        <v>31</v>
      </c>
      <c r="R283" s="3">
        <v>7</v>
      </c>
      <c r="S283" s="3">
        <v>6860</v>
      </c>
      <c r="T283" s="3">
        <v>63.78</v>
      </c>
      <c r="U283" s="3" t="s">
        <v>858</v>
      </c>
    </row>
    <row r="284" spans="1:21" x14ac:dyDescent="0.2">
      <c r="A284" s="1" t="s">
        <v>859</v>
      </c>
      <c r="B284" s="1" t="s">
        <v>860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4" t="str">
        <f>"17"</f>
        <v>17</v>
      </c>
      <c r="N284" s="3">
        <v>49230951</v>
      </c>
      <c r="O284" s="3">
        <v>49249105</v>
      </c>
      <c r="P284" s="4" t="s">
        <v>17</v>
      </c>
      <c r="Q284" s="3">
        <v>12</v>
      </c>
      <c r="R284" s="3">
        <v>6</v>
      </c>
      <c r="S284" s="3">
        <v>1657</v>
      </c>
      <c r="T284" s="3">
        <v>57.33</v>
      </c>
      <c r="U284" s="3" t="s">
        <v>861</v>
      </c>
    </row>
    <row r="285" spans="1:21" x14ac:dyDescent="0.2">
      <c r="A285" s="1" t="s">
        <v>862</v>
      </c>
      <c r="B285" s="1" t="s">
        <v>863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4" t="str">
        <f>"5"</f>
        <v>5</v>
      </c>
      <c r="N285" s="3">
        <v>149569520</v>
      </c>
      <c r="O285" s="3">
        <v>149602351</v>
      </c>
      <c r="P285" s="4" t="s">
        <v>17</v>
      </c>
      <c r="Q285" s="3">
        <v>16</v>
      </c>
      <c r="R285" s="3">
        <v>3</v>
      </c>
      <c r="S285" s="3">
        <v>4391</v>
      </c>
      <c r="T285" s="3">
        <v>60.56</v>
      </c>
      <c r="U285" s="3" t="s">
        <v>864</v>
      </c>
    </row>
    <row r="286" spans="1:21" x14ac:dyDescent="0.2">
      <c r="A286" s="1" t="s">
        <v>865</v>
      </c>
      <c r="B286" s="1" t="s">
        <v>866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4" t="str">
        <f>"12"</f>
        <v>12</v>
      </c>
      <c r="N286" s="3">
        <v>3186521</v>
      </c>
      <c r="O286" s="3">
        <v>3395730</v>
      </c>
      <c r="P286" s="4" t="s">
        <v>17</v>
      </c>
      <c r="Q286" s="3">
        <v>12</v>
      </c>
      <c r="R286" s="3">
        <v>7</v>
      </c>
      <c r="S286" s="3">
        <v>5714</v>
      </c>
      <c r="T286" s="3">
        <v>57.72</v>
      </c>
      <c r="U286" s="3" t="s">
        <v>867</v>
      </c>
    </row>
    <row r="287" spans="1:21" x14ac:dyDescent="0.2">
      <c r="A287" s="1" t="s">
        <v>868</v>
      </c>
      <c r="B287" s="1" t="s">
        <v>869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4" t="str">
        <f>"14"</f>
        <v>14</v>
      </c>
      <c r="N287" s="3">
        <v>93703896</v>
      </c>
      <c r="O287" s="3">
        <v>93799438</v>
      </c>
      <c r="P287" s="4" t="s">
        <v>13</v>
      </c>
      <c r="Q287" s="3">
        <v>13</v>
      </c>
      <c r="R287" s="3">
        <v>9</v>
      </c>
      <c r="S287" s="3">
        <v>11333</v>
      </c>
      <c r="T287" s="3">
        <v>42.35</v>
      </c>
      <c r="U287" s="3" t="s">
        <v>870</v>
      </c>
    </row>
    <row r="288" spans="1:21" x14ac:dyDescent="0.2">
      <c r="A288" s="1" t="s">
        <v>871</v>
      </c>
      <c r="B288" s="1" t="s">
        <v>872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4" t="str">
        <f>"19"</f>
        <v>19</v>
      </c>
      <c r="N288" s="3">
        <v>3750817</v>
      </c>
      <c r="O288" s="3">
        <v>3761697</v>
      </c>
      <c r="P288" s="4" t="s">
        <v>13</v>
      </c>
      <c r="Q288" s="3">
        <v>6</v>
      </c>
      <c r="R288" s="3">
        <v>8</v>
      </c>
      <c r="S288" s="3">
        <v>5556</v>
      </c>
      <c r="T288" s="3">
        <v>60.82</v>
      </c>
      <c r="U288" s="3" t="s">
        <v>873</v>
      </c>
    </row>
    <row r="289" spans="1:21" x14ac:dyDescent="0.2">
      <c r="A289" s="1" t="s">
        <v>874</v>
      </c>
      <c r="B289" s="1" t="s">
        <v>875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4" t="str">
        <f>"17"</f>
        <v>17</v>
      </c>
      <c r="N289" s="3">
        <v>56282803</v>
      </c>
      <c r="O289" s="3">
        <v>56296966</v>
      </c>
      <c r="P289" s="4" t="s">
        <v>13</v>
      </c>
      <c r="Q289" s="3">
        <v>18</v>
      </c>
      <c r="R289" s="3">
        <v>15</v>
      </c>
      <c r="S289" s="3">
        <v>4073</v>
      </c>
      <c r="T289" s="3">
        <v>52.22</v>
      </c>
      <c r="U289" s="3" t="s">
        <v>876</v>
      </c>
    </row>
    <row r="290" spans="1:21" x14ac:dyDescent="0.2">
      <c r="A290" s="1" t="s">
        <v>877</v>
      </c>
      <c r="B290" s="1" t="s">
        <v>878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4" t="str">
        <f>"3"</f>
        <v>3</v>
      </c>
      <c r="N290" s="3">
        <v>43731605</v>
      </c>
      <c r="O290" s="3">
        <v>43775863</v>
      </c>
      <c r="P290" s="4" t="s">
        <v>17</v>
      </c>
      <c r="Q290" s="3">
        <v>12</v>
      </c>
      <c r="R290" s="3">
        <v>7</v>
      </c>
      <c r="S290" s="3">
        <v>3172</v>
      </c>
      <c r="T290" s="3">
        <v>46.88</v>
      </c>
      <c r="U290" s="3" t="s">
        <v>879</v>
      </c>
    </row>
    <row r="291" spans="1:21" x14ac:dyDescent="0.2">
      <c r="A291" s="1" t="s">
        <v>880</v>
      </c>
      <c r="B291" s="1" t="s">
        <v>881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4" t="str">
        <f>"X"</f>
        <v>X</v>
      </c>
      <c r="N291" s="3">
        <v>8496915</v>
      </c>
      <c r="O291" s="3">
        <v>8700227</v>
      </c>
      <c r="P291" s="4" t="s">
        <v>13</v>
      </c>
      <c r="Q291" s="3">
        <v>15</v>
      </c>
      <c r="R291" s="3">
        <v>3</v>
      </c>
      <c r="S291" s="3">
        <v>7131</v>
      </c>
      <c r="T291" s="3">
        <v>40.57</v>
      </c>
      <c r="U291" s="3" t="s">
        <v>882</v>
      </c>
    </row>
    <row r="292" spans="1:21" x14ac:dyDescent="0.2">
      <c r="A292" s="1" t="s">
        <v>883</v>
      </c>
      <c r="B292" s="1" t="s">
        <v>884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4" t="str">
        <f>"19"</f>
        <v>19</v>
      </c>
      <c r="N292" s="3">
        <v>15490861</v>
      </c>
      <c r="O292" s="3">
        <v>15529952</v>
      </c>
      <c r="P292" s="4" t="s">
        <v>13</v>
      </c>
      <c r="Q292" s="3">
        <v>16</v>
      </c>
      <c r="R292" s="3">
        <v>19</v>
      </c>
      <c r="S292" s="3">
        <v>5218</v>
      </c>
      <c r="T292" s="3">
        <v>60.6</v>
      </c>
      <c r="U292" s="3" t="s">
        <v>885</v>
      </c>
    </row>
    <row r="293" spans="1:21" x14ac:dyDescent="0.2">
      <c r="A293" s="1" t="s">
        <v>886</v>
      </c>
      <c r="B293" s="1" t="s">
        <v>887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4" t="str">
        <f>"17"</f>
        <v>17</v>
      </c>
      <c r="N293" s="3">
        <v>49254786</v>
      </c>
      <c r="O293" s="3">
        <v>49337524</v>
      </c>
      <c r="P293" s="4" t="s">
        <v>13</v>
      </c>
      <c r="Q293" s="3">
        <v>19</v>
      </c>
      <c r="R293" s="3">
        <v>7</v>
      </c>
      <c r="S293" s="3">
        <v>7201</v>
      </c>
      <c r="T293" s="3">
        <v>38.979999999999997</v>
      </c>
      <c r="U293" s="3" t="s">
        <v>888</v>
      </c>
    </row>
    <row r="294" spans="1:21" x14ac:dyDescent="0.2">
      <c r="A294" s="1" t="s">
        <v>889</v>
      </c>
      <c r="B294" s="1" t="s">
        <v>890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4" t="str">
        <f>"17"</f>
        <v>17</v>
      </c>
      <c r="N294" s="3">
        <v>49337889</v>
      </c>
      <c r="O294" s="3">
        <v>49375297</v>
      </c>
      <c r="P294" s="4" t="s">
        <v>17</v>
      </c>
      <c r="Q294" s="3">
        <v>16</v>
      </c>
      <c r="R294" s="3">
        <v>7</v>
      </c>
      <c r="S294" s="3">
        <v>2721</v>
      </c>
      <c r="T294" s="3">
        <v>43.04</v>
      </c>
      <c r="U294" s="3" t="s">
        <v>891</v>
      </c>
    </row>
    <row r="295" spans="1:21" x14ac:dyDescent="0.2">
      <c r="A295" s="1" t="s">
        <v>892</v>
      </c>
      <c r="B295" s="1" t="s">
        <v>893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4" t="str">
        <f>"7"</f>
        <v>7</v>
      </c>
      <c r="N295" s="3">
        <v>5659678</v>
      </c>
      <c r="O295" s="3">
        <v>5821370</v>
      </c>
      <c r="P295" s="4" t="s">
        <v>13</v>
      </c>
      <c r="Q295" s="3">
        <v>25</v>
      </c>
      <c r="R295" s="3">
        <v>9</v>
      </c>
      <c r="S295" s="3">
        <v>7619</v>
      </c>
      <c r="T295" s="3">
        <v>51.71</v>
      </c>
      <c r="U295" s="3" t="s">
        <v>894</v>
      </c>
    </row>
    <row r="296" spans="1:21" x14ac:dyDescent="0.2">
      <c r="A296" s="1" t="s">
        <v>895</v>
      </c>
      <c r="B296" s="1" t="s">
        <v>896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4" t="str">
        <f>"17"</f>
        <v>17</v>
      </c>
      <c r="N296" s="3">
        <v>15902694</v>
      </c>
      <c r="O296" s="3">
        <v>15948329</v>
      </c>
      <c r="P296" s="4" t="s">
        <v>17</v>
      </c>
      <c r="Q296" s="3">
        <v>9</v>
      </c>
      <c r="R296" s="3">
        <v>11</v>
      </c>
      <c r="S296" s="3">
        <v>5966</v>
      </c>
      <c r="T296" s="3">
        <v>46.35</v>
      </c>
      <c r="U296" s="3" t="s">
        <v>897</v>
      </c>
    </row>
    <row r="297" spans="1:21" x14ac:dyDescent="0.2">
      <c r="A297" s="1" t="s">
        <v>898</v>
      </c>
      <c r="B297" s="1" t="s">
        <v>899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4" t="str">
        <f>"19"</f>
        <v>19</v>
      </c>
      <c r="N297" s="3">
        <v>797075</v>
      </c>
      <c r="O297" s="3">
        <v>812327</v>
      </c>
      <c r="P297" s="4" t="s">
        <v>17</v>
      </c>
      <c r="Q297" s="3">
        <v>8</v>
      </c>
      <c r="R297" s="3">
        <v>20</v>
      </c>
      <c r="S297" s="3">
        <v>6969</v>
      </c>
      <c r="T297" s="3">
        <v>60.77</v>
      </c>
      <c r="U297" s="3" t="s">
        <v>900</v>
      </c>
    </row>
    <row r="298" spans="1:21" x14ac:dyDescent="0.2">
      <c r="A298" s="1" t="s">
        <v>901</v>
      </c>
      <c r="B298" s="1" t="s">
        <v>902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4" t="str">
        <f>"19"</f>
        <v>19</v>
      </c>
      <c r="N298" s="3">
        <v>38701646</v>
      </c>
      <c r="O298" s="3">
        <v>38720354</v>
      </c>
      <c r="P298" s="4" t="s">
        <v>13</v>
      </c>
      <c r="Q298" s="3">
        <v>16</v>
      </c>
      <c r="R298" s="3">
        <v>16</v>
      </c>
      <c r="S298" s="3">
        <v>4800</v>
      </c>
      <c r="T298" s="3">
        <v>60.83</v>
      </c>
      <c r="U298" s="3" t="s">
        <v>903</v>
      </c>
    </row>
    <row r="299" spans="1:21" x14ac:dyDescent="0.2">
      <c r="A299" s="1" t="s">
        <v>904</v>
      </c>
      <c r="B299" s="1" t="s">
        <v>905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4" t="str">
        <f>"11"</f>
        <v>11</v>
      </c>
      <c r="N299" s="3">
        <v>61282785</v>
      </c>
      <c r="O299" s="3">
        <v>61348620</v>
      </c>
      <c r="P299" s="4" t="s">
        <v>13</v>
      </c>
      <c r="Q299" s="3">
        <v>15</v>
      </c>
      <c r="R299" s="3">
        <v>10</v>
      </c>
      <c r="S299" s="3">
        <v>5953</v>
      </c>
      <c r="T299" s="3">
        <v>60.59</v>
      </c>
      <c r="U299" s="3" t="s">
        <v>906</v>
      </c>
    </row>
  </sheetData>
  <hyperlinks>
    <hyperlink ref="C1" r:id="rId1" xr:uid="{00000000-0004-0000-0100-000000000000}"/>
    <hyperlink ref="D1" r:id="rId2" xr:uid="{00000000-0004-0000-0100-000001000000}"/>
    <hyperlink ref="E1" r:id="rId3" xr:uid="{00000000-0004-0000-0100-000002000000}"/>
    <hyperlink ref="F1" r:id="rId4" xr:uid="{00000000-0004-0000-0100-000003000000}"/>
    <hyperlink ref="G1" r:id="rId5" xr:uid="{00000000-0004-0000-0100-000004000000}"/>
    <hyperlink ref="H1" r:id="rId6" xr:uid="{00000000-0004-0000-0100-000005000000}"/>
    <hyperlink ref="J1" r:id="rId7" xr:uid="{00000000-0004-0000-0100-000006000000}"/>
    <hyperlink ref="I1" r:id="rId8" xr:uid="{00000000-0004-0000-0100-000007000000}"/>
    <hyperlink ref="L1" r:id="rId9" xr:uid="{00000000-0004-0000-0100-000008000000}"/>
    <hyperlink ref="K1" r:id="rId10" xr:uid="{F7EA4855-814C-264B-ABB9-1C2B2A758309}"/>
  </hyperlinks>
  <pageMargins left="0.7" right="0.7" top="0.75" bottom="0.75" header="0.3" footer="0.3"/>
  <pageSetup paperSize="9" orientation="portrait" horizontalDpi="300" verticalDpi="300"/>
  <tableParts count="1"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Counts</vt:lpstr>
      <vt:lpstr>FPKM values after 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2014-03-07T16:08:25Z</dcterms:created>
  <dcterms:modified xsi:type="dcterms:W3CDTF">2022-01-19T15:30:02Z</dcterms:modified>
</cp:coreProperties>
</file>