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฿#,##0.00"/>
    <numFmt numFmtId="165" formatCode="฿0.000"/>
  </numFmts>
  <fonts count="4">
    <font>
      <name val="Calibri"/>
      <family val="2"/>
      <color theme="1"/>
      <sz val="11"/>
      <scheme val="minor"/>
    </font>
    <font/>
    <font>
      <b val="1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F7F7F7"/>
        <bgColor rgb="00F7F7F7"/>
      </patternFill>
    </fill>
    <fill>
      <patternFill patternType="solid">
        <fgColor rgb="00FFFDE9"/>
        <bgColor rgb="00FFFDE9"/>
      </patternFill>
    </fill>
  </fills>
  <borders count="3">
    <border>
      <left/>
      <right/>
      <top/>
      <bottom/>
      <diagonal/>
    </border>
    <border/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4">
    <xf numFmtId="0" fontId="0" fillId="0" borderId="0"/>
    <xf numFmtId="164" fontId="1" fillId="0" borderId="1"/>
    <xf numFmtId="10" fontId="1" fillId="0" borderId="1"/>
    <xf numFmtId="2" fontId="1" fillId="0" borderId="1"/>
  </cellStyleXfs>
  <cellXfs count="1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2" borderId="2" applyAlignment="1" pivotButton="0" quotePrefix="0" xfId="0">
      <alignment vertical="center"/>
    </xf>
    <xf numFmtId="164" fontId="1" fillId="0" borderId="1" pivotButton="0" quotePrefix="0" xfId="1"/>
    <xf numFmtId="0" fontId="0" fillId="0" borderId="2" applyAlignment="1" pivotButton="0" quotePrefix="0" xfId="0">
      <alignment vertical="center"/>
    </xf>
    <xf numFmtId="165" fontId="0" fillId="0" borderId="2" pivotButton="0" quotePrefix="0" xfId="0"/>
    <xf numFmtId="10" fontId="1" fillId="0" borderId="1" pivotButton="0" quotePrefix="0" xfId="2"/>
    <xf numFmtId="164" fontId="0" fillId="0" borderId="2" pivotButton="0" quotePrefix="0" xfId="0"/>
    <xf numFmtId="2" fontId="1" fillId="0" borderId="1" pivotButton="0" quotePrefix="0" xfId="3"/>
    <xf numFmtId="0" fontId="0" fillId="0" borderId="2" pivotButton="0" quotePrefix="0" xfId="0"/>
    <xf numFmtId="2" fontId="1" fillId="0" borderId="2" pivotButton="0" quotePrefix="0" xfId="3"/>
  </cellXfs>
  <cellStyles count="4">
    <cellStyle name="Normal" xfId="0" builtinId="0" hidden="0"/>
    <cellStyle name="thb_style" xfId="1" hidden="0"/>
    <cellStyle name="pct_style" xfId="2" hidden="0"/>
    <cellStyle name="num_style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42" customWidth="1" min="1" max="1"/>
    <col width="22" customWidth="1" min="2" max="2"/>
    <col width="22" customWidth="1" min="3" max="3"/>
    <col width="35" customWidth="1" min="4" max="4"/>
    <col width="22" customWidth="1" min="5" max="5"/>
  </cols>
  <sheetData>
    <row r="1">
      <c r="A1" s="1" t="inlineStr">
        <is>
          <t>3D Print Pricing Calculator (THB)</t>
        </is>
      </c>
    </row>
    <row r="3">
      <c r="A3" s="2" t="inlineStr">
        <is>
          <t>INPUTS (แก้ไขได้)</t>
        </is>
      </c>
      <c r="D3" s="2" t="inlineStr">
        <is>
          <t>OUTPUT SUMMARY</t>
        </is>
      </c>
    </row>
    <row r="4">
      <c r="A4" s="3" t="inlineStr">
        <is>
          <t>Material price per kg (THB)</t>
        </is>
      </c>
      <c r="B4" s="4" t="n">
        <v>800</v>
      </c>
      <c r="D4" s="5" t="inlineStr">
        <is>
          <t>Price per gram (with margin)</t>
        </is>
      </c>
      <c r="E4" s="6">
        <f>B23</f>
        <v/>
      </c>
    </row>
    <row r="5">
      <c r="A5" s="3" t="inlineStr">
        <is>
          <t>Waste allowance %</t>
        </is>
      </c>
      <c r="B5" s="7" t="n">
        <v>0.125</v>
      </c>
      <c r="D5" s="5" t="inlineStr">
        <is>
          <t>Job price (per gram method)</t>
        </is>
      </c>
      <c r="E5" s="8">
        <f>B24</f>
        <v/>
      </c>
    </row>
    <row r="6">
      <c r="A6" s="3" t="inlineStr">
        <is>
          <t>Job hours</t>
        </is>
      </c>
      <c r="B6" s="9" t="n">
        <v>9</v>
      </c>
      <c r="D6" s="5" t="inlineStr">
        <is>
          <t>Price per hour (with margin)</t>
        </is>
      </c>
      <c r="E6" s="6">
        <f>B33</f>
        <v/>
      </c>
    </row>
    <row r="7">
      <c r="A7" s="3" t="inlineStr">
        <is>
          <t>Material used (grams)</t>
        </is>
      </c>
      <c r="B7" s="9" t="n">
        <v>200</v>
      </c>
      <c r="D7" s="5" t="inlineStr">
        <is>
          <t>Job price (per hour method)</t>
        </is>
      </c>
      <c r="E7" s="8">
        <f>B34</f>
        <v/>
      </c>
    </row>
    <row r="8">
      <c r="A8" s="3" t="inlineStr">
        <is>
          <t>Electricity cost per hour (THB)</t>
        </is>
      </c>
      <c r="B8" s="4" t="n">
        <v>1</v>
      </c>
      <c r="D8" s="5" t="inlineStr">
        <is>
          <t>Methods difference</t>
        </is>
      </c>
      <c r="E8" s="8">
        <f>B35</f>
        <v/>
      </c>
    </row>
    <row r="9">
      <c r="A9" s="3" t="inlineStr">
        <is>
          <t>Machine depreciation per hour (THB)</t>
        </is>
      </c>
      <c r="B9" s="4" t="n">
        <v>40</v>
      </c>
    </row>
    <row r="10">
      <c r="A10" s="3" t="inlineStr">
        <is>
          <t>Care/setup per job (THB)</t>
        </is>
      </c>
      <c r="B10" s="4" t="n">
        <v>80</v>
      </c>
    </row>
    <row r="11">
      <c r="A11" s="3" t="inlineStr">
        <is>
          <t>Profit margin %</t>
        </is>
      </c>
      <c r="B11" s="7" t="n">
        <v>0.5</v>
      </c>
      <c r="D11" s="2" t="inlineStr">
        <is>
          <t>NOTES</t>
        </is>
      </c>
    </row>
    <row r="12">
      <c r="D12" t="inlineStr">
        <is>
          <t>• ใส่ % เป็นทศนิยม เช่น 50% = 0.50</t>
        </is>
      </c>
    </row>
    <row r="13">
      <c r="A13" s="2" t="inlineStr">
        <is>
          <t>DERIVED</t>
        </is>
      </c>
      <c r="D13" t="inlineStr">
        <is>
          <t>• ฟอร์มูลาอัปเดตอัตโนมัติเมื่อแก้ไข INPUTS</t>
        </is>
      </c>
    </row>
    <row r="14">
      <c r="A14" s="10" t="inlineStr">
        <is>
          <t>Effective grams per kg (incl. waste)</t>
        </is>
      </c>
      <c r="B14" s="11">
        <f>1000*(1+B5)</f>
        <v/>
      </c>
      <c r="D14" t="inlineStr">
        <is>
          <t>• ราคาวิธี/กรัม และ วิธี/ชั่วโมงควรใกล้เคียงกัน</t>
        </is>
      </c>
    </row>
    <row r="15">
      <c r="A15" s="10" t="inlineStr">
        <is>
          <t>Material cost per gram</t>
        </is>
      </c>
      <c r="B15" s="6">
        <f>B4/B14</f>
        <v/>
      </c>
      <c r="D15" t="inlineStr">
        <is>
          <t>• ปรับ margin, ค่าเสื่อม, ค่าไฟตามจริงของร้านคุณ</t>
        </is>
      </c>
    </row>
    <row r="17">
      <c r="A17" s="2" t="inlineStr">
        <is>
          <t>METHOD 1: Price per gram</t>
        </is>
      </c>
    </row>
    <row r="18">
      <c r="A18" s="10" t="inlineStr">
        <is>
          <t>Electricity cost per gram</t>
        </is>
      </c>
      <c r="B18" s="6">
        <f>(B8*B6)/B7</f>
        <v/>
      </c>
    </row>
    <row r="19">
      <c r="A19" s="10" t="inlineStr">
        <is>
          <t>Depreciation per gram</t>
        </is>
      </c>
      <c r="B19" s="6">
        <f>(B9*B6)/B7</f>
        <v/>
      </c>
    </row>
    <row r="20">
      <c r="A20" s="10" t="inlineStr">
        <is>
          <t>Care per gram</t>
        </is>
      </c>
      <c r="B20" s="6">
        <f>B10/B7</f>
        <v/>
      </c>
    </row>
    <row r="21">
      <c r="A21" s="10" t="inlineStr">
        <is>
          <t>Fixed cost per gram (18–20)</t>
        </is>
      </c>
      <c r="B21" s="6">
        <f>SUM(B18:B20)</f>
        <v/>
      </c>
    </row>
    <row r="22">
      <c r="A22" s="10" t="inlineStr">
        <is>
          <t>Total cost per gram (material + fixed)</t>
        </is>
      </c>
      <c r="B22" s="6">
        <f>B15+B21</f>
        <v/>
      </c>
    </row>
    <row r="23">
      <c r="A23" s="10" t="inlineStr">
        <is>
          <t>Price per gram (with margin)</t>
        </is>
      </c>
      <c r="B23" s="6">
        <f>B22*(1+B11)</f>
        <v/>
      </c>
    </row>
    <row r="24">
      <c r="A24" s="10" t="inlineStr">
        <is>
          <t>Job price (per gram method)</t>
        </is>
      </c>
      <c r="B24" s="8">
        <f>B23*B7</f>
        <v/>
      </c>
    </row>
    <row r="26">
      <c r="A26" s="2" t="inlineStr">
        <is>
          <t>METHOD 2: Price per hour</t>
        </is>
      </c>
    </row>
    <row r="27">
      <c r="A27" s="10" t="inlineStr">
        <is>
          <t>Material grams per hour</t>
        </is>
      </c>
      <c r="B27" s="9">
        <f>B7/B6</f>
        <v/>
      </c>
    </row>
    <row r="28">
      <c r="A28" s="10" t="inlineStr">
        <is>
          <t>Material cost per hour</t>
        </is>
      </c>
      <c r="B28" s="6">
        <f>B27*B15</f>
        <v/>
      </c>
    </row>
    <row r="29">
      <c r="A29" s="10" t="inlineStr">
        <is>
          <t>Electricity per hour</t>
        </is>
      </c>
      <c r="B29" s="6">
        <f>B8</f>
        <v/>
      </c>
    </row>
    <row r="30">
      <c r="A30" s="10" t="inlineStr">
        <is>
          <t>Depreciation per hour</t>
        </is>
      </c>
      <c r="B30" s="6">
        <f>B9</f>
        <v/>
      </c>
    </row>
    <row r="31">
      <c r="A31" s="10" t="inlineStr">
        <is>
          <t>Care per hour</t>
        </is>
      </c>
      <c r="B31" s="6">
        <f>B10/B6</f>
        <v/>
      </c>
    </row>
    <row r="32">
      <c r="A32" s="10" t="inlineStr">
        <is>
          <t>Total cost per hour (28–31)</t>
        </is>
      </c>
      <c r="B32" s="6">
        <f>SUM(B28:B31)</f>
        <v/>
      </c>
    </row>
    <row r="33">
      <c r="A33" s="10" t="inlineStr">
        <is>
          <t>Price per hour (with margin)</t>
        </is>
      </c>
      <c r="B33" s="6">
        <f>B32*(1+B11)</f>
        <v/>
      </c>
    </row>
    <row r="34">
      <c r="A34" s="10" t="inlineStr">
        <is>
          <t>Job price (per hour method)</t>
        </is>
      </c>
      <c r="B34" s="8">
        <f>B33*B6</f>
        <v/>
      </c>
    </row>
    <row r="35">
      <c r="A35" s="10" t="inlineStr">
        <is>
          <t>Difference between methods (Gram - Hour)</t>
        </is>
      </c>
      <c r="B35" s="8">
        <f>B24-B34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2025-09-17T15:34:08Z</dcterms:created>
  <dcterms:modified xmlns:dcterms="http://purl.org/dc/terms/" xmlns:xsi="http://www.w3.org/2001/XMLSchema-instance" xsi:type="dcterms:W3CDTF">2025-09-17T15:34:08Z</dcterms:modified>
</cp:coreProperties>
</file>