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.N.V\GeekBrain\Excel course\"/>
    </mc:Choice>
  </mc:AlternateContent>
  <bookViews>
    <workbookView xWindow="0" yWindow="0" windowWidth="20490" windowHeight="8235" activeTab="3"/>
  </bookViews>
  <sheets>
    <sheet name="Структура сценария_Task_1" sheetId="2" r:id="rId1"/>
    <sheet name="Task_1" sheetId="3" r:id="rId2"/>
    <sheet name="Task_2" sheetId="1" r:id="rId3"/>
    <sheet name="Task_3" sheetId="4" r:id="rId4"/>
  </sheets>
  <externalReferences>
    <externalReference r:id="rId5"/>
  </externalReferences>
  <definedNames>
    <definedName name="Взнос">[1]HW_Task_2!#REF!</definedName>
    <definedName name="Длина">[1]HW_Task_2!#REF!</definedName>
    <definedName name="Длительность">Task_1!$B$6</definedName>
    <definedName name="Доход">Task_1!$B$8</definedName>
    <definedName name="Заполнение">Task_1!$B$7</definedName>
    <definedName name="Пополнение">Task_2!#REF!</definedName>
    <definedName name="Процент">[1]HW_Task_2!#REF!</definedName>
    <definedName name="Срок">Task_2!#REF!</definedName>
    <definedName name="Ставка">Task_2!#REF!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4" l="1"/>
  <c r="B24" i="4"/>
  <c r="B22" i="4"/>
  <c r="B25" i="4" s="1"/>
  <c r="A24" i="4"/>
  <c r="A23" i="4"/>
  <c r="A22" i="4"/>
  <c r="C16" i="4"/>
  <c r="C15" i="4"/>
  <c r="C14" i="4"/>
  <c r="B16" i="4"/>
  <c r="B14" i="4"/>
  <c r="A11" i="4"/>
  <c r="A10" i="4"/>
  <c r="A16" i="4"/>
  <c r="A15" i="4"/>
  <c r="B8" i="3"/>
  <c r="B12" i="3" s="1"/>
  <c r="IG22" i="1"/>
  <c r="IF22" i="1"/>
  <c r="IE22" i="1"/>
  <c r="ID22" i="1"/>
  <c r="IC22" i="1"/>
  <c r="IB22" i="1"/>
  <c r="IA22" i="1"/>
  <c r="HZ22" i="1"/>
  <c r="HY22" i="1"/>
  <c r="HX22" i="1"/>
  <c r="HW22" i="1"/>
  <c r="HV22" i="1"/>
  <c r="HU22" i="1"/>
  <c r="HT22" i="1"/>
  <c r="HS22" i="1"/>
  <c r="HR22" i="1"/>
  <c r="HQ22" i="1"/>
  <c r="HP22" i="1"/>
  <c r="HO22" i="1"/>
  <c r="HN22" i="1"/>
  <c r="HM22" i="1"/>
  <c r="HL22" i="1"/>
  <c r="HK22" i="1"/>
  <c r="HJ22" i="1"/>
  <c r="HI22" i="1"/>
  <c r="HH22" i="1"/>
  <c r="HG22" i="1"/>
  <c r="HF22" i="1"/>
  <c r="HE22" i="1"/>
  <c r="HD22" i="1"/>
  <c r="HC22" i="1"/>
  <c r="HB22" i="1"/>
  <c r="HA22" i="1"/>
  <c r="GZ22" i="1"/>
  <c r="GY22" i="1"/>
  <c r="GX22" i="1"/>
  <c r="GW22" i="1"/>
  <c r="GV22" i="1"/>
  <c r="GU22" i="1"/>
  <c r="GT22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23" i="1" s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0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3" i="1"/>
  <c r="O13" i="1"/>
  <c r="I13" i="1"/>
  <c r="G13" i="1"/>
  <c r="B12" i="1"/>
  <c r="D8" i="1"/>
  <c r="D4" i="1"/>
  <c r="C4" i="1"/>
  <c r="N13" i="1" s="1"/>
  <c r="C17" i="4" l="1"/>
  <c r="B15" i="4"/>
  <c r="B17" i="4" s="1"/>
  <c r="B15" i="1"/>
  <c r="B16" i="1" s="1"/>
  <c r="C12" i="1" s="1"/>
  <c r="B24" i="1"/>
  <c r="C20" i="1" s="1"/>
  <c r="C23" i="1" s="1"/>
  <c r="H13" i="1"/>
  <c r="P13" i="1"/>
  <c r="J13" i="1"/>
  <c r="R13" i="1"/>
  <c r="C13" i="1"/>
  <c r="K13" i="1"/>
  <c r="S13" i="1"/>
  <c r="D13" i="1"/>
  <c r="L13" i="1"/>
  <c r="T13" i="1"/>
  <c r="E13" i="1"/>
  <c r="M13" i="1"/>
  <c r="U13" i="1"/>
  <c r="F13" i="1"/>
  <c r="C15" i="1" l="1"/>
  <c r="C16" i="1"/>
  <c r="D12" i="1" s="1"/>
  <c r="C24" i="1"/>
  <c r="D20" i="1" s="1"/>
  <c r="D15" i="1" l="1"/>
  <c r="D16" i="1"/>
  <c r="E12" i="1" s="1"/>
  <c r="D23" i="1"/>
  <c r="D24" i="1" s="1"/>
  <c r="E20" i="1" s="1"/>
  <c r="E24" i="1" l="1"/>
  <c r="F20" i="1" s="1"/>
  <c r="E23" i="1"/>
  <c r="E15" i="1"/>
  <c r="E16" i="1" s="1"/>
  <c r="F12" i="1" s="1"/>
  <c r="F15" i="1" l="1"/>
  <c r="F16" i="1"/>
  <c r="G12" i="1" s="1"/>
  <c r="F23" i="1"/>
  <c r="F24" i="1" s="1"/>
  <c r="G20" i="1" s="1"/>
  <c r="G23" i="1" l="1"/>
  <c r="G24" i="1" s="1"/>
  <c r="H20" i="1" s="1"/>
  <c r="G15" i="1"/>
  <c r="G16" i="1" s="1"/>
  <c r="H12" i="1" s="1"/>
  <c r="H15" i="1" l="1"/>
  <c r="H16" i="1" s="1"/>
  <c r="I12" i="1" s="1"/>
  <c r="H23" i="1"/>
  <c r="H24" i="1" s="1"/>
  <c r="I20" i="1" s="1"/>
  <c r="I23" i="1" l="1"/>
  <c r="I24" i="1" s="1"/>
  <c r="J20" i="1" s="1"/>
  <c r="I15" i="1"/>
  <c r="I16" i="1" s="1"/>
  <c r="J12" i="1" s="1"/>
  <c r="J15" i="1" l="1"/>
  <c r="J16" i="1" s="1"/>
  <c r="K12" i="1" s="1"/>
  <c r="J23" i="1"/>
  <c r="J24" i="1" s="1"/>
  <c r="K20" i="1" s="1"/>
  <c r="K23" i="1" l="1"/>
  <c r="K24" i="1" s="1"/>
  <c r="L20" i="1" s="1"/>
  <c r="K15" i="1"/>
  <c r="K16" i="1"/>
  <c r="L12" i="1" s="1"/>
  <c r="L23" i="1" l="1"/>
  <c r="L24" i="1" s="1"/>
  <c r="M20" i="1" s="1"/>
  <c r="L15" i="1"/>
  <c r="L16" i="1"/>
  <c r="M12" i="1" s="1"/>
  <c r="M23" i="1" l="1"/>
  <c r="M24" i="1" s="1"/>
  <c r="N20" i="1" s="1"/>
  <c r="M15" i="1"/>
  <c r="M16" i="1" s="1"/>
  <c r="N12" i="1" s="1"/>
  <c r="N15" i="1" l="1"/>
  <c r="N16" i="1"/>
  <c r="O12" i="1" s="1"/>
  <c r="N23" i="1"/>
  <c r="N24" i="1" s="1"/>
  <c r="O20" i="1" s="1"/>
  <c r="O23" i="1" l="1"/>
  <c r="O24" i="1" s="1"/>
  <c r="P20" i="1" s="1"/>
  <c r="O15" i="1"/>
  <c r="O16" i="1" s="1"/>
  <c r="P12" i="1" s="1"/>
  <c r="P15" i="1" l="1"/>
  <c r="P16" i="1" s="1"/>
  <c r="Q12" i="1" s="1"/>
  <c r="P23" i="1"/>
  <c r="P24" i="1" s="1"/>
  <c r="Q20" i="1" s="1"/>
  <c r="Q23" i="1" l="1"/>
  <c r="Q24" i="1" s="1"/>
  <c r="R20" i="1" s="1"/>
  <c r="Q15" i="1"/>
  <c r="Q16" i="1" s="1"/>
  <c r="R12" i="1" s="1"/>
  <c r="R15" i="1" l="1"/>
  <c r="R16" i="1" s="1"/>
  <c r="S12" i="1" s="1"/>
  <c r="R23" i="1"/>
  <c r="R24" i="1" s="1"/>
  <c r="S20" i="1" s="1"/>
  <c r="S23" i="1" l="1"/>
  <c r="S24" i="1" s="1"/>
  <c r="T20" i="1" s="1"/>
  <c r="S15" i="1"/>
  <c r="S16" i="1"/>
  <c r="T12" i="1" s="1"/>
  <c r="T23" i="1" l="1"/>
  <c r="T24" i="1" s="1"/>
  <c r="U20" i="1" s="1"/>
  <c r="T15" i="1"/>
  <c r="T16" i="1"/>
  <c r="U12" i="1" s="1"/>
  <c r="U24" i="1" l="1"/>
  <c r="V20" i="1" s="1"/>
  <c r="U23" i="1"/>
  <c r="U15" i="1"/>
  <c r="U16" i="1"/>
  <c r="V23" i="1" l="1"/>
  <c r="V24" i="1" s="1"/>
  <c r="W20" i="1" s="1"/>
  <c r="W23" i="1" l="1"/>
  <c r="W24" i="1" s="1"/>
  <c r="X20" i="1" s="1"/>
  <c r="X23" i="1" l="1"/>
  <c r="X24" i="1" s="1"/>
  <c r="Y20" i="1" s="1"/>
  <c r="Y23" i="1" l="1"/>
  <c r="Y24" i="1" s="1"/>
  <c r="Z20" i="1" s="1"/>
  <c r="Z23" i="1" l="1"/>
  <c r="Z24" i="1" s="1"/>
  <c r="AA20" i="1" s="1"/>
  <c r="AA23" i="1" l="1"/>
  <c r="AA24" i="1" s="1"/>
  <c r="AB20" i="1" s="1"/>
  <c r="AB23" i="1" l="1"/>
  <c r="AB24" i="1" s="1"/>
  <c r="AC20" i="1" s="1"/>
  <c r="AC23" i="1" l="1"/>
  <c r="AC24" i="1" s="1"/>
  <c r="AD20" i="1" s="1"/>
  <c r="AD23" i="1" l="1"/>
  <c r="AD24" i="1" s="1"/>
  <c r="AE20" i="1" s="1"/>
  <c r="AE23" i="1" l="1"/>
  <c r="AE24" i="1" s="1"/>
  <c r="AF20" i="1" s="1"/>
  <c r="AF23" i="1" l="1"/>
  <c r="AF24" i="1" s="1"/>
  <c r="AG20" i="1" s="1"/>
  <c r="AG23" i="1" l="1"/>
  <c r="AG24" i="1" s="1"/>
  <c r="AH20" i="1" s="1"/>
  <c r="AH23" i="1" l="1"/>
  <c r="AH24" i="1" s="1"/>
  <c r="AI20" i="1" s="1"/>
  <c r="AI23" i="1" l="1"/>
  <c r="AI24" i="1" s="1"/>
  <c r="AJ20" i="1" s="1"/>
  <c r="AJ23" i="1" l="1"/>
  <c r="AJ24" i="1" s="1"/>
  <c r="AK20" i="1" s="1"/>
  <c r="AK23" i="1" l="1"/>
  <c r="AK24" i="1" s="1"/>
  <c r="AL20" i="1" s="1"/>
  <c r="AL23" i="1" l="1"/>
  <c r="AL24" i="1" s="1"/>
  <c r="AM20" i="1" s="1"/>
  <c r="AM23" i="1" l="1"/>
  <c r="AM24" i="1" s="1"/>
  <c r="AN20" i="1" s="1"/>
  <c r="AN23" i="1" l="1"/>
  <c r="AN24" i="1" s="1"/>
  <c r="AO20" i="1" s="1"/>
  <c r="AO24" i="1" l="1"/>
  <c r="AP20" i="1" s="1"/>
  <c r="AO23" i="1"/>
  <c r="AP23" i="1" l="1"/>
  <c r="AP24" i="1" s="1"/>
  <c r="AQ20" i="1" s="1"/>
  <c r="AQ23" i="1" l="1"/>
  <c r="AQ24" i="1" s="1"/>
  <c r="AR20" i="1" s="1"/>
  <c r="AR23" i="1" l="1"/>
  <c r="AR24" i="1" s="1"/>
  <c r="AS20" i="1" s="1"/>
  <c r="AS23" i="1" l="1"/>
  <c r="AS24" i="1" s="1"/>
  <c r="AT20" i="1" s="1"/>
  <c r="AT24" i="1" l="1"/>
  <c r="AU20" i="1" s="1"/>
  <c r="AT23" i="1"/>
  <c r="AU23" i="1" l="1"/>
  <c r="AU24" i="1" s="1"/>
  <c r="AV20" i="1" s="1"/>
  <c r="AV23" i="1" l="1"/>
  <c r="AV24" i="1" s="1"/>
  <c r="AW20" i="1" s="1"/>
  <c r="AW23" i="1" l="1"/>
  <c r="AW24" i="1" s="1"/>
  <c r="AX20" i="1" s="1"/>
  <c r="AX23" i="1" l="1"/>
  <c r="AX24" i="1" s="1"/>
  <c r="AY20" i="1" s="1"/>
  <c r="AY23" i="1" l="1"/>
  <c r="AY24" i="1" s="1"/>
  <c r="AZ20" i="1" s="1"/>
  <c r="AZ23" i="1" l="1"/>
  <c r="AZ24" i="1" s="1"/>
  <c r="BA20" i="1" s="1"/>
  <c r="BA23" i="1" l="1"/>
  <c r="BA24" i="1" s="1"/>
  <c r="BB20" i="1" s="1"/>
  <c r="BB23" i="1" l="1"/>
  <c r="BB24" i="1" s="1"/>
  <c r="BC20" i="1" s="1"/>
  <c r="BC23" i="1" l="1"/>
  <c r="BC24" i="1" s="1"/>
  <c r="BD20" i="1" s="1"/>
  <c r="BD23" i="1" l="1"/>
  <c r="BD24" i="1" s="1"/>
  <c r="BE20" i="1" s="1"/>
  <c r="BE23" i="1" l="1"/>
  <c r="BE24" i="1" s="1"/>
  <c r="BF20" i="1" s="1"/>
  <c r="BF23" i="1" l="1"/>
  <c r="BF24" i="1" s="1"/>
  <c r="BG20" i="1" s="1"/>
  <c r="BG23" i="1" l="1"/>
  <c r="BG24" i="1" s="1"/>
  <c r="BH20" i="1" s="1"/>
  <c r="BH24" i="1" l="1"/>
  <c r="BI20" i="1" s="1"/>
  <c r="BH23" i="1"/>
  <c r="BI23" i="1" l="1"/>
  <c r="BI24" i="1" s="1"/>
  <c r="BJ20" i="1" s="1"/>
  <c r="BJ23" i="1" l="1"/>
  <c r="BJ24" i="1" s="1"/>
  <c r="BK20" i="1" s="1"/>
  <c r="BK23" i="1" l="1"/>
  <c r="BK24" i="1" s="1"/>
  <c r="BL20" i="1" s="1"/>
  <c r="BL23" i="1" l="1"/>
  <c r="BL24" i="1" s="1"/>
  <c r="BM20" i="1" s="1"/>
  <c r="BM23" i="1" l="1"/>
  <c r="BM24" i="1" s="1"/>
  <c r="BN20" i="1" s="1"/>
  <c r="BN23" i="1" l="1"/>
  <c r="BN24" i="1" s="1"/>
  <c r="BO20" i="1" s="1"/>
  <c r="BO24" i="1" l="1"/>
  <c r="BP20" i="1" s="1"/>
  <c r="BO23" i="1"/>
  <c r="BP24" i="1" l="1"/>
  <c r="BQ20" i="1" s="1"/>
  <c r="BP23" i="1"/>
  <c r="BQ23" i="1" l="1"/>
  <c r="BQ24" i="1" s="1"/>
  <c r="BR20" i="1" s="1"/>
  <c r="BR23" i="1" l="1"/>
  <c r="BR24" i="1" s="1"/>
  <c r="BS20" i="1" s="1"/>
  <c r="BS23" i="1" l="1"/>
  <c r="BS24" i="1" s="1"/>
  <c r="BT20" i="1" s="1"/>
  <c r="BT23" i="1" l="1"/>
  <c r="BT24" i="1" s="1"/>
  <c r="BU20" i="1" s="1"/>
  <c r="BU23" i="1" l="1"/>
  <c r="BU24" i="1" s="1"/>
  <c r="BV20" i="1" s="1"/>
  <c r="BV23" i="1" l="1"/>
  <c r="BV24" i="1" s="1"/>
  <c r="BW20" i="1" s="1"/>
  <c r="BW23" i="1" l="1"/>
  <c r="BW24" i="1" s="1"/>
  <c r="BX20" i="1" s="1"/>
  <c r="BX23" i="1" l="1"/>
  <c r="BX24" i="1" s="1"/>
  <c r="BY20" i="1" s="1"/>
  <c r="BY24" i="1" l="1"/>
  <c r="BZ20" i="1" s="1"/>
  <c r="BY23" i="1"/>
  <c r="BZ23" i="1" l="1"/>
  <c r="BZ24" i="1" s="1"/>
  <c r="CA20" i="1" s="1"/>
  <c r="CA23" i="1" l="1"/>
  <c r="CA24" i="1" s="1"/>
  <c r="CB20" i="1" s="1"/>
  <c r="CB24" i="1" l="1"/>
  <c r="CC20" i="1" s="1"/>
  <c r="CB23" i="1"/>
  <c r="CC23" i="1" l="1"/>
  <c r="CC24" i="1" s="1"/>
  <c r="CD20" i="1" s="1"/>
  <c r="CD23" i="1" l="1"/>
  <c r="CD24" i="1" s="1"/>
  <c r="CE20" i="1" s="1"/>
  <c r="CE23" i="1" l="1"/>
  <c r="CE24" i="1" s="1"/>
  <c r="CF20" i="1" s="1"/>
  <c r="CF23" i="1" l="1"/>
  <c r="CF24" i="1" s="1"/>
  <c r="CG20" i="1" s="1"/>
  <c r="CG23" i="1" l="1"/>
  <c r="CG24" i="1" s="1"/>
  <c r="CH20" i="1" s="1"/>
  <c r="CH23" i="1" l="1"/>
  <c r="CH24" i="1" s="1"/>
  <c r="CI20" i="1" s="1"/>
  <c r="CI23" i="1" l="1"/>
  <c r="CI24" i="1" s="1"/>
  <c r="CJ20" i="1" s="1"/>
  <c r="CJ23" i="1" l="1"/>
  <c r="CJ24" i="1" s="1"/>
  <c r="CK20" i="1" s="1"/>
  <c r="CK23" i="1" l="1"/>
  <c r="CK24" i="1" s="1"/>
  <c r="CL20" i="1" s="1"/>
  <c r="CL23" i="1" l="1"/>
  <c r="CL24" i="1" s="1"/>
  <c r="CM20" i="1" s="1"/>
  <c r="CM23" i="1" l="1"/>
  <c r="CM24" i="1" s="1"/>
  <c r="CN20" i="1" s="1"/>
  <c r="CN23" i="1" l="1"/>
  <c r="CN24" i="1" s="1"/>
  <c r="CO20" i="1" s="1"/>
  <c r="CO23" i="1" l="1"/>
  <c r="CO24" i="1" s="1"/>
  <c r="CP20" i="1" s="1"/>
  <c r="CP24" i="1" l="1"/>
  <c r="CQ20" i="1" s="1"/>
  <c r="CP23" i="1"/>
  <c r="CQ23" i="1" l="1"/>
  <c r="CQ24" i="1" s="1"/>
  <c r="CR20" i="1" s="1"/>
  <c r="CR23" i="1" l="1"/>
  <c r="CR24" i="1" s="1"/>
  <c r="CS20" i="1" s="1"/>
  <c r="CS24" i="1" l="1"/>
  <c r="CT20" i="1" s="1"/>
  <c r="CS23" i="1"/>
  <c r="CT23" i="1" l="1"/>
  <c r="CT24" i="1" s="1"/>
  <c r="CU20" i="1" s="1"/>
  <c r="CU23" i="1" l="1"/>
  <c r="CU24" i="1" s="1"/>
  <c r="CV20" i="1" s="1"/>
  <c r="CV23" i="1" l="1"/>
  <c r="CV24" i="1" s="1"/>
  <c r="CW20" i="1" s="1"/>
  <c r="CW23" i="1" l="1"/>
  <c r="CW24" i="1" s="1"/>
  <c r="CX20" i="1" s="1"/>
  <c r="CX23" i="1" l="1"/>
  <c r="CX24" i="1" s="1"/>
  <c r="CY20" i="1" s="1"/>
  <c r="CY23" i="1" l="1"/>
  <c r="CY24" i="1" s="1"/>
  <c r="CZ20" i="1" s="1"/>
  <c r="CZ23" i="1" l="1"/>
  <c r="CZ24" i="1" s="1"/>
  <c r="DA20" i="1" s="1"/>
  <c r="DA23" i="1" l="1"/>
  <c r="DA24" i="1" s="1"/>
  <c r="DB20" i="1" s="1"/>
  <c r="DB23" i="1" l="1"/>
  <c r="DB24" i="1" s="1"/>
  <c r="DC20" i="1" s="1"/>
  <c r="DC23" i="1" l="1"/>
  <c r="DC24" i="1" s="1"/>
  <c r="DD20" i="1" s="1"/>
  <c r="DD23" i="1" l="1"/>
  <c r="DD24" i="1" s="1"/>
  <c r="DE20" i="1" s="1"/>
  <c r="DE23" i="1" l="1"/>
  <c r="DE24" i="1" s="1"/>
  <c r="DF20" i="1" s="1"/>
  <c r="DF23" i="1" l="1"/>
  <c r="DF24" i="1" s="1"/>
  <c r="DG20" i="1" s="1"/>
  <c r="DG23" i="1" l="1"/>
  <c r="DG24" i="1" s="1"/>
  <c r="DH20" i="1" s="1"/>
  <c r="DH23" i="1" l="1"/>
  <c r="DH24" i="1" s="1"/>
  <c r="DI20" i="1" s="1"/>
  <c r="DI23" i="1" l="1"/>
  <c r="DI24" i="1" s="1"/>
  <c r="DJ20" i="1" s="1"/>
  <c r="DJ23" i="1" l="1"/>
  <c r="DJ24" i="1" s="1"/>
  <c r="DK20" i="1" s="1"/>
  <c r="DK23" i="1" l="1"/>
  <c r="DK24" i="1" s="1"/>
  <c r="DL20" i="1" s="1"/>
  <c r="DL24" i="1" l="1"/>
  <c r="DM20" i="1" s="1"/>
  <c r="DL23" i="1"/>
  <c r="DM24" i="1" l="1"/>
  <c r="DN20" i="1" s="1"/>
  <c r="DM23" i="1"/>
  <c r="DN23" i="1" l="1"/>
  <c r="DN24" i="1" s="1"/>
  <c r="DO20" i="1" s="1"/>
  <c r="DO23" i="1" l="1"/>
  <c r="DO24" i="1" s="1"/>
  <c r="DP20" i="1" s="1"/>
  <c r="DP23" i="1" l="1"/>
  <c r="DP24" i="1" s="1"/>
  <c r="DQ20" i="1" s="1"/>
  <c r="DQ23" i="1" l="1"/>
  <c r="DQ24" i="1" s="1"/>
  <c r="DR20" i="1" s="1"/>
  <c r="DR23" i="1" l="1"/>
  <c r="DR24" i="1" s="1"/>
  <c r="DS20" i="1" s="1"/>
  <c r="DS23" i="1" l="1"/>
  <c r="DS24" i="1" s="1"/>
  <c r="DT20" i="1" s="1"/>
  <c r="DT23" i="1" l="1"/>
  <c r="DT24" i="1" s="1"/>
  <c r="DU20" i="1" s="1"/>
  <c r="DU23" i="1" l="1"/>
  <c r="DU24" i="1" s="1"/>
  <c r="DV20" i="1" s="1"/>
  <c r="DV23" i="1" l="1"/>
  <c r="DV24" i="1" s="1"/>
  <c r="DW20" i="1" s="1"/>
  <c r="DW23" i="1" l="1"/>
  <c r="DW24" i="1" s="1"/>
  <c r="DX20" i="1" s="1"/>
  <c r="DX23" i="1" l="1"/>
  <c r="DX24" i="1" s="1"/>
  <c r="DY20" i="1" s="1"/>
  <c r="DY23" i="1" l="1"/>
  <c r="DY24" i="1" s="1"/>
  <c r="DZ20" i="1" s="1"/>
  <c r="DZ23" i="1" l="1"/>
  <c r="DZ24" i="1" s="1"/>
  <c r="EA20" i="1" s="1"/>
  <c r="EA23" i="1" l="1"/>
  <c r="EA24" i="1" s="1"/>
  <c r="EB20" i="1" s="1"/>
  <c r="EB23" i="1" l="1"/>
  <c r="EB24" i="1" s="1"/>
  <c r="EC20" i="1" s="1"/>
  <c r="EC23" i="1" l="1"/>
  <c r="EC24" i="1" s="1"/>
  <c r="ED20" i="1" s="1"/>
  <c r="ED23" i="1" l="1"/>
  <c r="ED24" i="1" s="1"/>
  <c r="EE20" i="1" s="1"/>
  <c r="EE23" i="1" l="1"/>
  <c r="EE24" i="1" s="1"/>
  <c r="EF20" i="1" s="1"/>
  <c r="EF23" i="1" l="1"/>
  <c r="EF24" i="1" s="1"/>
  <c r="EG20" i="1" s="1"/>
  <c r="EG24" i="1" l="1"/>
  <c r="EH20" i="1" s="1"/>
  <c r="EG23" i="1"/>
  <c r="EH23" i="1" l="1"/>
  <c r="EH24" i="1" s="1"/>
  <c r="EI20" i="1" s="1"/>
  <c r="EI23" i="1" l="1"/>
  <c r="EI24" i="1" s="1"/>
  <c r="EJ20" i="1" s="1"/>
  <c r="EJ23" i="1" l="1"/>
  <c r="EJ24" i="1" s="1"/>
  <c r="EK20" i="1" s="1"/>
  <c r="EK23" i="1" l="1"/>
  <c r="EK24" i="1" s="1"/>
  <c r="EL20" i="1" s="1"/>
  <c r="EL23" i="1" l="1"/>
  <c r="EL24" i="1" s="1"/>
  <c r="EM20" i="1" s="1"/>
  <c r="EM23" i="1" l="1"/>
  <c r="EM24" i="1" s="1"/>
  <c r="EN20" i="1" s="1"/>
  <c r="EN23" i="1" l="1"/>
  <c r="EN24" i="1" s="1"/>
  <c r="EO20" i="1" s="1"/>
  <c r="EO23" i="1" l="1"/>
  <c r="EO24" i="1" s="1"/>
  <c r="EP20" i="1" s="1"/>
  <c r="EP23" i="1" l="1"/>
  <c r="EP24" i="1" s="1"/>
  <c r="EQ20" i="1" s="1"/>
  <c r="EQ23" i="1" l="1"/>
  <c r="EQ24" i="1" s="1"/>
  <c r="ER20" i="1" s="1"/>
  <c r="ER23" i="1" l="1"/>
  <c r="ER24" i="1" s="1"/>
  <c r="ES20" i="1" s="1"/>
  <c r="ES23" i="1" l="1"/>
  <c r="ES24" i="1" s="1"/>
  <c r="ET20" i="1" s="1"/>
  <c r="ET23" i="1" l="1"/>
  <c r="ET24" i="1" s="1"/>
  <c r="EU20" i="1" s="1"/>
  <c r="EU23" i="1" l="1"/>
  <c r="EU24" i="1" s="1"/>
  <c r="EV20" i="1" s="1"/>
  <c r="EV23" i="1" l="1"/>
  <c r="EV24" i="1" s="1"/>
  <c r="EW20" i="1" s="1"/>
  <c r="EW23" i="1" l="1"/>
  <c r="EW24" i="1" s="1"/>
  <c r="EX20" i="1" s="1"/>
  <c r="EX23" i="1" l="1"/>
  <c r="EX24" i="1" s="1"/>
  <c r="EY20" i="1" s="1"/>
  <c r="EY23" i="1" l="1"/>
  <c r="EY24" i="1" s="1"/>
  <c r="EZ20" i="1" s="1"/>
  <c r="EZ23" i="1" l="1"/>
  <c r="EZ24" i="1" s="1"/>
  <c r="FA20" i="1" s="1"/>
  <c r="FA23" i="1" l="1"/>
  <c r="FA24" i="1" s="1"/>
  <c r="FB20" i="1" s="1"/>
  <c r="FB24" i="1" l="1"/>
  <c r="FC20" i="1" s="1"/>
  <c r="FB23" i="1"/>
  <c r="FC24" i="1" l="1"/>
  <c r="FD20" i="1" s="1"/>
  <c r="FC23" i="1"/>
  <c r="FD23" i="1" l="1"/>
  <c r="FD24" i="1" s="1"/>
  <c r="FE20" i="1" s="1"/>
  <c r="FE23" i="1" l="1"/>
  <c r="FE24" i="1" s="1"/>
  <c r="FF20" i="1" s="1"/>
  <c r="FF24" i="1" l="1"/>
  <c r="FG20" i="1" s="1"/>
  <c r="FF23" i="1"/>
  <c r="FG23" i="1" l="1"/>
  <c r="FG24" i="1" s="1"/>
  <c r="FH20" i="1" s="1"/>
  <c r="FH23" i="1" l="1"/>
  <c r="FH24" i="1" s="1"/>
  <c r="FI20" i="1" s="1"/>
  <c r="FI23" i="1" l="1"/>
  <c r="FI24" i="1" s="1"/>
  <c r="FJ20" i="1" s="1"/>
  <c r="FJ23" i="1" l="1"/>
  <c r="FJ24" i="1" s="1"/>
  <c r="FK20" i="1" s="1"/>
  <c r="FK23" i="1" l="1"/>
  <c r="FK24" i="1" s="1"/>
  <c r="FL20" i="1" s="1"/>
  <c r="FL24" i="1" l="1"/>
  <c r="FM20" i="1" s="1"/>
  <c r="FL23" i="1"/>
  <c r="FM23" i="1" l="1"/>
  <c r="FM24" i="1" s="1"/>
  <c r="FN20" i="1" s="1"/>
  <c r="FN23" i="1" l="1"/>
  <c r="FN24" i="1" s="1"/>
  <c r="FO20" i="1" s="1"/>
  <c r="FO23" i="1" l="1"/>
  <c r="FO24" i="1" s="1"/>
  <c r="FP20" i="1" s="1"/>
  <c r="FP23" i="1" l="1"/>
  <c r="FP24" i="1" s="1"/>
  <c r="FQ20" i="1" s="1"/>
  <c r="FQ24" i="1" l="1"/>
  <c r="FR20" i="1" s="1"/>
  <c r="FQ23" i="1"/>
  <c r="FR24" i="1" l="1"/>
  <c r="FS20" i="1" s="1"/>
  <c r="FR23" i="1"/>
  <c r="FS24" i="1" l="1"/>
  <c r="FT20" i="1" s="1"/>
  <c r="FS23" i="1"/>
  <c r="FT24" i="1" l="1"/>
  <c r="FU20" i="1" s="1"/>
  <c r="FT23" i="1"/>
  <c r="FU23" i="1" l="1"/>
  <c r="FU24" i="1" s="1"/>
  <c r="FV20" i="1" s="1"/>
  <c r="FV23" i="1" l="1"/>
  <c r="FV24" i="1" s="1"/>
  <c r="FW20" i="1" s="1"/>
  <c r="FW23" i="1" l="1"/>
  <c r="FW24" i="1" s="1"/>
  <c r="FX20" i="1" s="1"/>
  <c r="FX23" i="1" l="1"/>
  <c r="FX24" i="1" s="1"/>
  <c r="FY20" i="1" s="1"/>
  <c r="FY23" i="1" l="1"/>
  <c r="FY24" i="1" s="1"/>
  <c r="FZ20" i="1" s="1"/>
  <c r="FZ24" i="1" l="1"/>
  <c r="GA20" i="1" s="1"/>
  <c r="FZ23" i="1"/>
  <c r="GA23" i="1" l="1"/>
  <c r="GA24" i="1" s="1"/>
  <c r="GB20" i="1" s="1"/>
  <c r="GB23" i="1" l="1"/>
  <c r="GB24" i="1" s="1"/>
  <c r="GC20" i="1" s="1"/>
  <c r="GC23" i="1" l="1"/>
  <c r="GC24" i="1" s="1"/>
  <c r="GD20" i="1" s="1"/>
  <c r="GD23" i="1" l="1"/>
  <c r="GD24" i="1" s="1"/>
  <c r="GE20" i="1" s="1"/>
  <c r="GE23" i="1" l="1"/>
  <c r="GE24" i="1" s="1"/>
  <c r="GF20" i="1" s="1"/>
  <c r="GF23" i="1" l="1"/>
  <c r="GF24" i="1" s="1"/>
  <c r="GG20" i="1" s="1"/>
  <c r="GG23" i="1" l="1"/>
  <c r="GG24" i="1" s="1"/>
  <c r="GH20" i="1" s="1"/>
  <c r="GH23" i="1" l="1"/>
  <c r="GH24" i="1" s="1"/>
  <c r="GI20" i="1" s="1"/>
  <c r="GI23" i="1" l="1"/>
  <c r="GI24" i="1" s="1"/>
  <c r="GJ20" i="1" s="1"/>
  <c r="GJ23" i="1" l="1"/>
  <c r="GJ24" i="1" s="1"/>
  <c r="GK20" i="1" s="1"/>
  <c r="GK23" i="1" l="1"/>
  <c r="GK24" i="1" s="1"/>
  <c r="GL20" i="1" s="1"/>
  <c r="GL23" i="1" l="1"/>
  <c r="GL24" i="1" s="1"/>
  <c r="GM20" i="1" s="1"/>
  <c r="GM23" i="1" l="1"/>
  <c r="GM24" i="1" s="1"/>
  <c r="GN20" i="1" s="1"/>
  <c r="GN23" i="1" l="1"/>
  <c r="GN24" i="1" s="1"/>
  <c r="GO20" i="1" s="1"/>
  <c r="GO23" i="1" l="1"/>
  <c r="GO24" i="1" s="1"/>
  <c r="GP20" i="1" s="1"/>
  <c r="GP24" i="1" l="1"/>
  <c r="GQ20" i="1" s="1"/>
  <c r="GP23" i="1"/>
  <c r="GQ23" i="1" l="1"/>
  <c r="GQ24" i="1" s="1"/>
  <c r="GR20" i="1" s="1"/>
  <c r="GR23" i="1" l="1"/>
  <c r="GR24" i="1" s="1"/>
  <c r="GS20" i="1" s="1"/>
  <c r="GS23" i="1" l="1"/>
  <c r="GS24" i="1" s="1"/>
  <c r="GT20" i="1" s="1"/>
  <c r="GT24" i="1" l="1"/>
  <c r="GU20" i="1" s="1"/>
  <c r="GT23" i="1"/>
  <c r="GU23" i="1" l="1"/>
  <c r="GU24" i="1" s="1"/>
  <c r="GV20" i="1" s="1"/>
  <c r="GV23" i="1" l="1"/>
  <c r="GV24" i="1" s="1"/>
  <c r="GW20" i="1" s="1"/>
  <c r="GW23" i="1" l="1"/>
  <c r="GW24" i="1" s="1"/>
  <c r="GX20" i="1" s="1"/>
  <c r="GX23" i="1" l="1"/>
  <c r="GX24" i="1" s="1"/>
  <c r="GY20" i="1" s="1"/>
  <c r="GY23" i="1" l="1"/>
  <c r="GY24" i="1" s="1"/>
  <c r="GZ20" i="1" s="1"/>
  <c r="GZ23" i="1" l="1"/>
  <c r="GZ24" i="1" s="1"/>
  <c r="HA20" i="1" s="1"/>
  <c r="HA23" i="1" l="1"/>
  <c r="HA24" i="1" s="1"/>
  <c r="HB20" i="1" s="1"/>
  <c r="HB23" i="1" l="1"/>
  <c r="HB24" i="1" s="1"/>
  <c r="HC20" i="1" s="1"/>
  <c r="HC23" i="1" l="1"/>
  <c r="HC24" i="1" s="1"/>
  <c r="HD20" i="1" s="1"/>
  <c r="HD24" i="1" l="1"/>
  <c r="HE20" i="1" s="1"/>
  <c r="HD23" i="1"/>
  <c r="HE23" i="1" l="1"/>
  <c r="HE24" i="1" s="1"/>
  <c r="HF20" i="1" s="1"/>
  <c r="HF23" i="1" l="1"/>
  <c r="HF24" i="1" s="1"/>
  <c r="HG20" i="1" s="1"/>
  <c r="HG24" i="1" l="1"/>
  <c r="HH20" i="1" s="1"/>
  <c r="HG23" i="1"/>
  <c r="HH23" i="1" l="1"/>
  <c r="HH24" i="1" s="1"/>
  <c r="HI20" i="1" s="1"/>
  <c r="HI24" i="1" l="1"/>
  <c r="HJ20" i="1" s="1"/>
  <c r="HI23" i="1"/>
  <c r="HJ23" i="1" l="1"/>
  <c r="HJ24" i="1" s="1"/>
  <c r="HK20" i="1" s="1"/>
  <c r="HK23" i="1" l="1"/>
  <c r="HK24" i="1" s="1"/>
  <c r="HL20" i="1" s="1"/>
  <c r="HL23" i="1" l="1"/>
  <c r="HL24" i="1" s="1"/>
  <c r="HM20" i="1" s="1"/>
  <c r="HM23" i="1" l="1"/>
  <c r="HM24" i="1" s="1"/>
  <c r="HN20" i="1" s="1"/>
  <c r="HN23" i="1" l="1"/>
  <c r="HN24" i="1" s="1"/>
  <c r="HO20" i="1" s="1"/>
  <c r="HO23" i="1" l="1"/>
  <c r="HO24" i="1" s="1"/>
  <c r="HP20" i="1" s="1"/>
  <c r="HP23" i="1" l="1"/>
  <c r="HP24" i="1" s="1"/>
  <c r="HQ20" i="1" s="1"/>
  <c r="HQ23" i="1" l="1"/>
  <c r="HQ24" i="1" s="1"/>
  <c r="HR20" i="1" s="1"/>
  <c r="HR23" i="1" l="1"/>
  <c r="HR24" i="1" s="1"/>
  <c r="HS20" i="1" s="1"/>
  <c r="HS23" i="1" l="1"/>
  <c r="HS24" i="1" s="1"/>
  <c r="HT20" i="1" s="1"/>
  <c r="HT23" i="1" l="1"/>
  <c r="HT24" i="1" s="1"/>
  <c r="HU20" i="1" s="1"/>
  <c r="HU23" i="1" l="1"/>
  <c r="HU24" i="1" s="1"/>
  <c r="HV20" i="1" s="1"/>
  <c r="HV23" i="1" l="1"/>
  <c r="HV24" i="1" s="1"/>
  <c r="HW20" i="1" s="1"/>
  <c r="HW23" i="1" l="1"/>
  <c r="HW24" i="1" s="1"/>
  <c r="HX20" i="1" s="1"/>
  <c r="HX23" i="1" l="1"/>
  <c r="HX24" i="1" s="1"/>
  <c r="HY20" i="1" s="1"/>
  <c r="HY23" i="1" l="1"/>
  <c r="HY24" i="1" s="1"/>
  <c r="HZ20" i="1" s="1"/>
  <c r="HZ23" i="1" l="1"/>
  <c r="HZ24" i="1" s="1"/>
  <c r="IA20" i="1" s="1"/>
  <c r="IA23" i="1" l="1"/>
  <c r="IA24" i="1" s="1"/>
  <c r="IB20" i="1" s="1"/>
  <c r="IB23" i="1" l="1"/>
  <c r="IB24" i="1" s="1"/>
  <c r="IC20" i="1" s="1"/>
  <c r="IC23" i="1" l="1"/>
  <c r="IC24" i="1" s="1"/>
  <c r="ID20" i="1" s="1"/>
  <c r="ID23" i="1" l="1"/>
  <c r="ID24" i="1" s="1"/>
  <c r="IE20" i="1" s="1"/>
  <c r="IE23" i="1" l="1"/>
  <c r="IE24" i="1" s="1"/>
  <c r="IF20" i="1" s="1"/>
  <c r="IF23" i="1" l="1"/>
  <c r="IF24" i="1" s="1"/>
  <c r="IG20" i="1" l="1"/>
  <c r="IG23" i="1" l="1"/>
  <c r="IG21" i="1" s="1"/>
  <c r="IG24" i="1" s="1"/>
</calcChain>
</file>

<file path=xl/sharedStrings.xml><?xml version="1.0" encoding="utf-8"?>
<sst xmlns="http://schemas.openxmlformats.org/spreadsheetml/2006/main" count="83" uniqueCount="68">
  <si>
    <t># 1</t>
  </si>
  <si>
    <t># 2</t>
  </si>
  <si>
    <t>Условие задания 2:</t>
  </si>
  <si>
    <t>Сумма кредита</t>
  </si>
  <si>
    <t>Планируется взять кредит в 5 000 000 рублей на 20 лет и вносить равные ежегодные платежи в начале каждого года. Определите процентную ставку для данных условий.</t>
  </si>
  <si>
    <t>Срок крдита</t>
  </si>
  <si>
    <t>Ежегодный платеж</t>
  </si>
  <si>
    <t>Дополнительное задание*: Определите процентную ставку, если платежи должны вноситься ежемесячно в размере 90 000 рублей (кроме последнего платежа).</t>
  </si>
  <si>
    <t>Ежемесячный платеж</t>
  </si>
  <si>
    <t>--</t>
  </si>
  <si>
    <t>Ставка кредита</t>
  </si>
  <si>
    <t>Количество платежей,
равные, в начале года</t>
  </si>
  <si>
    <t>Срок кредита, мес.</t>
  </si>
  <si>
    <t>Года</t>
  </si>
  <si>
    <t>Остаток долга</t>
  </si>
  <si>
    <t>Пополнение</t>
  </si>
  <si>
    <t>Ставка</t>
  </si>
  <si>
    <t>Долг по ставке</t>
  </si>
  <si>
    <t>Общий долг</t>
  </si>
  <si>
    <t>Месяцы</t>
  </si>
  <si>
    <t>Структура сценария</t>
  </si>
  <si>
    <t>Текущие значения:</t>
  </si>
  <si>
    <t>Малое число посетителей</t>
  </si>
  <si>
    <t>Наиболее вероятный сценарий</t>
  </si>
  <si>
    <t>Большое число посетителей</t>
  </si>
  <si>
    <t>Автор: Пользователь , 17.04.2023</t>
  </si>
  <si>
    <t>Изменяемые:</t>
  </si>
  <si>
    <t>Заполнение</t>
  </si>
  <si>
    <t>Результат:</t>
  </si>
  <si>
    <t>Доход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</si>
  <si>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</si>
  <si>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</si>
  <si>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</si>
  <si>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Затраты на первое представление</t>
  </si>
  <si>
    <t>Условие задания 1:</t>
  </si>
  <si>
    <t>Ср. цена билета</t>
  </si>
  <si>
    <t>1. Вы инвестируете в новый мюзикл. У Вас есть следующая информация о постановке:</t>
  </si>
  <si>
    <t>Билетов на 1 представление</t>
  </si>
  <si>
    <t>● Постоянные затраты на первое представление пьесы составляют 50 млн. рублей.</t>
  </si>
  <si>
    <t>дней в году</t>
  </si>
  <si>
    <t>● Средняя цена билета - 3500 рублей.</t>
  </si>
  <si>
    <t>● Театр вмещает 2000 человек, и представления идут 365 дней в году.</t>
  </si>
  <si>
    <t>Длительность проката, лет</t>
  </si>
  <si>
    <t>Создайте таблицу данных, в которой определяется, как общий доход от постановки изменяется при</t>
  </si>
  <si>
    <t>Наполненность зала</t>
  </si>
  <si>
    <t>продолжительности проката пьесы от 1 года до 5 лет и при средней наполненности зала, меняющейся</t>
  </si>
  <si>
    <t>от 70% до 90%.</t>
  </si>
  <si>
    <t>2. Создайте сценарии для малого среднего числа посетителей (50%), наиболее вероятного (75%) и</t>
  </si>
  <si>
    <t>большого числа посетителей (90%).</t>
  </si>
  <si>
    <t>Таблица доходности в зависимости от периода длительности представлений и наполненности зала</t>
  </si>
  <si>
    <t>Прибыль/единица</t>
  </si>
  <si>
    <t>Джойстик</t>
  </si>
  <si>
    <t>Клавиатура</t>
  </si>
  <si>
    <t>Мышь</t>
  </si>
  <si>
    <t>Рабочее вермя/единица (час)</t>
  </si>
  <si>
    <t>Машинное время/единица (час)</t>
  </si>
  <si>
    <t>Каждый месяц доступно в общей сложности 13 000 часов рабочего времени и 3000 часов машинного времени.
 Каким образом завод может максимизировать ежемесячную прибыль?</t>
  </si>
  <si>
    <t>Рабочий</t>
  </si>
  <si>
    <t>Машина</t>
  </si>
  <si>
    <t>ИТОГО:</t>
  </si>
  <si>
    <t>Количество единиц в производстве</t>
  </si>
  <si>
    <t>ВРЕМЯ</t>
  </si>
  <si>
    <t>Завод производит мыши, клавиатуры и джойстики для видеоигр. 
В таблице приведена прибыль с единицы продукции, количество рабочего времени, затрачиваемое</t>
  </si>
  <si>
    <t>на единицу продукции, ежемесячный спрос на продукты и 
количество машинного времени, затрачиваемое на единицу продукции.</t>
  </si>
  <si>
    <t>Ограничение времени</t>
  </si>
  <si>
    <t>ПРИБЫЛЬ</t>
  </si>
  <si>
    <t>Данные</t>
  </si>
  <si>
    <t>Ежемесячный спрос (шт)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</si>
</sst>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\ [$₽-419]_-;\-* #,##0\ [$₽-419]_-;_-* &quot;-&quot;??\ [$₽-419]_-;_-@_-"/>
    <numFmt numFmtId="165" formatCode="_-* #,##0.00\ [$₽-419]_-;\-* #,##0.00\ [$₽-419]_-;_-* &quot;-&quot;??\ [$₽-419]_-;_-@_-"/>
    <numFmt numFmtId="166" formatCode="#,##0.00_ ;[Red]\-#,##0.00\ "/>
    <numFmt numFmtId="171" formatCode="#,##0_ ;[Red]\-#,##0\ "/>
  </numFmts>
  <fonts count="11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9"/>
      <name val="Arial"/>
      <family val="2"/>
      <charset val="204"/>
    </font>
    <font>
      <sz val="9"/>
      <color indexed="9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18"/>
      <name val="Arial"/>
      <family val="2"/>
      <charset val="204"/>
    </font>
    <font>
      <sz val="9"/>
      <color theme="0" tint="-0.249977111117893"/>
      <name val="Arial"/>
      <family val="2"/>
      <charset val="204"/>
    </font>
    <font>
      <sz val="8"/>
      <color rgb="FF2C2D3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2" xfId="0" applyNumberFormat="1" applyBorder="1" applyAlignment="1">
      <alignment horizontal="right" vertical="center"/>
    </xf>
    <xf numFmtId="165" fontId="1" fillId="0" borderId="2" xfId="0" quotePrefix="1" applyNumberFormat="1" applyFont="1" applyBorder="1" applyAlignment="1">
      <alignment horizontal="center" vertical="center"/>
    </xf>
    <xf numFmtId="4" fontId="0" fillId="0" borderId="2" xfId="0" applyNumberForma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quotePrefix="1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9" fontId="0" fillId="0" borderId="2" xfId="0" applyNumberFormat="1" applyBorder="1" applyAlignment="1">
      <alignment horizontal="right" vertical="center"/>
    </xf>
    <xf numFmtId="40" fontId="3" fillId="2" borderId="2" xfId="0" applyNumberFormat="1" applyFont="1" applyFill="1" applyBorder="1" applyAlignment="1">
      <alignment horizontal="right" vertical="center"/>
    </xf>
    <xf numFmtId="40" fontId="0" fillId="0" borderId="0" xfId="0" applyNumberFormat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10" fontId="0" fillId="0" borderId="2" xfId="0" applyNumberFormat="1" applyBorder="1" applyAlignment="1">
      <alignment horizontal="right" vertical="center"/>
    </xf>
    <xf numFmtId="40" fontId="3" fillId="3" borderId="2" xfId="0" applyNumberFormat="1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/>
    </xf>
    <xf numFmtId="0" fontId="0" fillId="0" borderId="6" xfId="0" applyFill="1" applyBorder="1" applyAlignment="1"/>
    <xf numFmtId="9" fontId="0" fillId="0" borderId="0" xfId="0" applyNumberFormat="1" applyFill="1" applyBorder="1" applyAlignment="1"/>
    <xf numFmtId="9" fontId="0" fillId="6" borderId="0" xfId="0" applyNumberFormat="1" applyFill="1" applyBorder="1" applyAlignment="1"/>
    <xf numFmtId="0" fontId="6" fillId="5" borderId="7" xfId="0" applyFont="1" applyFill="1" applyBorder="1" applyAlignment="1">
      <alignment horizontal="left"/>
    </xf>
    <xf numFmtId="164" fontId="0" fillId="0" borderId="7" xfId="0" applyNumberFormat="1" applyFill="1" applyBorder="1" applyAlignment="1"/>
    <xf numFmtId="0" fontId="1" fillId="0" borderId="0" xfId="0" applyFont="1" applyBorder="1"/>
    <xf numFmtId="164" fontId="0" fillId="0" borderId="0" xfId="0" applyNumberFormat="1" applyBorder="1"/>
    <xf numFmtId="0" fontId="2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/>
    <xf numFmtId="9" fontId="0" fillId="0" borderId="0" xfId="0" applyNumberFormat="1" applyBorder="1"/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/>
    <xf numFmtId="0" fontId="1" fillId="7" borderId="2" xfId="0" applyFont="1" applyFill="1" applyBorder="1" applyAlignment="1">
      <alignment horizontal="center" vertical="center" wrapText="1"/>
    </xf>
    <xf numFmtId="9" fontId="1" fillId="7" borderId="2" xfId="0" applyNumberFormat="1" applyFont="1" applyFill="1" applyBorder="1" applyAlignment="1">
      <alignment wrapText="1"/>
    </xf>
    <xf numFmtId="164" fontId="0" fillId="0" borderId="2" xfId="0" applyNumberFormat="1" applyBorder="1"/>
    <xf numFmtId="9" fontId="0" fillId="7" borderId="2" xfId="0" applyNumberFormat="1" applyFill="1" applyBorder="1"/>
    <xf numFmtId="0" fontId="1" fillId="0" borderId="0" xfId="0" applyFont="1" applyAlignment="1">
      <alignment horizontal="center" vertical="center"/>
    </xf>
    <xf numFmtId="164" fontId="0" fillId="0" borderId="0" xfId="0" applyNumberFormat="1" applyFill="1" applyBorder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wrapText="1"/>
    </xf>
    <xf numFmtId="9" fontId="0" fillId="0" borderId="0" xfId="0" applyNumberFormat="1" applyFill="1" applyBorder="1"/>
    <xf numFmtId="0" fontId="0" fillId="2" borderId="2" xfId="0" applyFill="1" applyBorder="1" applyAlignment="1">
      <alignment horizontal="center"/>
    </xf>
    <xf numFmtId="164" fontId="9" fillId="2" borderId="2" xfId="0" applyNumberFormat="1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0" xfId="0" applyFont="1"/>
    <xf numFmtId="0" fontId="3" fillId="8" borderId="2" xfId="0" applyFont="1" applyFill="1" applyBorder="1"/>
    <xf numFmtId="0" fontId="0" fillId="0" borderId="2" xfId="0" applyBorder="1"/>
    <xf numFmtId="165" fontId="0" fillId="0" borderId="2" xfId="0" applyNumberFormat="1" applyBorder="1"/>
    <xf numFmtId="165" fontId="3" fillId="0" borderId="2" xfId="0" applyNumberFormat="1" applyFont="1" applyBorder="1"/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4" fontId="0" fillId="0" borderId="2" xfId="0" applyNumberFormat="1" applyBorder="1"/>
    <xf numFmtId="4" fontId="3" fillId="0" borderId="2" xfId="0" applyNumberFormat="1" applyFont="1" applyBorder="1"/>
    <xf numFmtId="171" fontId="0" fillId="0" borderId="2" xfId="0" applyNumberFormat="1" applyBorder="1"/>
    <xf numFmtId="0" fontId="0" fillId="9" borderId="0" xfId="0" applyFill="1"/>
    <xf numFmtId="0" fontId="10" fillId="9" borderId="0" xfId="0" applyFont="1" applyFill="1" applyAlignment="1">
      <alignment wrapText="1"/>
    </xf>
    <xf numFmtId="0" fontId="7" fillId="9" borderId="0" xfId="0" applyFont="1" applyFill="1"/>
    <xf numFmtId="0" fontId="3" fillId="9" borderId="0" xfId="0" applyFont="1" applyFill="1" applyAlignment="1"/>
    <xf numFmtId="4" fontId="0" fillId="9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6_&#1055;&#1088;&#1080;&#1084;&#1077;&#1088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мер_1"/>
      <sheetName val="Структура сценария_Task_1"/>
      <sheetName val="HW_Task_1"/>
      <sheetName val="Лист1"/>
      <sheetName val="HW_Task_2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1"/>
  <sheetViews>
    <sheetView showGridLines="0" workbookViewId="0">
      <selection activeCell="D23" sqref="D23"/>
    </sheetView>
  </sheetViews>
  <sheetFormatPr defaultRowHeight="12.75" outlineLevelRow="1" outlineLevelCol="1" x14ac:dyDescent="0.2"/>
  <cols>
    <col min="3" max="3" width="12.42578125" bestFit="1" customWidth="1"/>
    <col min="4" max="7" width="27.42578125" bestFit="1" customWidth="1" outlineLevel="1"/>
  </cols>
  <sheetData>
    <row r="1" spans="2:7" ht="13.5" thickBot="1" x14ac:dyDescent="0.25"/>
    <row r="2" spans="2:7" ht="15" x14ac:dyDescent="0.25">
      <c r="B2" s="28" t="s">
        <v>20</v>
      </c>
      <c r="C2" s="28"/>
      <c r="D2" s="29"/>
      <c r="E2" s="29"/>
      <c r="F2" s="29"/>
      <c r="G2" s="29"/>
    </row>
    <row r="3" spans="2:7" ht="15" collapsed="1" x14ac:dyDescent="0.25">
      <c r="B3" s="30"/>
      <c r="C3" s="30"/>
      <c r="D3" s="31" t="s">
        <v>21</v>
      </c>
      <c r="E3" s="31" t="s">
        <v>22</v>
      </c>
      <c r="F3" s="31" t="s">
        <v>23</v>
      </c>
      <c r="G3" s="31" t="s">
        <v>24</v>
      </c>
    </row>
    <row r="4" spans="2:7" hidden="1" outlineLevel="1" x14ac:dyDescent="0.2">
      <c r="B4" s="32"/>
      <c r="C4" s="32"/>
      <c r="D4" s="33"/>
      <c r="E4" s="34" t="s">
        <v>25</v>
      </c>
      <c r="F4" s="34" t="s">
        <v>25</v>
      </c>
      <c r="G4" s="34" t="s">
        <v>25</v>
      </c>
    </row>
    <row r="5" spans="2:7" x14ac:dyDescent="0.2">
      <c r="B5" s="35" t="s">
        <v>26</v>
      </c>
      <c r="C5" s="35"/>
      <c r="D5" s="36"/>
      <c r="E5" s="36"/>
      <c r="F5" s="36"/>
      <c r="G5" s="36"/>
    </row>
    <row r="6" spans="2:7" outlineLevel="1" x14ac:dyDescent="0.2">
      <c r="B6" s="32"/>
      <c r="C6" s="32" t="s">
        <v>27</v>
      </c>
      <c r="D6" s="37">
        <v>0.9</v>
      </c>
      <c r="E6" s="38">
        <v>0.5</v>
      </c>
      <c r="F6" s="38">
        <v>0.75</v>
      </c>
      <c r="G6" s="38">
        <v>0.9</v>
      </c>
    </row>
    <row r="7" spans="2:7" x14ac:dyDescent="0.2">
      <c r="B7" s="35" t="s">
        <v>28</v>
      </c>
      <c r="C7" s="35"/>
      <c r="D7" s="36"/>
      <c r="E7" s="36"/>
      <c r="F7" s="36"/>
      <c r="G7" s="36"/>
    </row>
    <row r="8" spans="2:7" ht="13.5" outlineLevel="1" thickBot="1" x14ac:dyDescent="0.25">
      <c r="B8" s="39"/>
      <c r="C8" s="39" t="s">
        <v>29</v>
      </c>
      <c r="D8" s="40">
        <v>11447500000</v>
      </c>
      <c r="E8" s="40">
        <v>6337500000</v>
      </c>
      <c r="F8" s="40">
        <v>9531250000</v>
      </c>
      <c r="G8" s="40">
        <v>11447500000</v>
      </c>
    </row>
    <row r="9" spans="2:7" x14ac:dyDescent="0.2">
      <c r="B9" t="s">
        <v>30</v>
      </c>
    </row>
    <row r="10" spans="2:7" x14ac:dyDescent="0.2">
      <c r="B10" t="s">
        <v>31</v>
      </c>
    </row>
    <row r="11" spans="2:7" x14ac:dyDescent="0.2">
      <c r="B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90" zoomScaleNormal="90" workbookViewId="0"/>
  </sheetViews>
  <sheetFormatPr defaultRowHeight="12.75" x14ac:dyDescent="0.2"/>
  <cols>
    <col min="1" max="1" width="33.28515625" bestFit="1" customWidth="1"/>
    <col min="2" max="2" width="17.7109375" bestFit="1" customWidth="1"/>
    <col min="3" max="6" width="16.7109375" bestFit="1" customWidth="1"/>
    <col min="7" max="7" width="17.7109375" bestFit="1" customWidth="1"/>
    <col min="8" max="8" width="2" customWidth="1"/>
    <col min="9" max="9" width="54.7109375" style="50" customWidth="1"/>
  </cols>
  <sheetData>
    <row r="1" spans="1:9" ht="14.25" x14ac:dyDescent="0.2">
      <c r="A1" s="41" t="s">
        <v>33</v>
      </c>
      <c r="B1" s="42">
        <v>50000000</v>
      </c>
      <c r="I1" s="43" t="s">
        <v>34</v>
      </c>
    </row>
    <row r="2" spans="1:9" ht="28.5" x14ac:dyDescent="0.2">
      <c r="A2" s="41" t="s">
        <v>35</v>
      </c>
      <c r="B2" s="42">
        <v>3500</v>
      </c>
      <c r="I2" s="43" t="s">
        <v>36</v>
      </c>
    </row>
    <row r="3" spans="1:9" ht="28.5" x14ac:dyDescent="0.2">
      <c r="A3" s="41" t="s">
        <v>37</v>
      </c>
      <c r="B3" s="44">
        <v>2000</v>
      </c>
      <c r="I3" s="43" t="s">
        <v>38</v>
      </c>
    </row>
    <row r="4" spans="1:9" ht="14.25" x14ac:dyDescent="0.2">
      <c r="A4" s="41" t="s">
        <v>39</v>
      </c>
      <c r="B4" s="44">
        <v>365</v>
      </c>
      <c r="I4" s="43" t="s">
        <v>40</v>
      </c>
    </row>
    <row r="5" spans="1:9" ht="28.5" x14ac:dyDescent="0.2">
      <c r="A5" s="41"/>
      <c r="B5" s="44"/>
      <c r="I5" s="43" t="s">
        <v>41</v>
      </c>
    </row>
    <row r="6" spans="1:9" ht="28.5" x14ac:dyDescent="0.2">
      <c r="A6" s="41" t="s">
        <v>42</v>
      </c>
      <c r="B6" s="45">
        <v>5</v>
      </c>
      <c r="I6" s="43" t="s">
        <v>43</v>
      </c>
    </row>
    <row r="7" spans="1:9" ht="28.5" x14ac:dyDescent="0.2">
      <c r="A7" s="41" t="s">
        <v>44</v>
      </c>
      <c r="B7" s="46">
        <v>0.88</v>
      </c>
      <c r="I7" s="43" t="s">
        <v>45</v>
      </c>
    </row>
    <row r="8" spans="1:9" ht="14.25" x14ac:dyDescent="0.2">
      <c r="A8" s="41" t="s">
        <v>29</v>
      </c>
      <c r="B8" s="42">
        <f>(B6*B4*B3*B7)*B2-B1</f>
        <v>11192000000</v>
      </c>
      <c r="I8" s="43" t="s">
        <v>46</v>
      </c>
    </row>
    <row r="9" spans="1:9" ht="28.5" x14ac:dyDescent="0.2">
      <c r="A9" s="41"/>
      <c r="B9" s="44"/>
      <c r="I9" s="43" t="s">
        <v>47</v>
      </c>
    </row>
    <row r="10" spans="1:9" ht="14.25" x14ac:dyDescent="0.2">
      <c r="A10" s="41"/>
      <c r="B10" s="44"/>
      <c r="I10" s="43" t="s">
        <v>48</v>
      </c>
    </row>
    <row r="11" spans="1:9" x14ac:dyDescent="0.2">
      <c r="A11" s="47" t="s">
        <v>49</v>
      </c>
      <c r="B11" s="48"/>
      <c r="C11" s="48"/>
      <c r="D11" s="48"/>
      <c r="E11" s="48"/>
      <c r="F11" s="48"/>
      <c r="G11" s="49"/>
    </row>
    <row r="12" spans="1:9" x14ac:dyDescent="0.2">
      <c r="A12" s="51" t="s">
        <v>42</v>
      </c>
      <c r="B12" s="64">
        <f>B8</f>
        <v>11192000000</v>
      </c>
      <c r="C12" s="63">
        <v>1</v>
      </c>
      <c r="D12" s="63">
        <v>2</v>
      </c>
      <c r="E12" s="63">
        <v>3</v>
      </c>
      <c r="F12" s="63">
        <v>4</v>
      </c>
      <c r="G12" s="63">
        <v>5</v>
      </c>
    </row>
    <row r="13" spans="1:9" x14ac:dyDescent="0.2">
      <c r="A13" s="52" t="s">
        <v>44</v>
      </c>
      <c r="B13" s="53">
        <v>0.7</v>
      </c>
      <c r="C13" s="54">
        <f t="dataTable" ref="C13:G17" dt2D="1" dtr="1" r1="B6" r2="B7"/>
        <v>1738499999.9999998</v>
      </c>
      <c r="D13" s="54">
        <v>3526999999.9999995</v>
      </c>
      <c r="E13" s="54">
        <v>5315500000</v>
      </c>
      <c r="F13" s="54">
        <v>7103999999.999999</v>
      </c>
      <c r="G13" s="54">
        <v>8892500000</v>
      </c>
    </row>
    <row r="14" spans="1:9" x14ac:dyDescent="0.2">
      <c r="A14" s="52"/>
      <c r="B14" s="53">
        <v>0.75</v>
      </c>
      <c r="C14" s="54">
        <v>1866250000</v>
      </c>
      <c r="D14" s="54">
        <v>3782500000</v>
      </c>
      <c r="E14" s="54">
        <v>5698750000</v>
      </c>
      <c r="F14" s="54">
        <v>7615000000</v>
      </c>
      <c r="G14" s="54">
        <v>9531250000</v>
      </c>
    </row>
    <row r="15" spans="1:9" x14ac:dyDescent="0.2">
      <c r="A15" s="52"/>
      <c r="B15" s="53">
        <v>0.8</v>
      </c>
      <c r="C15" s="54">
        <v>1994000000</v>
      </c>
      <c r="D15" s="54">
        <v>4038000000</v>
      </c>
      <c r="E15" s="54">
        <v>6082000000</v>
      </c>
      <c r="F15" s="54">
        <v>8126000000</v>
      </c>
      <c r="G15" s="54">
        <v>10170000000</v>
      </c>
    </row>
    <row r="16" spans="1:9" x14ac:dyDescent="0.2">
      <c r="A16" s="52"/>
      <c r="B16" s="55">
        <v>0.85</v>
      </c>
      <c r="C16" s="54">
        <v>2121750000</v>
      </c>
      <c r="D16" s="54">
        <v>4293500000</v>
      </c>
      <c r="E16" s="54">
        <v>6465250000</v>
      </c>
      <c r="F16" s="54">
        <v>8637000000</v>
      </c>
      <c r="G16" s="54">
        <v>10808750000</v>
      </c>
    </row>
    <row r="17" spans="1:7" x14ac:dyDescent="0.2">
      <c r="A17" s="52"/>
      <c r="B17" s="55">
        <v>0.9</v>
      </c>
      <c r="C17" s="54">
        <v>2249500000</v>
      </c>
      <c r="D17" s="54">
        <v>4549000000</v>
      </c>
      <c r="E17" s="54">
        <v>6848500000</v>
      </c>
      <c r="F17" s="54">
        <v>9148000000</v>
      </c>
      <c r="G17" s="54">
        <v>11447500000</v>
      </c>
    </row>
    <row r="18" spans="1:7" x14ac:dyDescent="0.2">
      <c r="A18" s="56"/>
    </row>
    <row r="20" spans="1:7" x14ac:dyDescent="0.2">
      <c r="A20" s="45"/>
      <c r="B20" s="45"/>
      <c r="C20" s="45"/>
      <c r="D20" s="45"/>
      <c r="E20" s="45"/>
      <c r="F20" s="45"/>
      <c r="G20" s="45"/>
    </row>
    <row r="21" spans="1:7" x14ac:dyDescent="0.2">
      <c r="A21" s="45"/>
      <c r="B21" s="45"/>
      <c r="C21" s="45"/>
      <c r="D21" s="45"/>
      <c r="E21" s="45"/>
      <c r="F21" s="57"/>
      <c r="G21" s="45"/>
    </row>
    <row r="22" spans="1:7" x14ac:dyDescent="0.2">
      <c r="A22" s="45"/>
      <c r="B22" s="45"/>
      <c r="C22" s="45"/>
      <c r="D22" s="45"/>
      <c r="E22" s="45"/>
      <c r="F22" s="57"/>
      <c r="G22" s="57"/>
    </row>
    <row r="23" spans="1:7" x14ac:dyDescent="0.2">
      <c r="A23" s="45"/>
      <c r="B23" s="45"/>
      <c r="C23" s="45"/>
      <c r="D23" s="45"/>
      <c r="E23" s="45"/>
      <c r="F23" s="57"/>
      <c r="G23" s="57"/>
    </row>
    <row r="24" spans="1:7" x14ac:dyDescent="0.2">
      <c r="A24" s="45"/>
      <c r="B24" s="45"/>
      <c r="C24" s="45"/>
      <c r="D24" s="45"/>
      <c r="E24" s="45"/>
      <c r="F24" s="45"/>
      <c r="G24" s="45"/>
    </row>
    <row r="25" spans="1:7" x14ac:dyDescent="0.2">
      <c r="A25" s="45"/>
      <c r="B25" s="45"/>
      <c r="C25" s="45"/>
      <c r="D25" s="45"/>
      <c r="E25" s="45"/>
      <c r="F25" s="45"/>
      <c r="G25" s="45"/>
    </row>
    <row r="26" spans="1:7" x14ac:dyDescent="0.2">
      <c r="A26" s="58"/>
      <c r="B26" s="58"/>
      <c r="C26" s="58"/>
      <c r="D26" s="58"/>
      <c r="E26" s="58"/>
      <c r="F26" s="58"/>
      <c r="G26" s="58"/>
    </row>
    <row r="27" spans="1:7" x14ac:dyDescent="0.2">
      <c r="A27" s="59"/>
      <c r="B27" s="59"/>
      <c r="C27" s="45"/>
      <c r="D27" s="45"/>
      <c r="E27" s="45"/>
      <c r="F27" s="45"/>
      <c r="G27" s="45"/>
    </row>
    <row r="28" spans="1:7" x14ac:dyDescent="0.2">
      <c r="A28" s="60"/>
      <c r="B28" s="61"/>
      <c r="C28" s="57"/>
      <c r="D28" s="57"/>
      <c r="E28" s="57"/>
      <c r="F28" s="57"/>
      <c r="G28" s="57"/>
    </row>
    <row r="29" spans="1:7" x14ac:dyDescent="0.2">
      <c r="A29" s="60"/>
      <c r="B29" s="61"/>
      <c r="C29" s="57"/>
      <c r="D29" s="57"/>
      <c r="E29" s="57"/>
      <c r="F29" s="57"/>
      <c r="G29" s="57"/>
    </row>
    <row r="30" spans="1:7" x14ac:dyDescent="0.2">
      <c r="A30" s="60"/>
      <c r="B30" s="62"/>
      <c r="C30" s="57"/>
      <c r="D30" s="57"/>
      <c r="E30" s="57"/>
      <c r="F30" s="57"/>
      <c r="G30" s="57"/>
    </row>
    <row r="31" spans="1:7" x14ac:dyDescent="0.2">
      <c r="A31" s="60"/>
      <c r="B31" s="62"/>
      <c r="C31" s="57"/>
      <c r="D31" s="57"/>
      <c r="E31" s="57"/>
      <c r="F31" s="57"/>
      <c r="G31" s="57"/>
    </row>
    <row r="32" spans="1:7" x14ac:dyDescent="0.2">
      <c r="A32" s="45"/>
      <c r="B32" s="45"/>
      <c r="C32" s="45"/>
      <c r="D32" s="45"/>
      <c r="E32" s="45"/>
      <c r="F32" s="45"/>
      <c r="G32" s="45"/>
    </row>
    <row r="33" spans="1:7" x14ac:dyDescent="0.2">
      <c r="A33" s="45"/>
      <c r="B33" s="45"/>
      <c r="C33" s="45"/>
      <c r="D33" s="45"/>
      <c r="E33" s="45"/>
      <c r="F33" s="45"/>
      <c r="G33" s="45"/>
    </row>
  </sheetData>
  <scenarios current="2" show="2" sqref="B8">
    <scenario name="Малое число посетителей" locked="1" count="1" user="Пользователь" comment="Автор: Пользователь , 17.04.2023">
      <inputCells r="B7" val="0,5" numFmtId="9"/>
    </scenario>
    <scenario name="Наиболее вероятный сценарий" locked="1" count="1" user="Пользователь" comment="Автор: Пользователь , 17.04.2023">
      <inputCells r="B7" val="0,75" numFmtId="9"/>
    </scenario>
    <scenario name="Большое число посетителей" locked="1" count="1" user="Пользователь" comment="Автор: Пользователь , 17.04.2023">
      <inputCells r="B7" val="0,9" numFmtId="9"/>
    </scenario>
  </scenarios>
  <mergeCells count="2">
    <mergeCell ref="A11:G11"/>
    <mergeCell ref="A13:A1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"/>
  <sheetViews>
    <sheetView zoomScale="70" zoomScaleNormal="70" workbookViewId="0">
      <selection sqref="A1:B1"/>
    </sheetView>
  </sheetViews>
  <sheetFormatPr defaultRowHeight="12.75" outlineLevelCol="1" x14ac:dyDescent="0.2"/>
  <cols>
    <col min="1" max="1" width="15.28515625" style="4" bestFit="1" customWidth="1"/>
    <col min="2" max="3" width="13.7109375" style="4" customWidth="1"/>
    <col min="4" max="4" width="15.7109375" style="4" customWidth="1"/>
    <col min="5" max="13" width="13.7109375" style="4" customWidth="1"/>
    <col min="14" max="19" width="13" style="4" hidden="1" customWidth="1" outlineLevel="1"/>
    <col min="20" max="20" width="13" style="4" customWidth="1" collapsed="1"/>
    <col min="21" max="22" width="13" style="4" customWidth="1"/>
    <col min="23" max="122" width="13" style="4" hidden="1" customWidth="1" outlineLevel="1"/>
    <col min="123" max="123" width="13" style="4" bestFit="1" customWidth="1" collapsed="1"/>
    <col min="124" max="229" width="13" style="4" hidden="1" customWidth="1" outlineLevel="1"/>
    <col min="230" max="239" width="11.42578125" style="4" hidden="1" customWidth="1" outlineLevel="1"/>
    <col min="240" max="240" width="11.42578125" style="4" bestFit="1" customWidth="1" collapsed="1"/>
    <col min="241" max="241" width="10.28515625" style="4" bestFit="1" customWidth="1"/>
    <col min="242" max="16384" width="9.140625" style="4"/>
  </cols>
  <sheetData>
    <row r="1" spans="1:21" ht="29.25" customHeight="1" x14ac:dyDescent="0.2">
      <c r="A1" s="1"/>
      <c r="B1" s="1"/>
      <c r="C1" s="2" t="s">
        <v>0</v>
      </c>
      <c r="D1" s="3" t="s">
        <v>1</v>
      </c>
      <c r="F1" s="5" t="s">
        <v>2</v>
      </c>
      <c r="G1" s="5"/>
      <c r="H1" s="5"/>
      <c r="I1" s="5"/>
      <c r="J1" s="5"/>
      <c r="K1" s="5"/>
      <c r="L1" s="5"/>
    </row>
    <row r="2" spans="1:21" ht="29.25" customHeight="1" x14ac:dyDescent="0.2">
      <c r="A2" s="6" t="s">
        <v>3</v>
      </c>
      <c r="B2" s="7"/>
      <c r="C2" s="8">
        <v>5000000</v>
      </c>
      <c r="D2" s="8">
        <v>5000000</v>
      </c>
      <c r="F2" s="5" t="s">
        <v>4</v>
      </c>
      <c r="G2" s="5"/>
      <c r="H2" s="5"/>
      <c r="I2" s="5"/>
      <c r="J2" s="5"/>
      <c r="K2" s="5"/>
      <c r="L2" s="5"/>
    </row>
    <row r="3" spans="1:21" ht="29.25" customHeight="1" x14ac:dyDescent="0.2">
      <c r="A3" s="6" t="s">
        <v>5</v>
      </c>
      <c r="B3" s="7"/>
      <c r="C3" s="9">
        <v>20</v>
      </c>
      <c r="D3" s="9">
        <v>20</v>
      </c>
      <c r="F3" s="10"/>
      <c r="G3" s="11"/>
      <c r="H3" s="11"/>
      <c r="I3" s="11"/>
      <c r="J3" s="11"/>
      <c r="K3" s="11"/>
      <c r="L3" s="11"/>
    </row>
    <row r="4" spans="1:21" ht="29.25" customHeight="1" x14ac:dyDescent="0.2">
      <c r="A4" s="6" t="s">
        <v>6</v>
      </c>
      <c r="B4" s="7"/>
      <c r="C4" s="12">
        <f>(C2*C6)/(1-(1/(1+C6)^C7))</f>
        <v>448104.30180833797</v>
      </c>
      <c r="D4" s="12">
        <f>D5*12</f>
        <v>1080000</v>
      </c>
      <c r="F4" s="5" t="s">
        <v>7</v>
      </c>
      <c r="G4" s="5"/>
      <c r="H4" s="5"/>
      <c r="I4" s="5"/>
      <c r="J4" s="5"/>
      <c r="K4" s="5"/>
      <c r="L4" s="5"/>
    </row>
    <row r="5" spans="1:21" ht="29.25" customHeight="1" x14ac:dyDescent="0.2">
      <c r="A5" s="6" t="s">
        <v>8</v>
      </c>
      <c r="B5" s="7"/>
      <c r="C5" s="13" t="s">
        <v>9</v>
      </c>
      <c r="D5" s="12">
        <v>90000</v>
      </c>
      <c r="F5" s="10"/>
      <c r="G5" s="10"/>
      <c r="H5" s="10"/>
      <c r="I5" s="10"/>
      <c r="J5" s="10"/>
      <c r="K5" s="10"/>
      <c r="L5" s="10"/>
    </row>
    <row r="6" spans="1:21" ht="29.25" customHeight="1" x14ac:dyDescent="0.2">
      <c r="A6" s="6" t="s">
        <v>10</v>
      </c>
      <c r="B6" s="7"/>
      <c r="C6" s="14">
        <v>0.06</v>
      </c>
      <c r="D6" s="14">
        <v>1.8746</v>
      </c>
      <c r="F6" s="15"/>
      <c r="G6" s="15"/>
      <c r="H6" s="15"/>
      <c r="I6" s="15"/>
      <c r="J6" s="15"/>
    </row>
    <row r="7" spans="1:21" ht="26.25" customHeight="1" x14ac:dyDescent="0.2">
      <c r="A7" s="16" t="s">
        <v>11</v>
      </c>
      <c r="B7" s="17"/>
      <c r="C7" s="9">
        <v>19</v>
      </c>
      <c r="D7" s="18" t="s">
        <v>9</v>
      </c>
    </row>
    <row r="8" spans="1:21" ht="26.25" customHeight="1" x14ac:dyDescent="0.2">
      <c r="A8" s="16" t="s">
        <v>12</v>
      </c>
      <c r="B8" s="17"/>
      <c r="C8" s="13" t="s">
        <v>9</v>
      </c>
      <c r="D8" s="9">
        <f>D3*12</f>
        <v>240</v>
      </c>
    </row>
    <row r="9" spans="1:21" ht="14.25" customHeight="1" x14ac:dyDescent="0.2"/>
    <row r="11" spans="1:21" x14ac:dyDescent="0.2">
      <c r="A11" s="19" t="s">
        <v>13</v>
      </c>
      <c r="B11" s="65">
        <v>1</v>
      </c>
      <c r="C11" s="65">
        <v>2</v>
      </c>
      <c r="D11" s="65">
        <v>3</v>
      </c>
      <c r="E11" s="65">
        <v>4</v>
      </c>
      <c r="F11" s="65">
        <v>5</v>
      </c>
      <c r="G11" s="65">
        <v>6</v>
      </c>
      <c r="H11" s="65">
        <v>7</v>
      </c>
      <c r="I11" s="65">
        <v>8</v>
      </c>
      <c r="J11" s="65">
        <v>9</v>
      </c>
      <c r="K11" s="65">
        <v>10</v>
      </c>
      <c r="L11" s="65">
        <v>11</v>
      </c>
      <c r="M11" s="65">
        <v>12</v>
      </c>
      <c r="N11" s="65">
        <v>13</v>
      </c>
      <c r="O11" s="65">
        <v>14</v>
      </c>
      <c r="P11" s="65">
        <v>15</v>
      </c>
      <c r="Q11" s="65">
        <v>16</v>
      </c>
      <c r="R11" s="65">
        <v>17</v>
      </c>
      <c r="S11" s="65">
        <v>18</v>
      </c>
      <c r="T11" s="65">
        <v>19</v>
      </c>
      <c r="U11" s="65">
        <v>20</v>
      </c>
    </row>
    <row r="12" spans="1:21" x14ac:dyDescent="0.2">
      <c r="A12" s="19" t="s">
        <v>14</v>
      </c>
      <c r="B12" s="20">
        <f>$C$2</f>
        <v>5000000</v>
      </c>
      <c r="C12" s="21">
        <f>B16</f>
        <v>5300000</v>
      </c>
      <c r="D12" s="21">
        <f t="shared" ref="D12:U12" si="0">C16</f>
        <v>5143009.4400831619</v>
      </c>
      <c r="E12" s="21">
        <f t="shared" si="0"/>
        <v>4976599.4465713138</v>
      </c>
      <c r="F12" s="21">
        <f t="shared" si="0"/>
        <v>4800204.8534487542</v>
      </c>
      <c r="G12" s="21">
        <f t="shared" si="0"/>
        <v>4613226.5847388413</v>
      </c>
      <c r="H12" s="21">
        <f t="shared" si="0"/>
        <v>4415029.6199063333</v>
      </c>
      <c r="I12" s="21">
        <f t="shared" si="0"/>
        <v>4204940.837183875</v>
      </c>
      <c r="J12" s="21">
        <f t="shared" si="0"/>
        <v>3982246.7274980689</v>
      </c>
      <c r="K12" s="21">
        <f t="shared" si="0"/>
        <v>3746190.9712311146</v>
      </c>
      <c r="L12" s="21">
        <f t="shared" si="0"/>
        <v>3495971.8695881432</v>
      </c>
      <c r="M12" s="21">
        <f t="shared" si="0"/>
        <v>3230739.6218465935</v>
      </c>
      <c r="N12" s="21">
        <f t="shared" si="0"/>
        <v>2949593.4392405506</v>
      </c>
      <c r="O12" s="21">
        <f t="shared" si="0"/>
        <v>2651578.4856781452</v>
      </c>
      <c r="P12" s="21">
        <f t="shared" si="0"/>
        <v>2335682.6349019953</v>
      </c>
      <c r="Q12" s="21">
        <f t="shared" si="0"/>
        <v>2000833.0330792768</v>
      </c>
      <c r="R12" s="21">
        <f t="shared" si="0"/>
        <v>1645892.4551471951</v>
      </c>
      <c r="S12" s="21">
        <f t="shared" si="0"/>
        <v>1269655.4425391885</v>
      </c>
      <c r="T12" s="21">
        <f t="shared" si="0"/>
        <v>870844.20917470171</v>
      </c>
      <c r="U12" s="21">
        <f t="shared" si="0"/>
        <v>448104.30180834554</v>
      </c>
    </row>
    <row r="13" spans="1:21" x14ac:dyDescent="0.2">
      <c r="A13" s="19" t="s">
        <v>15</v>
      </c>
      <c r="B13" s="21">
        <v>0</v>
      </c>
      <c r="C13" s="21">
        <f>$C$4</f>
        <v>448104.30180833797</v>
      </c>
      <c r="D13" s="21">
        <f t="shared" ref="D13:U13" si="1">$C$4</f>
        <v>448104.30180833797</v>
      </c>
      <c r="E13" s="21">
        <f t="shared" si="1"/>
        <v>448104.30180833797</v>
      </c>
      <c r="F13" s="21">
        <f t="shared" si="1"/>
        <v>448104.30180833797</v>
      </c>
      <c r="G13" s="21">
        <f t="shared" si="1"/>
        <v>448104.30180833797</v>
      </c>
      <c r="H13" s="21">
        <f t="shared" si="1"/>
        <v>448104.30180833797</v>
      </c>
      <c r="I13" s="21">
        <f t="shared" si="1"/>
        <v>448104.30180833797</v>
      </c>
      <c r="J13" s="21">
        <f t="shared" si="1"/>
        <v>448104.30180833797</v>
      </c>
      <c r="K13" s="21">
        <f t="shared" si="1"/>
        <v>448104.30180833797</v>
      </c>
      <c r="L13" s="21">
        <f t="shared" si="1"/>
        <v>448104.30180833797</v>
      </c>
      <c r="M13" s="21">
        <f t="shared" si="1"/>
        <v>448104.30180833797</v>
      </c>
      <c r="N13" s="21">
        <f t="shared" si="1"/>
        <v>448104.30180833797</v>
      </c>
      <c r="O13" s="21">
        <f t="shared" si="1"/>
        <v>448104.30180833797</v>
      </c>
      <c r="P13" s="21">
        <f t="shared" si="1"/>
        <v>448104.30180833797</v>
      </c>
      <c r="Q13" s="21">
        <f t="shared" si="1"/>
        <v>448104.30180833797</v>
      </c>
      <c r="R13" s="21">
        <f t="shared" si="1"/>
        <v>448104.30180833797</v>
      </c>
      <c r="S13" s="21">
        <f t="shared" si="1"/>
        <v>448104.30180833797</v>
      </c>
      <c r="T13" s="21">
        <f t="shared" si="1"/>
        <v>448104.30180833797</v>
      </c>
      <c r="U13" s="21">
        <f t="shared" si="1"/>
        <v>448104.30180833797</v>
      </c>
    </row>
    <row r="14" spans="1:21" x14ac:dyDescent="0.2">
      <c r="A14" s="19" t="s">
        <v>16</v>
      </c>
      <c r="B14" s="22">
        <f>$C$6</f>
        <v>0.06</v>
      </c>
      <c r="C14" s="22">
        <f>$C$6</f>
        <v>0.06</v>
      </c>
      <c r="D14" s="22">
        <f t="shared" ref="D14:U14" si="2">$C$6</f>
        <v>0.06</v>
      </c>
      <c r="E14" s="22">
        <f t="shared" si="2"/>
        <v>0.06</v>
      </c>
      <c r="F14" s="22">
        <f t="shared" si="2"/>
        <v>0.06</v>
      </c>
      <c r="G14" s="22">
        <f t="shared" si="2"/>
        <v>0.06</v>
      </c>
      <c r="H14" s="22">
        <f t="shared" si="2"/>
        <v>0.06</v>
      </c>
      <c r="I14" s="22">
        <f t="shared" si="2"/>
        <v>0.06</v>
      </c>
      <c r="J14" s="22">
        <f t="shared" si="2"/>
        <v>0.06</v>
      </c>
      <c r="K14" s="22">
        <f t="shared" si="2"/>
        <v>0.06</v>
      </c>
      <c r="L14" s="22">
        <f t="shared" si="2"/>
        <v>0.06</v>
      </c>
      <c r="M14" s="22">
        <f t="shared" si="2"/>
        <v>0.06</v>
      </c>
      <c r="N14" s="22">
        <f t="shared" si="2"/>
        <v>0.06</v>
      </c>
      <c r="O14" s="22">
        <f t="shared" si="2"/>
        <v>0.06</v>
      </c>
      <c r="P14" s="22">
        <f t="shared" si="2"/>
        <v>0.06</v>
      </c>
      <c r="Q14" s="22">
        <f t="shared" si="2"/>
        <v>0.06</v>
      </c>
      <c r="R14" s="22">
        <f t="shared" si="2"/>
        <v>0.06</v>
      </c>
      <c r="S14" s="22">
        <f t="shared" si="2"/>
        <v>0.06</v>
      </c>
      <c r="T14" s="22">
        <f t="shared" si="2"/>
        <v>0.06</v>
      </c>
      <c r="U14" s="22">
        <f t="shared" si="2"/>
        <v>0.06</v>
      </c>
    </row>
    <row r="15" spans="1:21" x14ac:dyDescent="0.2">
      <c r="A15" s="19" t="s">
        <v>17</v>
      </c>
      <c r="B15" s="20">
        <f>B14*B12</f>
        <v>300000</v>
      </c>
      <c r="C15" s="20">
        <f>(C12-C13)*C14</f>
        <v>291113.74189149973</v>
      </c>
      <c r="D15" s="20">
        <f t="shared" ref="D15:U15" si="3">(D12-D13)*D14</f>
        <v>281694.30829648947</v>
      </c>
      <c r="E15" s="20">
        <f t="shared" si="3"/>
        <v>271709.70868577855</v>
      </c>
      <c r="F15" s="20">
        <f t="shared" si="3"/>
        <v>261126.03309842499</v>
      </c>
      <c r="G15" s="20">
        <f t="shared" si="3"/>
        <v>249907.33697583017</v>
      </c>
      <c r="H15" s="20">
        <f t="shared" si="3"/>
        <v>238015.5190858797</v>
      </c>
      <c r="I15" s="20">
        <f t="shared" si="3"/>
        <v>225410.1921225322</v>
      </c>
      <c r="J15" s="20">
        <f t="shared" si="3"/>
        <v>212048.54554138385</v>
      </c>
      <c r="K15" s="20">
        <f t="shared" si="3"/>
        <v>197885.20016536658</v>
      </c>
      <c r="L15" s="20">
        <f t="shared" si="3"/>
        <v>182872.05406678829</v>
      </c>
      <c r="M15" s="20">
        <f t="shared" si="3"/>
        <v>166958.11920229532</v>
      </c>
      <c r="N15" s="20">
        <f t="shared" si="3"/>
        <v>150089.34824593275</v>
      </c>
      <c r="O15" s="20">
        <f t="shared" si="3"/>
        <v>132208.45103218843</v>
      </c>
      <c r="P15" s="20">
        <f t="shared" si="3"/>
        <v>113254.69998561945</v>
      </c>
      <c r="Q15" s="20">
        <f t="shared" si="3"/>
        <v>93163.723876256336</v>
      </c>
      <c r="R15" s="20">
        <f t="shared" si="3"/>
        <v>71867.289200331434</v>
      </c>
      <c r="S15" s="20">
        <f t="shared" si="3"/>
        <v>49293.068443851036</v>
      </c>
      <c r="T15" s="20">
        <f t="shared" si="3"/>
        <v>25364.394441981822</v>
      </c>
      <c r="U15" s="20">
        <f t="shared" si="3"/>
        <v>4.5401975512504577E-10</v>
      </c>
    </row>
    <row r="16" spans="1:21" s="24" customFormat="1" x14ac:dyDescent="0.2">
      <c r="A16" s="23" t="s">
        <v>18</v>
      </c>
      <c r="B16" s="20">
        <f>B12+B15-B13</f>
        <v>5300000</v>
      </c>
      <c r="C16" s="20">
        <f>C12-C13+C15</f>
        <v>5143009.4400831619</v>
      </c>
      <c r="D16" s="20">
        <f t="shared" ref="D16:U16" si="4">D12-D13+D15</f>
        <v>4976599.4465713138</v>
      </c>
      <c r="E16" s="20">
        <f t="shared" si="4"/>
        <v>4800204.8534487542</v>
      </c>
      <c r="F16" s="20">
        <f t="shared" si="4"/>
        <v>4613226.5847388413</v>
      </c>
      <c r="G16" s="20">
        <f t="shared" si="4"/>
        <v>4415029.6199063333</v>
      </c>
      <c r="H16" s="20">
        <f t="shared" si="4"/>
        <v>4204940.837183875</v>
      </c>
      <c r="I16" s="20">
        <f t="shared" si="4"/>
        <v>3982246.7274980689</v>
      </c>
      <c r="J16" s="20">
        <f t="shared" si="4"/>
        <v>3746190.9712311146</v>
      </c>
      <c r="K16" s="20">
        <f t="shared" si="4"/>
        <v>3495971.8695881432</v>
      </c>
      <c r="L16" s="20">
        <f t="shared" si="4"/>
        <v>3230739.6218465935</v>
      </c>
      <c r="M16" s="20">
        <f t="shared" si="4"/>
        <v>2949593.4392405506</v>
      </c>
      <c r="N16" s="20">
        <f t="shared" si="4"/>
        <v>2651578.4856781452</v>
      </c>
      <c r="O16" s="20">
        <f t="shared" si="4"/>
        <v>2335682.6349019953</v>
      </c>
      <c r="P16" s="20">
        <f t="shared" si="4"/>
        <v>2000833.0330792768</v>
      </c>
      <c r="Q16" s="20">
        <f t="shared" si="4"/>
        <v>1645892.4551471951</v>
      </c>
      <c r="R16" s="20">
        <f t="shared" si="4"/>
        <v>1269655.4425391885</v>
      </c>
      <c r="S16" s="20">
        <f t="shared" si="4"/>
        <v>870844.20917470171</v>
      </c>
      <c r="T16" s="20">
        <f t="shared" si="4"/>
        <v>448104.30180834554</v>
      </c>
      <c r="U16" s="20">
        <f t="shared" si="4"/>
        <v>8.0210156738758094E-9</v>
      </c>
    </row>
    <row r="19" spans="1:241" x14ac:dyDescent="0.2">
      <c r="A19" s="25" t="s">
        <v>19</v>
      </c>
      <c r="B19" s="66">
        <v>1</v>
      </c>
      <c r="C19" s="66">
        <v>2</v>
      </c>
      <c r="D19" s="66">
        <v>3</v>
      </c>
      <c r="E19" s="66">
        <v>4</v>
      </c>
      <c r="F19" s="66">
        <v>5</v>
      </c>
      <c r="G19" s="66">
        <v>6</v>
      </c>
      <c r="H19" s="66">
        <v>7</v>
      </c>
      <c r="I19" s="66">
        <v>8</v>
      </c>
      <c r="J19" s="66">
        <v>9</v>
      </c>
      <c r="K19" s="66">
        <v>10</v>
      </c>
      <c r="L19" s="66">
        <v>11</v>
      </c>
      <c r="M19" s="66">
        <v>12</v>
      </c>
      <c r="N19" s="66">
        <v>13</v>
      </c>
      <c r="O19" s="66">
        <v>14</v>
      </c>
      <c r="P19" s="66">
        <v>15</v>
      </c>
      <c r="Q19" s="66">
        <v>16</v>
      </c>
      <c r="R19" s="66">
        <v>17</v>
      </c>
      <c r="S19" s="66">
        <v>18</v>
      </c>
      <c r="T19" s="66">
        <v>19</v>
      </c>
      <c r="U19" s="66">
        <v>20</v>
      </c>
      <c r="V19" s="66">
        <v>21</v>
      </c>
      <c r="W19" s="66">
        <v>22</v>
      </c>
      <c r="X19" s="66">
        <v>23</v>
      </c>
      <c r="Y19" s="66">
        <v>24</v>
      </c>
      <c r="Z19" s="66">
        <v>25</v>
      </c>
      <c r="AA19" s="66">
        <v>26</v>
      </c>
      <c r="AB19" s="66">
        <v>27</v>
      </c>
      <c r="AC19" s="66">
        <v>28</v>
      </c>
      <c r="AD19" s="66">
        <v>29</v>
      </c>
      <c r="AE19" s="66">
        <v>30</v>
      </c>
      <c r="AF19" s="66">
        <v>31</v>
      </c>
      <c r="AG19" s="66">
        <v>32</v>
      </c>
      <c r="AH19" s="66">
        <v>33</v>
      </c>
      <c r="AI19" s="66">
        <v>34</v>
      </c>
      <c r="AJ19" s="66">
        <v>35</v>
      </c>
      <c r="AK19" s="66">
        <v>36</v>
      </c>
      <c r="AL19" s="66">
        <v>37</v>
      </c>
      <c r="AM19" s="66">
        <v>38</v>
      </c>
      <c r="AN19" s="66">
        <v>39</v>
      </c>
      <c r="AO19" s="66">
        <v>40</v>
      </c>
      <c r="AP19" s="66">
        <v>41</v>
      </c>
      <c r="AQ19" s="66">
        <v>42</v>
      </c>
      <c r="AR19" s="66">
        <v>43</v>
      </c>
      <c r="AS19" s="66">
        <v>44</v>
      </c>
      <c r="AT19" s="66">
        <v>45</v>
      </c>
      <c r="AU19" s="66">
        <v>46</v>
      </c>
      <c r="AV19" s="66">
        <v>47</v>
      </c>
      <c r="AW19" s="66">
        <v>48</v>
      </c>
      <c r="AX19" s="66">
        <v>49</v>
      </c>
      <c r="AY19" s="66">
        <v>50</v>
      </c>
      <c r="AZ19" s="66">
        <v>51</v>
      </c>
      <c r="BA19" s="66">
        <v>52</v>
      </c>
      <c r="BB19" s="66">
        <v>53</v>
      </c>
      <c r="BC19" s="66">
        <v>54</v>
      </c>
      <c r="BD19" s="66">
        <v>55</v>
      </c>
      <c r="BE19" s="66">
        <v>56</v>
      </c>
      <c r="BF19" s="66">
        <v>57</v>
      </c>
      <c r="BG19" s="66">
        <v>58</v>
      </c>
      <c r="BH19" s="66">
        <v>59</v>
      </c>
      <c r="BI19" s="66">
        <v>60</v>
      </c>
      <c r="BJ19" s="66">
        <v>61</v>
      </c>
      <c r="BK19" s="66">
        <v>62</v>
      </c>
      <c r="BL19" s="66">
        <v>63</v>
      </c>
      <c r="BM19" s="66">
        <v>64</v>
      </c>
      <c r="BN19" s="66">
        <v>65</v>
      </c>
      <c r="BO19" s="66">
        <v>66</v>
      </c>
      <c r="BP19" s="66">
        <v>67</v>
      </c>
      <c r="BQ19" s="66">
        <v>68</v>
      </c>
      <c r="BR19" s="66">
        <v>69</v>
      </c>
      <c r="BS19" s="66">
        <v>70</v>
      </c>
      <c r="BT19" s="66">
        <v>71</v>
      </c>
      <c r="BU19" s="66">
        <v>72</v>
      </c>
      <c r="BV19" s="66">
        <v>73</v>
      </c>
      <c r="BW19" s="66">
        <v>74</v>
      </c>
      <c r="BX19" s="66">
        <v>75</v>
      </c>
      <c r="BY19" s="66">
        <v>76</v>
      </c>
      <c r="BZ19" s="66">
        <v>77</v>
      </c>
      <c r="CA19" s="66">
        <v>78</v>
      </c>
      <c r="CB19" s="66">
        <v>79</v>
      </c>
      <c r="CC19" s="66">
        <v>80</v>
      </c>
      <c r="CD19" s="66">
        <v>81</v>
      </c>
      <c r="CE19" s="66">
        <v>82</v>
      </c>
      <c r="CF19" s="66">
        <v>83</v>
      </c>
      <c r="CG19" s="66">
        <v>84</v>
      </c>
      <c r="CH19" s="66">
        <v>85</v>
      </c>
      <c r="CI19" s="66">
        <v>86</v>
      </c>
      <c r="CJ19" s="66">
        <v>87</v>
      </c>
      <c r="CK19" s="66">
        <v>88</v>
      </c>
      <c r="CL19" s="66">
        <v>89</v>
      </c>
      <c r="CM19" s="66">
        <v>90</v>
      </c>
      <c r="CN19" s="66">
        <v>91</v>
      </c>
      <c r="CO19" s="66">
        <v>92</v>
      </c>
      <c r="CP19" s="66">
        <v>93</v>
      </c>
      <c r="CQ19" s="66">
        <v>94</v>
      </c>
      <c r="CR19" s="66">
        <v>95</v>
      </c>
      <c r="CS19" s="66">
        <v>96</v>
      </c>
      <c r="CT19" s="66">
        <v>97</v>
      </c>
      <c r="CU19" s="66">
        <v>98</v>
      </c>
      <c r="CV19" s="66">
        <v>99</v>
      </c>
      <c r="CW19" s="66">
        <v>100</v>
      </c>
      <c r="CX19" s="66">
        <v>101</v>
      </c>
      <c r="CY19" s="66">
        <v>102</v>
      </c>
      <c r="CZ19" s="66">
        <v>103</v>
      </c>
      <c r="DA19" s="66">
        <v>104</v>
      </c>
      <c r="DB19" s="66">
        <v>105</v>
      </c>
      <c r="DC19" s="66">
        <v>106</v>
      </c>
      <c r="DD19" s="66">
        <v>107</v>
      </c>
      <c r="DE19" s="66">
        <v>108</v>
      </c>
      <c r="DF19" s="66">
        <v>109</v>
      </c>
      <c r="DG19" s="66">
        <v>110</v>
      </c>
      <c r="DH19" s="66">
        <v>111</v>
      </c>
      <c r="DI19" s="66">
        <v>112</v>
      </c>
      <c r="DJ19" s="66">
        <v>113</v>
      </c>
      <c r="DK19" s="66">
        <v>114</v>
      </c>
      <c r="DL19" s="66">
        <v>115</v>
      </c>
      <c r="DM19" s="66">
        <v>116</v>
      </c>
      <c r="DN19" s="66">
        <v>117</v>
      </c>
      <c r="DO19" s="66">
        <v>118</v>
      </c>
      <c r="DP19" s="66">
        <v>119</v>
      </c>
      <c r="DQ19" s="66">
        <v>120</v>
      </c>
      <c r="DR19" s="66">
        <v>121</v>
      </c>
      <c r="DS19" s="66">
        <v>122</v>
      </c>
      <c r="DT19" s="66">
        <v>123</v>
      </c>
      <c r="DU19" s="66">
        <v>124</v>
      </c>
      <c r="DV19" s="66">
        <v>125</v>
      </c>
      <c r="DW19" s="66">
        <v>126</v>
      </c>
      <c r="DX19" s="66">
        <v>127</v>
      </c>
      <c r="DY19" s="66">
        <v>128</v>
      </c>
      <c r="DZ19" s="66">
        <v>129</v>
      </c>
      <c r="EA19" s="66">
        <v>130</v>
      </c>
      <c r="EB19" s="66">
        <v>131</v>
      </c>
      <c r="EC19" s="66">
        <v>132</v>
      </c>
      <c r="ED19" s="66">
        <v>133</v>
      </c>
      <c r="EE19" s="66">
        <v>134</v>
      </c>
      <c r="EF19" s="66">
        <v>135</v>
      </c>
      <c r="EG19" s="66">
        <v>136</v>
      </c>
      <c r="EH19" s="66">
        <v>137</v>
      </c>
      <c r="EI19" s="66">
        <v>138</v>
      </c>
      <c r="EJ19" s="66">
        <v>139</v>
      </c>
      <c r="EK19" s="66">
        <v>140</v>
      </c>
      <c r="EL19" s="66">
        <v>141</v>
      </c>
      <c r="EM19" s="66">
        <v>142</v>
      </c>
      <c r="EN19" s="66">
        <v>143</v>
      </c>
      <c r="EO19" s="66">
        <v>144</v>
      </c>
      <c r="EP19" s="66">
        <v>145</v>
      </c>
      <c r="EQ19" s="66">
        <v>146</v>
      </c>
      <c r="ER19" s="66">
        <v>147</v>
      </c>
      <c r="ES19" s="66">
        <v>148</v>
      </c>
      <c r="ET19" s="66">
        <v>149</v>
      </c>
      <c r="EU19" s="66">
        <v>150</v>
      </c>
      <c r="EV19" s="66">
        <v>151</v>
      </c>
      <c r="EW19" s="66">
        <v>152</v>
      </c>
      <c r="EX19" s="66">
        <v>153</v>
      </c>
      <c r="EY19" s="66">
        <v>154</v>
      </c>
      <c r="EZ19" s="66">
        <v>155</v>
      </c>
      <c r="FA19" s="66">
        <v>156</v>
      </c>
      <c r="FB19" s="66">
        <v>157</v>
      </c>
      <c r="FC19" s="66">
        <v>158</v>
      </c>
      <c r="FD19" s="66">
        <v>159</v>
      </c>
      <c r="FE19" s="66">
        <v>160</v>
      </c>
      <c r="FF19" s="66">
        <v>161</v>
      </c>
      <c r="FG19" s="66">
        <v>162</v>
      </c>
      <c r="FH19" s="66">
        <v>163</v>
      </c>
      <c r="FI19" s="66">
        <v>164</v>
      </c>
      <c r="FJ19" s="66">
        <v>165</v>
      </c>
      <c r="FK19" s="66">
        <v>166</v>
      </c>
      <c r="FL19" s="66">
        <v>167</v>
      </c>
      <c r="FM19" s="66">
        <v>168</v>
      </c>
      <c r="FN19" s="66">
        <v>169</v>
      </c>
      <c r="FO19" s="66">
        <v>170</v>
      </c>
      <c r="FP19" s="66">
        <v>171</v>
      </c>
      <c r="FQ19" s="66">
        <v>172</v>
      </c>
      <c r="FR19" s="66">
        <v>173</v>
      </c>
      <c r="FS19" s="66">
        <v>174</v>
      </c>
      <c r="FT19" s="66">
        <v>175</v>
      </c>
      <c r="FU19" s="66">
        <v>176</v>
      </c>
      <c r="FV19" s="66">
        <v>177</v>
      </c>
      <c r="FW19" s="66">
        <v>178</v>
      </c>
      <c r="FX19" s="66">
        <v>179</v>
      </c>
      <c r="FY19" s="66">
        <v>180</v>
      </c>
      <c r="FZ19" s="66">
        <v>181</v>
      </c>
      <c r="GA19" s="66">
        <v>182</v>
      </c>
      <c r="GB19" s="66">
        <v>183</v>
      </c>
      <c r="GC19" s="66">
        <v>184</v>
      </c>
      <c r="GD19" s="66">
        <v>185</v>
      </c>
      <c r="GE19" s="66">
        <v>186</v>
      </c>
      <c r="GF19" s="66">
        <v>187</v>
      </c>
      <c r="GG19" s="66">
        <v>188</v>
      </c>
      <c r="GH19" s="66">
        <v>189</v>
      </c>
      <c r="GI19" s="66">
        <v>190</v>
      </c>
      <c r="GJ19" s="66">
        <v>191</v>
      </c>
      <c r="GK19" s="66">
        <v>192</v>
      </c>
      <c r="GL19" s="66">
        <v>193</v>
      </c>
      <c r="GM19" s="66">
        <v>194</v>
      </c>
      <c r="GN19" s="66">
        <v>195</v>
      </c>
      <c r="GO19" s="66">
        <v>196</v>
      </c>
      <c r="GP19" s="66">
        <v>197</v>
      </c>
      <c r="GQ19" s="66">
        <v>198</v>
      </c>
      <c r="GR19" s="66">
        <v>199</v>
      </c>
      <c r="GS19" s="66">
        <v>200</v>
      </c>
      <c r="GT19" s="66">
        <v>201</v>
      </c>
      <c r="GU19" s="66">
        <v>202</v>
      </c>
      <c r="GV19" s="66">
        <v>203</v>
      </c>
      <c r="GW19" s="66">
        <v>204</v>
      </c>
      <c r="GX19" s="66">
        <v>205</v>
      </c>
      <c r="GY19" s="66">
        <v>206</v>
      </c>
      <c r="GZ19" s="66">
        <v>207</v>
      </c>
      <c r="HA19" s="66">
        <v>208</v>
      </c>
      <c r="HB19" s="66">
        <v>209</v>
      </c>
      <c r="HC19" s="66">
        <v>210</v>
      </c>
      <c r="HD19" s="66">
        <v>211</v>
      </c>
      <c r="HE19" s="66">
        <v>212</v>
      </c>
      <c r="HF19" s="66">
        <v>213</v>
      </c>
      <c r="HG19" s="66">
        <v>214</v>
      </c>
      <c r="HH19" s="66">
        <v>215</v>
      </c>
      <c r="HI19" s="66">
        <v>216</v>
      </c>
      <c r="HJ19" s="66">
        <v>217</v>
      </c>
      <c r="HK19" s="66">
        <v>218</v>
      </c>
      <c r="HL19" s="66">
        <v>219</v>
      </c>
      <c r="HM19" s="66">
        <v>220</v>
      </c>
      <c r="HN19" s="66">
        <v>221</v>
      </c>
      <c r="HO19" s="66">
        <v>222</v>
      </c>
      <c r="HP19" s="66">
        <v>223</v>
      </c>
      <c r="HQ19" s="66">
        <v>224</v>
      </c>
      <c r="HR19" s="66">
        <v>225</v>
      </c>
      <c r="HS19" s="66">
        <v>226</v>
      </c>
      <c r="HT19" s="66">
        <v>227</v>
      </c>
      <c r="HU19" s="66">
        <v>228</v>
      </c>
      <c r="HV19" s="66">
        <v>229</v>
      </c>
      <c r="HW19" s="66">
        <v>230</v>
      </c>
      <c r="HX19" s="66">
        <v>231</v>
      </c>
      <c r="HY19" s="66">
        <v>232</v>
      </c>
      <c r="HZ19" s="66">
        <v>233</v>
      </c>
      <c r="IA19" s="66">
        <v>234</v>
      </c>
      <c r="IB19" s="66">
        <v>235</v>
      </c>
      <c r="IC19" s="66">
        <v>236</v>
      </c>
      <c r="ID19" s="66">
        <v>237</v>
      </c>
      <c r="IE19" s="66">
        <v>238</v>
      </c>
      <c r="IF19" s="66">
        <v>239</v>
      </c>
      <c r="IG19" s="66">
        <v>240</v>
      </c>
    </row>
    <row r="20" spans="1:241" x14ac:dyDescent="0.2">
      <c r="A20" s="25" t="s">
        <v>14</v>
      </c>
      <c r="B20" s="20">
        <f>$D$2</f>
        <v>5000000</v>
      </c>
      <c r="C20" s="21">
        <f>B24</f>
        <v>5781083.333333333</v>
      </c>
      <c r="D20" s="21">
        <f t="shared" ref="D20:BO20" si="5">C24</f>
        <v>6594184.9013888882</v>
      </c>
      <c r="E20" s="21">
        <f t="shared" si="5"/>
        <v>6590028.3667787742</v>
      </c>
      <c r="F20" s="21">
        <f t="shared" si="5"/>
        <v>6585817.7221701872</v>
      </c>
      <c r="G20" s="21">
        <f t="shared" si="5"/>
        <v>6581552.2631561607</v>
      </c>
      <c r="H20" s="21">
        <f t="shared" si="5"/>
        <v>6577231.2761597196</v>
      </c>
      <c r="I20" s="21">
        <f t="shared" si="5"/>
        <v>6572854.0383145045</v>
      </c>
      <c r="J20" s="21">
        <f t="shared" si="5"/>
        <v>6568419.8173438404</v>
      </c>
      <c r="K20" s="21">
        <f t="shared" si="5"/>
        <v>6563927.8714382341</v>
      </c>
      <c r="L20" s="21">
        <f t="shared" si="5"/>
        <v>6559377.4491312765</v>
      </c>
      <c r="M20" s="21">
        <f t="shared" si="5"/>
        <v>6554767.7891739253</v>
      </c>
      <c r="N20" s="21">
        <f t="shared" si="5"/>
        <v>6550098.1204071576</v>
      </c>
      <c r="O20" s="21">
        <f t="shared" si="5"/>
        <v>6545367.6616329579</v>
      </c>
      <c r="P20" s="21">
        <f t="shared" si="5"/>
        <v>6540575.6214836324</v>
      </c>
      <c r="Q20" s="21">
        <f t="shared" si="5"/>
        <v>6535721.1982894186</v>
      </c>
      <c r="R20" s="21">
        <f t="shared" si="5"/>
        <v>6530803.5799443722</v>
      </c>
      <c r="S20" s="21">
        <f t="shared" si="5"/>
        <v>6525821.9437705092</v>
      </c>
      <c r="T20" s="21">
        <f t="shared" si="5"/>
        <v>6520775.4563801773</v>
      </c>
      <c r="U20" s="21">
        <f t="shared" si="5"/>
        <v>6515663.2735366374</v>
      </c>
      <c r="V20" s="21">
        <f t="shared" si="5"/>
        <v>6510484.5400128299</v>
      </c>
      <c r="W20" s="21">
        <f t="shared" si="5"/>
        <v>6505238.3894483028</v>
      </c>
      <c r="X20" s="21">
        <f t="shared" si="5"/>
        <v>6499923.9442042736</v>
      </c>
      <c r="Y20" s="21">
        <f t="shared" si="5"/>
        <v>6494540.3152168104</v>
      </c>
      <c r="Z20" s="21">
        <f t="shared" si="5"/>
        <v>6489086.6018480984</v>
      </c>
      <c r="AA20" s="21">
        <f t="shared" si="5"/>
        <v>6483561.8917357679</v>
      </c>
      <c r="AB20" s="21">
        <f t="shared" si="5"/>
        <v>6477965.2606402673</v>
      </c>
      <c r="AC20" s="21">
        <f t="shared" si="5"/>
        <v>6472295.772290241</v>
      </c>
      <c r="AD20" s="21">
        <f t="shared" si="5"/>
        <v>6466552.4782259027</v>
      </c>
      <c r="AE20" s="21">
        <f t="shared" si="5"/>
        <v>6460734.4176403629</v>
      </c>
      <c r="AF20" s="21">
        <f t="shared" si="5"/>
        <v>6454840.6172188949</v>
      </c>
      <c r="AG20" s="21">
        <f t="shared" si="5"/>
        <v>6448870.0909761069</v>
      </c>
      <c r="AH20" s="21">
        <f t="shared" si="5"/>
        <v>6442821.8400909947</v>
      </c>
      <c r="AI20" s="21">
        <f t="shared" si="5"/>
        <v>6436694.8527398463</v>
      </c>
      <c r="AJ20" s="21">
        <f t="shared" si="5"/>
        <v>6430488.1039269725</v>
      </c>
      <c r="AK20" s="21">
        <f t="shared" si="5"/>
        <v>6424200.5553132333</v>
      </c>
      <c r="AL20" s="21">
        <f t="shared" si="5"/>
        <v>6417831.1550423317</v>
      </c>
      <c r="AM20" s="21">
        <f t="shared" si="5"/>
        <v>6411378.8375648484</v>
      </c>
      <c r="AN20" s="21">
        <f t="shared" si="5"/>
        <v>6404842.5234599812</v>
      </c>
      <c r="AO20" s="21">
        <f t="shared" si="5"/>
        <v>6398221.1192549681</v>
      </c>
      <c r="AP20" s="21">
        <f t="shared" si="5"/>
        <v>6391513.5172421578</v>
      </c>
      <c r="AQ20" s="21">
        <f t="shared" si="5"/>
        <v>6384718.5952937007</v>
      </c>
      <c r="AR20" s="21">
        <f t="shared" si="5"/>
        <v>6377835.2166738231</v>
      </c>
      <c r="AS20" s="21">
        <f t="shared" si="5"/>
        <v>6370862.2298486615</v>
      </c>
      <c r="AT20" s="21">
        <f t="shared" si="5"/>
        <v>6363798.4682936221</v>
      </c>
      <c r="AU20" s="21">
        <f t="shared" si="5"/>
        <v>6356642.7502982281</v>
      </c>
      <c r="AV20" s="21">
        <f t="shared" si="5"/>
        <v>6349393.8787684301</v>
      </c>
      <c r="AW20" s="21">
        <f t="shared" si="5"/>
        <v>6342050.6410263423</v>
      </c>
      <c r="AX20" s="21">
        <f t="shared" si="5"/>
        <v>6334611.8086073697</v>
      </c>
      <c r="AY20" s="21">
        <f t="shared" si="5"/>
        <v>6327076.1370546985</v>
      </c>
      <c r="AZ20" s="21">
        <f t="shared" si="5"/>
        <v>6319442.365711106</v>
      </c>
      <c r="BA20" s="21">
        <f t="shared" si="5"/>
        <v>6311709.2175080646</v>
      </c>
      <c r="BB20" s="21">
        <f t="shared" si="5"/>
        <v>6303875.398752097</v>
      </c>
      <c r="BC20" s="21">
        <f t="shared" si="5"/>
        <v>6295939.5989083517</v>
      </c>
      <c r="BD20" s="21">
        <f t="shared" si="5"/>
        <v>6287900.4903813628</v>
      </c>
      <c r="BE20" s="21">
        <f t="shared" si="5"/>
        <v>6279756.7282929523</v>
      </c>
      <c r="BF20" s="21">
        <f t="shared" si="5"/>
        <v>6271506.9502572436</v>
      </c>
      <c r="BG20" s="21">
        <f t="shared" si="5"/>
        <v>6263149.7761527449</v>
      </c>
      <c r="BH20" s="21">
        <f t="shared" si="5"/>
        <v>6254683.8078914667</v>
      </c>
      <c r="BI20" s="21">
        <f t="shared" si="5"/>
        <v>6246107.6291850312</v>
      </c>
      <c r="BJ20" s="21">
        <f t="shared" si="5"/>
        <v>6237419.8053077413</v>
      </c>
      <c r="BK20" s="21">
        <f t="shared" si="5"/>
        <v>6228618.8828565599</v>
      </c>
      <c r="BL20" s="21">
        <f t="shared" si="5"/>
        <v>6219703.3895079689</v>
      </c>
      <c r="BM20" s="21">
        <f t="shared" si="5"/>
        <v>6210671.8337716609</v>
      </c>
      <c r="BN20" s="21">
        <f t="shared" si="5"/>
        <v>6201522.7047410244</v>
      </c>
      <c r="BO20" s="21">
        <f t="shared" si="5"/>
        <v>6192254.4718403826</v>
      </c>
      <c r="BP20" s="21">
        <f t="shared" ref="BP20:EA20" si="6">BO24</f>
        <v>6182865.5845689382</v>
      </c>
      <c r="BQ20" s="21">
        <f t="shared" si="6"/>
        <v>6173354.4722413896</v>
      </c>
      <c r="BR20" s="21">
        <f t="shared" si="6"/>
        <v>6163719.5437251655</v>
      </c>
      <c r="BS20" s="21">
        <f t="shared" si="6"/>
        <v>6153959.1871742429</v>
      </c>
      <c r="BT20" s="21">
        <f t="shared" si="6"/>
        <v>6144071.7697594985</v>
      </c>
      <c r="BU20" s="21">
        <f t="shared" si="6"/>
        <v>6134055.6373955486</v>
      </c>
      <c r="BV20" s="21">
        <f t="shared" si="6"/>
        <v>6123909.1144640325</v>
      </c>
      <c r="BW20" s="21">
        <f t="shared" si="6"/>
        <v>6113630.5035332981</v>
      </c>
      <c r="BX20" s="21">
        <f t="shared" si="6"/>
        <v>6103218.0850744341</v>
      </c>
      <c r="BY20" s="21">
        <f t="shared" si="6"/>
        <v>6092670.1171736047</v>
      </c>
      <c r="BZ20" s="21">
        <f t="shared" si="6"/>
        <v>6081984.8352406435</v>
      </c>
      <c r="CA20" s="21">
        <f t="shared" si="6"/>
        <v>6071160.4517138526</v>
      </c>
      <c r="CB20" s="21">
        <f t="shared" si="6"/>
        <v>6060195.1557609551</v>
      </c>
      <c r="CC20" s="21">
        <f t="shared" si="6"/>
        <v>6049087.1129761599</v>
      </c>
      <c r="CD20" s="21">
        <f t="shared" si="6"/>
        <v>6037834.4650732791</v>
      </c>
      <c r="CE20" s="21">
        <f t="shared" si="6"/>
        <v>6026435.3295748513</v>
      </c>
      <c r="CF20" s="21">
        <f t="shared" si="6"/>
        <v>6014887.7994972197</v>
      </c>
      <c r="CG20" s="21">
        <f t="shared" si="6"/>
        <v>6003189.9430315075</v>
      </c>
      <c r="CH20" s="21">
        <f t="shared" si="6"/>
        <v>5991339.8032204444</v>
      </c>
      <c r="CI20" s="21">
        <f t="shared" si="6"/>
        <v>5979335.3976309793</v>
      </c>
      <c r="CJ20" s="21">
        <f t="shared" si="6"/>
        <v>5967174.7180226389</v>
      </c>
      <c r="CK20" s="21">
        <f t="shared" si="6"/>
        <v>5954855.7300115637</v>
      </c>
      <c r="CL20" s="21">
        <f t="shared" si="6"/>
        <v>5942376.3727301722</v>
      </c>
      <c r="CM20" s="21">
        <f t="shared" si="6"/>
        <v>5929734.5584823946</v>
      </c>
      <c r="CN20" s="21">
        <f t="shared" si="6"/>
        <v>5916928.1723944163</v>
      </c>
      <c r="CO20" s="21">
        <f t="shared" si="6"/>
        <v>5903955.0720608784</v>
      </c>
      <c r="CP20" s="21">
        <f t="shared" si="6"/>
        <v>5890813.0871864706</v>
      </c>
      <c r="CQ20" s="21">
        <f t="shared" si="6"/>
        <v>5877500.0192228574</v>
      </c>
      <c r="CR20" s="21">
        <f t="shared" si="6"/>
        <v>5864013.641000879</v>
      </c>
      <c r="CS20" s="21">
        <f t="shared" si="6"/>
        <v>5850351.6963579636</v>
      </c>
      <c r="CT20" s="21">
        <f t="shared" si="6"/>
        <v>5836511.8997606905</v>
      </c>
      <c r="CU20" s="21">
        <f t="shared" si="6"/>
        <v>5822491.9359224364</v>
      </c>
      <c r="CV20" s="21">
        <f t="shared" si="6"/>
        <v>5808289.4594160486</v>
      </c>
      <c r="CW20" s="21">
        <f t="shared" si="6"/>
        <v>5793902.0942814741</v>
      </c>
      <c r="CX20" s="21">
        <f t="shared" si="6"/>
        <v>5779327.4336282797</v>
      </c>
      <c r="CY20" s="21">
        <f t="shared" si="6"/>
        <v>5764563.0392329991</v>
      </c>
      <c r="CZ20" s="21">
        <f t="shared" si="6"/>
        <v>5749606.441131236</v>
      </c>
      <c r="DA20" s="21">
        <f t="shared" si="6"/>
        <v>5734455.1372044627</v>
      </c>
      <c r="DB20" s="21">
        <f t="shared" si="6"/>
        <v>5719106.5927614309</v>
      </c>
      <c r="DC20" s="21">
        <f t="shared" si="6"/>
        <v>5703558.2401141431</v>
      </c>
      <c r="DD20" s="21">
        <f t="shared" si="6"/>
        <v>5687807.4781482955</v>
      </c>
      <c r="DE20" s="21">
        <f t="shared" si="6"/>
        <v>5671851.6718881344</v>
      </c>
      <c r="DF20" s="21">
        <f t="shared" si="6"/>
        <v>5655688.1520556444</v>
      </c>
      <c r="DG20" s="21">
        <f t="shared" si="6"/>
        <v>5639314.2146240026</v>
      </c>
      <c r="DH20" s="21">
        <f t="shared" si="6"/>
        <v>5622727.1203652117</v>
      </c>
      <c r="DI20" s="21">
        <f t="shared" si="6"/>
        <v>5605924.0943918554</v>
      </c>
      <c r="DJ20" s="21">
        <f t="shared" si="6"/>
        <v>5588902.3256928762</v>
      </c>
      <c r="DK20" s="21">
        <f t="shared" si="6"/>
        <v>5571658.9666633196</v>
      </c>
      <c r="DL20" s="21">
        <f t="shared" si="6"/>
        <v>5554191.1326279519</v>
      </c>
      <c r="DM20" s="21">
        <f t="shared" si="6"/>
        <v>5536495.9013586771</v>
      </c>
      <c r="DN20" s="21">
        <f t="shared" si="6"/>
        <v>5518570.3125856696</v>
      </c>
      <c r="DO20" s="21">
        <f t="shared" si="6"/>
        <v>5500411.3675021492</v>
      </c>
      <c r="DP20" s="21">
        <f t="shared" si="6"/>
        <v>5482016.0282627018</v>
      </c>
      <c r="DQ20" s="21">
        <f t="shared" si="6"/>
        <v>5463381.2174750715</v>
      </c>
      <c r="DR20" s="21">
        <f t="shared" si="6"/>
        <v>5444503.8176853405</v>
      </c>
      <c r="DS20" s="21">
        <f t="shared" si="6"/>
        <v>5425380.6708564023</v>
      </c>
      <c r="DT20" s="21">
        <f t="shared" si="6"/>
        <v>5406008.5778396484</v>
      </c>
      <c r="DU20" s="21">
        <f t="shared" si="6"/>
        <v>5386384.2978397748</v>
      </c>
      <c r="DV20" s="21">
        <f t="shared" si="6"/>
        <v>5366504.5478726253</v>
      </c>
      <c r="DW20" s="21">
        <f t="shared" si="6"/>
        <v>5346366.0022159731</v>
      </c>
      <c r="DX20" s="21">
        <f t="shared" si="6"/>
        <v>5325965.2918531541</v>
      </c>
      <c r="DY20" s="21">
        <f t="shared" si="6"/>
        <v>5305299.0039094593</v>
      </c>
      <c r="DZ20" s="21">
        <f t="shared" si="6"/>
        <v>5284363.681081186</v>
      </c>
      <c r="EA20" s="21">
        <f t="shared" si="6"/>
        <v>5263155.821057261</v>
      </c>
      <c r="EB20" s="21">
        <f t="shared" ref="EB20:GM20" si="7">EA24</f>
        <v>5241671.8759333296</v>
      </c>
      <c r="EC20" s="21">
        <f t="shared" si="7"/>
        <v>5219908.2516182223</v>
      </c>
      <c r="ED20" s="21">
        <f t="shared" si="7"/>
        <v>5197861.307232691</v>
      </c>
      <c r="EE20" s="21">
        <f t="shared" si="7"/>
        <v>5175527.3545003189</v>
      </c>
      <c r="EF20" s="21">
        <f t="shared" si="7"/>
        <v>5152902.6571305012</v>
      </c>
      <c r="EG20" s="21">
        <f t="shared" si="7"/>
        <v>5129983.4301933963</v>
      </c>
      <c r="EH20" s="21">
        <f t="shared" si="7"/>
        <v>5106765.8394867331</v>
      </c>
      <c r="EI20" s="21">
        <f t="shared" si="7"/>
        <v>5083246.0008943845</v>
      </c>
      <c r="EJ20" s="21">
        <f t="shared" si="7"/>
        <v>5059419.9797365833</v>
      </c>
      <c r="EK20" s="21">
        <f t="shared" si="7"/>
        <v>5035283.7901116814</v>
      </c>
      <c r="EL20" s="21">
        <f t="shared" si="7"/>
        <v>5010833.3942293441</v>
      </c>
      <c r="EM20" s="21">
        <f t="shared" si="7"/>
        <v>4986064.7017350551</v>
      </c>
      <c r="EN20" s="21">
        <f t="shared" si="7"/>
        <v>4960973.5690258369</v>
      </c>
      <c r="EO20" s="21">
        <f t="shared" si="7"/>
        <v>4935555.798557058</v>
      </c>
      <c r="EP20" s="21">
        <f t="shared" si="7"/>
        <v>4909807.1381402183</v>
      </c>
      <c r="EQ20" s="21">
        <f t="shared" si="7"/>
        <v>4883723.2802315913</v>
      </c>
      <c r="ER20" s="21">
        <f t="shared" si="7"/>
        <v>4857299.8612116063</v>
      </c>
      <c r="ES20" s="21">
        <f t="shared" si="7"/>
        <v>4830532.460654851</v>
      </c>
      <c r="ET20" s="21">
        <f t="shared" si="7"/>
        <v>4803416.6005905708</v>
      </c>
      <c r="EU20" s="21">
        <f t="shared" si="7"/>
        <v>4775947.7447535368</v>
      </c>
      <c r="EV20" s="21">
        <f t="shared" si="7"/>
        <v>4748121.2978251688</v>
      </c>
      <c r="EW20" s="21">
        <f t="shared" si="7"/>
        <v>4719932.6046647737</v>
      </c>
      <c r="EX20" s="21">
        <f t="shared" si="7"/>
        <v>4691376.9495307775</v>
      </c>
      <c r="EY20" s="21">
        <f t="shared" si="7"/>
        <v>4662449.5552918222</v>
      </c>
      <c r="EZ20" s="21">
        <f t="shared" si="7"/>
        <v>4633145.5826275861</v>
      </c>
      <c r="FA20" s="21">
        <f t="shared" si="7"/>
        <v>4603460.1292192088</v>
      </c>
      <c r="FB20" s="21">
        <f t="shared" si="7"/>
        <v>4573388.2289291695</v>
      </c>
      <c r="FC20" s="21">
        <f t="shared" si="7"/>
        <v>4542924.8509704936</v>
      </c>
      <c r="FD20" s="21">
        <f t="shared" si="7"/>
        <v>4512064.8990651416</v>
      </c>
      <c r="FE20" s="21">
        <f t="shared" si="7"/>
        <v>4480803.2105914438</v>
      </c>
      <c r="FF20" s="21">
        <f t="shared" si="7"/>
        <v>4449134.5557204345</v>
      </c>
      <c r="FG20" s="21">
        <f t="shared" si="7"/>
        <v>4417053.6365409447</v>
      </c>
      <c r="FH20" s="21">
        <f t="shared" si="7"/>
        <v>4384555.0861733034</v>
      </c>
      <c r="FI20" s="21">
        <f t="shared" si="7"/>
        <v>4351633.4678715011</v>
      </c>
      <c r="FJ20" s="21">
        <f t="shared" si="7"/>
        <v>4318283.2741136672</v>
      </c>
      <c r="FK20" s="21">
        <f t="shared" si="7"/>
        <v>4284498.9256807053</v>
      </c>
      <c r="FL20" s="21">
        <f t="shared" si="7"/>
        <v>4250274.770722935</v>
      </c>
      <c r="FM20" s="21">
        <f t="shared" si="7"/>
        <v>4215605.0838145819</v>
      </c>
      <c r="FN20" s="21">
        <f t="shared" si="7"/>
        <v>4180484.0649959627</v>
      </c>
      <c r="FO20" s="21">
        <f t="shared" si="7"/>
        <v>4144905.8388031949</v>
      </c>
      <c r="FP20" s="21">
        <f t="shared" si="7"/>
        <v>4108864.4532852815</v>
      </c>
      <c r="FQ20" s="21">
        <f t="shared" si="7"/>
        <v>4072353.8790083965</v>
      </c>
      <c r="FR20" s="21">
        <f t="shared" si="7"/>
        <v>4035368.0080472101</v>
      </c>
      <c r="FS20" s="21">
        <f t="shared" si="7"/>
        <v>3997900.65296308</v>
      </c>
      <c r="FT20" s="21">
        <f t="shared" si="7"/>
        <v>3959945.545768945</v>
      </c>
      <c r="FU20" s="21">
        <f t="shared" si="7"/>
        <v>3921496.3368807398</v>
      </c>
      <c r="FV20" s="21">
        <f t="shared" si="7"/>
        <v>3882546.5940551609</v>
      </c>
      <c r="FW20" s="21">
        <f t="shared" si="7"/>
        <v>3843089.8013136038</v>
      </c>
      <c r="FX20" s="21">
        <f t="shared" si="7"/>
        <v>3803119.3578520934</v>
      </c>
      <c r="FY20" s="21">
        <f t="shared" si="7"/>
        <v>3762628.5769370208</v>
      </c>
      <c r="FZ20" s="21">
        <f t="shared" si="7"/>
        <v>3721610.6847865079</v>
      </c>
      <c r="GA20" s="21">
        <f t="shared" si="7"/>
        <v>3680058.8194372077</v>
      </c>
      <c r="GB20" s="21">
        <f t="shared" si="7"/>
        <v>3637966.0295963534</v>
      </c>
      <c r="GC20" s="21">
        <f t="shared" si="7"/>
        <v>3595325.2734788628</v>
      </c>
      <c r="GD20" s="21">
        <f t="shared" si="7"/>
        <v>3552129.4176293034</v>
      </c>
      <c r="GE20" s="21">
        <f t="shared" si="7"/>
        <v>3508371.2357285251</v>
      </c>
      <c r="GF20" s="21">
        <f t="shared" si="7"/>
        <v>3464043.4073847523</v>
      </c>
      <c r="GG20" s="21">
        <f t="shared" si="7"/>
        <v>3419138.5169089432</v>
      </c>
      <c r="GH20" s="21">
        <f t="shared" si="7"/>
        <v>3373649.0520742037</v>
      </c>
      <c r="GI20" s="21">
        <f t="shared" si="7"/>
        <v>3327567.4028590531</v>
      </c>
      <c r="GJ20" s="21">
        <f t="shared" si="7"/>
        <v>3280885.8601743281</v>
      </c>
      <c r="GK20" s="21">
        <f t="shared" si="7"/>
        <v>3233596.6145735141</v>
      </c>
      <c r="GL20" s="21">
        <f t="shared" si="7"/>
        <v>3185691.7549462887</v>
      </c>
      <c r="GM20" s="21">
        <f t="shared" si="7"/>
        <v>3137163.2671950548</v>
      </c>
      <c r="GN20" s="21">
        <f t="shared" ref="GN20:IY20" si="8">GM24</f>
        <v>3088003.0328942481</v>
      </c>
      <c r="GO20" s="21">
        <f t="shared" si="8"/>
        <v>3038202.8279321897</v>
      </c>
      <c r="GP20" s="21">
        <f t="shared" si="8"/>
        <v>2987754.3211352569</v>
      </c>
      <c r="GQ20" s="21">
        <f t="shared" si="8"/>
        <v>2936649.072874147</v>
      </c>
      <c r="GR20" s="21">
        <f t="shared" si="8"/>
        <v>2884878.5336519931</v>
      </c>
      <c r="GS20" s="21">
        <f t="shared" si="8"/>
        <v>2832434.0426741042</v>
      </c>
      <c r="GT20" s="21">
        <f t="shared" si="8"/>
        <v>2779306.8263990823</v>
      </c>
      <c r="GU20" s="21">
        <f t="shared" si="8"/>
        <v>2725487.9970710804</v>
      </c>
      <c r="GV20" s="21">
        <f t="shared" si="8"/>
        <v>2670968.5512329517</v>
      </c>
      <c r="GW20" s="21">
        <f t="shared" si="8"/>
        <v>2615739.3682200438</v>
      </c>
      <c r="GX20" s="21">
        <f t="shared" si="8"/>
        <v>2559791.2086343863</v>
      </c>
      <c r="GY20" s="21">
        <f t="shared" si="8"/>
        <v>2503114.7127990113</v>
      </c>
      <c r="GZ20" s="21">
        <f t="shared" si="8"/>
        <v>2445700.3991921572</v>
      </c>
      <c r="HA20" s="21">
        <f t="shared" si="8"/>
        <v>2387538.662861085</v>
      </c>
      <c r="HB20" s="21">
        <f t="shared" si="8"/>
        <v>2328619.7738152472</v>
      </c>
      <c r="HC20" s="21">
        <f t="shared" si="8"/>
        <v>2268933.8753985395</v>
      </c>
      <c r="HD20" s="21">
        <f t="shared" si="8"/>
        <v>2208470.9826403596</v>
      </c>
      <c r="HE20" s="21">
        <f t="shared" si="8"/>
        <v>2147220.980585204</v>
      </c>
      <c r="HF20" s="21">
        <f t="shared" si="8"/>
        <v>2085173.6226005165</v>
      </c>
      <c r="HG20" s="21">
        <f t="shared" si="8"/>
        <v>2022318.5286625091</v>
      </c>
      <c r="HH20" s="21">
        <f t="shared" si="8"/>
        <v>1958645.1836196671</v>
      </c>
      <c r="HI20" s="21">
        <f t="shared" si="8"/>
        <v>1894142.9354336492</v>
      </c>
      <c r="HJ20" s="21">
        <f t="shared" si="8"/>
        <v>1828800.9933972876</v>
      </c>
      <c r="HK20" s="21">
        <f t="shared" si="8"/>
        <v>1762608.4263293887</v>
      </c>
      <c r="HL20" s="21">
        <f t="shared" si="8"/>
        <v>1695554.1607460352</v>
      </c>
      <c r="HM20" s="21">
        <f t="shared" si="8"/>
        <v>1627626.9790080804</v>
      </c>
      <c r="HN20" s="21">
        <f t="shared" si="8"/>
        <v>1558815.5174445286</v>
      </c>
      <c r="HO20" s="21">
        <f t="shared" si="8"/>
        <v>1489108.2644514835</v>
      </c>
      <c r="HP20" s="21">
        <f t="shared" si="8"/>
        <v>1418493.5585663498</v>
      </c>
      <c r="HQ20" s="21">
        <f t="shared" si="8"/>
        <v>1346959.5865169642</v>
      </c>
      <c r="HR20" s="21">
        <f t="shared" si="8"/>
        <v>1274494.3812453302</v>
      </c>
      <c r="HS20" s="21">
        <f t="shared" si="8"/>
        <v>1201085.8199056254</v>
      </c>
      <c r="HT20" s="21">
        <f t="shared" si="8"/>
        <v>1126721.6218361468</v>
      </c>
      <c r="HU20" s="21">
        <f t="shared" si="8"/>
        <v>1051389.3465048554</v>
      </c>
      <c r="HV20" s="21">
        <f t="shared" si="8"/>
        <v>975076.39142817492</v>
      </c>
      <c r="HW20" s="21">
        <f t="shared" si="8"/>
        <v>897769.99006269756</v>
      </c>
      <c r="HX20" s="21">
        <f t="shared" si="8"/>
        <v>819457.20966944436</v>
      </c>
      <c r="HY20" s="21">
        <f t="shared" si="8"/>
        <v>740124.94915032177</v>
      </c>
      <c r="HZ20" s="21">
        <f t="shared" si="8"/>
        <v>659759.93685641338</v>
      </c>
      <c r="IA20" s="21">
        <f t="shared" si="8"/>
        <v>578348.72836773994</v>
      </c>
      <c r="IB20" s="21">
        <f t="shared" si="8"/>
        <v>495877.70424411609</v>
      </c>
      <c r="IC20" s="21">
        <f t="shared" si="8"/>
        <v>412333.06774672732</v>
      </c>
      <c r="ID20" s="21">
        <f t="shared" si="8"/>
        <v>327700.84253004688</v>
      </c>
      <c r="IE20" s="21">
        <f t="shared" si="8"/>
        <v>241966.87030370539</v>
      </c>
      <c r="IF20" s="21">
        <f t="shared" si="8"/>
        <v>155116.80846392293</v>
      </c>
      <c r="IG20" s="21">
        <f t="shared" si="8"/>
        <v>67136.127694106748</v>
      </c>
    </row>
    <row r="21" spans="1:241" x14ac:dyDescent="0.2">
      <c r="A21" s="25" t="s">
        <v>15</v>
      </c>
      <c r="B21" s="21">
        <v>0</v>
      </c>
      <c r="C21" s="21">
        <f>$D$5</f>
        <v>90000</v>
      </c>
      <c r="D21" s="21">
        <f t="shared" ref="D21:BO21" si="9">$D$5</f>
        <v>90000</v>
      </c>
      <c r="E21" s="21">
        <f t="shared" si="9"/>
        <v>90000</v>
      </c>
      <c r="F21" s="21">
        <f t="shared" si="9"/>
        <v>90000</v>
      </c>
      <c r="G21" s="21">
        <f t="shared" si="9"/>
        <v>90000</v>
      </c>
      <c r="H21" s="21">
        <f t="shared" si="9"/>
        <v>90000</v>
      </c>
      <c r="I21" s="21">
        <f t="shared" si="9"/>
        <v>90000</v>
      </c>
      <c r="J21" s="21">
        <f t="shared" si="9"/>
        <v>90000</v>
      </c>
      <c r="K21" s="21">
        <f t="shared" si="9"/>
        <v>90000</v>
      </c>
      <c r="L21" s="21">
        <f t="shared" si="9"/>
        <v>90000</v>
      </c>
      <c r="M21" s="21">
        <f t="shared" si="9"/>
        <v>90000</v>
      </c>
      <c r="N21" s="21">
        <f t="shared" si="9"/>
        <v>90000</v>
      </c>
      <c r="O21" s="21">
        <f t="shared" si="9"/>
        <v>90000</v>
      </c>
      <c r="P21" s="21">
        <f t="shared" si="9"/>
        <v>90000</v>
      </c>
      <c r="Q21" s="21">
        <f t="shared" si="9"/>
        <v>90000</v>
      </c>
      <c r="R21" s="21">
        <f t="shared" si="9"/>
        <v>90000</v>
      </c>
      <c r="S21" s="21">
        <f t="shared" si="9"/>
        <v>90000</v>
      </c>
      <c r="T21" s="21">
        <f t="shared" si="9"/>
        <v>90000</v>
      </c>
      <c r="U21" s="21">
        <f t="shared" si="9"/>
        <v>90000</v>
      </c>
      <c r="V21" s="21">
        <f t="shared" si="9"/>
        <v>90000</v>
      </c>
      <c r="W21" s="21">
        <f t="shared" si="9"/>
        <v>90000</v>
      </c>
      <c r="X21" s="21">
        <f t="shared" si="9"/>
        <v>90000</v>
      </c>
      <c r="Y21" s="21">
        <f t="shared" si="9"/>
        <v>90000</v>
      </c>
      <c r="Z21" s="21">
        <f t="shared" si="9"/>
        <v>90000</v>
      </c>
      <c r="AA21" s="21">
        <f t="shared" si="9"/>
        <v>90000</v>
      </c>
      <c r="AB21" s="21">
        <f t="shared" si="9"/>
        <v>90000</v>
      </c>
      <c r="AC21" s="21">
        <f t="shared" si="9"/>
        <v>90000</v>
      </c>
      <c r="AD21" s="21">
        <f t="shared" si="9"/>
        <v>90000</v>
      </c>
      <c r="AE21" s="21">
        <f t="shared" si="9"/>
        <v>90000</v>
      </c>
      <c r="AF21" s="21">
        <f t="shared" si="9"/>
        <v>90000</v>
      </c>
      <c r="AG21" s="21">
        <f t="shared" si="9"/>
        <v>90000</v>
      </c>
      <c r="AH21" s="21">
        <f t="shared" si="9"/>
        <v>90000</v>
      </c>
      <c r="AI21" s="21">
        <f t="shared" si="9"/>
        <v>90000</v>
      </c>
      <c r="AJ21" s="21">
        <f t="shared" si="9"/>
        <v>90000</v>
      </c>
      <c r="AK21" s="21">
        <f t="shared" si="9"/>
        <v>90000</v>
      </c>
      <c r="AL21" s="21">
        <f t="shared" si="9"/>
        <v>90000</v>
      </c>
      <c r="AM21" s="21">
        <f t="shared" si="9"/>
        <v>90000</v>
      </c>
      <c r="AN21" s="21">
        <f t="shared" si="9"/>
        <v>90000</v>
      </c>
      <c r="AO21" s="21">
        <f t="shared" si="9"/>
        <v>90000</v>
      </c>
      <c r="AP21" s="21">
        <f t="shared" si="9"/>
        <v>90000</v>
      </c>
      <c r="AQ21" s="21">
        <f t="shared" si="9"/>
        <v>90000</v>
      </c>
      <c r="AR21" s="21">
        <f t="shared" si="9"/>
        <v>90000</v>
      </c>
      <c r="AS21" s="21">
        <f t="shared" si="9"/>
        <v>90000</v>
      </c>
      <c r="AT21" s="21">
        <f t="shared" si="9"/>
        <v>90000</v>
      </c>
      <c r="AU21" s="21">
        <f t="shared" si="9"/>
        <v>90000</v>
      </c>
      <c r="AV21" s="21">
        <f t="shared" si="9"/>
        <v>90000</v>
      </c>
      <c r="AW21" s="21">
        <f t="shared" si="9"/>
        <v>90000</v>
      </c>
      <c r="AX21" s="21">
        <f t="shared" si="9"/>
        <v>90000</v>
      </c>
      <c r="AY21" s="21">
        <f t="shared" si="9"/>
        <v>90000</v>
      </c>
      <c r="AZ21" s="21">
        <f t="shared" si="9"/>
        <v>90000</v>
      </c>
      <c r="BA21" s="21">
        <f t="shared" si="9"/>
        <v>90000</v>
      </c>
      <c r="BB21" s="21">
        <f t="shared" si="9"/>
        <v>90000</v>
      </c>
      <c r="BC21" s="21">
        <f t="shared" si="9"/>
        <v>90000</v>
      </c>
      <c r="BD21" s="21">
        <f t="shared" si="9"/>
        <v>90000</v>
      </c>
      <c r="BE21" s="21">
        <f t="shared" si="9"/>
        <v>90000</v>
      </c>
      <c r="BF21" s="21">
        <f t="shared" si="9"/>
        <v>90000</v>
      </c>
      <c r="BG21" s="21">
        <f t="shared" si="9"/>
        <v>90000</v>
      </c>
      <c r="BH21" s="21">
        <f t="shared" si="9"/>
        <v>90000</v>
      </c>
      <c r="BI21" s="21">
        <f t="shared" si="9"/>
        <v>90000</v>
      </c>
      <c r="BJ21" s="21">
        <f t="shared" si="9"/>
        <v>90000</v>
      </c>
      <c r="BK21" s="21">
        <f t="shared" si="9"/>
        <v>90000</v>
      </c>
      <c r="BL21" s="21">
        <f t="shared" si="9"/>
        <v>90000</v>
      </c>
      <c r="BM21" s="21">
        <f t="shared" si="9"/>
        <v>90000</v>
      </c>
      <c r="BN21" s="21">
        <f t="shared" si="9"/>
        <v>90000</v>
      </c>
      <c r="BO21" s="21">
        <f t="shared" si="9"/>
        <v>90000</v>
      </c>
      <c r="BP21" s="21">
        <f t="shared" ref="BP21:EA21" si="10">$D$5</f>
        <v>90000</v>
      </c>
      <c r="BQ21" s="21">
        <f t="shared" si="10"/>
        <v>90000</v>
      </c>
      <c r="BR21" s="21">
        <f t="shared" si="10"/>
        <v>90000</v>
      </c>
      <c r="BS21" s="21">
        <f t="shared" si="10"/>
        <v>90000</v>
      </c>
      <c r="BT21" s="21">
        <f t="shared" si="10"/>
        <v>90000</v>
      </c>
      <c r="BU21" s="21">
        <f t="shared" si="10"/>
        <v>90000</v>
      </c>
      <c r="BV21" s="21">
        <f t="shared" si="10"/>
        <v>90000</v>
      </c>
      <c r="BW21" s="21">
        <f t="shared" si="10"/>
        <v>90000</v>
      </c>
      <c r="BX21" s="21">
        <f t="shared" si="10"/>
        <v>90000</v>
      </c>
      <c r="BY21" s="21">
        <f t="shared" si="10"/>
        <v>90000</v>
      </c>
      <c r="BZ21" s="21">
        <f t="shared" si="10"/>
        <v>90000</v>
      </c>
      <c r="CA21" s="21">
        <f t="shared" si="10"/>
        <v>90000</v>
      </c>
      <c r="CB21" s="21">
        <f t="shared" si="10"/>
        <v>90000</v>
      </c>
      <c r="CC21" s="21">
        <f t="shared" si="10"/>
        <v>90000</v>
      </c>
      <c r="CD21" s="21">
        <f t="shared" si="10"/>
        <v>90000</v>
      </c>
      <c r="CE21" s="21">
        <f t="shared" si="10"/>
        <v>90000</v>
      </c>
      <c r="CF21" s="21">
        <f t="shared" si="10"/>
        <v>90000</v>
      </c>
      <c r="CG21" s="21">
        <f t="shared" si="10"/>
        <v>90000</v>
      </c>
      <c r="CH21" s="21">
        <f t="shared" si="10"/>
        <v>90000</v>
      </c>
      <c r="CI21" s="21">
        <f t="shared" si="10"/>
        <v>90000</v>
      </c>
      <c r="CJ21" s="21">
        <f t="shared" si="10"/>
        <v>90000</v>
      </c>
      <c r="CK21" s="21">
        <f t="shared" si="10"/>
        <v>90000</v>
      </c>
      <c r="CL21" s="21">
        <f t="shared" si="10"/>
        <v>90000</v>
      </c>
      <c r="CM21" s="21">
        <f t="shared" si="10"/>
        <v>90000</v>
      </c>
      <c r="CN21" s="21">
        <f t="shared" si="10"/>
        <v>90000</v>
      </c>
      <c r="CO21" s="21">
        <f t="shared" si="10"/>
        <v>90000</v>
      </c>
      <c r="CP21" s="21">
        <f t="shared" si="10"/>
        <v>90000</v>
      </c>
      <c r="CQ21" s="21">
        <f t="shared" si="10"/>
        <v>90000</v>
      </c>
      <c r="CR21" s="21">
        <f t="shared" si="10"/>
        <v>90000</v>
      </c>
      <c r="CS21" s="21">
        <f t="shared" si="10"/>
        <v>90000</v>
      </c>
      <c r="CT21" s="21">
        <f t="shared" si="10"/>
        <v>90000</v>
      </c>
      <c r="CU21" s="21">
        <f t="shared" si="10"/>
        <v>90000</v>
      </c>
      <c r="CV21" s="21">
        <f t="shared" si="10"/>
        <v>90000</v>
      </c>
      <c r="CW21" s="21">
        <f t="shared" si="10"/>
        <v>90000</v>
      </c>
      <c r="CX21" s="21">
        <f t="shared" si="10"/>
        <v>90000</v>
      </c>
      <c r="CY21" s="21">
        <f t="shared" si="10"/>
        <v>90000</v>
      </c>
      <c r="CZ21" s="21">
        <f t="shared" si="10"/>
        <v>90000</v>
      </c>
      <c r="DA21" s="21">
        <f t="shared" si="10"/>
        <v>90000</v>
      </c>
      <c r="DB21" s="21">
        <f t="shared" si="10"/>
        <v>90000</v>
      </c>
      <c r="DC21" s="21">
        <f t="shared" si="10"/>
        <v>90000</v>
      </c>
      <c r="DD21" s="21">
        <f t="shared" si="10"/>
        <v>90000</v>
      </c>
      <c r="DE21" s="21">
        <f t="shared" si="10"/>
        <v>90000</v>
      </c>
      <c r="DF21" s="21">
        <f t="shared" si="10"/>
        <v>90000</v>
      </c>
      <c r="DG21" s="21">
        <f t="shared" si="10"/>
        <v>90000</v>
      </c>
      <c r="DH21" s="21">
        <f t="shared" si="10"/>
        <v>90000</v>
      </c>
      <c r="DI21" s="21">
        <f t="shared" si="10"/>
        <v>90000</v>
      </c>
      <c r="DJ21" s="21">
        <f t="shared" si="10"/>
        <v>90000</v>
      </c>
      <c r="DK21" s="21">
        <f t="shared" si="10"/>
        <v>90000</v>
      </c>
      <c r="DL21" s="21">
        <f t="shared" si="10"/>
        <v>90000</v>
      </c>
      <c r="DM21" s="21">
        <f t="shared" si="10"/>
        <v>90000</v>
      </c>
      <c r="DN21" s="21">
        <f t="shared" si="10"/>
        <v>90000</v>
      </c>
      <c r="DO21" s="21">
        <f t="shared" si="10"/>
        <v>90000</v>
      </c>
      <c r="DP21" s="21">
        <f t="shared" si="10"/>
        <v>90000</v>
      </c>
      <c r="DQ21" s="21">
        <f t="shared" si="10"/>
        <v>90000</v>
      </c>
      <c r="DR21" s="21">
        <f t="shared" si="10"/>
        <v>90000</v>
      </c>
      <c r="DS21" s="21">
        <f t="shared" si="10"/>
        <v>90000</v>
      </c>
      <c r="DT21" s="21">
        <f t="shared" si="10"/>
        <v>90000</v>
      </c>
      <c r="DU21" s="21">
        <f t="shared" si="10"/>
        <v>90000</v>
      </c>
      <c r="DV21" s="21">
        <f t="shared" si="10"/>
        <v>90000</v>
      </c>
      <c r="DW21" s="21">
        <f t="shared" si="10"/>
        <v>90000</v>
      </c>
      <c r="DX21" s="21">
        <f t="shared" si="10"/>
        <v>90000</v>
      </c>
      <c r="DY21" s="21">
        <f t="shared" si="10"/>
        <v>90000</v>
      </c>
      <c r="DZ21" s="21">
        <f t="shared" si="10"/>
        <v>90000</v>
      </c>
      <c r="EA21" s="21">
        <f t="shared" si="10"/>
        <v>90000</v>
      </c>
      <c r="EB21" s="21">
        <f t="shared" ref="EB21:GM21" si="11">$D$5</f>
        <v>90000</v>
      </c>
      <c r="EC21" s="21">
        <f t="shared" si="11"/>
        <v>90000</v>
      </c>
      <c r="ED21" s="21">
        <f t="shared" si="11"/>
        <v>90000</v>
      </c>
      <c r="EE21" s="21">
        <f t="shared" si="11"/>
        <v>90000</v>
      </c>
      <c r="EF21" s="21">
        <f t="shared" si="11"/>
        <v>90000</v>
      </c>
      <c r="EG21" s="21">
        <f t="shared" si="11"/>
        <v>90000</v>
      </c>
      <c r="EH21" s="21">
        <f t="shared" si="11"/>
        <v>90000</v>
      </c>
      <c r="EI21" s="21">
        <f t="shared" si="11"/>
        <v>90000</v>
      </c>
      <c r="EJ21" s="21">
        <f t="shared" si="11"/>
        <v>90000</v>
      </c>
      <c r="EK21" s="21">
        <f t="shared" si="11"/>
        <v>90000</v>
      </c>
      <c r="EL21" s="21">
        <f t="shared" si="11"/>
        <v>90000</v>
      </c>
      <c r="EM21" s="21">
        <f t="shared" si="11"/>
        <v>90000</v>
      </c>
      <c r="EN21" s="21">
        <f t="shared" si="11"/>
        <v>90000</v>
      </c>
      <c r="EO21" s="21">
        <f t="shared" si="11"/>
        <v>90000</v>
      </c>
      <c r="EP21" s="21">
        <f t="shared" si="11"/>
        <v>90000</v>
      </c>
      <c r="EQ21" s="21">
        <f t="shared" si="11"/>
        <v>90000</v>
      </c>
      <c r="ER21" s="21">
        <f t="shared" si="11"/>
        <v>90000</v>
      </c>
      <c r="ES21" s="21">
        <f t="shared" si="11"/>
        <v>90000</v>
      </c>
      <c r="ET21" s="21">
        <f t="shared" si="11"/>
        <v>90000</v>
      </c>
      <c r="EU21" s="21">
        <f t="shared" si="11"/>
        <v>90000</v>
      </c>
      <c r="EV21" s="21">
        <f t="shared" si="11"/>
        <v>90000</v>
      </c>
      <c r="EW21" s="21">
        <f t="shared" si="11"/>
        <v>90000</v>
      </c>
      <c r="EX21" s="21">
        <f t="shared" si="11"/>
        <v>90000</v>
      </c>
      <c r="EY21" s="21">
        <f t="shared" si="11"/>
        <v>90000</v>
      </c>
      <c r="EZ21" s="21">
        <f t="shared" si="11"/>
        <v>90000</v>
      </c>
      <c r="FA21" s="21">
        <f t="shared" si="11"/>
        <v>90000</v>
      </c>
      <c r="FB21" s="21">
        <f t="shared" si="11"/>
        <v>90000</v>
      </c>
      <c r="FC21" s="21">
        <f t="shared" si="11"/>
        <v>90000</v>
      </c>
      <c r="FD21" s="21">
        <f t="shared" si="11"/>
        <v>90000</v>
      </c>
      <c r="FE21" s="21">
        <f t="shared" si="11"/>
        <v>90000</v>
      </c>
      <c r="FF21" s="21">
        <f t="shared" si="11"/>
        <v>90000</v>
      </c>
      <c r="FG21" s="21">
        <f t="shared" si="11"/>
        <v>90000</v>
      </c>
      <c r="FH21" s="21">
        <f t="shared" si="11"/>
        <v>90000</v>
      </c>
      <c r="FI21" s="21">
        <f t="shared" si="11"/>
        <v>90000</v>
      </c>
      <c r="FJ21" s="21">
        <f t="shared" si="11"/>
        <v>90000</v>
      </c>
      <c r="FK21" s="21">
        <f t="shared" si="11"/>
        <v>90000</v>
      </c>
      <c r="FL21" s="21">
        <f t="shared" si="11"/>
        <v>90000</v>
      </c>
      <c r="FM21" s="21">
        <f t="shared" si="11"/>
        <v>90000</v>
      </c>
      <c r="FN21" s="21">
        <f t="shared" si="11"/>
        <v>90000</v>
      </c>
      <c r="FO21" s="21">
        <f t="shared" si="11"/>
        <v>90000</v>
      </c>
      <c r="FP21" s="21">
        <f t="shared" si="11"/>
        <v>90000</v>
      </c>
      <c r="FQ21" s="21">
        <f t="shared" si="11"/>
        <v>90000</v>
      </c>
      <c r="FR21" s="21">
        <f t="shared" si="11"/>
        <v>90000</v>
      </c>
      <c r="FS21" s="21">
        <f t="shared" si="11"/>
        <v>90000</v>
      </c>
      <c r="FT21" s="21">
        <f t="shared" si="11"/>
        <v>90000</v>
      </c>
      <c r="FU21" s="21">
        <f t="shared" si="11"/>
        <v>90000</v>
      </c>
      <c r="FV21" s="21">
        <f t="shared" si="11"/>
        <v>90000</v>
      </c>
      <c r="FW21" s="21">
        <f t="shared" si="11"/>
        <v>90000</v>
      </c>
      <c r="FX21" s="21">
        <f t="shared" si="11"/>
        <v>90000</v>
      </c>
      <c r="FY21" s="21">
        <f t="shared" si="11"/>
        <v>90000</v>
      </c>
      <c r="FZ21" s="21">
        <f t="shared" si="11"/>
        <v>90000</v>
      </c>
      <c r="GA21" s="21">
        <f t="shared" si="11"/>
        <v>90000</v>
      </c>
      <c r="GB21" s="21">
        <f t="shared" si="11"/>
        <v>90000</v>
      </c>
      <c r="GC21" s="21">
        <f t="shared" si="11"/>
        <v>90000</v>
      </c>
      <c r="GD21" s="21">
        <f t="shared" si="11"/>
        <v>90000</v>
      </c>
      <c r="GE21" s="21">
        <f t="shared" si="11"/>
        <v>90000</v>
      </c>
      <c r="GF21" s="21">
        <f t="shared" si="11"/>
        <v>90000</v>
      </c>
      <c r="GG21" s="21">
        <f t="shared" si="11"/>
        <v>90000</v>
      </c>
      <c r="GH21" s="21">
        <f t="shared" si="11"/>
        <v>90000</v>
      </c>
      <c r="GI21" s="21">
        <f t="shared" si="11"/>
        <v>90000</v>
      </c>
      <c r="GJ21" s="21">
        <f t="shared" si="11"/>
        <v>90000</v>
      </c>
      <c r="GK21" s="21">
        <f t="shared" si="11"/>
        <v>90000</v>
      </c>
      <c r="GL21" s="21">
        <f t="shared" si="11"/>
        <v>90000</v>
      </c>
      <c r="GM21" s="21">
        <f t="shared" si="11"/>
        <v>90000</v>
      </c>
      <c r="GN21" s="21">
        <f t="shared" ref="GN21:IG21" si="12">$D$5</f>
        <v>90000</v>
      </c>
      <c r="GO21" s="21">
        <f t="shared" si="12"/>
        <v>90000</v>
      </c>
      <c r="GP21" s="21">
        <f t="shared" si="12"/>
        <v>90000</v>
      </c>
      <c r="GQ21" s="21">
        <f t="shared" si="12"/>
        <v>90000</v>
      </c>
      <c r="GR21" s="21">
        <f t="shared" si="12"/>
        <v>90000</v>
      </c>
      <c r="GS21" s="21">
        <f t="shared" si="12"/>
        <v>90000</v>
      </c>
      <c r="GT21" s="21">
        <f t="shared" si="12"/>
        <v>90000</v>
      </c>
      <c r="GU21" s="21">
        <f t="shared" si="12"/>
        <v>90000</v>
      </c>
      <c r="GV21" s="21">
        <f t="shared" si="12"/>
        <v>90000</v>
      </c>
      <c r="GW21" s="21">
        <f t="shared" si="12"/>
        <v>90000</v>
      </c>
      <c r="GX21" s="21">
        <f t="shared" si="12"/>
        <v>90000</v>
      </c>
      <c r="GY21" s="21">
        <f t="shared" si="12"/>
        <v>90000</v>
      </c>
      <c r="GZ21" s="21">
        <f t="shared" si="12"/>
        <v>90000</v>
      </c>
      <c r="HA21" s="21">
        <f t="shared" si="12"/>
        <v>90000</v>
      </c>
      <c r="HB21" s="21">
        <f t="shared" si="12"/>
        <v>90000</v>
      </c>
      <c r="HC21" s="21">
        <f t="shared" si="12"/>
        <v>90000</v>
      </c>
      <c r="HD21" s="21">
        <f t="shared" si="12"/>
        <v>90000</v>
      </c>
      <c r="HE21" s="21">
        <f t="shared" si="12"/>
        <v>90000</v>
      </c>
      <c r="HF21" s="21">
        <f t="shared" si="12"/>
        <v>90000</v>
      </c>
      <c r="HG21" s="21">
        <f t="shared" si="12"/>
        <v>90000</v>
      </c>
      <c r="HH21" s="21">
        <f t="shared" si="12"/>
        <v>90000</v>
      </c>
      <c r="HI21" s="21">
        <f t="shared" si="12"/>
        <v>90000</v>
      </c>
      <c r="HJ21" s="21">
        <f t="shared" si="12"/>
        <v>90000</v>
      </c>
      <c r="HK21" s="21">
        <f t="shared" si="12"/>
        <v>90000</v>
      </c>
      <c r="HL21" s="21">
        <f t="shared" si="12"/>
        <v>90000</v>
      </c>
      <c r="HM21" s="21">
        <f t="shared" si="12"/>
        <v>90000</v>
      </c>
      <c r="HN21" s="21">
        <f t="shared" si="12"/>
        <v>90000</v>
      </c>
      <c r="HO21" s="21">
        <f t="shared" si="12"/>
        <v>90000</v>
      </c>
      <c r="HP21" s="21">
        <f t="shared" si="12"/>
        <v>90000</v>
      </c>
      <c r="HQ21" s="21">
        <f t="shared" si="12"/>
        <v>90000</v>
      </c>
      <c r="HR21" s="21">
        <f t="shared" si="12"/>
        <v>90000</v>
      </c>
      <c r="HS21" s="21">
        <f t="shared" si="12"/>
        <v>90000</v>
      </c>
      <c r="HT21" s="21">
        <f t="shared" si="12"/>
        <v>90000</v>
      </c>
      <c r="HU21" s="21">
        <f t="shared" si="12"/>
        <v>90000</v>
      </c>
      <c r="HV21" s="21">
        <f t="shared" si="12"/>
        <v>90000</v>
      </c>
      <c r="HW21" s="21">
        <f t="shared" si="12"/>
        <v>90000</v>
      </c>
      <c r="HX21" s="21">
        <f t="shared" si="12"/>
        <v>90000</v>
      </c>
      <c r="HY21" s="21">
        <f t="shared" si="12"/>
        <v>90000</v>
      </c>
      <c r="HZ21" s="21">
        <f t="shared" si="12"/>
        <v>90000</v>
      </c>
      <c r="IA21" s="21">
        <f t="shared" si="12"/>
        <v>90000</v>
      </c>
      <c r="IB21" s="21">
        <f t="shared" si="12"/>
        <v>90000</v>
      </c>
      <c r="IC21" s="21">
        <f t="shared" si="12"/>
        <v>90000</v>
      </c>
      <c r="ID21" s="21">
        <f t="shared" si="12"/>
        <v>90000</v>
      </c>
      <c r="IE21" s="21">
        <f t="shared" si="12"/>
        <v>90000</v>
      </c>
      <c r="IF21" s="21">
        <f t="shared" si="12"/>
        <v>90000</v>
      </c>
      <c r="IG21" s="21">
        <f>IF24+IG23</f>
        <v>68010.109534213509</v>
      </c>
    </row>
    <row r="22" spans="1:241" x14ac:dyDescent="0.2">
      <c r="A22" s="25" t="s">
        <v>16</v>
      </c>
      <c r="B22" s="26">
        <f>$D$6/12</f>
        <v>0.15621666666666667</v>
      </c>
      <c r="C22" s="26">
        <f t="shared" ref="C22:BN22" si="13">$D$6/12</f>
        <v>0.15621666666666667</v>
      </c>
      <c r="D22" s="26">
        <f t="shared" si="13"/>
        <v>0.15621666666666667</v>
      </c>
      <c r="E22" s="26">
        <f t="shared" si="13"/>
        <v>0.15621666666666667</v>
      </c>
      <c r="F22" s="26">
        <f t="shared" si="13"/>
        <v>0.15621666666666667</v>
      </c>
      <c r="G22" s="26">
        <f t="shared" si="13"/>
        <v>0.15621666666666667</v>
      </c>
      <c r="H22" s="26">
        <f t="shared" si="13"/>
        <v>0.15621666666666667</v>
      </c>
      <c r="I22" s="26">
        <f t="shared" si="13"/>
        <v>0.15621666666666667</v>
      </c>
      <c r="J22" s="26">
        <f t="shared" si="13"/>
        <v>0.15621666666666667</v>
      </c>
      <c r="K22" s="26">
        <f t="shared" si="13"/>
        <v>0.15621666666666667</v>
      </c>
      <c r="L22" s="26">
        <f t="shared" si="13"/>
        <v>0.15621666666666667</v>
      </c>
      <c r="M22" s="26">
        <f t="shared" si="13"/>
        <v>0.15621666666666667</v>
      </c>
      <c r="N22" s="26">
        <f t="shared" si="13"/>
        <v>0.15621666666666667</v>
      </c>
      <c r="O22" s="26">
        <f t="shared" si="13"/>
        <v>0.15621666666666667</v>
      </c>
      <c r="P22" s="26">
        <f t="shared" si="13"/>
        <v>0.15621666666666667</v>
      </c>
      <c r="Q22" s="26">
        <f t="shared" si="13"/>
        <v>0.15621666666666667</v>
      </c>
      <c r="R22" s="26">
        <f t="shared" si="13"/>
        <v>0.15621666666666667</v>
      </c>
      <c r="S22" s="26">
        <f t="shared" si="13"/>
        <v>0.15621666666666667</v>
      </c>
      <c r="T22" s="26">
        <f t="shared" si="13"/>
        <v>0.15621666666666667</v>
      </c>
      <c r="U22" s="26">
        <f t="shared" si="13"/>
        <v>0.15621666666666667</v>
      </c>
      <c r="V22" s="26">
        <f t="shared" si="13"/>
        <v>0.15621666666666667</v>
      </c>
      <c r="W22" s="26">
        <f t="shared" si="13"/>
        <v>0.15621666666666667</v>
      </c>
      <c r="X22" s="26">
        <f t="shared" si="13"/>
        <v>0.15621666666666667</v>
      </c>
      <c r="Y22" s="26">
        <f t="shared" si="13"/>
        <v>0.15621666666666667</v>
      </c>
      <c r="Z22" s="26">
        <f t="shared" si="13"/>
        <v>0.15621666666666667</v>
      </c>
      <c r="AA22" s="26">
        <f t="shared" si="13"/>
        <v>0.15621666666666667</v>
      </c>
      <c r="AB22" s="26">
        <f t="shared" si="13"/>
        <v>0.15621666666666667</v>
      </c>
      <c r="AC22" s="26">
        <f t="shared" si="13"/>
        <v>0.15621666666666667</v>
      </c>
      <c r="AD22" s="26">
        <f t="shared" si="13"/>
        <v>0.15621666666666667</v>
      </c>
      <c r="AE22" s="26">
        <f t="shared" si="13"/>
        <v>0.15621666666666667</v>
      </c>
      <c r="AF22" s="26">
        <f t="shared" si="13"/>
        <v>0.15621666666666667</v>
      </c>
      <c r="AG22" s="26">
        <f t="shared" si="13"/>
        <v>0.15621666666666667</v>
      </c>
      <c r="AH22" s="26">
        <f t="shared" si="13"/>
        <v>0.15621666666666667</v>
      </c>
      <c r="AI22" s="26">
        <f t="shared" si="13"/>
        <v>0.15621666666666667</v>
      </c>
      <c r="AJ22" s="26">
        <f t="shared" si="13"/>
        <v>0.15621666666666667</v>
      </c>
      <c r="AK22" s="26">
        <f t="shared" si="13"/>
        <v>0.15621666666666667</v>
      </c>
      <c r="AL22" s="26">
        <f t="shared" si="13"/>
        <v>0.15621666666666667</v>
      </c>
      <c r="AM22" s="26">
        <f t="shared" si="13"/>
        <v>0.15621666666666667</v>
      </c>
      <c r="AN22" s="26">
        <f t="shared" si="13"/>
        <v>0.15621666666666667</v>
      </c>
      <c r="AO22" s="26">
        <f t="shared" si="13"/>
        <v>0.15621666666666667</v>
      </c>
      <c r="AP22" s="26">
        <f t="shared" si="13"/>
        <v>0.15621666666666667</v>
      </c>
      <c r="AQ22" s="26">
        <f t="shared" si="13"/>
        <v>0.15621666666666667</v>
      </c>
      <c r="AR22" s="26">
        <f t="shared" si="13"/>
        <v>0.15621666666666667</v>
      </c>
      <c r="AS22" s="26">
        <f t="shared" si="13"/>
        <v>0.15621666666666667</v>
      </c>
      <c r="AT22" s="26">
        <f t="shared" si="13"/>
        <v>0.15621666666666667</v>
      </c>
      <c r="AU22" s="26">
        <f t="shared" si="13"/>
        <v>0.15621666666666667</v>
      </c>
      <c r="AV22" s="26">
        <f t="shared" si="13"/>
        <v>0.15621666666666667</v>
      </c>
      <c r="AW22" s="26">
        <f t="shared" si="13"/>
        <v>0.15621666666666667</v>
      </c>
      <c r="AX22" s="26">
        <f t="shared" si="13"/>
        <v>0.15621666666666667</v>
      </c>
      <c r="AY22" s="26">
        <f t="shared" si="13"/>
        <v>0.15621666666666667</v>
      </c>
      <c r="AZ22" s="26">
        <f t="shared" si="13"/>
        <v>0.15621666666666667</v>
      </c>
      <c r="BA22" s="26">
        <f t="shared" si="13"/>
        <v>0.15621666666666667</v>
      </c>
      <c r="BB22" s="26">
        <f t="shared" si="13"/>
        <v>0.15621666666666667</v>
      </c>
      <c r="BC22" s="26">
        <f t="shared" si="13"/>
        <v>0.15621666666666667</v>
      </c>
      <c r="BD22" s="26">
        <f t="shared" si="13"/>
        <v>0.15621666666666667</v>
      </c>
      <c r="BE22" s="26">
        <f t="shared" si="13"/>
        <v>0.15621666666666667</v>
      </c>
      <c r="BF22" s="26">
        <f t="shared" si="13"/>
        <v>0.15621666666666667</v>
      </c>
      <c r="BG22" s="26">
        <f t="shared" si="13"/>
        <v>0.15621666666666667</v>
      </c>
      <c r="BH22" s="26">
        <f t="shared" si="13"/>
        <v>0.15621666666666667</v>
      </c>
      <c r="BI22" s="26">
        <f t="shared" si="13"/>
        <v>0.15621666666666667</v>
      </c>
      <c r="BJ22" s="26">
        <f t="shared" si="13"/>
        <v>0.15621666666666667</v>
      </c>
      <c r="BK22" s="26">
        <f t="shared" si="13"/>
        <v>0.15621666666666667</v>
      </c>
      <c r="BL22" s="26">
        <f t="shared" si="13"/>
        <v>0.15621666666666667</v>
      </c>
      <c r="BM22" s="26">
        <f t="shared" si="13"/>
        <v>0.15621666666666667</v>
      </c>
      <c r="BN22" s="26">
        <f t="shared" si="13"/>
        <v>0.15621666666666667</v>
      </c>
      <c r="BO22" s="26">
        <f t="shared" ref="BO22:DZ22" si="14">$D$6/12</f>
        <v>0.15621666666666667</v>
      </c>
      <c r="BP22" s="26">
        <f t="shared" si="14"/>
        <v>0.15621666666666667</v>
      </c>
      <c r="BQ22" s="26">
        <f t="shared" si="14"/>
        <v>0.15621666666666667</v>
      </c>
      <c r="BR22" s="26">
        <f t="shared" si="14"/>
        <v>0.15621666666666667</v>
      </c>
      <c r="BS22" s="26">
        <f t="shared" si="14"/>
        <v>0.15621666666666667</v>
      </c>
      <c r="BT22" s="26">
        <f t="shared" si="14"/>
        <v>0.15621666666666667</v>
      </c>
      <c r="BU22" s="26">
        <f t="shared" si="14"/>
        <v>0.15621666666666667</v>
      </c>
      <c r="BV22" s="26">
        <f t="shared" si="14"/>
        <v>0.15621666666666667</v>
      </c>
      <c r="BW22" s="26">
        <f t="shared" si="14"/>
        <v>0.15621666666666667</v>
      </c>
      <c r="BX22" s="26">
        <f t="shared" si="14"/>
        <v>0.15621666666666667</v>
      </c>
      <c r="BY22" s="26">
        <f t="shared" si="14"/>
        <v>0.15621666666666667</v>
      </c>
      <c r="BZ22" s="26">
        <f t="shared" si="14"/>
        <v>0.15621666666666667</v>
      </c>
      <c r="CA22" s="26">
        <f t="shared" si="14"/>
        <v>0.15621666666666667</v>
      </c>
      <c r="CB22" s="26">
        <f t="shared" si="14"/>
        <v>0.15621666666666667</v>
      </c>
      <c r="CC22" s="26">
        <f t="shared" si="14"/>
        <v>0.15621666666666667</v>
      </c>
      <c r="CD22" s="26">
        <f t="shared" si="14"/>
        <v>0.15621666666666667</v>
      </c>
      <c r="CE22" s="26">
        <f t="shared" si="14"/>
        <v>0.15621666666666667</v>
      </c>
      <c r="CF22" s="26">
        <f t="shared" si="14"/>
        <v>0.15621666666666667</v>
      </c>
      <c r="CG22" s="26">
        <f t="shared" si="14"/>
        <v>0.15621666666666667</v>
      </c>
      <c r="CH22" s="26">
        <f t="shared" si="14"/>
        <v>0.15621666666666667</v>
      </c>
      <c r="CI22" s="26">
        <f t="shared" si="14"/>
        <v>0.15621666666666667</v>
      </c>
      <c r="CJ22" s="26">
        <f t="shared" si="14"/>
        <v>0.15621666666666667</v>
      </c>
      <c r="CK22" s="26">
        <f t="shared" si="14"/>
        <v>0.15621666666666667</v>
      </c>
      <c r="CL22" s="26">
        <f t="shared" si="14"/>
        <v>0.15621666666666667</v>
      </c>
      <c r="CM22" s="26">
        <f t="shared" si="14"/>
        <v>0.15621666666666667</v>
      </c>
      <c r="CN22" s="26">
        <f t="shared" si="14"/>
        <v>0.15621666666666667</v>
      </c>
      <c r="CO22" s="26">
        <f t="shared" si="14"/>
        <v>0.15621666666666667</v>
      </c>
      <c r="CP22" s="26">
        <f t="shared" si="14"/>
        <v>0.15621666666666667</v>
      </c>
      <c r="CQ22" s="26">
        <f t="shared" si="14"/>
        <v>0.15621666666666667</v>
      </c>
      <c r="CR22" s="26">
        <f t="shared" si="14"/>
        <v>0.15621666666666667</v>
      </c>
      <c r="CS22" s="26">
        <f t="shared" si="14"/>
        <v>0.15621666666666667</v>
      </c>
      <c r="CT22" s="26">
        <f t="shared" si="14"/>
        <v>0.15621666666666667</v>
      </c>
      <c r="CU22" s="26">
        <f t="shared" si="14"/>
        <v>0.15621666666666667</v>
      </c>
      <c r="CV22" s="26">
        <f t="shared" si="14"/>
        <v>0.15621666666666667</v>
      </c>
      <c r="CW22" s="26">
        <f t="shared" si="14"/>
        <v>0.15621666666666667</v>
      </c>
      <c r="CX22" s="26">
        <f t="shared" si="14"/>
        <v>0.15621666666666667</v>
      </c>
      <c r="CY22" s="26">
        <f t="shared" si="14"/>
        <v>0.15621666666666667</v>
      </c>
      <c r="CZ22" s="26">
        <f t="shared" si="14"/>
        <v>0.15621666666666667</v>
      </c>
      <c r="DA22" s="26">
        <f t="shared" si="14"/>
        <v>0.15621666666666667</v>
      </c>
      <c r="DB22" s="26">
        <f t="shared" si="14"/>
        <v>0.15621666666666667</v>
      </c>
      <c r="DC22" s="26">
        <f t="shared" si="14"/>
        <v>0.15621666666666667</v>
      </c>
      <c r="DD22" s="26">
        <f t="shared" si="14"/>
        <v>0.15621666666666667</v>
      </c>
      <c r="DE22" s="26">
        <f t="shared" si="14"/>
        <v>0.15621666666666667</v>
      </c>
      <c r="DF22" s="26">
        <f t="shared" si="14"/>
        <v>0.15621666666666667</v>
      </c>
      <c r="DG22" s="26">
        <f t="shared" si="14"/>
        <v>0.15621666666666667</v>
      </c>
      <c r="DH22" s="26">
        <f t="shared" si="14"/>
        <v>0.15621666666666667</v>
      </c>
      <c r="DI22" s="26">
        <f t="shared" si="14"/>
        <v>0.15621666666666667</v>
      </c>
      <c r="DJ22" s="26">
        <f t="shared" si="14"/>
        <v>0.15621666666666667</v>
      </c>
      <c r="DK22" s="26">
        <f t="shared" si="14"/>
        <v>0.15621666666666667</v>
      </c>
      <c r="DL22" s="26">
        <f t="shared" si="14"/>
        <v>0.15621666666666667</v>
      </c>
      <c r="DM22" s="26">
        <f t="shared" si="14"/>
        <v>0.15621666666666667</v>
      </c>
      <c r="DN22" s="26">
        <f t="shared" si="14"/>
        <v>0.15621666666666667</v>
      </c>
      <c r="DO22" s="26">
        <f t="shared" si="14"/>
        <v>0.15621666666666667</v>
      </c>
      <c r="DP22" s="26">
        <f t="shared" si="14"/>
        <v>0.15621666666666667</v>
      </c>
      <c r="DQ22" s="26">
        <f t="shared" si="14"/>
        <v>0.15621666666666667</v>
      </c>
      <c r="DR22" s="26">
        <f t="shared" si="14"/>
        <v>0.15621666666666667</v>
      </c>
      <c r="DS22" s="26">
        <f t="shared" si="14"/>
        <v>0.15621666666666667</v>
      </c>
      <c r="DT22" s="26">
        <f t="shared" si="14"/>
        <v>0.15621666666666667</v>
      </c>
      <c r="DU22" s="26">
        <f t="shared" si="14"/>
        <v>0.15621666666666667</v>
      </c>
      <c r="DV22" s="26">
        <f t="shared" si="14"/>
        <v>0.15621666666666667</v>
      </c>
      <c r="DW22" s="26">
        <f t="shared" si="14"/>
        <v>0.15621666666666667</v>
      </c>
      <c r="DX22" s="26">
        <f t="shared" si="14"/>
        <v>0.15621666666666667</v>
      </c>
      <c r="DY22" s="26">
        <f t="shared" si="14"/>
        <v>0.15621666666666667</v>
      </c>
      <c r="DZ22" s="26">
        <f t="shared" si="14"/>
        <v>0.15621666666666667</v>
      </c>
      <c r="EA22" s="26">
        <f t="shared" ref="EA22:GL22" si="15">$D$6/12</f>
        <v>0.15621666666666667</v>
      </c>
      <c r="EB22" s="26">
        <f t="shared" si="15"/>
        <v>0.15621666666666667</v>
      </c>
      <c r="EC22" s="26">
        <f t="shared" si="15"/>
        <v>0.15621666666666667</v>
      </c>
      <c r="ED22" s="26">
        <f t="shared" si="15"/>
        <v>0.15621666666666667</v>
      </c>
      <c r="EE22" s="26">
        <f t="shared" si="15"/>
        <v>0.15621666666666667</v>
      </c>
      <c r="EF22" s="26">
        <f t="shared" si="15"/>
        <v>0.15621666666666667</v>
      </c>
      <c r="EG22" s="26">
        <f t="shared" si="15"/>
        <v>0.15621666666666667</v>
      </c>
      <c r="EH22" s="26">
        <f t="shared" si="15"/>
        <v>0.15621666666666667</v>
      </c>
      <c r="EI22" s="26">
        <f t="shared" si="15"/>
        <v>0.15621666666666667</v>
      </c>
      <c r="EJ22" s="26">
        <f t="shared" si="15"/>
        <v>0.15621666666666667</v>
      </c>
      <c r="EK22" s="26">
        <f t="shared" si="15"/>
        <v>0.15621666666666667</v>
      </c>
      <c r="EL22" s="26">
        <f t="shared" si="15"/>
        <v>0.15621666666666667</v>
      </c>
      <c r="EM22" s="26">
        <f t="shared" si="15"/>
        <v>0.15621666666666667</v>
      </c>
      <c r="EN22" s="26">
        <f t="shared" si="15"/>
        <v>0.15621666666666667</v>
      </c>
      <c r="EO22" s="26">
        <f t="shared" si="15"/>
        <v>0.15621666666666667</v>
      </c>
      <c r="EP22" s="26">
        <f t="shared" si="15"/>
        <v>0.15621666666666667</v>
      </c>
      <c r="EQ22" s="26">
        <f t="shared" si="15"/>
        <v>0.15621666666666667</v>
      </c>
      <c r="ER22" s="26">
        <f t="shared" si="15"/>
        <v>0.15621666666666667</v>
      </c>
      <c r="ES22" s="26">
        <f t="shared" si="15"/>
        <v>0.15621666666666667</v>
      </c>
      <c r="ET22" s="26">
        <f t="shared" si="15"/>
        <v>0.15621666666666667</v>
      </c>
      <c r="EU22" s="26">
        <f t="shared" si="15"/>
        <v>0.15621666666666667</v>
      </c>
      <c r="EV22" s="26">
        <f t="shared" si="15"/>
        <v>0.15621666666666667</v>
      </c>
      <c r="EW22" s="26">
        <f t="shared" si="15"/>
        <v>0.15621666666666667</v>
      </c>
      <c r="EX22" s="26">
        <f t="shared" si="15"/>
        <v>0.15621666666666667</v>
      </c>
      <c r="EY22" s="26">
        <f t="shared" si="15"/>
        <v>0.15621666666666667</v>
      </c>
      <c r="EZ22" s="26">
        <f t="shared" si="15"/>
        <v>0.15621666666666667</v>
      </c>
      <c r="FA22" s="26">
        <f t="shared" si="15"/>
        <v>0.15621666666666667</v>
      </c>
      <c r="FB22" s="26">
        <f t="shared" si="15"/>
        <v>0.15621666666666667</v>
      </c>
      <c r="FC22" s="26">
        <f t="shared" si="15"/>
        <v>0.15621666666666667</v>
      </c>
      <c r="FD22" s="26">
        <f t="shared" si="15"/>
        <v>0.15621666666666667</v>
      </c>
      <c r="FE22" s="26">
        <f t="shared" si="15"/>
        <v>0.15621666666666667</v>
      </c>
      <c r="FF22" s="26">
        <f t="shared" si="15"/>
        <v>0.15621666666666667</v>
      </c>
      <c r="FG22" s="26">
        <f t="shared" si="15"/>
        <v>0.15621666666666667</v>
      </c>
      <c r="FH22" s="26">
        <f t="shared" si="15"/>
        <v>0.15621666666666667</v>
      </c>
      <c r="FI22" s="26">
        <f t="shared" si="15"/>
        <v>0.15621666666666667</v>
      </c>
      <c r="FJ22" s="26">
        <f t="shared" si="15"/>
        <v>0.15621666666666667</v>
      </c>
      <c r="FK22" s="26">
        <f t="shared" si="15"/>
        <v>0.15621666666666667</v>
      </c>
      <c r="FL22" s="26">
        <f t="shared" si="15"/>
        <v>0.15621666666666667</v>
      </c>
      <c r="FM22" s="26">
        <f t="shared" si="15"/>
        <v>0.15621666666666667</v>
      </c>
      <c r="FN22" s="26">
        <f t="shared" si="15"/>
        <v>0.15621666666666667</v>
      </c>
      <c r="FO22" s="26">
        <f t="shared" si="15"/>
        <v>0.15621666666666667</v>
      </c>
      <c r="FP22" s="26">
        <f t="shared" si="15"/>
        <v>0.15621666666666667</v>
      </c>
      <c r="FQ22" s="26">
        <f t="shared" si="15"/>
        <v>0.15621666666666667</v>
      </c>
      <c r="FR22" s="26">
        <f t="shared" si="15"/>
        <v>0.15621666666666667</v>
      </c>
      <c r="FS22" s="26">
        <f t="shared" si="15"/>
        <v>0.15621666666666667</v>
      </c>
      <c r="FT22" s="26">
        <f t="shared" si="15"/>
        <v>0.15621666666666667</v>
      </c>
      <c r="FU22" s="26">
        <f t="shared" si="15"/>
        <v>0.15621666666666667</v>
      </c>
      <c r="FV22" s="26">
        <f t="shared" si="15"/>
        <v>0.15621666666666667</v>
      </c>
      <c r="FW22" s="26">
        <f t="shared" si="15"/>
        <v>0.15621666666666667</v>
      </c>
      <c r="FX22" s="26">
        <f t="shared" si="15"/>
        <v>0.15621666666666667</v>
      </c>
      <c r="FY22" s="26">
        <f t="shared" si="15"/>
        <v>0.15621666666666667</v>
      </c>
      <c r="FZ22" s="26">
        <f t="shared" si="15"/>
        <v>0.15621666666666667</v>
      </c>
      <c r="GA22" s="26">
        <f t="shared" si="15"/>
        <v>0.15621666666666667</v>
      </c>
      <c r="GB22" s="26">
        <f t="shared" si="15"/>
        <v>0.15621666666666667</v>
      </c>
      <c r="GC22" s="26">
        <f t="shared" si="15"/>
        <v>0.15621666666666667</v>
      </c>
      <c r="GD22" s="26">
        <f t="shared" si="15"/>
        <v>0.15621666666666667</v>
      </c>
      <c r="GE22" s="26">
        <f t="shared" si="15"/>
        <v>0.15621666666666667</v>
      </c>
      <c r="GF22" s="26">
        <f t="shared" si="15"/>
        <v>0.15621666666666667</v>
      </c>
      <c r="GG22" s="26">
        <f t="shared" si="15"/>
        <v>0.15621666666666667</v>
      </c>
      <c r="GH22" s="26">
        <f t="shared" si="15"/>
        <v>0.15621666666666667</v>
      </c>
      <c r="GI22" s="26">
        <f t="shared" si="15"/>
        <v>0.15621666666666667</v>
      </c>
      <c r="GJ22" s="26">
        <f t="shared" si="15"/>
        <v>0.15621666666666667</v>
      </c>
      <c r="GK22" s="26">
        <f t="shared" si="15"/>
        <v>0.15621666666666667</v>
      </c>
      <c r="GL22" s="26">
        <f t="shared" si="15"/>
        <v>0.15621666666666667</v>
      </c>
      <c r="GM22" s="26">
        <f t="shared" ref="GM22:IG22" si="16">$D$6/12</f>
        <v>0.15621666666666667</v>
      </c>
      <c r="GN22" s="26">
        <f t="shared" si="16"/>
        <v>0.15621666666666667</v>
      </c>
      <c r="GO22" s="26">
        <f t="shared" si="16"/>
        <v>0.15621666666666667</v>
      </c>
      <c r="GP22" s="26">
        <f t="shared" si="16"/>
        <v>0.15621666666666667</v>
      </c>
      <c r="GQ22" s="26">
        <f t="shared" si="16"/>
        <v>0.15621666666666667</v>
      </c>
      <c r="GR22" s="26">
        <f t="shared" si="16"/>
        <v>0.15621666666666667</v>
      </c>
      <c r="GS22" s="26">
        <f t="shared" si="16"/>
        <v>0.15621666666666667</v>
      </c>
      <c r="GT22" s="26">
        <f t="shared" si="16"/>
        <v>0.15621666666666667</v>
      </c>
      <c r="GU22" s="26">
        <f t="shared" si="16"/>
        <v>0.15621666666666667</v>
      </c>
      <c r="GV22" s="26">
        <f t="shared" si="16"/>
        <v>0.15621666666666667</v>
      </c>
      <c r="GW22" s="26">
        <f t="shared" si="16"/>
        <v>0.15621666666666667</v>
      </c>
      <c r="GX22" s="26">
        <f t="shared" si="16"/>
        <v>0.15621666666666667</v>
      </c>
      <c r="GY22" s="26">
        <f t="shared" si="16"/>
        <v>0.15621666666666667</v>
      </c>
      <c r="GZ22" s="26">
        <f t="shared" si="16"/>
        <v>0.15621666666666667</v>
      </c>
      <c r="HA22" s="26">
        <f t="shared" si="16"/>
        <v>0.15621666666666667</v>
      </c>
      <c r="HB22" s="26">
        <f t="shared" si="16"/>
        <v>0.15621666666666667</v>
      </c>
      <c r="HC22" s="26">
        <f t="shared" si="16"/>
        <v>0.15621666666666667</v>
      </c>
      <c r="HD22" s="26">
        <f t="shared" si="16"/>
        <v>0.15621666666666667</v>
      </c>
      <c r="HE22" s="26">
        <f t="shared" si="16"/>
        <v>0.15621666666666667</v>
      </c>
      <c r="HF22" s="26">
        <f t="shared" si="16"/>
        <v>0.15621666666666667</v>
      </c>
      <c r="HG22" s="26">
        <f t="shared" si="16"/>
        <v>0.15621666666666667</v>
      </c>
      <c r="HH22" s="26">
        <f t="shared" si="16"/>
        <v>0.15621666666666667</v>
      </c>
      <c r="HI22" s="26">
        <f t="shared" si="16"/>
        <v>0.15621666666666667</v>
      </c>
      <c r="HJ22" s="26">
        <f t="shared" si="16"/>
        <v>0.15621666666666667</v>
      </c>
      <c r="HK22" s="26">
        <f t="shared" si="16"/>
        <v>0.15621666666666667</v>
      </c>
      <c r="HL22" s="26">
        <f t="shared" si="16"/>
        <v>0.15621666666666667</v>
      </c>
      <c r="HM22" s="26">
        <f t="shared" si="16"/>
        <v>0.15621666666666667</v>
      </c>
      <c r="HN22" s="26">
        <f t="shared" si="16"/>
        <v>0.15621666666666667</v>
      </c>
      <c r="HO22" s="26">
        <f t="shared" si="16"/>
        <v>0.15621666666666667</v>
      </c>
      <c r="HP22" s="26">
        <f t="shared" si="16"/>
        <v>0.15621666666666667</v>
      </c>
      <c r="HQ22" s="26">
        <f t="shared" si="16"/>
        <v>0.15621666666666667</v>
      </c>
      <c r="HR22" s="26">
        <f t="shared" si="16"/>
        <v>0.15621666666666667</v>
      </c>
      <c r="HS22" s="26">
        <f t="shared" si="16"/>
        <v>0.15621666666666667</v>
      </c>
      <c r="HT22" s="26">
        <f t="shared" si="16"/>
        <v>0.15621666666666667</v>
      </c>
      <c r="HU22" s="26">
        <f t="shared" si="16"/>
        <v>0.15621666666666667</v>
      </c>
      <c r="HV22" s="26">
        <f t="shared" si="16"/>
        <v>0.15621666666666667</v>
      </c>
      <c r="HW22" s="26">
        <f t="shared" si="16"/>
        <v>0.15621666666666667</v>
      </c>
      <c r="HX22" s="26">
        <f t="shared" si="16"/>
        <v>0.15621666666666667</v>
      </c>
      <c r="HY22" s="26">
        <f t="shared" si="16"/>
        <v>0.15621666666666667</v>
      </c>
      <c r="HZ22" s="26">
        <f t="shared" si="16"/>
        <v>0.15621666666666667</v>
      </c>
      <c r="IA22" s="26">
        <f t="shared" si="16"/>
        <v>0.15621666666666667</v>
      </c>
      <c r="IB22" s="26">
        <f t="shared" si="16"/>
        <v>0.15621666666666667</v>
      </c>
      <c r="IC22" s="26">
        <f t="shared" si="16"/>
        <v>0.15621666666666667</v>
      </c>
      <c r="ID22" s="26">
        <f t="shared" si="16"/>
        <v>0.15621666666666667</v>
      </c>
      <c r="IE22" s="26">
        <f t="shared" si="16"/>
        <v>0.15621666666666667</v>
      </c>
      <c r="IF22" s="26">
        <f t="shared" si="16"/>
        <v>0.15621666666666667</v>
      </c>
      <c r="IG22" s="26">
        <f t="shared" si="16"/>
        <v>0.15621666666666667</v>
      </c>
    </row>
    <row r="23" spans="1:241" x14ac:dyDescent="0.2">
      <c r="A23" s="25" t="s">
        <v>17</v>
      </c>
      <c r="B23" s="20">
        <f>B22*B20</f>
        <v>781083.33333333337</v>
      </c>
      <c r="C23" s="20">
        <f>C22*C20</f>
        <v>903101.56805555557</v>
      </c>
      <c r="D23" s="20">
        <f t="shared" ref="D23:BO23" si="17">D22*D20/12</f>
        <v>85843.465389886187</v>
      </c>
      <c r="E23" s="20">
        <f t="shared" si="17"/>
        <v>85789.355391413133</v>
      </c>
      <c r="F23" s="20">
        <f t="shared" si="17"/>
        <v>85734.540985973843</v>
      </c>
      <c r="G23" s="20">
        <f t="shared" si="17"/>
        <v>85679.013003559303</v>
      </c>
      <c r="H23" s="20">
        <f t="shared" si="17"/>
        <v>85622.762154784796</v>
      </c>
      <c r="I23" s="20">
        <f t="shared" si="17"/>
        <v>85565.779029335899</v>
      </c>
      <c r="J23" s="20">
        <f t="shared" si="17"/>
        <v>85508.054094394189</v>
      </c>
      <c r="K23" s="20">
        <f t="shared" si="17"/>
        <v>85449.577693042462</v>
      </c>
      <c r="L23" s="20">
        <f t="shared" si="17"/>
        <v>85390.340042649244</v>
      </c>
      <c r="M23" s="20">
        <f t="shared" si="17"/>
        <v>85330.331233232224</v>
      </c>
      <c r="N23" s="20">
        <f t="shared" si="17"/>
        <v>85269.541225800393</v>
      </c>
      <c r="O23" s="20">
        <f t="shared" si="17"/>
        <v>85207.959850674597</v>
      </c>
      <c r="P23" s="20">
        <f t="shared" si="17"/>
        <v>85145.57680578623</v>
      </c>
      <c r="Q23" s="20">
        <f t="shared" si="17"/>
        <v>85082.381654953773</v>
      </c>
      <c r="R23" s="20">
        <f t="shared" si="17"/>
        <v>85018.363826136949</v>
      </c>
      <c r="S23" s="20">
        <f t="shared" si="17"/>
        <v>84953.512609668032</v>
      </c>
      <c r="T23" s="20">
        <f t="shared" si="17"/>
        <v>84887.817156460282</v>
      </c>
      <c r="U23" s="20">
        <f t="shared" si="17"/>
        <v>84821.266476192919</v>
      </c>
      <c r="V23" s="20">
        <f t="shared" si="17"/>
        <v>84753.849435472584</v>
      </c>
      <c r="W23" s="20">
        <f t="shared" si="17"/>
        <v>84685.554755970763</v>
      </c>
      <c r="X23" s="20">
        <f t="shared" si="17"/>
        <v>84616.371012537027</v>
      </c>
      <c r="Y23" s="20">
        <f t="shared" si="17"/>
        <v>84546.28663128773</v>
      </c>
      <c r="Z23" s="20">
        <f t="shared" si="17"/>
        <v>84475.289887669758</v>
      </c>
      <c r="AA23" s="20">
        <f t="shared" si="17"/>
        <v>84403.368904499104</v>
      </c>
      <c r="AB23" s="20">
        <f t="shared" si="17"/>
        <v>84330.511649973923</v>
      </c>
      <c r="AC23" s="20">
        <f t="shared" si="17"/>
        <v>84256.70593566171</v>
      </c>
      <c r="AD23" s="20">
        <f t="shared" si="17"/>
        <v>84181.939414460256</v>
      </c>
      <c r="AE23" s="20">
        <f t="shared" si="17"/>
        <v>84106.19957853212</v>
      </c>
      <c r="AF23" s="20">
        <f t="shared" si="17"/>
        <v>84029.473757212094</v>
      </c>
      <c r="AG23" s="20">
        <f t="shared" si="17"/>
        <v>83951.749114887571</v>
      </c>
      <c r="AH23" s="20">
        <f t="shared" si="17"/>
        <v>83873.012648851247</v>
      </c>
      <c r="AI23" s="20">
        <f t="shared" si="17"/>
        <v>83793.251187125803</v>
      </c>
      <c r="AJ23" s="20">
        <f t="shared" si="17"/>
        <v>83712.451386260436</v>
      </c>
      <c r="AK23" s="20">
        <f t="shared" si="17"/>
        <v>83630.599729098525</v>
      </c>
      <c r="AL23" s="20">
        <f t="shared" si="17"/>
        <v>83547.682522516363</v>
      </c>
      <c r="AM23" s="20">
        <f t="shared" si="17"/>
        <v>83463.685895132396</v>
      </c>
      <c r="AN23" s="20">
        <f t="shared" si="17"/>
        <v>83378.595794986672</v>
      </c>
      <c r="AO23" s="20">
        <f t="shared" si="17"/>
        <v>83292.397987190023</v>
      </c>
      <c r="AP23" s="20">
        <f t="shared" si="17"/>
        <v>83205.078051542703</v>
      </c>
      <c r="AQ23" s="20">
        <f t="shared" si="17"/>
        <v>83116.621380122029</v>
      </c>
      <c r="AR23" s="20">
        <f t="shared" si="17"/>
        <v>83027.013174838532</v>
      </c>
      <c r="AS23" s="20">
        <f t="shared" si="17"/>
        <v>82936.238444960429</v>
      </c>
      <c r="AT23" s="20">
        <f t="shared" si="17"/>
        <v>82844.282004605731</v>
      </c>
      <c r="AU23" s="20">
        <f t="shared" si="17"/>
        <v>82751.128470201787</v>
      </c>
      <c r="AV23" s="20">
        <f t="shared" si="17"/>
        <v>82656.762257911803</v>
      </c>
      <c r="AW23" s="20">
        <f t="shared" si="17"/>
        <v>82561.16758102765</v>
      </c>
      <c r="AX23" s="20">
        <f t="shared" si="17"/>
        <v>82464.328447328997</v>
      </c>
      <c r="AY23" s="20">
        <f t="shared" si="17"/>
        <v>82366.228656407897</v>
      </c>
      <c r="AZ23" s="20">
        <f t="shared" si="17"/>
        <v>82266.85179695861</v>
      </c>
      <c r="BA23" s="20">
        <f t="shared" si="17"/>
        <v>82166.181244032065</v>
      </c>
      <c r="BB23" s="20">
        <f t="shared" si="17"/>
        <v>82064.200156254738</v>
      </c>
      <c r="BC23" s="20">
        <f t="shared" si="17"/>
        <v>81960.891473011085</v>
      </c>
      <c r="BD23" s="20">
        <f t="shared" si="17"/>
        <v>81856.237911589604</v>
      </c>
      <c r="BE23" s="20">
        <f t="shared" si="17"/>
        <v>81750.221964291457</v>
      </c>
      <c r="BF23" s="20">
        <f t="shared" si="17"/>
        <v>81642.825895501592</v>
      </c>
      <c r="BG23" s="20">
        <f t="shared" si="17"/>
        <v>81534.03173872178</v>
      </c>
      <c r="BH23" s="20">
        <f t="shared" si="17"/>
        <v>81423.821293564877</v>
      </c>
      <c r="BI23" s="20">
        <f t="shared" si="17"/>
        <v>81312.176122710138</v>
      </c>
      <c r="BJ23" s="20">
        <f t="shared" si="17"/>
        <v>81199.077548818692</v>
      </c>
      <c r="BK23" s="20">
        <f t="shared" si="17"/>
        <v>81084.506651409072</v>
      </c>
      <c r="BL23" s="20">
        <f t="shared" si="17"/>
        <v>80968.444263691941</v>
      </c>
      <c r="BM23" s="20">
        <f t="shared" si="17"/>
        <v>80850.87096936359</v>
      </c>
      <c r="BN23" s="20">
        <f t="shared" si="17"/>
        <v>80731.767099357807</v>
      </c>
      <c r="BO23" s="20">
        <f t="shared" si="17"/>
        <v>80611.112728555425</v>
      </c>
      <c r="BP23" s="20">
        <f t="shared" ref="BP23:EA23" si="18">BP22*BP20/12</f>
        <v>80488.887672450917</v>
      </c>
      <c r="BQ23" s="20">
        <f t="shared" si="18"/>
        <v>80365.071483775755</v>
      </c>
      <c r="BR23" s="20">
        <f t="shared" si="18"/>
        <v>80239.643449077746</v>
      </c>
      <c r="BS23" s="20">
        <f t="shared" si="18"/>
        <v>80112.582585255805</v>
      </c>
      <c r="BT23" s="20">
        <f t="shared" si="18"/>
        <v>79983.867636049705</v>
      </c>
      <c r="BU23" s="20">
        <f t="shared" si="18"/>
        <v>79853.47706848399</v>
      </c>
      <c r="BV23" s="20">
        <f t="shared" si="18"/>
        <v>79721.389069265802</v>
      </c>
      <c r="BW23" s="20">
        <f t="shared" si="18"/>
        <v>79587.581541135558</v>
      </c>
      <c r="BX23" s="20">
        <f t="shared" si="18"/>
        <v>79452.032099170377</v>
      </c>
      <c r="BY23" s="20">
        <f t="shared" si="18"/>
        <v>79314.718067039168</v>
      </c>
      <c r="BZ23" s="20">
        <f t="shared" si="18"/>
        <v>79175.616473209098</v>
      </c>
      <c r="CA23" s="20">
        <f t="shared" si="18"/>
        <v>79034.704047102699</v>
      </c>
      <c r="CB23" s="20">
        <f t="shared" si="18"/>
        <v>78891.957215204762</v>
      </c>
      <c r="CC23" s="20">
        <f t="shared" si="18"/>
        <v>78747.352097118812</v>
      </c>
      <c r="CD23" s="20">
        <f t="shared" si="18"/>
        <v>78600.86450157201</v>
      </c>
      <c r="CE23" s="20">
        <f t="shared" si="18"/>
        <v>78452.469922368167</v>
      </c>
      <c r="CF23" s="20">
        <f t="shared" si="18"/>
        <v>78302.143534288116</v>
      </c>
      <c r="CG23" s="20">
        <f t="shared" si="18"/>
        <v>78149.860188936567</v>
      </c>
      <c r="CH23" s="20">
        <f t="shared" si="18"/>
        <v>77995.594410535035</v>
      </c>
      <c r="CI23" s="20">
        <f t="shared" si="18"/>
        <v>77839.32039165996</v>
      </c>
      <c r="CJ23" s="20">
        <f t="shared" si="18"/>
        <v>77681.011988925267</v>
      </c>
      <c r="CK23" s="20">
        <f t="shared" si="18"/>
        <v>77520.642718608869</v>
      </c>
      <c r="CL23" s="20">
        <f t="shared" si="18"/>
        <v>77358.185752222096</v>
      </c>
      <c r="CM23" s="20">
        <f t="shared" si="18"/>
        <v>77193.613912021508</v>
      </c>
      <c r="CN23" s="20">
        <f t="shared" si="18"/>
        <v>77026.899666462312</v>
      </c>
      <c r="CO23" s="20">
        <f t="shared" si="18"/>
        <v>76858.015125592516</v>
      </c>
      <c r="CP23" s="20">
        <f t="shared" si="18"/>
        <v>76686.93203638721</v>
      </c>
      <c r="CQ23" s="20">
        <f t="shared" si="18"/>
        <v>76513.621778022003</v>
      </c>
      <c r="CR23" s="20">
        <f t="shared" si="18"/>
        <v>76338.055357085061</v>
      </c>
      <c r="CS23" s="20">
        <f t="shared" si="18"/>
        <v>76160.203402726664</v>
      </c>
      <c r="CT23" s="20">
        <f t="shared" si="18"/>
        <v>75980.036161745767</v>
      </c>
      <c r="CU23" s="20">
        <f t="shared" si="18"/>
        <v>75797.523493612491</v>
      </c>
      <c r="CV23" s="20">
        <f t="shared" si="18"/>
        <v>75612.634865425862</v>
      </c>
      <c r="CW23" s="20">
        <f t="shared" si="18"/>
        <v>75425.339346805922</v>
      </c>
      <c r="CX23" s="20">
        <f t="shared" si="18"/>
        <v>75235.605604719269</v>
      </c>
      <c r="CY23" s="20">
        <f t="shared" si="18"/>
        <v>75043.401898237367</v>
      </c>
      <c r="CZ23" s="20">
        <f t="shared" si="18"/>
        <v>74848.6960732265</v>
      </c>
      <c r="DA23" s="20">
        <f t="shared" si="18"/>
        <v>74651.455556968649</v>
      </c>
      <c r="DB23" s="20">
        <f t="shared" si="18"/>
        <v>74451.64735271236</v>
      </c>
      <c r="DC23" s="20">
        <f t="shared" si="18"/>
        <v>74249.238034152586</v>
      </c>
      <c r="DD23" s="20">
        <f t="shared" si="18"/>
        <v>74044.193739838855</v>
      </c>
      <c r="DE23" s="20">
        <f t="shared" si="18"/>
        <v>73836.480167510395</v>
      </c>
      <c r="DF23" s="20">
        <f t="shared" si="18"/>
        <v>73626.062568357724</v>
      </c>
      <c r="DG23" s="20">
        <f t="shared" si="18"/>
        <v>73412.905741209412</v>
      </c>
      <c r="DH23" s="20">
        <f t="shared" si="18"/>
        <v>73196.974026643235</v>
      </c>
      <c r="DI23" s="20">
        <f t="shared" si="18"/>
        <v>72978.231301020642</v>
      </c>
      <c r="DJ23" s="20">
        <f t="shared" si="18"/>
        <v>72756.640970443506</v>
      </c>
      <c r="DK23" s="20">
        <f t="shared" si="18"/>
        <v>72532.165964632353</v>
      </c>
      <c r="DL23" s="20">
        <f t="shared" si="18"/>
        <v>72304.768730724711</v>
      </c>
      <c r="DM23" s="20">
        <f t="shared" si="18"/>
        <v>72074.411226992888</v>
      </c>
      <c r="DN23" s="20">
        <f t="shared" si="18"/>
        <v>71841.054916479843</v>
      </c>
      <c r="DO23" s="20">
        <f t="shared" si="18"/>
        <v>71604.660760552288</v>
      </c>
      <c r="DP23" s="20">
        <f t="shared" si="18"/>
        <v>71365.189212369864</v>
      </c>
      <c r="DQ23" s="20">
        <f t="shared" si="18"/>
        <v>71122.600210269229</v>
      </c>
      <c r="DR23" s="20">
        <f t="shared" si="18"/>
        <v>70876.853171062088</v>
      </c>
      <c r="DS23" s="20">
        <f t="shared" si="18"/>
        <v>70627.906983245921</v>
      </c>
      <c r="DT23" s="20">
        <f t="shared" si="18"/>
        <v>70375.720000126428</v>
      </c>
      <c r="DU23" s="20">
        <f t="shared" si="18"/>
        <v>70120.250032850294</v>
      </c>
      <c r="DV23" s="20">
        <f t="shared" si="18"/>
        <v>69861.454343347388</v>
      </c>
      <c r="DW23" s="20">
        <f t="shared" si="18"/>
        <v>69599.289637180991</v>
      </c>
      <c r="DX23" s="20">
        <f t="shared" si="18"/>
        <v>69333.712056305012</v>
      </c>
      <c r="DY23" s="20">
        <f t="shared" si="18"/>
        <v>69064.6771717269</v>
      </c>
      <c r="DZ23" s="20">
        <f t="shared" si="18"/>
        <v>68792.139976074934</v>
      </c>
      <c r="EA23" s="20">
        <f t="shared" si="18"/>
        <v>68516.054876069044</v>
      </c>
      <c r="EB23" s="20">
        <f t="shared" ref="EB23:GM23" si="19">EB22*EB20/12</f>
        <v>68236.375684893195</v>
      </c>
      <c r="EC23" s="20">
        <f t="shared" si="19"/>
        <v>67953.055614468889</v>
      </c>
      <c r="ED23" s="20">
        <f t="shared" si="19"/>
        <v>67666.0472676278</v>
      </c>
      <c r="EE23" s="20">
        <f t="shared" si="19"/>
        <v>67375.302630182632</v>
      </c>
      <c r="EF23" s="20">
        <f t="shared" si="19"/>
        <v>67080.773062894703</v>
      </c>
      <c r="EG23" s="20">
        <f t="shared" si="19"/>
        <v>66782.409293337085</v>
      </c>
      <c r="EH23" s="20">
        <f t="shared" si="19"/>
        <v>66480.161407651598</v>
      </c>
      <c r="EI23" s="20">
        <f t="shared" si="19"/>
        <v>66173.978842198703</v>
      </c>
      <c r="EJ23" s="20">
        <f t="shared" si="19"/>
        <v>65863.810375098605</v>
      </c>
      <c r="EK23" s="20">
        <f t="shared" si="19"/>
        <v>65549.604117662209</v>
      </c>
      <c r="EL23" s="20">
        <f t="shared" si="19"/>
        <v>65231.307505710611</v>
      </c>
      <c r="EM23" s="20">
        <f t="shared" si="19"/>
        <v>64908.867290781491</v>
      </c>
      <c r="EN23" s="20">
        <f t="shared" si="19"/>
        <v>64582.22953122107</v>
      </c>
      <c r="EO23" s="20">
        <f t="shared" si="19"/>
        <v>64251.339583160145</v>
      </c>
      <c r="EP23" s="20">
        <f t="shared" si="19"/>
        <v>63916.142091372596</v>
      </c>
      <c r="EQ23" s="20">
        <f t="shared" si="19"/>
        <v>63576.580980014871</v>
      </c>
      <c r="ER23" s="20">
        <f t="shared" si="19"/>
        <v>63232.599443244981</v>
      </c>
      <c r="ES23" s="20">
        <f t="shared" si="19"/>
        <v>62884.139935719337</v>
      </c>
      <c r="ET23" s="20">
        <f t="shared" si="19"/>
        <v>62531.144162965858</v>
      </c>
      <c r="EU23" s="20">
        <f t="shared" si="19"/>
        <v>62173.55307163181</v>
      </c>
      <c r="EV23" s="20">
        <f t="shared" si="19"/>
        <v>61811.306839604593</v>
      </c>
      <c r="EW23" s="20">
        <f t="shared" si="19"/>
        <v>61444.344866004067</v>
      </c>
      <c r="EX23" s="20">
        <f t="shared" si="19"/>
        <v>61072.605761044419</v>
      </c>
      <c r="EY23" s="20">
        <f t="shared" si="19"/>
        <v>60696.027335764236</v>
      </c>
      <c r="EZ23" s="20">
        <f t="shared" si="19"/>
        <v>60314.546591622726</v>
      </c>
      <c r="FA23" s="20">
        <f t="shared" si="19"/>
        <v>59928.099709960625</v>
      </c>
      <c r="FB23" s="20">
        <f t="shared" si="19"/>
        <v>59536.622041323753</v>
      </c>
      <c r="FC23" s="20">
        <f t="shared" si="19"/>
        <v>59140.048094647827</v>
      </c>
      <c r="FD23" s="20">
        <f t="shared" si="19"/>
        <v>58738.311526302183</v>
      </c>
      <c r="FE23" s="20">
        <f t="shared" si="19"/>
        <v>58331.345128991117</v>
      </c>
      <c r="FF23" s="20">
        <f t="shared" si="19"/>
        <v>57919.0808205106</v>
      </c>
      <c r="FG23" s="20">
        <f t="shared" si="19"/>
        <v>57501.449632358715</v>
      </c>
      <c r="FH23" s="20">
        <f t="shared" si="19"/>
        <v>57078.381698197743</v>
      </c>
      <c r="FI23" s="20">
        <f t="shared" si="19"/>
        <v>56649.806242166087</v>
      </c>
      <c r="FJ23" s="20">
        <f t="shared" si="19"/>
        <v>56215.651567038061</v>
      </c>
      <c r="FK23" s="20">
        <f t="shared" si="19"/>
        <v>55775.845042229514</v>
      </c>
      <c r="FL23" s="20">
        <f t="shared" si="19"/>
        <v>55330.313091647316</v>
      </c>
      <c r="FM23" s="20">
        <f t="shared" si="19"/>
        <v>54878.981181380659</v>
      </c>
      <c r="FN23" s="20">
        <f t="shared" si="19"/>
        <v>54421.773807232159</v>
      </c>
      <c r="FO23" s="20">
        <f t="shared" si="19"/>
        <v>53958.614482086588</v>
      </c>
      <c r="FP23" s="20">
        <f t="shared" si="19"/>
        <v>53489.425723115208</v>
      </c>
      <c r="FQ23" s="20">
        <f t="shared" si="19"/>
        <v>53014.129038813473</v>
      </c>
      <c r="FR23" s="20">
        <f t="shared" si="19"/>
        <v>52532.644915870136</v>
      </c>
      <c r="FS23" s="20">
        <f t="shared" si="19"/>
        <v>52044.892805865209</v>
      </c>
      <c r="FT23" s="20">
        <f t="shared" si="19"/>
        <v>51550.79111179489</v>
      </c>
      <c r="FU23" s="20">
        <f t="shared" si="19"/>
        <v>51050.257174421073</v>
      </c>
      <c r="FV23" s="20">
        <f t="shared" si="19"/>
        <v>50543.207258443086</v>
      </c>
      <c r="FW23" s="20">
        <f t="shared" si="19"/>
        <v>50029.556538489451</v>
      </c>
      <c r="FX23" s="20">
        <f t="shared" si="19"/>
        <v>49509.219084927325</v>
      </c>
      <c r="FY23" s="20">
        <f t="shared" si="19"/>
        <v>48982.107849487074</v>
      </c>
      <c r="FZ23" s="20">
        <f t="shared" si="19"/>
        <v>48448.134650699911</v>
      </c>
      <c r="GA23" s="20">
        <f t="shared" si="19"/>
        <v>47907.210159145761</v>
      </c>
      <c r="GB23" s="20">
        <f t="shared" si="19"/>
        <v>47359.243882509203</v>
      </c>
      <c r="GC23" s="20">
        <f t="shared" si="19"/>
        <v>46804.144150440807</v>
      </c>
      <c r="GD23" s="20">
        <f t="shared" si="19"/>
        <v>46241.818099221477</v>
      </c>
      <c r="GE23" s="20">
        <f t="shared" si="19"/>
        <v>45672.171656227038</v>
      </c>
      <c r="GF23" s="20">
        <f t="shared" si="19"/>
        <v>45095.109524190666</v>
      </c>
      <c r="GG23" s="20">
        <f t="shared" si="19"/>
        <v>44510.535165260451</v>
      </c>
      <c r="GH23" s="20">
        <f t="shared" si="19"/>
        <v>43918.350784849325</v>
      </c>
      <c r="GI23" s="20">
        <f t="shared" si="19"/>
        <v>43318.457315274871</v>
      </c>
      <c r="GJ23" s="20">
        <f t="shared" si="19"/>
        <v>42710.75439918608</v>
      </c>
      <c r="GK23" s="20">
        <f t="shared" si="19"/>
        <v>42095.140372774375</v>
      </c>
      <c r="GL23" s="20">
        <f t="shared" si="19"/>
        <v>41471.512248766063</v>
      </c>
      <c r="GM23" s="20">
        <f t="shared" si="19"/>
        <v>40839.765699193398</v>
      </c>
      <c r="GN23" s="20">
        <f t="shared" ref="GN23:IG23" si="20">GN22*GN20/12</f>
        <v>40199.795037941374</v>
      </c>
      <c r="GO23" s="20">
        <f t="shared" si="20"/>
        <v>39551.493203067243</v>
      </c>
      <c r="GP23" s="20">
        <f t="shared" si="20"/>
        <v>38894.751738889951</v>
      </c>
      <c r="GQ23" s="20">
        <f t="shared" si="20"/>
        <v>38229.460777846361</v>
      </c>
      <c r="GR23" s="20">
        <f t="shared" si="20"/>
        <v>37555.509022111299</v>
      </c>
      <c r="GS23" s="20">
        <f t="shared" si="20"/>
        <v>36872.783724978304</v>
      </c>
      <c r="GT23" s="20">
        <f t="shared" si="20"/>
        <v>36181.17067199805</v>
      </c>
      <c r="GU23" s="20">
        <f t="shared" si="20"/>
        <v>35480.554161871165</v>
      </c>
      <c r="GV23" s="20">
        <f t="shared" si="20"/>
        <v>34770.816987092301</v>
      </c>
      <c r="GW23" s="20">
        <f t="shared" si="20"/>
        <v>34051.840414342318</v>
      </c>
      <c r="GX23" s="20">
        <f t="shared" si="20"/>
        <v>33323.504164625141</v>
      </c>
      <c r="GY23" s="20">
        <f t="shared" si="20"/>
        <v>32585.686393146021</v>
      </c>
      <c r="GZ23" s="20">
        <f t="shared" si="20"/>
        <v>31838.263668927902</v>
      </c>
      <c r="HA23" s="20">
        <f t="shared" si="20"/>
        <v>31081.110954162432</v>
      </c>
      <c r="HB23" s="20">
        <f t="shared" si="20"/>
        <v>30314.1015832921</v>
      </c>
      <c r="HC23" s="20">
        <f t="shared" si="20"/>
        <v>29537.107241820155</v>
      </c>
      <c r="HD23" s="20">
        <f t="shared" si="20"/>
        <v>28749.99794484457</v>
      </c>
      <c r="HE23" s="20">
        <f t="shared" si="20"/>
        <v>27952.642015312664</v>
      </c>
      <c r="HF23" s="20">
        <f t="shared" si="20"/>
        <v>27144.906061992559</v>
      </c>
      <c r="HG23" s="20">
        <f t="shared" si="20"/>
        <v>26326.654957157913</v>
      </c>
      <c r="HH23" s="20">
        <f t="shared" si="20"/>
        <v>25497.751813982137</v>
      </c>
      <c r="HI23" s="20">
        <f t="shared" si="20"/>
        <v>24658.057963638323</v>
      </c>
      <c r="HJ23" s="20">
        <f t="shared" si="20"/>
        <v>23807.432932101077</v>
      </c>
      <c r="HK23" s="20">
        <f t="shared" si="20"/>
        <v>22945.734416646334</v>
      </c>
      <c r="HL23" s="20">
        <f t="shared" si="20"/>
        <v>22072.818262045261</v>
      </c>
      <c r="HM23" s="20">
        <f t="shared" si="20"/>
        <v>21188.538436448249</v>
      </c>
      <c r="HN23" s="20">
        <f t="shared" si="20"/>
        <v>20292.747006954956</v>
      </c>
      <c r="HO23" s="20">
        <f t="shared" si="20"/>
        <v>19385.294114866327</v>
      </c>
      <c r="HP23" s="20">
        <f t="shared" si="20"/>
        <v>18466.02795061444</v>
      </c>
      <c r="HQ23" s="20">
        <f t="shared" si="20"/>
        <v>17534.794728365981</v>
      </c>
      <c r="HR23" s="20">
        <f t="shared" si="20"/>
        <v>16591.438660295113</v>
      </c>
      <c r="HS23" s="20">
        <f t="shared" si="20"/>
        <v>15635.801930521426</v>
      </c>
      <c r="HT23" s="20">
        <f t="shared" si="20"/>
        <v>14667.724668708617</v>
      </c>
      <c r="HU23" s="20">
        <f t="shared" si="20"/>
        <v>13687.044923319459</v>
      </c>
      <c r="HV23" s="20">
        <f t="shared" si="20"/>
        <v>12693.598634522617</v>
      </c>
      <c r="HW23" s="20">
        <f t="shared" si="20"/>
        <v>11687.219606746758</v>
      </c>
      <c r="HX23" s="20">
        <f t="shared" si="20"/>
        <v>10667.739480877364</v>
      </c>
      <c r="HY23" s="20">
        <f t="shared" si="20"/>
        <v>9634.9877060916206</v>
      </c>
      <c r="HZ23" s="20">
        <f t="shared" si="20"/>
        <v>8588.7915113266154</v>
      </c>
      <c r="IA23" s="20">
        <f t="shared" si="20"/>
        <v>7528.9758763761483</v>
      </c>
      <c r="IB23" s="20">
        <f t="shared" si="20"/>
        <v>6455.3635026112497</v>
      </c>
      <c r="IC23" s="20">
        <f t="shared" si="20"/>
        <v>5367.774783319549</v>
      </c>
      <c r="ID23" s="20">
        <f t="shared" si="20"/>
        <v>4266.0277736585131</v>
      </c>
      <c r="IE23" s="20">
        <f t="shared" si="20"/>
        <v>3149.9381602175422</v>
      </c>
      <c r="IF23" s="20">
        <f t="shared" si="20"/>
        <v>2019.3192301838189</v>
      </c>
      <c r="IG23" s="20">
        <f t="shared" si="20"/>
        <v>873.98184010675357</v>
      </c>
    </row>
    <row r="24" spans="1:241" s="24" customFormat="1" x14ac:dyDescent="0.2">
      <c r="A24" s="27" t="s">
        <v>18</v>
      </c>
      <c r="B24" s="20">
        <f>B20+B23-B21</f>
        <v>5781083.333333333</v>
      </c>
      <c r="C24" s="20">
        <f>C20-C21+C23</f>
        <v>6594184.9013888882</v>
      </c>
      <c r="D24" s="20">
        <f t="shared" ref="D24:BO24" si="21">D20-D21+D23</f>
        <v>6590028.3667787742</v>
      </c>
      <c r="E24" s="20">
        <f t="shared" si="21"/>
        <v>6585817.7221701872</v>
      </c>
      <c r="F24" s="20">
        <f t="shared" si="21"/>
        <v>6581552.2631561607</v>
      </c>
      <c r="G24" s="20">
        <f t="shared" si="21"/>
        <v>6577231.2761597196</v>
      </c>
      <c r="H24" s="20">
        <f t="shared" si="21"/>
        <v>6572854.0383145045</v>
      </c>
      <c r="I24" s="20">
        <f t="shared" si="21"/>
        <v>6568419.8173438404</v>
      </c>
      <c r="J24" s="20">
        <f t="shared" si="21"/>
        <v>6563927.8714382341</v>
      </c>
      <c r="K24" s="20">
        <f t="shared" si="21"/>
        <v>6559377.4491312765</v>
      </c>
      <c r="L24" s="20">
        <f t="shared" si="21"/>
        <v>6554767.7891739253</v>
      </c>
      <c r="M24" s="20">
        <f t="shared" si="21"/>
        <v>6550098.1204071576</v>
      </c>
      <c r="N24" s="20">
        <f t="shared" si="21"/>
        <v>6545367.6616329579</v>
      </c>
      <c r="O24" s="20">
        <f t="shared" si="21"/>
        <v>6540575.6214836324</v>
      </c>
      <c r="P24" s="20">
        <f t="shared" si="21"/>
        <v>6535721.1982894186</v>
      </c>
      <c r="Q24" s="20">
        <f t="shared" si="21"/>
        <v>6530803.5799443722</v>
      </c>
      <c r="R24" s="20">
        <f t="shared" si="21"/>
        <v>6525821.9437705092</v>
      </c>
      <c r="S24" s="20">
        <f t="shared" si="21"/>
        <v>6520775.4563801773</v>
      </c>
      <c r="T24" s="20">
        <f t="shared" si="21"/>
        <v>6515663.2735366374</v>
      </c>
      <c r="U24" s="20">
        <f t="shared" si="21"/>
        <v>6510484.5400128299</v>
      </c>
      <c r="V24" s="20">
        <f t="shared" si="21"/>
        <v>6505238.3894483028</v>
      </c>
      <c r="W24" s="20">
        <f t="shared" si="21"/>
        <v>6499923.9442042736</v>
      </c>
      <c r="X24" s="20">
        <f t="shared" si="21"/>
        <v>6494540.3152168104</v>
      </c>
      <c r="Y24" s="20">
        <f t="shared" si="21"/>
        <v>6489086.6018480984</v>
      </c>
      <c r="Z24" s="20">
        <f t="shared" si="21"/>
        <v>6483561.8917357679</v>
      </c>
      <c r="AA24" s="20">
        <f t="shared" si="21"/>
        <v>6477965.2606402673</v>
      </c>
      <c r="AB24" s="20">
        <f t="shared" si="21"/>
        <v>6472295.772290241</v>
      </c>
      <c r="AC24" s="20">
        <f t="shared" si="21"/>
        <v>6466552.4782259027</v>
      </c>
      <c r="AD24" s="20">
        <f t="shared" si="21"/>
        <v>6460734.4176403629</v>
      </c>
      <c r="AE24" s="20">
        <f t="shared" si="21"/>
        <v>6454840.6172188949</v>
      </c>
      <c r="AF24" s="20">
        <f t="shared" si="21"/>
        <v>6448870.0909761069</v>
      </c>
      <c r="AG24" s="20">
        <f t="shared" si="21"/>
        <v>6442821.8400909947</v>
      </c>
      <c r="AH24" s="20">
        <f t="shared" si="21"/>
        <v>6436694.8527398463</v>
      </c>
      <c r="AI24" s="20">
        <f t="shared" si="21"/>
        <v>6430488.1039269725</v>
      </c>
      <c r="AJ24" s="20">
        <f t="shared" si="21"/>
        <v>6424200.5553132333</v>
      </c>
      <c r="AK24" s="20">
        <f t="shared" si="21"/>
        <v>6417831.1550423317</v>
      </c>
      <c r="AL24" s="20">
        <f t="shared" si="21"/>
        <v>6411378.8375648484</v>
      </c>
      <c r="AM24" s="20">
        <f t="shared" si="21"/>
        <v>6404842.5234599812</v>
      </c>
      <c r="AN24" s="20">
        <f t="shared" si="21"/>
        <v>6398221.1192549681</v>
      </c>
      <c r="AO24" s="20">
        <f t="shared" si="21"/>
        <v>6391513.5172421578</v>
      </c>
      <c r="AP24" s="20">
        <f t="shared" si="21"/>
        <v>6384718.5952937007</v>
      </c>
      <c r="AQ24" s="20">
        <f t="shared" si="21"/>
        <v>6377835.2166738231</v>
      </c>
      <c r="AR24" s="20">
        <f t="shared" si="21"/>
        <v>6370862.2298486615</v>
      </c>
      <c r="AS24" s="20">
        <f t="shared" si="21"/>
        <v>6363798.4682936221</v>
      </c>
      <c r="AT24" s="20">
        <f t="shared" si="21"/>
        <v>6356642.7502982281</v>
      </c>
      <c r="AU24" s="20">
        <f t="shared" si="21"/>
        <v>6349393.8787684301</v>
      </c>
      <c r="AV24" s="20">
        <f t="shared" si="21"/>
        <v>6342050.6410263423</v>
      </c>
      <c r="AW24" s="20">
        <f t="shared" si="21"/>
        <v>6334611.8086073697</v>
      </c>
      <c r="AX24" s="20">
        <f t="shared" si="21"/>
        <v>6327076.1370546985</v>
      </c>
      <c r="AY24" s="20">
        <f t="shared" si="21"/>
        <v>6319442.365711106</v>
      </c>
      <c r="AZ24" s="20">
        <f t="shared" si="21"/>
        <v>6311709.2175080646</v>
      </c>
      <c r="BA24" s="20">
        <f t="shared" si="21"/>
        <v>6303875.398752097</v>
      </c>
      <c r="BB24" s="20">
        <f t="shared" si="21"/>
        <v>6295939.5989083517</v>
      </c>
      <c r="BC24" s="20">
        <f t="shared" si="21"/>
        <v>6287900.4903813628</v>
      </c>
      <c r="BD24" s="20">
        <f t="shared" si="21"/>
        <v>6279756.7282929523</v>
      </c>
      <c r="BE24" s="20">
        <f t="shared" si="21"/>
        <v>6271506.9502572436</v>
      </c>
      <c r="BF24" s="20">
        <f t="shared" si="21"/>
        <v>6263149.7761527449</v>
      </c>
      <c r="BG24" s="20">
        <f t="shared" si="21"/>
        <v>6254683.8078914667</v>
      </c>
      <c r="BH24" s="20">
        <f t="shared" si="21"/>
        <v>6246107.6291850312</v>
      </c>
      <c r="BI24" s="20">
        <f t="shared" si="21"/>
        <v>6237419.8053077413</v>
      </c>
      <c r="BJ24" s="20">
        <f t="shared" si="21"/>
        <v>6228618.8828565599</v>
      </c>
      <c r="BK24" s="20">
        <f t="shared" si="21"/>
        <v>6219703.3895079689</v>
      </c>
      <c r="BL24" s="20">
        <f t="shared" si="21"/>
        <v>6210671.8337716609</v>
      </c>
      <c r="BM24" s="20">
        <f t="shared" si="21"/>
        <v>6201522.7047410244</v>
      </c>
      <c r="BN24" s="20">
        <f t="shared" si="21"/>
        <v>6192254.4718403826</v>
      </c>
      <c r="BO24" s="20">
        <f t="shared" si="21"/>
        <v>6182865.5845689382</v>
      </c>
      <c r="BP24" s="20">
        <f t="shared" ref="BP24:EA24" si="22">BP20-BP21+BP23</f>
        <v>6173354.4722413896</v>
      </c>
      <c r="BQ24" s="20">
        <f t="shared" si="22"/>
        <v>6163719.5437251655</v>
      </c>
      <c r="BR24" s="20">
        <f t="shared" si="22"/>
        <v>6153959.1871742429</v>
      </c>
      <c r="BS24" s="20">
        <f t="shared" si="22"/>
        <v>6144071.7697594985</v>
      </c>
      <c r="BT24" s="20">
        <f t="shared" si="22"/>
        <v>6134055.6373955486</v>
      </c>
      <c r="BU24" s="20">
        <f t="shared" si="22"/>
        <v>6123909.1144640325</v>
      </c>
      <c r="BV24" s="20">
        <f t="shared" si="22"/>
        <v>6113630.5035332981</v>
      </c>
      <c r="BW24" s="20">
        <f t="shared" si="22"/>
        <v>6103218.0850744341</v>
      </c>
      <c r="BX24" s="20">
        <f t="shared" si="22"/>
        <v>6092670.1171736047</v>
      </c>
      <c r="BY24" s="20">
        <f t="shared" si="22"/>
        <v>6081984.8352406435</v>
      </c>
      <c r="BZ24" s="20">
        <f t="shared" si="22"/>
        <v>6071160.4517138526</v>
      </c>
      <c r="CA24" s="20">
        <f t="shared" si="22"/>
        <v>6060195.1557609551</v>
      </c>
      <c r="CB24" s="20">
        <f t="shared" si="22"/>
        <v>6049087.1129761599</v>
      </c>
      <c r="CC24" s="20">
        <f t="shared" si="22"/>
        <v>6037834.4650732791</v>
      </c>
      <c r="CD24" s="20">
        <f t="shared" si="22"/>
        <v>6026435.3295748513</v>
      </c>
      <c r="CE24" s="20">
        <f t="shared" si="22"/>
        <v>6014887.7994972197</v>
      </c>
      <c r="CF24" s="20">
        <f t="shared" si="22"/>
        <v>6003189.9430315075</v>
      </c>
      <c r="CG24" s="20">
        <f t="shared" si="22"/>
        <v>5991339.8032204444</v>
      </c>
      <c r="CH24" s="20">
        <f t="shared" si="22"/>
        <v>5979335.3976309793</v>
      </c>
      <c r="CI24" s="20">
        <f t="shared" si="22"/>
        <v>5967174.7180226389</v>
      </c>
      <c r="CJ24" s="20">
        <f t="shared" si="22"/>
        <v>5954855.7300115637</v>
      </c>
      <c r="CK24" s="20">
        <f t="shared" si="22"/>
        <v>5942376.3727301722</v>
      </c>
      <c r="CL24" s="20">
        <f t="shared" si="22"/>
        <v>5929734.5584823946</v>
      </c>
      <c r="CM24" s="20">
        <f t="shared" si="22"/>
        <v>5916928.1723944163</v>
      </c>
      <c r="CN24" s="20">
        <f t="shared" si="22"/>
        <v>5903955.0720608784</v>
      </c>
      <c r="CO24" s="20">
        <f t="shared" si="22"/>
        <v>5890813.0871864706</v>
      </c>
      <c r="CP24" s="20">
        <f t="shared" si="22"/>
        <v>5877500.0192228574</v>
      </c>
      <c r="CQ24" s="20">
        <f t="shared" si="22"/>
        <v>5864013.641000879</v>
      </c>
      <c r="CR24" s="20">
        <f t="shared" si="22"/>
        <v>5850351.6963579636</v>
      </c>
      <c r="CS24" s="20">
        <f t="shared" si="22"/>
        <v>5836511.8997606905</v>
      </c>
      <c r="CT24" s="20">
        <f t="shared" si="22"/>
        <v>5822491.9359224364</v>
      </c>
      <c r="CU24" s="20">
        <f t="shared" si="22"/>
        <v>5808289.4594160486</v>
      </c>
      <c r="CV24" s="20">
        <f t="shared" si="22"/>
        <v>5793902.0942814741</v>
      </c>
      <c r="CW24" s="20">
        <f t="shared" si="22"/>
        <v>5779327.4336282797</v>
      </c>
      <c r="CX24" s="20">
        <f t="shared" si="22"/>
        <v>5764563.0392329991</v>
      </c>
      <c r="CY24" s="20">
        <f t="shared" si="22"/>
        <v>5749606.441131236</v>
      </c>
      <c r="CZ24" s="20">
        <f t="shared" si="22"/>
        <v>5734455.1372044627</v>
      </c>
      <c r="DA24" s="20">
        <f t="shared" si="22"/>
        <v>5719106.5927614309</v>
      </c>
      <c r="DB24" s="20">
        <f t="shared" si="22"/>
        <v>5703558.2401141431</v>
      </c>
      <c r="DC24" s="20">
        <f t="shared" si="22"/>
        <v>5687807.4781482955</v>
      </c>
      <c r="DD24" s="20">
        <f t="shared" si="22"/>
        <v>5671851.6718881344</v>
      </c>
      <c r="DE24" s="20">
        <f t="shared" si="22"/>
        <v>5655688.1520556444</v>
      </c>
      <c r="DF24" s="20">
        <f t="shared" si="22"/>
        <v>5639314.2146240026</v>
      </c>
      <c r="DG24" s="20">
        <f t="shared" si="22"/>
        <v>5622727.1203652117</v>
      </c>
      <c r="DH24" s="20">
        <f t="shared" si="22"/>
        <v>5605924.0943918554</v>
      </c>
      <c r="DI24" s="20">
        <f t="shared" si="22"/>
        <v>5588902.3256928762</v>
      </c>
      <c r="DJ24" s="20">
        <f t="shared" si="22"/>
        <v>5571658.9666633196</v>
      </c>
      <c r="DK24" s="20">
        <f t="shared" si="22"/>
        <v>5554191.1326279519</v>
      </c>
      <c r="DL24" s="20">
        <f t="shared" si="22"/>
        <v>5536495.9013586771</v>
      </c>
      <c r="DM24" s="20">
        <f t="shared" si="22"/>
        <v>5518570.3125856696</v>
      </c>
      <c r="DN24" s="20">
        <f t="shared" si="22"/>
        <v>5500411.3675021492</v>
      </c>
      <c r="DO24" s="20">
        <f t="shared" si="22"/>
        <v>5482016.0282627018</v>
      </c>
      <c r="DP24" s="20">
        <f t="shared" si="22"/>
        <v>5463381.2174750715</v>
      </c>
      <c r="DQ24" s="20">
        <f t="shared" si="22"/>
        <v>5444503.8176853405</v>
      </c>
      <c r="DR24" s="20">
        <f t="shared" si="22"/>
        <v>5425380.6708564023</v>
      </c>
      <c r="DS24" s="20">
        <f t="shared" si="22"/>
        <v>5406008.5778396484</v>
      </c>
      <c r="DT24" s="20">
        <f t="shared" si="22"/>
        <v>5386384.2978397748</v>
      </c>
      <c r="DU24" s="20">
        <f t="shared" si="22"/>
        <v>5366504.5478726253</v>
      </c>
      <c r="DV24" s="20">
        <f t="shared" si="22"/>
        <v>5346366.0022159731</v>
      </c>
      <c r="DW24" s="20">
        <f t="shared" si="22"/>
        <v>5325965.2918531541</v>
      </c>
      <c r="DX24" s="20">
        <f t="shared" si="22"/>
        <v>5305299.0039094593</v>
      </c>
      <c r="DY24" s="20">
        <f t="shared" si="22"/>
        <v>5284363.681081186</v>
      </c>
      <c r="DZ24" s="20">
        <f t="shared" si="22"/>
        <v>5263155.821057261</v>
      </c>
      <c r="EA24" s="20">
        <f t="shared" si="22"/>
        <v>5241671.8759333296</v>
      </c>
      <c r="EB24" s="20">
        <f t="shared" ref="EB24:GM24" si="23">EB20-EB21+EB23</f>
        <v>5219908.2516182223</v>
      </c>
      <c r="EC24" s="20">
        <f t="shared" si="23"/>
        <v>5197861.307232691</v>
      </c>
      <c r="ED24" s="20">
        <f t="shared" si="23"/>
        <v>5175527.3545003189</v>
      </c>
      <c r="EE24" s="20">
        <f t="shared" si="23"/>
        <v>5152902.6571305012</v>
      </c>
      <c r="EF24" s="20">
        <f t="shared" si="23"/>
        <v>5129983.4301933963</v>
      </c>
      <c r="EG24" s="20">
        <f t="shared" si="23"/>
        <v>5106765.8394867331</v>
      </c>
      <c r="EH24" s="20">
        <f t="shared" si="23"/>
        <v>5083246.0008943845</v>
      </c>
      <c r="EI24" s="20">
        <f t="shared" si="23"/>
        <v>5059419.9797365833</v>
      </c>
      <c r="EJ24" s="20">
        <f t="shared" si="23"/>
        <v>5035283.7901116814</v>
      </c>
      <c r="EK24" s="20">
        <f t="shared" si="23"/>
        <v>5010833.3942293441</v>
      </c>
      <c r="EL24" s="20">
        <f t="shared" si="23"/>
        <v>4986064.7017350551</v>
      </c>
      <c r="EM24" s="20">
        <f t="shared" si="23"/>
        <v>4960973.5690258369</v>
      </c>
      <c r="EN24" s="20">
        <f t="shared" si="23"/>
        <v>4935555.798557058</v>
      </c>
      <c r="EO24" s="20">
        <f t="shared" si="23"/>
        <v>4909807.1381402183</v>
      </c>
      <c r="EP24" s="20">
        <f t="shared" si="23"/>
        <v>4883723.2802315913</v>
      </c>
      <c r="EQ24" s="20">
        <f t="shared" si="23"/>
        <v>4857299.8612116063</v>
      </c>
      <c r="ER24" s="20">
        <f t="shared" si="23"/>
        <v>4830532.460654851</v>
      </c>
      <c r="ES24" s="20">
        <f t="shared" si="23"/>
        <v>4803416.6005905708</v>
      </c>
      <c r="ET24" s="20">
        <f t="shared" si="23"/>
        <v>4775947.7447535368</v>
      </c>
      <c r="EU24" s="20">
        <f t="shared" si="23"/>
        <v>4748121.2978251688</v>
      </c>
      <c r="EV24" s="20">
        <f t="shared" si="23"/>
        <v>4719932.6046647737</v>
      </c>
      <c r="EW24" s="20">
        <f t="shared" si="23"/>
        <v>4691376.9495307775</v>
      </c>
      <c r="EX24" s="20">
        <f t="shared" si="23"/>
        <v>4662449.5552918222</v>
      </c>
      <c r="EY24" s="20">
        <f t="shared" si="23"/>
        <v>4633145.5826275861</v>
      </c>
      <c r="EZ24" s="20">
        <f t="shared" si="23"/>
        <v>4603460.1292192088</v>
      </c>
      <c r="FA24" s="20">
        <f t="shared" si="23"/>
        <v>4573388.2289291695</v>
      </c>
      <c r="FB24" s="20">
        <f t="shared" si="23"/>
        <v>4542924.8509704936</v>
      </c>
      <c r="FC24" s="20">
        <f t="shared" si="23"/>
        <v>4512064.8990651416</v>
      </c>
      <c r="FD24" s="20">
        <f t="shared" si="23"/>
        <v>4480803.2105914438</v>
      </c>
      <c r="FE24" s="20">
        <f t="shared" si="23"/>
        <v>4449134.5557204345</v>
      </c>
      <c r="FF24" s="20">
        <f t="shared" si="23"/>
        <v>4417053.6365409447</v>
      </c>
      <c r="FG24" s="20">
        <f t="shared" si="23"/>
        <v>4384555.0861733034</v>
      </c>
      <c r="FH24" s="20">
        <f t="shared" si="23"/>
        <v>4351633.4678715011</v>
      </c>
      <c r="FI24" s="20">
        <f t="shared" si="23"/>
        <v>4318283.2741136672</v>
      </c>
      <c r="FJ24" s="20">
        <f t="shared" si="23"/>
        <v>4284498.9256807053</v>
      </c>
      <c r="FK24" s="20">
        <f t="shared" si="23"/>
        <v>4250274.770722935</v>
      </c>
      <c r="FL24" s="20">
        <f t="shared" si="23"/>
        <v>4215605.0838145819</v>
      </c>
      <c r="FM24" s="20">
        <f t="shared" si="23"/>
        <v>4180484.0649959627</v>
      </c>
      <c r="FN24" s="20">
        <f t="shared" si="23"/>
        <v>4144905.8388031949</v>
      </c>
      <c r="FO24" s="20">
        <f t="shared" si="23"/>
        <v>4108864.4532852815</v>
      </c>
      <c r="FP24" s="20">
        <f t="shared" si="23"/>
        <v>4072353.8790083965</v>
      </c>
      <c r="FQ24" s="20">
        <f t="shared" si="23"/>
        <v>4035368.0080472101</v>
      </c>
      <c r="FR24" s="20">
        <f t="shared" si="23"/>
        <v>3997900.65296308</v>
      </c>
      <c r="FS24" s="20">
        <f t="shared" si="23"/>
        <v>3959945.545768945</v>
      </c>
      <c r="FT24" s="20">
        <f t="shared" si="23"/>
        <v>3921496.3368807398</v>
      </c>
      <c r="FU24" s="20">
        <f t="shared" si="23"/>
        <v>3882546.5940551609</v>
      </c>
      <c r="FV24" s="20">
        <f t="shared" si="23"/>
        <v>3843089.8013136038</v>
      </c>
      <c r="FW24" s="20">
        <f t="shared" si="23"/>
        <v>3803119.3578520934</v>
      </c>
      <c r="FX24" s="20">
        <f t="shared" si="23"/>
        <v>3762628.5769370208</v>
      </c>
      <c r="FY24" s="20">
        <f t="shared" si="23"/>
        <v>3721610.6847865079</v>
      </c>
      <c r="FZ24" s="20">
        <f t="shared" si="23"/>
        <v>3680058.8194372077</v>
      </c>
      <c r="GA24" s="20">
        <f t="shared" si="23"/>
        <v>3637966.0295963534</v>
      </c>
      <c r="GB24" s="20">
        <f t="shared" si="23"/>
        <v>3595325.2734788628</v>
      </c>
      <c r="GC24" s="20">
        <f t="shared" si="23"/>
        <v>3552129.4176293034</v>
      </c>
      <c r="GD24" s="20">
        <f t="shared" si="23"/>
        <v>3508371.2357285251</v>
      </c>
      <c r="GE24" s="20">
        <f t="shared" si="23"/>
        <v>3464043.4073847523</v>
      </c>
      <c r="GF24" s="20">
        <f t="shared" si="23"/>
        <v>3419138.5169089432</v>
      </c>
      <c r="GG24" s="20">
        <f t="shared" si="23"/>
        <v>3373649.0520742037</v>
      </c>
      <c r="GH24" s="20">
        <f t="shared" si="23"/>
        <v>3327567.4028590531</v>
      </c>
      <c r="GI24" s="20">
        <f t="shared" si="23"/>
        <v>3280885.8601743281</v>
      </c>
      <c r="GJ24" s="20">
        <f t="shared" si="23"/>
        <v>3233596.6145735141</v>
      </c>
      <c r="GK24" s="20">
        <f t="shared" si="23"/>
        <v>3185691.7549462887</v>
      </c>
      <c r="GL24" s="20">
        <f t="shared" si="23"/>
        <v>3137163.2671950548</v>
      </c>
      <c r="GM24" s="20">
        <f t="shared" si="23"/>
        <v>3088003.0328942481</v>
      </c>
      <c r="GN24" s="20">
        <f t="shared" ref="GN24:IG24" si="24">GN20-GN21+GN23</f>
        <v>3038202.8279321897</v>
      </c>
      <c r="GO24" s="20">
        <f t="shared" si="24"/>
        <v>2987754.3211352569</v>
      </c>
      <c r="GP24" s="20">
        <f t="shared" si="24"/>
        <v>2936649.072874147</v>
      </c>
      <c r="GQ24" s="20">
        <f t="shared" si="24"/>
        <v>2884878.5336519931</v>
      </c>
      <c r="GR24" s="20">
        <f t="shared" si="24"/>
        <v>2832434.0426741042</v>
      </c>
      <c r="GS24" s="20">
        <f t="shared" si="24"/>
        <v>2779306.8263990823</v>
      </c>
      <c r="GT24" s="20">
        <f t="shared" si="24"/>
        <v>2725487.9970710804</v>
      </c>
      <c r="GU24" s="20">
        <f t="shared" si="24"/>
        <v>2670968.5512329517</v>
      </c>
      <c r="GV24" s="20">
        <f t="shared" si="24"/>
        <v>2615739.3682200438</v>
      </c>
      <c r="GW24" s="20">
        <f t="shared" si="24"/>
        <v>2559791.2086343863</v>
      </c>
      <c r="GX24" s="20">
        <f t="shared" si="24"/>
        <v>2503114.7127990113</v>
      </c>
      <c r="GY24" s="20">
        <f t="shared" si="24"/>
        <v>2445700.3991921572</v>
      </c>
      <c r="GZ24" s="20">
        <f t="shared" si="24"/>
        <v>2387538.662861085</v>
      </c>
      <c r="HA24" s="20">
        <f t="shared" si="24"/>
        <v>2328619.7738152472</v>
      </c>
      <c r="HB24" s="20">
        <f t="shared" si="24"/>
        <v>2268933.8753985395</v>
      </c>
      <c r="HC24" s="20">
        <f t="shared" si="24"/>
        <v>2208470.9826403596</v>
      </c>
      <c r="HD24" s="20">
        <f t="shared" si="24"/>
        <v>2147220.980585204</v>
      </c>
      <c r="HE24" s="20">
        <f t="shared" si="24"/>
        <v>2085173.6226005165</v>
      </c>
      <c r="HF24" s="20">
        <f t="shared" si="24"/>
        <v>2022318.5286625091</v>
      </c>
      <c r="HG24" s="20">
        <f t="shared" si="24"/>
        <v>1958645.1836196671</v>
      </c>
      <c r="HH24" s="20">
        <f t="shared" si="24"/>
        <v>1894142.9354336492</v>
      </c>
      <c r="HI24" s="20">
        <f t="shared" si="24"/>
        <v>1828800.9933972876</v>
      </c>
      <c r="HJ24" s="20">
        <f t="shared" si="24"/>
        <v>1762608.4263293887</v>
      </c>
      <c r="HK24" s="20">
        <f t="shared" si="24"/>
        <v>1695554.1607460352</v>
      </c>
      <c r="HL24" s="20">
        <f t="shared" si="24"/>
        <v>1627626.9790080804</v>
      </c>
      <c r="HM24" s="20">
        <f t="shared" si="24"/>
        <v>1558815.5174445286</v>
      </c>
      <c r="HN24" s="20">
        <f t="shared" si="24"/>
        <v>1489108.2644514835</v>
      </c>
      <c r="HO24" s="20">
        <f t="shared" si="24"/>
        <v>1418493.5585663498</v>
      </c>
      <c r="HP24" s="20">
        <f t="shared" si="24"/>
        <v>1346959.5865169642</v>
      </c>
      <c r="HQ24" s="20">
        <f t="shared" si="24"/>
        <v>1274494.3812453302</v>
      </c>
      <c r="HR24" s="20">
        <f t="shared" si="24"/>
        <v>1201085.8199056254</v>
      </c>
      <c r="HS24" s="20">
        <f t="shared" si="24"/>
        <v>1126721.6218361468</v>
      </c>
      <c r="HT24" s="20">
        <f t="shared" si="24"/>
        <v>1051389.3465048554</v>
      </c>
      <c r="HU24" s="20">
        <f t="shared" si="24"/>
        <v>975076.39142817492</v>
      </c>
      <c r="HV24" s="20">
        <f t="shared" si="24"/>
        <v>897769.99006269756</v>
      </c>
      <c r="HW24" s="20">
        <f t="shared" si="24"/>
        <v>819457.20966944436</v>
      </c>
      <c r="HX24" s="20">
        <f t="shared" si="24"/>
        <v>740124.94915032177</v>
      </c>
      <c r="HY24" s="20">
        <f t="shared" si="24"/>
        <v>659759.93685641338</v>
      </c>
      <c r="HZ24" s="20">
        <f t="shared" si="24"/>
        <v>578348.72836773994</v>
      </c>
      <c r="IA24" s="20">
        <f t="shared" si="24"/>
        <v>495877.70424411609</v>
      </c>
      <c r="IB24" s="20">
        <f t="shared" si="24"/>
        <v>412333.06774672732</v>
      </c>
      <c r="IC24" s="20">
        <f t="shared" si="24"/>
        <v>327700.84253004688</v>
      </c>
      <c r="ID24" s="20">
        <f t="shared" si="24"/>
        <v>241966.87030370539</v>
      </c>
      <c r="IE24" s="20">
        <f t="shared" si="24"/>
        <v>155116.80846392293</v>
      </c>
      <c r="IF24" s="20">
        <f t="shared" si="24"/>
        <v>67136.127694106748</v>
      </c>
      <c r="IG24" s="20">
        <f t="shared" si="24"/>
        <v>-6.9348971010185778E-12</v>
      </c>
    </row>
  </sheetData>
  <mergeCells count="11">
    <mergeCell ref="A5:B5"/>
    <mergeCell ref="A6:B6"/>
    <mergeCell ref="A7:B7"/>
    <mergeCell ref="A8:B8"/>
    <mergeCell ref="A1:B1"/>
    <mergeCell ref="F1:L1"/>
    <mergeCell ref="A2:B2"/>
    <mergeCell ref="F2:L2"/>
    <mergeCell ref="A3:B3"/>
    <mergeCell ref="A4:B4"/>
    <mergeCell ref="F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2.75" x14ac:dyDescent="0.2"/>
  <cols>
    <col min="1" max="1" width="29" bestFit="1" customWidth="1"/>
    <col min="2" max="2" width="15.5703125" bestFit="1" customWidth="1"/>
    <col min="3" max="3" width="12" bestFit="1" customWidth="1"/>
    <col min="4" max="4" width="10" bestFit="1" customWidth="1"/>
    <col min="5" max="5" width="3.140625" customWidth="1"/>
    <col min="6" max="6" width="86.140625" style="67" bestFit="1" customWidth="1"/>
  </cols>
  <sheetData>
    <row r="1" spans="1:11" ht="22.5" x14ac:dyDescent="0.2">
      <c r="A1" s="79"/>
      <c r="B1" s="79"/>
      <c r="C1" s="79"/>
      <c r="D1" s="79"/>
      <c r="E1" s="79"/>
      <c r="F1" s="80" t="s">
        <v>62</v>
      </c>
      <c r="G1" s="79"/>
      <c r="H1" s="79"/>
      <c r="I1" s="79"/>
      <c r="J1" s="79"/>
      <c r="K1" s="79"/>
    </row>
    <row r="2" spans="1:11" ht="22.5" x14ac:dyDescent="0.2">
      <c r="A2" s="72" t="s">
        <v>66</v>
      </c>
      <c r="B2" s="72" t="s">
        <v>53</v>
      </c>
      <c r="C2" s="72" t="s">
        <v>52</v>
      </c>
      <c r="D2" s="72" t="s">
        <v>51</v>
      </c>
      <c r="E2" s="79"/>
      <c r="F2" s="80" t="s">
        <v>63</v>
      </c>
      <c r="G2" s="79"/>
      <c r="H2" s="79"/>
      <c r="I2" s="79"/>
      <c r="J2" s="79"/>
      <c r="K2" s="79"/>
    </row>
    <row r="3" spans="1:11" ht="22.5" x14ac:dyDescent="0.2">
      <c r="A3" s="69" t="s">
        <v>50</v>
      </c>
      <c r="B3" s="70">
        <v>800</v>
      </c>
      <c r="C3" s="70">
        <v>1100</v>
      </c>
      <c r="D3" s="70">
        <v>900</v>
      </c>
      <c r="E3" s="79"/>
      <c r="F3" s="80" t="s">
        <v>56</v>
      </c>
      <c r="G3" s="79"/>
      <c r="H3" s="79"/>
      <c r="I3" s="79"/>
      <c r="J3" s="79"/>
      <c r="K3" s="79"/>
    </row>
    <row r="4" spans="1:11" x14ac:dyDescent="0.2">
      <c r="A4" s="69" t="s">
        <v>54</v>
      </c>
      <c r="B4" s="69">
        <v>0.2</v>
      </c>
      <c r="C4" s="69">
        <v>0.3</v>
      </c>
      <c r="D4" s="69">
        <v>0.24</v>
      </c>
      <c r="E4" s="79"/>
      <c r="F4" s="81"/>
      <c r="G4" s="79"/>
      <c r="H4" s="79"/>
      <c r="I4" s="79"/>
      <c r="J4" s="79"/>
      <c r="K4" s="79"/>
    </row>
    <row r="5" spans="1:11" x14ac:dyDescent="0.2">
      <c r="A5" s="69" t="s">
        <v>55</v>
      </c>
      <c r="B5" s="69">
        <v>0.04</v>
      </c>
      <c r="C5" s="69">
        <v>5.5E-2</v>
      </c>
      <c r="D5" s="69">
        <v>0.04</v>
      </c>
      <c r="E5" s="79"/>
      <c r="F5" s="81"/>
      <c r="G5" s="79"/>
      <c r="H5" s="79"/>
      <c r="I5" s="79"/>
      <c r="J5" s="79"/>
      <c r="K5" s="79"/>
    </row>
    <row r="6" spans="1:11" x14ac:dyDescent="0.2">
      <c r="A6" s="69" t="s">
        <v>67</v>
      </c>
      <c r="B6" s="78">
        <v>15000</v>
      </c>
      <c r="C6" s="78">
        <v>29000</v>
      </c>
      <c r="D6" s="78">
        <v>11000</v>
      </c>
      <c r="E6" s="79"/>
      <c r="F6" s="81"/>
      <c r="G6" s="79"/>
      <c r="H6" s="79"/>
      <c r="I6" s="79"/>
      <c r="J6" s="79"/>
      <c r="K6" s="79"/>
    </row>
    <row r="7" spans="1:11" x14ac:dyDescent="0.2">
      <c r="A7" s="79"/>
      <c r="B7" s="79"/>
      <c r="C7" s="79"/>
      <c r="D7" s="79"/>
      <c r="E7" s="79"/>
      <c r="F7" s="81"/>
      <c r="G7" s="79"/>
      <c r="H7" s="79"/>
      <c r="I7" s="79"/>
      <c r="J7" s="79"/>
      <c r="K7" s="79"/>
    </row>
    <row r="8" spans="1:11" x14ac:dyDescent="0.2">
      <c r="A8" s="73" t="s">
        <v>60</v>
      </c>
      <c r="B8" s="73"/>
      <c r="C8" s="82"/>
      <c r="D8" s="82"/>
      <c r="E8" s="79"/>
      <c r="F8" s="81"/>
      <c r="G8" s="79"/>
      <c r="H8" s="79"/>
      <c r="I8" s="79"/>
      <c r="J8" s="79"/>
      <c r="K8" s="79"/>
    </row>
    <row r="9" spans="1:11" x14ac:dyDescent="0.2">
      <c r="A9" s="69" t="s">
        <v>53</v>
      </c>
      <c r="B9" s="78">
        <v>8300</v>
      </c>
      <c r="C9" s="79"/>
      <c r="D9" s="79"/>
      <c r="E9" s="79"/>
      <c r="F9" s="81"/>
      <c r="G9" s="79"/>
      <c r="H9" s="79"/>
      <c r="I9" s="79"/>
      <c r="J9" s="79"/>
      <c r="K9" s="79"/>
    </row>
    <row r="10" spans="1:11" x14ac:dyDescent="0.2">
      <c r="A10" s="69" t="str">
        <f>C2</f>
        <v>Клавиатура</v>
      </c>
      <c r="B10" s="78">
        <v>29000</v>
      </c>
      <c r="C10" s="79"/>
      <c r="D10" s="79"/>
      <c r="E10" s="79"/>
      <c r="F10" s="81"/>
      <c r="G10" s="79"/>
      <c r="H10" s="79"/>
      <c r="I10" s="79"/>
      <c r="J10" s="79"/>
      <c r="K10" s="79"/>
    </row>
    <row r="11" spans="1:11" x14ac:dyDescent="0.2">
      <c r="A11" s="69" t="str">
        <f>D2</f>
        <v>Джойстик</v>
      </c>
      <c r="B11" s="78">
        <v>11000</v>
      </c>
      <c r="C11" s="79"/>
      <c r="D11" s="79"/>
      <c r="E11" s="79"/>
      <c r="F11" s="81"/>
      <c r="G11" s="79"/>
      <c r="H11" s="79"/>
      <c r="I11" s="79"/>
      <c r="J11" s="79"/>
      <c r="K11" s="79"/>
    </row>
    <row r="12" spans="1:11" x14ac:dyDescent="0.2">
      <c r="A12" s="79"/>
      <c r="B12" s="79"/>
      <c r="C12" s="79"/>
      <c r="D12" s="79"/>
      <c r="E12" s="79"/>
      <c r="F12" s="81"/>
      <c r="G12" s="79"/>
      <c r="H12" s="79"/>
      <c r="I12" s="79"/>
      <c r="J12" s="79"/>
      <c r="K12" s="79"/>
    </row>
    <row r="13" spans="1:11" x14ac:dyDescent="0.2">
      <c r="A13" s="72" t="s">
        <v>61</v>
      </c>
      <c r="B13" s="72" t="s">
        <v>57</v>
      </c>
      <c r="C13" s="72" t="s">
        <v>58</v>
      </c>
      <c r="D13" s="79"/>
      <c r="E13" s="79"/>
      <c r="F13" s="81"/>
      <c r="G13" s="79"/>
      <c r="H13" s="79"/>
      <c r="I13" s="79"/>
      <c r="J13" s="79"/>
      <c r="K13" s="79"/>
    </row>
    <row r="14" spans="1:11" x14ac:dyDescent="0.2">
      <c r="A14" s="69" t="s">
        <v>53</v>
      </c>
      <c r="B14" s="76">
        <f>B4*B9</f>
        <v>1660</v>
      </c>
      <c r="C14" s="76">
        <f>B5*B9</f>
        <v>332</v>
      </c>
      <c r="D14" s="79"/>
      <c r="E14" s="79"/>
      <c r="F14" s="81"/>
      <c r="G14" s="79"/>
      <c r="H14" s="79"/>
      <c r="I14" s="79"/>
      <c r="J14" s="79"/>
      <c r="K14" s="79"/>
    </row>
    <row r="15" spans="1:11" x14ac:dyDescent="0.2">
      <c r="A15" s="69" t="str">
        <f>C2</f>
        <v>Клавиатура</v>
      </c>
      <c r="B15" s="76">
        <f>C4*B10</f>
        <v>8700</v>
      </c>
      <c r="C15" s="76">
        <f>C5*B10</f>
        <v>1595</v>
      </c>
      <c r="D15" s="79"/>
      <c r="E15" s="79"/>
      <c r="F15" s="81"/>
      <c r="G15" s="79"/>
      <c r="H15" s="79"/>
      <c r="I15" s="79"/>
      <c r="J15" s="79"/>
      <c r="K15" s="79"/>
    </row>
    <row r="16" spans="1:11" x14ac:dyDescent="0.2">
      <c r="A16" s="69" t="str">
        <f>D2</f>
        <v>Джойстик</v>
      </c>
      <c r="B16" s="76">
        <f>D4*B11</f>
        <v>2640</v>
      </c>
      <c r="C16" s="76">
        <f>D5*B11</f>
        <v>440</v>
      </c>
      <c r="D16" s="79"/>
      <c r="E16" s="79"/>
      <c r="F16" s="81"/>
      <c r="G16" s="79"/>
      <c r="H16" s="79"/>
      <c r="I16" s="79"/>
      <c r="J16" s="79"/>
      <c r="K16" s="79"/>
    </row>
    <row r="17" spans="1:11" x14ac:dyDescent="0.2">
      <c r="A17" s="69" t="s">
        <v>59</v>
      </c>
      <c r="B17" s="77">
        <f>SUM(B14:B16)</f>
        <v>13000</v>
      </c>
      <c r="C17" s="77">
        <f>SUM(C14:C16)</f>
        <v>2367</v>
      </c>
      <c r="D17" s="79"/>
      <c r="E17" s="79"/>
      <c r="F17" s="81"/>
      <c r="G17" s="79"/>
      <c r="H17" s="79"/>
      <c r="I17" s="79"/>
      <c r="J17" s="79"/>
      <c r="K17" s="79"/>
    </row>
    <row r="18" spans="1:11" x14ac:dyDescent="0.2">
      <c r="A18" s="79"/>
      <c r="B18" s="83"/>
      <c r="C18" s="83"/>
      <c r="D18" s="79"/>
      <c r="E18" s="79"/>
      <c r="F18" s="81"/>
      <c r="G18" s="79"/>
      <c r="H18" s="79"/>
      <c r="I18" s="79"/>
      <c r="J18" s="79"/>
      <c r="K18" s="79"/>
    </row>
    <row r="19" spans="1:11" x14ac:dyDescent="0.2">
      <c r="A19" s="68" t="s">
        <v>64</v>
      </c>
      <c r="B19" s="76">
        <v>13000</v>
      </c>
      <c r="C19" s="76">
        <v>3000</v>
      </c>
      <c r="D19" s="79"/>
      <c r="E19" s="79"/>
      <c r="F19" s="81"/>
      <c r="G19" s="79"/>
      <c r="H19" s="79"/>
      <c r="I19" s="79"/>
      <c r="J19" s="79"/>
      <c r="K19" s="79"/>
    </row>
    <row r="20" spans="1:11" x14ac:dyDescent="0.2">
      <c r="A20" s="79"/>
      <c r="B20" s="79"/>
      <c r="C20" s="79"/>
      <c r="D20" s="79"/>
      <c r="E20" s="79"/>
      <c r="F20" s="81"/>
      <c r="G20" s="79"/>
      <c r="H20" s="79"/>
      <c r="I20" s="79"/>
      <c r="J20" s="79"/>
      <c r="K20" s="79"/>
    </row>
    <row r="21" spans="1:11" x14ac:dyDescent="0.2">
      <c r="A21" s="74" t="s">
        <v>65</v>
      </c>
      <c r="B21" s="75"/>
      <c r="C21" s="79"/>
      <c r="D21" s="79"/>
      <c r="E21" s="79"/>
      <c r="F21" s="81"/>
      <c r="G21" s="79"/>
      <c r="H21" s="79"/>
      <c r="I21" s="79"/>
      <c r="J21" s="79"/>
      <c r="K21" s="79"/>
    </row>
    <row r="22" spans="1:11" x14ac:dyDescent="0.2">
      <c r="A22" s="69" t="str">
        <f>B2</f>
        <v>Мышь</v>
      </c>
      <c r="B22" s="70">
        <f>B3*B9</f>
        <v>6640000</v>
      </c>
      <c r="C22" s="79"/>
      <c r="D22" s="79"/>
      <c r="E22" s="79"/>
      <c r="F22" s="81"/>
      <c r="G22" s="79"/>
      <c r="H22" s="79"/>
      <c r="I22" s="79"/>
      <c r="J22" s="79"/>
      <c r="K22" s="79"/>
    </row>
    <row r="23" spans="1:11" x14ac:dyDescent="0.2">
      <c r="A23" s="69" t="str">
        <f>C2</f>
        <v>Клавиатура</v>
      </c>
      <c r="B23" s="70">
        <f>C3*B10</f>
        <v>31900000</v>
      </c>
      <c r="C23" s="79"/>
      <c r="D23" s="79"/>
      <c r="E23" s="79"/>
      <c r="F23" s="81"/>
      <c r="G23" s="79"/>
      <c r="H23" s="79"/>
      <c r="I23" s="79"/>
      <c r="J23" s="79"/>
      <c r="K23" s="79"/>
    </row>
    <row r="24" spans="1:11" x14ac:dyDescent="0.2">
      <c r="A24" s="69" t="str">
        <f>D2</f>
        <v>Джойстик</v>
      </c>
      <c r="B24" s="70">
        <f>D3*B11</f>
        <v>9900000</v>
      </c>
      <c r="C24" s="79"/>
      <c r="D24" s="79"/>
      <c r="E24" s="79"/>
      <c r="F24" s="81"/>
      <c r="G24" s="79"/>
      <c r="H24" s="79"/>
      <c r="I24" s="79"/>
      <c r="J24" s="79"/>
      <c r="K24" s="79"/>
    </row>
    <row r="25" spans="1:11" x14ac:dyDescent="0.2">
      <c r="A25" s="69" t="s">
        <v>59</v>
      </c>
      <c r="B25" s="71">
        <f>SUM(B22:B24)</f>
        <v>48440000</v>
      </c>
      <c r="C25" s="79"/>
      <c r="D25" s="79"/>
      <c r="E25" s="79"/>
      <c r="F25" s="81"/>
      <c r="G25" s="79"/>
      <c r="H25" s="79"/>
      <c r="I25" s="79"/>
      <c r="J25" s="79"/>
      <c r="K25" s="79"/>
    </row>
    <row r="26" spans="1:11" x14ac:dyDescent="0.2">
      <c r="A26" s="79"/>
      <c r="B26" s="79"/>
      <c r="C26" s="79"/>
      <c r="D26" s="79"/>
      <c r="E26" s="79"/>
      <c r="F26" s="81"/>
      <c r="G26" s="79"/>
      <c r="H26" s="79"/>
      <c r="I26" s="79"/>
      <c r="J26" s="79"/>
      <c r="K26" s="79"/>
    </row>
    <row r="27" spans="1:11" x14ac:dyDescent="0.2">
      <c r="A27" s="79"/>
      <c r="B27" s="79"/>
      <c r="C27" s="79"/>
      <c r="D27" s="79"/>
      <c r="E27" s="79"/>
      <c r="F27" s="81"/>
      <c r="G27" s="79"/>
      <c r="H27" s="79"/>
      <c r="I27" s="79"/>
      <c r="J27" s="79"/>
      <c r="K27" s="79"/>
    </row>
    <row r="28" spans="1:11" x14ac:dyDescent="0.2">
      <c r="A28" s="79"/>
      <c r="B28" s="79"/>
      <c r="C28" s="79"/>
      <c r="D28" s="79"/>
      <c r="E28" s="79"/>
      <c r="F28" s="81"/>
      <c r="G28" s="79"/>
      <c r="H28" s="79"/>
      <c r="I28" s="79"/>
      <c r="J28" s="79"/>
      <c r="K28" s="79"/>
    </row>
  </sheetData>
  <mergeCells count="2">
    <mergeCell ref="A21:B2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Структура сценария_Task_1</vt:lpstr>
      <vt:lpstr>Task_1</vt:lpstr>
      <vt:lpstr>Task_2</vt:lpstr>
      <vt:lpstr>Task_3</vt:lpstr>
      <vt:lpstr>Длительность</vt:lpstr>
      <vt:lpstr>Доход</vt:lpstr>
      <vt:lpstr>Заполнение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2023-04-19T17:16:06Z</dcterms:created>
  <dcterms:modified xsi:type="dcterms:W3CDTF">2023-04-19T17:55:53Z</dcterms:modified>
</cp:coreProperties>
</file>