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B.N.V\GeekBrain\OM\"/>
    </mc:Choice>
  </mc:AlternateContent>
  <bookViews>
    <workbookView xWindow="0" yWindow="0" windowWidth="16950" windowHeight="43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" l="1"/>
  <c r="J36" i="1"/>
  <c r="J30" i="1"/>
  <c r="C13" i="1"/>
  <c r="C18" i="1" s="1"/>
  <c r="D13" i="1"/>
  <c r="D18" i="1" s="1"/>
  <c r="E13" i="1"/>
  <c r="E18" i="1" s="1"/>
  <c r="F13" i="1"/>
  <c r="F18" i="1" s="1"/>
  <c r="B13" i="1"/>
  <c r="B18" i="1" s="1"/>
  <c r="B21" i="1" l="1"/>
  <c r="B20" i="1"/>
</calcChain>
</file>

<file path=xl/sharedStrings.xml><?xml version="1.0" encoding="utf-8"?>
<sst xmlns="http://schemas.openxmlformats.org/spreadsheetml/2006/main" count="38" uniqueCount="37">
  <si>
    <t>Денежный поток</t>
  </si>
  <si>
    <t>Ставка дисконта</t>
  </si>
  <si>
    <t>NPV</t>
  </si>
  <si>
    <t>IRR</t>
  </si>
  <si>
    <t>Коэффициент дисконтирования проекта - 10%.</t>
  </si>
  <si>
    <t>Статья</t>
  </si>
  <si>
    <t>1 год</t>
  </si>
  <si>
    <t>2 год</t>
  </si>
  <si>
    <t>3 год</t>
  </si>
  <si>
    <t>4 год</t>
  </si>
  <si>
    <t>5 год</t>
  </si>
  <si>
    <t>Инвестиции в проект</t>
  </si>
  <si>
    <t>Операционные расходы</t>
  </si>
  <si>
    <t>Операционные доходы</t>
  </si>
  <si>
    <t>Чистый денежный поток</t>
  </si>
  <si>
    <t>Основы моделирования бизнес-процессов (семинары)</t>
  </si>
  <si>
    <t>Урок 9. Детальная подготовка инициатив по оптимизации</t>
  </si>
  <si>
    <t>Предложите проект и просчитайте экономический эффект;</t>
  </si>
  <si>
    <t>Оцените 3 гипотезы по фреймворку RICE и выберите приоритетную.</t>
  </si>
  <si>
    <t>Период</t>
  </si>
  <si>
    <t>2: Приоритезация гипотез с помощью метода RICE.</t>
  </si>
  <si>
    <t>Гипотеза B. Ввести плановый пошив чехлов "на склад" повысит эффективность и скорость работы.</t>
  </si>
  <si>
    <t>Гипотеза С. Увеличить количество грузчиков на складе фабрики</t>
  </si>
  <si>
    <t>Итого: первым делом нужно внедрить гипотезу В, т.к. Она набрала больше всего баллов. Потом гипотезу С и в самом конце гипотезу А.</t>
  </si>
  <si>
    <r>
      <t>1:</t>
    </r>
    <r>
      <rPr>
        <sz val="13"/>
        <rFont val="Times New Roman"/>
        <family val="1"/>
        <charset val="204"/>
      </rPr>
      <t xml:space="preserve"> для примера расчета показателя NPV используем упрощенный проект мебельного производства. 
По проекту планируются следующие денежные потоки (тыс. руб.):</t>
    </r>
  </si>
  <si>
    <r>
      <t>Гипотеза A. Внедрение AI в дизайнерском отделе повысит эффективность и скорость работы и снизит затраты компании</t>
    </r>
    <r>
      <rPr>
        <b/>
        <sz val="13"/>
        <rFont val="Times New Roman"/>
        <family val="1"/>
        <charset val="204"/>
      </rPr>
      <t>.</t>
    </r>
  </si>
  <si>
    <r>
      <t>1.</t>
    </r>
    <r>
      <rPr>
        <sz val="7"/>
        <rFont val="Times New Roman"/>
        <family val="1"/>
        <charset val="204"/>
      </rPr>
      <t xml:space="preserve">      </t>
    </r>
    <r>
      <rPr>
        <sz val="13"/>
        <rFont val="Times New Roman"/>
        <family val="1"/>
        <charset val="204"/>
      </rPr>
      <t>Reach – инициатива охватит сотрудников отдела - 5 человек.</t>
    </r>
  </si>
  <si>
    <r>
      <t>2.</t>
    </r>
    <r>
      <rPr>
        <sz val="7"/>
        <rFont val="Times New Roman"/>
        <family val="1"/>
        <charset val="204"/>
      </rPr>
      <t xml:space="preserve">      </t>
    </r>
    <r>
      <rPr>
        <sz val="13"/>
        <rFont val="Times New Roman"/>
        <family val="1"/>
        <charset val="204"/>
      </rPr>
      <t xml:space="preserve">Impact – инициатива очень повлияет на процессы кастомизации заказов, их объемы - 1 балл. </t>
    </r>
  </si>
  <si>
    <r>
      <t>3.</t>
    </r>
    <r>
      <rPr>
        <sz val="7"/>
        <rFont val="Times New Roman"/>
        <family val="1"/>
        <charset val="204"/>
      </rPr>
      <t xml:space="preserve">      </t>
    </r>
    <r>
      <rPr>
        <sz val="13"/>
        <rFont val="Times New Roman"/>
        <family val="1"/>
        <charset val="204"/>
      </rPr>
      <t>Confidence – 100%</t>
    </r>
  </si>
  <si>
    <r>
      <t>4.</t>
    </r>
    <r>
      <rPr>
        <sz val="7"/>
        <rFont val="Times New Roman"/>
        <family val="1"/>
        <charset val="204"/>
      </rPr>
      <t xml:space="preserve">      </t>
    </r>
    <r>
      <rPr>
        <sz val="13"/>
        <rFont val="Times New Roman"/>
        <family val="1"/>
        <charset val="204"/>
      </rPr>
      <t>Effort – полное внедрение может занять около месяца</t>
    </r>
  </si>
  <si>
    <r>
      <t>1.</t>
    </r>
    <r>
      <rPr>
        <sz val="7"/>
        <rFont val="Times New Roman"/>
        <family val="1"/>
        <charset val="204"/>
      </rPr>
      <t xml:space="preserve">      </t>
    </r>
    <r>
      <rPr>
        <sz val="13"/>
        <rFont val="Times New Roman"/>
        <family val="1"/>
        <charset val="204"/>
      </rPr>
      <t>Reach – инициатива охватит сотрудников одного подразделения компании - 10 человек.</t>
    </r>
  </si>
  <si>
    <r>
      <t>2.</t>
    </r>
    <r>
      <rPr>
        <sz val="7"/>
        <rFont val="Times New Roman"/>
        <family val="1"/>
        <charset val="204"/>
      </rPr>
      <t xml:space="preserve">      </t>
    </r>
    <r>
      <rPr>
        <sz val="13"/>
        <rFont val="Times New Roman"/>
        <family val="1"/>
        <charset val="204"/>
      </rPr>
      <t xml:space="preserve">Impact – инициатива повлияет на часть процессов компании - 1 балл. </t>
    </r>
  </si>
  <si>
    <r>
      <t>3.</t>
    </r>
    <r>
      <rPr>
        <sz val="7"/>
        <rFont val="Times New Roman"/>
        <family val="1"/>
        <charset val="204"/>
      </rPr>
      <t xml:space="preserve">      </t>
    </r>
    <r>
      <rPr>
        <sz val="13"/>
        <rFont val="Times New Roman"/>
        <family val="1"/>
        <charset val="204"/>
      </rPr>
      <t>Confidence – 80%</t>
    </r>
  </si>
  <si>
    <r>
      <t>4.</t>
    </r>
    <r>
      <rPr>
        <sz val="7"/>
        <rFont val="Times New Roman"/>
        <family val="1"/>
        <charset val="204"/>
      </rPr>
      <t xml:space="preserve">      </t>
    </r>
    <r>
      <rPr>
        <sz val="13"/>
        <rFont val="Times New Roman"/>
        <family val="1"/>
        <charset val="204"/>
      </rPr>
      <t>Effort – планирование работы отдела может занять до двух недель</t>
    </r>
  </si>
  <si>
    <r>
      <t>1.</t>
    </r>
    <r>
      <rPr>
        <sz val="7"/>
        <rFont val="Times New Roman"/>
        <family val="1"/>
        <charset val="204"/>
      </rPr>
      <t xml:space="preserve">      </t>
    </r>
    <r>
      <rPr>
        <sz val="13"/>
        <rFont val="Times New Roman"/>
        <family val="1"/>
        <charset val="204"/>
      </rPr>
      <t>Reach – инициатива охватит всех сотрудников компании - 9 человек.</t>
    </r>
  </si>
  <si>
    <r>
      <t>2.</t>
    </r>
    <r>
      <rPr>
        <sz val="7"/>
        <rFont val="Times New Roman"/>
        <family val="1"/>
        <charset val="204"/>
      </rPr>
      <t xml:space="preserve">      </t>
    </r>
    <r>
      <rPr>
        <sz val="13"/>
        <rFont val="Times New Roman"/>
        <family val="1"/>
        <charset val="204"/>
      </rPr>
      <t xml:space="preserve">Impact – инициатива повлияет на скорость работы компании - 1 балла. </t>
    </r>
  </si>
  <si>
    <r>
      <t>4.</t>
    </r>
    <r>
      <rPr>
        <sz val="7"/>
        <rFont val="Times New Roman"/>
        <family val="1"/>
        <charset val="204"/>
      </rPr>
      <t xml:space="preserve">      </t>
    </r>
    <r>
      <rPr>
        <sz val="13"/>
        <rFont val="Times New Roman"/>
        <family val="1"/>
        <charset val="204"/>
      </rPr>
      <t>Effort – найм, обучение сотрудников может занять несколько месяцев- 3 мес.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</si>
</sst>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#,##0\ _₽"/>
    <numFmt numFmtId="176" formatCode="#,##0.00\ _₽"/>
    <numFmt numFmtId="177" formatCode="0.0"/>
  </numFmts>
  <fonts count="11" x14ac:knownFonts="1">
    <font>
      <sz val="12"/>
      <color theme="1"/>
      <name val="Calibri"/>
      <family val="2"/>
      <charset val="204"/>
      <scheme val="minor"/>
    </font>
    <font>
      <sz val="18"/>
      <name val="Arial"/>
      <family val="2"/>
      <charset val="204"/>
    </font>
    <font>
      <sz val="12"/>
      <name val="Calibri"/>
      <family val="2"/>
      <charset val="204"/>
      <scheme val="minor"/>
    </font>
    <font>
      <sz val="13"/>
      <name val="Arial"/>
      <family val="2"/>
      <charset val="204"/>
    </font>
    <font>
      <sz val="11"/>
      <name val="Arial"/>
      <family val="2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  <font>
      <sz val="7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i/>
      <sz val="13"/>
      <name val="Times New Roman"/>
      <family val="1"/>
      <charset val="204"/>
    </font>
    <font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68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168" fontId="2" fillId="0" borderId="0" xfId="0" applyNumberFormat="1" applyFont="1" applyAlignment="1">
      <alignment vertical="center" wrapText="1"/>
    </xf>
    <xf numFmtId="10" fontId="2" fillId="0" borderId="2" xfId="0" applyNumberFormat="1" applyFont="1" applyBorder="1" applyAlignment="1">
      <alignment horizontal="left" vertical="center" wrapText="1"/>
    </xf>
    <xf numFmtId="10" fontId="2" fillId="0" borderId="3" xfId="0" applyNumberFormat="1" applyFont="1" applyBorder="1" applyAlignment="1">
      <alignment horizontal="left" vertical="center" wrapText="1"/>
    </xf>
    <xf numFmtId="10" fontId="2" fillId="0" borderId="4" xfId="0" applyNumberFormat="1" applyFont="1" applyBorder="1" applyAlignment="1">
      <alignment horizontal="left" vertical="center" wrapText="1"/>
    </xf>
    <xf numFmtId="176" fontId="2" fillId="0" borderId="2" xfId="0" applyNumberFormat="1" applyFont="1" applyBorder="1" applyAlignment="1">
      <alignment horizontal="left" vertical="center" wrapText="1"/>
    </xf>
    <xf numFmtId="176" fontId="2" fillId="0" borderId="3" xfId="0" applyNumberFormat="1" applyFont="1" applyBorder="1" applyAlignment="1">
      <alignment horizontal="left" vertical="center" wrapText="1"/>
    </xf>
    <xf numFmtId="176" fontId="2" fillId="0" borderId="4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2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177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77" fontId="8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justify" vertical="center"/>
    </xf>
    <xf numFmtId="0" fontId="10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zoomScale="90" zoomScaleNormal="90" workbookViewId="0">
      <selection activeCell="A7" sqref="A7:J7"/>
    </sheetView>
  </sheetViews>
  <sheetFormatPr defaultColWidth="11" defaultRowHeight="15.75" x14ac:dyDescent="0.25"/>
  <cols>
    <col min="1" max="1" width="22.625" style="2" customWidth="1"/>
    <col min="2" max="10" width="14.125" style="2" customWidth="1"/>
    <col min="11" max="16384" width="11" style="2"/>
  </cols>
  <sheetData>
    <row r="1" spans="1:10" ht="23.25" x14ac:dyDescent="0.2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</row>
    <row r="2" spans="1:10" ht="16.5" x14ac:dyDescent="0.25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</row>
    <row r="3" spans="1:10" ht="16.5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5" t="s">
        <v>17</v>
      </c>
      <c r="B4" s="5"/>
      <c r="C4" s="5"/>
      <c r="D4" s="5"/>
      <c r="E4" s="5"/>
      <c r="F4" s="5"/>
      <c r="G4" s="5"/>
      <c r="H4" s="5"/>
      <c r="I4" s="5"/>
      <c r="J4" s="5"/>
    </row>
    <row r="5" spans="1:10" x14ac:dyDescent="0.25">
      <c r="A5" s="5" t="s">
        <v>18</v>
      </c>
      <c r="B5" s="5"/>
      <c r="C5" s="5"/>
      <c r="D5" s="5"/>
      <c r="E5" s="5"/>
      <c r="F5" s="5"/>
      <c r="G5" s="5"/>
      <c r="H5" s="5"/>
      <c r="I5" s="5"/>
      <c r="J5" s="5"/>
    </row>
    <row r="7" spans="1:10" ht="33" customHeight="1" x14ac:dyDescent="0.25">
      <c r="A7" s="6" t="s">
        <v>24</v>
      </c>
      <c r="B7" s="6"/>
      <c r="C7" s="6"/>
      <c r="D7" s="6"/>
      <c r="E7" s="6"/>
      <c r="F7" s="6"/>
      <c r="G7" s="6"/>
      <c r="H7" s="6"/>
      <c r="I7" s="6"/>
      <c r="J7" s="6"/>
    </row>
    <row r="8" spans="1:10" ht="16.5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8" t="s">
        <v>5</v>
      </c>
      <c r="B9" s="9" t="s">
        <v>6</v>
      </c>
      <c r="C9" s="9" t="s">
        <v>7</v>
      </c>
      <c r="D9" s="9" t="s">
        <v>8</v>
      </c>
      <c r="E9" s="9" t="s">
        <v>9</v>
      </c>
      <c r="F9" s="9" t="s">
        <v>10</v>
      </c>
    </row>
    <row r="10" spans="1:10" x14ac:dyDescent="0.25">
      <c r="A10" s="8" t="s">
        <v>11</v>
      </c>
      <c r="B10" s="10">
        <v>50000</v>
      </c>
      <c r="C10" s="10">
        <v>0</v>
      </c>
      <c r="D10" s="10">
        <v>2000</v>
      </c>
      <c r="E10" s="10">
        <v>0</v>
      </c>
      <c r="F10" s="10">
        <v>0</v>
      </c>
    </row>
    <row r="11" spans="1:10" x14ac:dyDescent="0.25">
      <c r="A11" s="8" t="s">
        <v>13</v>
      </c>
      <c r="B11" s="10">
        <v>0</v>
      </c>
      <c r="C11" s="10">
        <v>17500</v>
      </c>
      <c r="D11" s="10">
        <v>22000</v>
      </c>
      <c r="E11" s="10">
        <v>27000</v>
      </c>
      <c r="F11" s="10">
        <v>32000</v>
      </c>
    </row>
    <row r="12" spans="1:10" x14ac:dyDescent="0.25">
      <c r="A12" s="8" t="s">
        <v>12</v>
      </c>
      <c r="B12" s="10">
        <v>0</v>
      </c>
      <c r="C12" s="10">
        <v>2300</v>
      </c>
      <c r="D12" s="10">
        <v>5000</v>
      </c>
      <c r="E12" s="10">
        <v>9000</v>
      </c>
      <c r="F12" s="10">
        <v>13700</v>
      </c>
    </row>
    <row r="13" spans="1:10" x14ac:dyDescent="0.25">
      <c r="A13" s="8" t="s">
        <v>14</v>
      </c>
      <c r="B13" s="10">
        <f>B11-B10-B12</f>
        <v>-50000</v>
      </c>
      <c r="C13" s="10">
        <f t="shared" ref="C13:F13" si="0">C11-C10-C12</f>
        <v>15200</v>
      </c>
      <c r="D13" s="10">
        <f t="shared" si="0"/>
        <v>15000</v>
      </c>
      <c r="E13" s="10">
        <f t="shared" si="0"/>
        <v>18000</v>
      </c>
      <c r="F13" s="10">
        <f t="shared" si="0"/>
        <v>18300</v>
      </c>
    </row>
    <row r="14" spans="1:10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spans="1:10" ht="16.5" x14ac:dyDescent="0.25">
      <c r="A15" s="12" t="s">
        <v>4</v>
      </c>
      <c r="B15" s="12"/>
      <c r="C15" s="12"/>
      <c r="D15" s="12"/>
      <c r="E15" s="12"/>
      <c r="F15" s="12"/>
      <c r="G15" s="12"/>
      <c r="H15" s="12"/>
      <c r="I15" s="12"/>
      <c r="J15" s="12"/>
    </row>
    <row r="16" spans="1:10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 spans="1:11" x14ac:dyDescent="0.25">
      <c r="A17" s="8" t="s">
        <v>19</v>
      </c>
      <c r="B17" s="8">
        <v>0</v>
      </c>
      <c r="C17" s="8">
        <v>1</v>
      </c>
      <c r="D17" s="8">
        <v>2</v>
      </c>
      <c r="E17" s="8">
        <v>3</v>
      </c>
      <c r="F17" s="8">
        <v>4</v>
      </c>
      <c r="G17" s="11"/>
      <c r="H17" s="11"/>
      <c r="I17" s="11"/>
      <c r="J17" s="11"/>
    </row>
    <row r="18" spans="1:11" x14ac:dyDescent="0.25">
      <c r="A18" s="8" t="s">
        <v>0</v>
      </c>
      <c r="B18" s="10">
        <f>B13</f>
        <v>-50000</v>
      </c>
      <c r="C18" s="10">
        <f>C13</f>
        <v>15200</v>
      </c>
      <c r="D18" s="10">
        <f>D13</f>
        <v>15000</v>
      </c>
      <c r="E18" s="10">
        <f>E13</f>
        <v>18000</v>
      </c>
      <c r="F18" s="10">
        <f>F13</f>
        <v>18300</v>
      </c>
      <c r="G18" s="13"/>
      <c r="H18" s="13"/>
      <c r="I18" s="13"/>
      <c r="J18" s="13"/>
    </row>
    <row r="19" spans="1:11" x14ac:dyDescent="0.25">
      <c r="A19" s="8" t="s">
        <v>1</v>
      </c>
      <c r="B19" s="14">
        <v>0.1</v>
      </c>
      <c r="C19" s="15"/>
      <c r="D19" s="15"/>
      <c r="E19" s="15"/>
      <c r="F19" s="16"/>
      <c r="G19" s="11"/>
      <c r="H19" s="11"/>
      <c r="I19" s="11"/>
      <c r="J19" s="11"/>
    </row>
    <row r="20" spans="1:11" x14ac:dyDescent="0.25">
      <c r="A20" s="8" t="s">
        <v>2</v>
      </c>
      <c r="B20" s="17">
        <f>NPV(B19,B18:J18)</f>
        <v>2034.2624386063933</v>
      </c>
      <c r="C20" s="18"/>
      <c r="D20" s="18"/>
      <c r="E20" s="18"/>
      <c r="F20" s="19"/>
      <c r="G20" s="11"/>
      <c r="H20" s="11"/>
      <c r="I20" s="11"/>
      <c r="J20" s="11"/>
    </row>
    <row r="21" spans="1:11" x14ac:dyDescent="0.25">
      <c r="A21" s="8" t="s">
        <v>3</v>
      </c>
      <c r="B21" s="14">
        <f>IRR(B18:J18)</f>
        <v>0.11973816722586594</v>
      </c>
      <c r="C21" s="15"/>
      <c r="D21" s="15"/>
      <c r="E21" s="15"/>
      <c r="F21" s="16"/>
      <c r="G21" s="11"/>
      <c r="H21" s="11"/>
      <c r="I21" s="11"/>
      <c r="J21" s="11"/>
    </row>
    <row r="22" spans="1:1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 spans="1:1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 spans="1:11" ht="16.5" x14ac:dyDescent="0.25">
      <c r="A24" s="20" t="s">
        <v>20</v>
      </c>
      <c r="B24" s="20"/>
      <c r="C24" s="20"/>
      <c r="D24" s="20"/>
      <c r="E24" s="20"/>
      <c r="F24" s="20"/>
      <c r="G24" s="20"/>
      <c r="H24" s="20"/>
      <c r="I24" s="20"/>
      <c r="J24" s="20"/>
      <c r="K24" s="21"/>
    </row>
    <row r="25" spans="1:11" ht="16.5" x14ac:dyDescent="0.25">
      <c r="A25" s="20" t="s">
        <v>25</v>
      </c>
      <c r="B25" s="20"/>
      <c r="C25" s="20"/>
      <c r="D25" s="20"/>
      <c r="E25" s="20"/>
      <c r="F25" s="20"/>
      <c r="G25" s="20"/>
      <c r="H25" s="20"/>
      <c r="I25" s="20"/>
      <c r="J25" s="20"/>
      <c r="K25" s="21"/>
    </row>
    <row r="26" spans="1:11" ht="16.5" x14ac:dyDescent="0.25">
      <c r="B26" s="22" t="s">
        <v>26</v>
      </c>
      <c r="C26" s="22"/>
      <c r="D26" s="22"/>
      <c r="E26" s="22"/>
      <c r="F26" s="22"/>
      <c r="G26" s="22"/>
      <c r="H26" s="22"/>
      <c r="I26" s="22"/>
      <c r="J26" s="23">
        <v>5</v>
      </c>
      <c r="K26" s="21"/>
    </row>
    <row r="27" spans="1:11" ht="16.5" x14ac:dyDescent="0.25">
      <c r="B27" s="22" t="s">
        <v>27</v>
      </c>
      <c r="C27" s="22"/>
      <c r="D27" s="22"/>
      <c r="E27" s="22"/>
      <c r="F27" s="22"/>
      <c r="G27" s="22"/>
      <c r="H27" s="22"/>
      <c r="I27" s="22"/>
      <c r="J27" s="23">
        <v>1</v>
      </c>
      <c r="K27" s="21"/>
    </row>
    <row r="28" spans="1:11" ht="16.5" x14ac:dyDescent="0.25">
      <c r="B28" s="22" t="s">
        <v>28</v>
      </c>
      <c r="C28" s="22"/>
      <c r="D28" s="22"/>
      <c r="E28" s="22"/>
      <c r="F28" s="22"/>
      <c r="G28" s="22"/>
      <c r="H28" s="22"/>
      <c r="I28" s="22"/>
      <c r="J28" s="23">
        <v>1</v>
      </c>
      <c r="K28" s="21"/>
    </row>
    <row r="29" spans="1:11" ht="16.5" x14ac:dyDescent="0.25">
      <c r="B29" s="22" t="s">
        <v>29</v>
      </c>
      <c r="C29" s="22"/>
      <c r="D29" s="22"/>
      <c r="E29" s="22"/>
      <c r="F29" s="22"/>
      <c r="G29" s="22"/>
      <c r="H29" s="22"/>
      <c r="I29" s="22"/>
      <c r="J29" s="23">
        <v>1</v>
      </c>
      <c r="K29" s="21"/>
    </row>
    <row r="30" spans="1:11" ht="16.5" customHeight="1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5">
        <f>J26*J27*J28/J29</f>
        <v>5</v>
      </c>
      <c r="K30" s="21"/>
    </row>
    <row r="31" spans="1:11" ht="16.5" x14ac:dyDescent="0.25">
      <c r="A31" s="20" t="s">
        <v>21</v>
      </c>
      <c r="B31" s="20"/>
      <c r="C31" s="20"/>
      <c r="D31" s="20"/>
      <c r="E31" s="20"/>
      <c r="F31" s="20"/>
      <c r="G31" s="20"/>
      <c r="H31" s="20"/>
      <c r="I31" s="20"/>
      <c r="J31" s="20"/>
      <c r="K31" s="21"/>
    </row>
    <row r="32" spans="1:11" ht="16.5" x14ac:dyDescent="0.25">
      <c r="B32" s="22" t="s">
        <v>30</v>
      </c>
      <c r="C32" s="22"/>
      <c r="D32" s="22"/>
      <c r="E32" s="22"/>
      <c r="F32" s="22"/>
      <c r="G32" s="22"/>
      <c r="H32" s="22"/>
      <c r="I32" s="22"/>
      <c r="J32" s="23">
        <v>10</v>
      </c>
      <c r="K32" s="21"/>
    </row>
    <row r="33" spans="1:11" ht="16.5" x14ac:dyDescent="0.25">
      <c r="B33" s="22" t="s">
        <v>31</v>
      </c>
      <c r="C33" s="22"/>
      <c r="D33" s="22"/>
      <c r="E33" s="22"/>
      <c r="F33" s="22"/>
      <c r="G33" s="22"/>
      <c r="H33" s="22"/>
      <c r="I33" s="22"/>
      <c r="J33" s="23">
        <v>1</v>
      </c>
      <c r="K33" s="21"/>
    </row>
    <row r="34" spans="1:11" ht="16.5" x14ac:dyDescent="0.25">
      <c r="B34" s="22" t="s">
        <v>32</v>
      </c>
      <c r="C34" s="22"/>
      <c r="D34" s="22"/>
      <c r="E34" s="22"/>
      <c r="F34" s="22"/>
      <c r="G34" s="22"/>
      <c r="H34" s="22"/>
      <c r="I34" s="22"/>
      <c r="J34" s="23">
        <v>0.8</v>
      </c>
      <c r="K34" s="21"/>
    </row>
    <row r="35" spans="1:11" ht="16.5" x14ac:dyDescent="0.25">
      <c r="B35" s="22" t="s">
        <v>33</v>
      </c>
      <c r="C35" s="22"/>
      <c r="D35" s="22"/>
      <c r="E35" s="22"/>
      <c r="F35" s="22"/>
      <c r="G35" s="22"/>
      <c r="H35" s="22"/>
      <c r="I35" s="22"/>
      <c r="J35" s="23">
        <v>0.5</v>
      </c>
      <c r="K35" s="21"/>
    </row>
    <row r="36" spans="1:11" ht="16.5" customHeight="1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5">
        <f>J32*J33*J34/J35</f>
        <v>16</v>
      </c>
      <c r="K36" s="21"/>
    </row>
    <row r="37" spans="1:11" ht="16.5" x14ac:dyDescent="0.25">
      <c r="A37" s="20" t="s">
        <v>22</v>
      </c>
      <c r="B37" s="20"/>
      <c r="C37" s="20"/>
      <c r="D37" s="20"/>
      <c r="E37" s="20"/>
      <c r="F37" s="20"/>
      <c r="G37" s="20"/>
      <c r="H37" s="20"/>
      <c r="I37" s="20"/>
      <c r="J37" s="20"/>
      <c r="K37" s="21"/>
    </row>
    <row r="38" spans="1:11" ht="16.5" x14ac:dyDescent="0.25">
      <c r="B38" s="22" t="s">
        <v>34</v>
      </c>
      <c r="C38" s="22"/>
      <c r="D38" s="22"/>
      <c r="E38" s="22"/>
      <c r="F38" s="22"/>
      <c r="G38" s="22"/>
      <c r="H38" s="22"/>
      <c r="I38" s="22"/>
      <c r="J38" s="23">
        <v>9</v>
      </c>
      <c r="K38" s="21"/>
    </row>
    <row r="39" spans="1:11" ht="16.5" x14ac:dyDescent="0.25">
      <c r="B39" s="22" t="s">
        <v>35</v>
      </c>
      <c r="C39" s="22"/>
      <c r="D39" s="22"/>
      <c r="E39" s="22"/>
      <c r="F39" s="22"/>
      <c r="G39" s="22"/>
      <c r="H39" s="22"/>
      <c r="I39" s="22"/>
      <c r="J39" s="23">
        <v>2</v>
      </c>
      <c r="K39" s="21"/>
    </row>
    <row r="40" spans="1:11" ht="16.5" x14ac:dyDescent="0.25">
      <c r="B40" s="22" t="s">
        <v>28</v>
      </c>
      <c r="C40" s="22"/>
      <c r="D40" s="22"/>
      <c r="E40" s="22"/>
      <c r="F40" s="22"/>
      <c r="G40" s="22"/>
      <c r="H40" s="22"/>
      <c r="I40" s="22"/>
      <c r="J40" s="23">
        <v>1</v>
      </c>
      <c r="K40" s="21"/>
    </row>
    <row r="41" spans="1:11" ht="16.5" x14ac:dyDescent="0.25">
      <c r="B41" s="22" t="s">
        <v>36</v>
      </c>
      <c r="C41" s="22"/>
      <c r="D41" s="22"/>
      <c r="E41" s="22"/>
      <c r="F41" s="22"/>
      <c r="G41" s="22"/>
      <c r="H41" s="22"/>
      <c r="I41" s="22"/>
      <c r="J41" s="23">
        <v>3</v>
      </c>
      <c r="K41" s="21"/>
    </row>
    <row r="42" spans="1:11" ht="16.5" customHeight="1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5">
        <f>J38*J39*J40/J41</f>
        <v>6</v>
      </c>
      <c r="K42" s="21"/>
    </row>
    <row r="43" spans="1:11" ht="16.5" x14ac:dyDescent="0.25">
      <c r="A43" s="26" t="s">
        <v>23</v>
      </c>
      <c r="B43" s="11"/>
      <c r="C43" s="11"/>
      <c r="D43" s="11"/>
      <c r="E43" s="11"/>
      <c r="F43" s="11"/>
      <c r="G43" s="11"/>
      <c r="H43" s="11"/>
      <c r="I43" s="11"/>
      <c r="J43" s="11"/>
    </row>
    <row r="44" spans="1:11" ht="16.5" x14ac:dyDescent="0.25">
      <c r="A44" s="27"/>
      <c r="B44" s="11"/>
      <c r="C44" s="11"/>
      <c r="D44" s="11"/>
      <c r="E44" s="11"/>
      <c r="F44" s="11"/>
      <c r="G44" s="11"/>
      <c r="H44" s="11"/>
      <c r="I44" s="11"/>
      <c r="J44" s="11"/>
    </row>
    <row r="45" spans="1:11" x14ac:dyDescent="0.25">
      <c r="A45" s="28"/>
      <c r="B45" s="11"/>
      <c r="C45" s="11"/>
      <c r="D45" s="11"/>
      <c r="E45" s="11"/>
      <c r="F45" s="11"/>
      <c r="G45" s="11"/>
      <c r="H45" s="11"/>
      <c r="I45" s="11"/>
      <c r="J45" s="11"/>
    </row>
    <row r="46" spans="1:1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</row>
    <row r="47" spans="1:1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</row>
    <row r="48" spans="1:1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</row>
    <row r="49" spans="1:10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</row>
    <row r="50" spans="1:10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</row>
    <row r="51" spans="1:10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</row>
    <row r="52" spans="1:10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</row>
    <row r="54" spans="1:10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</row>
  </sheetData>
  <mergeCells count="16">
    <mergeCell ref="A30:I30"/>
    <mergeCell ref="A36:I36"/>
    <mergeCell ref="A42:I42"/>
    <mergeCell ref="A37:J37"/>
    <mergeCell ref="A31:J31"/>
    <mergeCell ref="A25:J25"/>
    <mergeCell ref="A2:J2"/>
    <mergeCell ref="A1:J1"/>
    <mergeCell ref="B19:F19"/>
    <mergeCell ref="B20:F20"/>
    <mergeCell ref="B21:F21"/>
    <mergeCell ref="A24:J24"/>
    <mergeCell ref="A7:J7"/>
    <mergeCell ref="A15:J15"/>
    <mergeCell ref="A5:J5"/>
    <mergeCell ref="A4:J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</cp:lastModifiedBy>
  <dcterms:created xsi:type="dcterms:W3CDTF">2023-01-24T16:18:55Z</dcterms:created>
  <dcterms:modified xsi:type="dcterms:W3CDTF">2023-10-26T18:08:54Z</dcterms:modified>
</cp:coreProperties>
</file>