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Cables" sheetId="1" state="visible" r:id="rId2"/>
    <sheet name="Weight Cal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<sst xmlns="http://schemas.openxmlformats.org/spreadsheetml/2006/main" count="91" uniqueCount="72">
  <si>
    <t xml:space="preserve">Power</t>
  </si>
  <si>
    <t xml:space="preserve">DMX Cables</t>
  </si>
  <si>
    <t xml:space="preserve">Power Cables</t>
  </si>
  <si>
    <t xml:space="preserve">Item</t>
  </si>
  <si>
    <t xml:space="preserve">Count</t>
  </si>
  <si>
    <t xml:space="preserve">Power Draw (A)</t>
  </si>
  <si>
    <t xml:space="preserve">Total Draw (A)</t>
  </si>
  <si>
    <t xml:space="preserve">Circuts</t>
  </si>
  <si>
    <t xml:space="preserve">4'</t>
  </si>
  <si>
    <t xml:space="preserve">8'</t>
  </si>
  <si>
    <t xml:space="preserve">16'</t>
  </si>
  <si>
    <t xml:space="preserve">32'</t>
  </si>
  <si>
    <t xml:space="preserve">3 Pin Converters</t>
  </si>
  <si>
    <t xml:space="preserve">Type</t>
  </si>
  <si>
    <t xml:space="preserve">Stringer</t>
  </si>
  <si>
    <t xml:space="preserve">Edison Twofer</t>
  </si>
  <si>
    <t xml:space="preserve">24’ Extension</t>
  </si>
  <si>
    <t xml:space="preserve">16’ Extension</t>
  </si>
  <si>
    <t xml:space="preserve">Power Strip</t>
  </si>
  <si>
    <t xml:space="preserve">Upstage Pole x8</t>
  </si>
  <si>
    <t xml:space="preserve">Z19 Wash</t>
  </si>
  <si>
    <t xml:space="preserve">Powercon Thru</t>
  </si>
  <si>
    <t xml:space="preserve">Bright Stripe</t>
  </si>
  <si>
    <t xml:space="preserve">Edison Thru</t>
  </si>
  <si>
    <t xml:space="preserve">Hotbox RGBW</t>
  </si>
  <si>
    <t xml:space="preserve">12PX Par</t>
  </si>
  <si>
    <t xml:space="preserve">Downstage R/L x4</t>
  </si>
  <si>
    <t xml:space="preserve">Downstage truss</t>
  </si>
  <si>
    <t xml:space="preserve">Mac Quantum Profile</t>
  </si>
  <si>
    <t xml:space="preserve">True1 Thru</t>
  </si>
  <si>
    <t xml:space="preserve">Par 38</t>
  </si>
  <si>
    <t xml:space="preserve">Edison</t>
  </si>
  <si>
    <t xml:space="preserve">Downstage Stage</t>
  </si>
  <si>
    <t xml:space="preserve">FOH Lifts x2</t>
  </si>
  <si>
    <t xml:space="preserve">Ovation E910FC</t>
  </si>
  <si>
    <t xml:space="preserve">Mega Hex Par</t>
  </si>
  <si>
    <t xml:space="preserve">IEC Thru</t>
  </si>
  <si>
    <t xml:space="preserve">Mid House Poles x2</t>
  </si>
  <si>
    <t xml:space="preserve">Warmers</t>
  </si>
  <si>
    <t xml:space="preserve">Total Circuts</t>
  </si>
  <si>
    <t xml:space="preserve">Distro Circuts</t>
  </si>
  <si>
    <t xml:space="preserve">Wall Circuts</t>
  </si>
  <si>
    <t xml:space="preserve">+5% margin</t>
  </si>
  <si>
    <t xml:space="preserve">Fixture</t>
  </si>
  <si>
    <t xml:space="preserve">Weight (lbs)</t>
  </si>
  <si>
    <t xml:space="preserve">Totals</t>
  </si>
  <si>
    <t xml:space="preserve">Martin MAC Quantum Profile</t>
  </si>
  <si>
    <t xml:space="preserve">Speaker (JBL Vertec 4886) (6 hang)</t>
  </si>
  <si>
    <t xml:space="preserve">Speaker Cabling</t>
  </si>
  <si>
    <t xml:space="preserve">Dimmer Pack</t>
  </si>
  <si>
    <t xml:space="preserve">Truss SQ-4112 (Square 2m)</t>
  </si>
  <si>
    <t xml:space="preserve">Truss (Square 3m)</t>
  </si>
  <si>
    <t xml:space="preserve">Trigger Clamp</t>
  </si>
  <si>
    <t xml:space="preserve">O-Clamp</t>
  </si>
  <si>
    <t xml:space="preserve">8’ DMX</t>
  </si>
  <si>
    <t xml:space="preserve">16' DMX</t>
  </si>
  <si>
    <t xml:space="preserve">Edison stringer</t>
  </si>
  <si>
    <t xml:space="preserve">True1 -&gt; Edison</t>
  </si>
  <si>
    <t xml:space="preserve">Camera Equipment</t>
  </si>
  <si>
    <t xml:space="preserve">Banner</t>
  </si>
  <si>
    <t xml:space="preserve">Cables/Misc</t>
  </si>
  <si>
    <t xml:space="preserve">Grand Total</t>
  </si>
  <si>
    <t xml:space="preserve">Max Load</t>
  </si>
  <si>
    <t xml:space="preserve">Wiggle room (+/- 10)</t>
  </si>
  <si>
    <t xml:space="preserve">https://d295jznhem2tn9.cloudfront.net/ItemRelatedFiles/11145/F34%20Truss%20Load%20Span%20Tables%20Global%20Truss%20California%20Stamp.pdf</t>
  </si>
  <si>
    <t xml:space="preserve">Lifts Max Load: 661 lbs</t>
  </si>
  <si>
    <t xml:space="preserve">Total Load: 905</t>
  </si>
  <si>
    <t xml:space="preserve">Span is 25' -27'</t>
  </si>
  <si>
    <t xml:space="preserve">Load per foot: 34.3</t>
  </si>
  <si>
    <t xml:space="preserve">Overhang is 30' - 32'</t>
  </si>
  <si>
    <t xml:space="preserve">x3 3m x1 2m truss</t>
  </si>
  <si>
    <t xml:space="preserve">11m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</si>
</sst>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56A3F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56A3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56A3F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295jznhem2tn9.cloudfront.net/ItemRelatedFiles/11145/F34%20Truss%20Load%20Span%20Tables%20Global%20Truss%20California%20Stamp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16.38"/>
    <col collapsed="false" customWidth="true" hidden="false" outlineLevel="0" max="8" min="7" style="0" width="3.55"/>
    <col collapsed="false" customWidth="true" hidden="false" outlineLevel="0" max="10" min="9" style="0" width="3.95"/>
    <col collapsed="false" customWidth="true" hidden="false" outlineLevel="0" max="11" min="11" style="0" width="16.91"/>
    <col collapsed="false" customWidth="true" hidden="false" outlineLevel="0" max="12" min="12" style="0" width="15.85"/>
    <col collapsed="false" customWidth="true" hidden="false" outlineLevel="0" max="14" min="14" style="0" width="14.98"/>
  </cols>
  <sheetData>
    <row r="1" customFormat="false" ht="13.8" hidden="false" customHeight="false" outlineLevel="0" collapsed="false">
      <c r="A1" s="1"/>
      <c r="B1" s="1"/>
      <c r="C1" s="2" t="s">
        <v>0</v>
      </c>
      <c r="D1" s="2"/>
      <c r="E1" s="2"/>
      <c r="F1" s="2"/>
      <c r="G1" s="3" t="s">
        <v>1</v>
      </c>
      <c r="H1" s="3"/>
      <c r="I1" s="3"/>
      <c r="J1" s="3"/>
      <c r="K1" s="3"/>
      <c r="L1" s="4" t="s">
        <v>2</v>
      </c>
      <c r="M1" s="4"/>
      <c r="N1" s="4"/>
      <c r="O1" s="4"/>
      <c r="P1" s="4"/>
      <c r="Q1" s="4"/>
      <c r="R1" s="1"/>
      <c r="S1" s="1"/>
      <c r="T1" s="1"/>
      <c r="U1" s="1"/>
      <c r="V1" s="1"/>
    </row>
    <row r="2" customFormat="false" ht="13.8" hidden="false" customHeight="false" outlineLevel="0" collapsed="false">
      <c r="A2" s="1" t="s">
        <v>3</v>
      </c>
      <c r="B2" s="1" t="s">
        <v>4</v>
      </c>
      <c r="C2" s="5" t="s">
        <v>5</v>
      </c>
      <c r="D2" s="5" t="s">
        <v>6</v>
      </c>
      <c r="E2" s="5"/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5"/>
      <c r="D3" s="5"/>
      <c r="E3" s="5"/>
      <c r="F3" s="5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1"/>
      <c r="S3" s="1"/>
      <c r="T3" s="1"/>
      <c r="U3" s="1"/>
      <c r="V3" s="1"/>
    </row>
    <row r="4" customFormat="false" ht="13.8" hidden="false" customHeight="false" outlineLevel="0" collapsed="false">
      <c r="A4" s="8" t="s">
        <v>19</v>
      </c>
      <c r="B4" s="9"/>
      <c r="C4" s="10"/>
      <c r="D4" s="10"/>
      <c r="E4" s="10"/>
      <c r="F4" s="10"/>
      <c r="G4" s="11"/>
      <c r="H4" s="11"/>
      <c r="I4" s="11"/>
      <c r="J4" s="11" t="n">
        <v>4</v>
      </c>
      <c r="K4" s="11"/>
      <c r="L4" s="7"/>
      <c r="M4" s="7" t="n">
        <v>4</v>
      </c>
      <c r="N4" s="7" t="n">
        <v>20</v>
      </c>
      <c r="O4" s="7" t="n">
        <v>4</v>
      </c>
      <c r="P4" s="7"/>
      <c r="Q4" s="7"/>
      <c r="R4" s="1"/>
      <c r="S4" s="1"/>
      <c r="T4" s="1"/>
      <c r="U4" s="1"/>
      <c r="V4" s="1"/>
    </row>
    <row r="5" customFormat="false" ht="13.8" hidden="false" customHeight="false" outlineLevel="0" collapsed="false">
      <c r="A5" s="1" t="s">
        <v>20</v>
      </c>
      <c r="B5" s="9" t="n">
        <v>1</v>
      </c>
      <c r="C5" s="10" t="n">
        <v>2.3</v>
      </c>
      <c r="D5" s="10" t="n">
        <f aca="false">C5*B5</f>
        <v>2.3</v>
      </c>
      <c r="E5" s="10"/>
      <c r="F5" s="10"/>
      <c r="G5" s="11"/>
      <c r="H5" s="11" t="n">
        <v>16</v>
      </c>
      <c r="I5" s="11"/>
      <c r="J5" s="11"/>
      <c r="K5" s="11"/>
      <c r="L5" s="7" t="s">
        <v>21</v>
      </c>
      <c r="M5" s="7"/>
      <c r="N5" s="7"/>
      <c r="O5" s="7"/>
      <c r="P5" s="7"/>
      <c r="Q5" s="7"/>
      <c r="R5" s="1"/>
      <c r="S5" s="1"/>
      <c r="T5" s="1"/>
      <c r="U5" s="1"/>
      <c r="V5" s="1"/>
    </row>
    <row r="6" customFormat="false" ht="13.8" hidden="false" customHeight="false" outlineLevel="0" collapsed="false">
      <c r="A6" s="1" t="s">
        <v>22</v>
      </c>
      <c r="B6" s="9" t="n">
        <v>3</v>
      </c>
      <c r="C6" s="10" t="n">
        <v>0.13</v>
      </c>
      <c r="D6" s="10" t="n">
        <f aca="false">C6*B6</f>
        <v>0.39</v>
      </c>
      <c r="E6" s="10"/>
      <c r="F6" s="10"/>
      <c r="G6" s="11" t="n">
        <f aca="false">B6*8</f>
        <v>24</v>
      </c>
      <c r="H6" s="11"/>
      <c r="I6" s="11"/>
      <c r="J6" s="11"/>
      <c r="K6" s="11" t="n">
        <v>24</v>
      </c>
      <c r="L6" s="7" t="s">
        <v>23</v>
      </c>
      <c r="M6" s="7"/>
      <c r="N6" s="7"/>
      <c r="O6" s="7"/>
      <c r="P6" s="7"/>
      <c r="Q6" s="7"/>
      <c r="R6" s="1"/>
      <c r="S6" s="1"/>
      <c r="T6" s="1"/>
      <c r="U6" s="1"/>
      <c r="V6" s="1"/>
    </row>
    <row r="7" customFormat="false" ht="13.8" hidden="false" customHeight="false" outlineLevel="0" collapsed="false">
      <c r="A7" s="1" t="s">
        <v>24</v>
      </c>
      <c r="B7" s="9" t="n">
        <v>2</v>
      </c>
      <c r="C7" s="10" t="n">
        <v>0.68</v>
      </c>
      <c r="D7" s="10" t="n">
        <f aca="false">C7*B7</f>
        <v>1.36</v>
      </c>
      <c r="E7" s="10"/>
      <c r="F7" s="10"/>
      <c r="G7" s="11" t="n">
        <f aca="false">B7*8</f>
        <v>16</v>
      </c>
      <c r="H7" s="11"/>
      <c r="I7" s="11"/>
      <c r="J7" s="11"/>
      <c r="K7" s="11" t="n">
        <v>16</v>
      </c>
      <c r="L7" s="7" t="s">
        <v>21</v>
      </c>
      <c r="M7" s="7"/>
      <c r="N7" s="7"/>
      <c r="O7" s="7"/>
      <c r="P7" s="7"/>
      <c r="Q7" s="7"/>
      <c r="R7" s="1"/>
      <c r="S7" s="1"/>
      <c r="T7" s="1"/>
      <c r="U7" s="1"/>
      <c r="V7" s="1"/>
    </row>
    <row r="8" customFormat="false" ht="13.8" hidden="false" customHeight="false" outlineLevel="0" collapsed="false">
      <c r="A8" s="1" t="s">
        <v>25</v>
      </c>
      <c r="B8" s="9" t="n">
        <v>1</v>
      </c>
      <c r="C8" s="10" t="n">
        <v>1.1</v>
      </c>
      <c r="D8" s="10" t="n">
        <f aca="false">C8*B8</f>
        <v>1.1</v>
      </c>
      <c r="E8" s="10"/>
      <c r="F8" s="10"/>
      <c r="G8" s="11" t="n">
        <v>8</v>
      </c>
      <c r="H8" s="11"/>
      <c r="I8" s="11"/>
      <c r="J8" s="11"/>
      <c r="K8" s="11"/>
      <c r="L8" s="7" t="s">
        <v>21</v>
      </c>
      <c r="M8" s="12"/>
      <c r="N8" s="12"/>
      <c r="O8" s="7"/>
      <c r="P8" s="12"/>
      <c r="Q8" s="7"/>
      <c r="R8" s="1"/>
      <c r="S8" s="1"/>
      <c r="T8" s="9"/>
      <c r="U8" s="9"/>
      <c r="V8" s="1"/>
    </row>
    <row r="9" customFormat="false" ht="13.8" hidden="false" customHeight="false" outlineLevel="0" collapsed="false">
      <c r="A9" s="13"/>
      <c r="B9" s="14"/>
      <c r="C9" s="15"/>
      <c r="D9" s="15" t="n">
        <f aca="false">SUM(D5:D8)</f>
        <v>5.15</v>
      </c>
      <c r="E9" s="15" t="n">
        <f aca="false">D9*8</f>
        <v>41.2</v>
      </c>
      <c r="F9" s="15" t="n">
        <v>3</v>
      </c>
      <c r="G9" s="16"/>
      <c r="H9" s="16"/>
      <c r="I9" s="16"/>
      <c r="J9" s="16"/>
      <c r="K9" s="16"/>
      <c r="L9" s="17"/>
      <c r="M9" s="17"/>
      <c r="N9" s="17"/>
      <c r="O9" s="17"/>
      <c r="P9" s="17"/>
      <c r="Q9" s="17"/>
      <c r="R9" s="13"/>
      <c r="S9" s="13"/>
      <c r="T9" s="13"/>
      <c r="U9" s="13"/>
      <c r="V9" s="13"/>
      <c r="W9" s="13"/>
      <c r="X9" s="13"/>
    </row>
    <row r="10" customFormat="false" ht="13.8" hidden="false" customHeight="false" outlineLevel="0" collapsed="false">
      <c r="A10" s="8" t="s">
        <v>26</v>
      </c>
      <c r="B10" s="14"/>
      <c r="C10" s="15"/>
      <c r="D10" s="15"/>
      <c r="E10" s="15"/>
      <c r="F10" s="15"/>
      <c r="G10" s="16"/>
      <c r="H10" s="16"/>
      <c r="I10" s="16"/>
      <c r="J10" s="16" t="n">
        <v>2</v>
      </c>
      <c r="K10" s="16"/>
      <c r="L10" s="18"/>
      <c r="M10" s="18"/>
      <c r="N10" s="18"/>
      <c r="O10" s="18"/>
      <c r="P10" s="18"/>
      <c r="Q10" s="18"/>
      <c r="R10" s="8"/>
      <c r="S10" s="8"/>
      <c r="T10" s="8"/>
      <c r="U10" s="8"/>
      <c r="V10" s="8"/>
      <c r="W10" s="13"/>
      <c r="X10" s="13"/>
    </row>
    <row r="11" customFormat="false" ht="13.8" hidden="false" customHeight="false" outlineLevel="0" collapsed="false">
      <c r="A11" s="1" t="s">
        <v>22</v>
      </c>
      <c r="B11" s="9" t="n">
        <v>3</v>
      </c>
      <c r="C11" s="10" t="n">
        <v>0.13</v>
      </c>
      <c r="D11" s="10" t="n">
        <f aca="false">C11*B11</f>
        <v>0.39</v>
      </c>
      <c r="E11" s="10"/>
      <c r="F11" s="10"/>
      <c r="G11" s="11" t="n">
        <v>12</v>
      </c>
      <c r="H11" s="11"/>
      <c r="I11" s="11"/>
      <c r="J11" s="11"/>
      <c r="K11" s="11" t="n">
        <v>12</v>
      </c>
      <c r="L11" s="7" t="s">
        <v>23</v>
      </c>
      <c r="M11" s="7" t="n">
        <v>2</v>
      </c>
      <c r="N11" s="7" t="n">
        <v>10</v>
      </c>
      <c r="O11" s="7" t="n">
        <v>2</v>
      </c>
      <c r="P11" s="7"/>
      <c r="Q11" s="7"/>
      <c r="R11" s="1"/>
      <c r="S11" s="1"/>
      <c r="T11" s="1"/>
      <c r="U11" s="1"/>
      <c r="V11" s="1"/>
    </row>
    <row r="12" customFormat="false" ht="13.8" hidden="false" customHeight="false" outlineLevel="0" collapsed="false">
      <c r="A12" s="1" t="s">
        <v>24</v>
      </c>
      <c r="B12" s="9" t="n">
        <v>2</v>
      </c>
      <c r="C12" s="10" t="n">
        <v>0.68</v>
      </c>
      <c r="D12" s="10" t="n">
        <f aca="false">C12*B12</f>
        <v>1.36</v>
      </c>
      <c r="E12" s="10"/>
      <c r="F12" s="10"/>
      <c r="G12" s="11" t="n">
        <v>8</v>
      </c>
      <c r="H12" s="11"/>
      <c r="I12" s="11"/>
      <c r="J12" s="11"/>
      <c r="K12" s="11"/>
      <c r="L12" s="7" t="s">
        <v>21</v>
      </c>
      <c r="M12" s="7"/>
      <c r="N12" s="7"/>
      <c r="O12" s="7"/>
      <c r="P12" s="7"/>
      <c r="Q12" s="7"/>
      <c r="R12" s="1"/>
      <c r="S12" s="1"/>
      <c r="T12" s="1"/>
      <c r="U12" s="1"/>
      <c r="V12" s="1"/>
    </row>
    <row r="13" customFormat="false" ht="13.8" hidden="false" customHeight="false" outlineLevel="0" collapsed="false">
      <c r="A13" s="1" t="s">
        <v>25</v>
      </c>
      <c r="B13" s="9" t="n">
        <v>1</v>
      </c>
      <c r="C13" s="10" t="n">
        <v>1.1</v>
      </c>
      <c r="D13" s="10" t="n">
        <f aca="false">C13*B13</f>
        <v>1.1</v>
      </c>
      <c r="E13" s="10"/>
      <c r="F13" s="10"/>
      <c r="G13" s="11" t="n">
        <v>4</v>
      </c>
      <c r="H13" s="11"/>
      <c r="I13" s="11"/>
      <c r="J13" s="11"/>
      <c r="K13" s="11"/>
      <c r="L13" s="7" t="s">
        <v>21</v>
      </c>
      <c r="M13" s="12"/>
      <c r="N13" s="12"/>
      <c r="O13" s="7"/>
      <c r="P13" s="12"/>
      <c r="Q13" s="7"/>
      <c r="R13" s="1"/>
      <c r="S13" s="1"/>
      <c r="T13" s="9"/>
      <c r="U13" s="9"/>
      <c r="V13" s="1"/>
    </row>
    <row r="14" customFormat="false" ht="13.8" hidden="false" customHeight="false" outlineLevel="0" collapsed="false">
      <c r="A14" s="8"/>
      <c r="B14" s="14"/>
      <c r="C14" s="15"/>
      <c r="D14" s="15" t="n">
        <f aca="false">SUM(D11:D13)</f>
        <v>2.85</v>
      </c>
      <c r="E14" s="15" t="n">
        <f aca="false">D14*4</f>
        <v>11.4</v>
      </c>
      <c r="F14" s="15" t="n">
        <v>1</v>
      </c>
      <c r="G14" s="16"/>
      <c r="H14" s="16"/>
      <c r="I14" s="16"/>
      <c r="J14" s="16"/>
      <c r="K14" s="16"/>
      <c r="L14" s="18"/>
      <c r="M14" s="18"/>
      <c r="N14" s="18"/>
      <c r="O14" s="18"/>
      <c r="P14" s="18"/>
      <c r="Q14" s="18"/>
      <c r="R14" s="8"/>
      <c r="S14" s="8"/>
      <c r="T14" s="8"/>
      <c r="U14" s="8"/>
      <c r="V14" s="8"/>
      <c r="W14" s="13"/>
      <c r="X14" s="13"/>
    </row>
    <row r="15" customFormat="false" ht="13.8" hidden="false" customHeight="false" outlineLevel="0" collapsed="false">
      <c r="A15" s="8" t="s">
        <v>27</v>
      </c>
      <c r="B15" s="14"/>
      <c r="C15" s="15"/>
      <c r="D15" s="15"/>
      <c r="E15" s="15"/>
      <c r="F15" s="15"/>
      <c r="G15" s="16"/>
      <c r="H15" s="16"/>
      <c r="I15" s="16"/>
      <c r="J15" s="16" t="n">
        <v>1</v>
      </c>
      <c r="K15" s="16"/>
      <c r="L15" s="18"/>
      <c r="M15" s="7" t="n">
        <v>1</v>
      </c>
      <c r="N15" s="18"/>
      <c r="O15" s="7"/>
      <c r="P15" s="7" t="n">
        <v>2</v>
      </c>
      <c r="Q15" s="18"/>
      <c r="R15" s="8"/>
      <c r="S15" s="8"/>
      <c r="T15" s="8"/>
      <c r="U15" s="8"/>
      <c r="V15" s="8"/>
      <c r="W15" s="13"/>
      <c r="X15" s="13"/>
    </row>
    <row r="16" customFormat="false" ht="13.8" hidden="false" customHeight="false" outlineLevel="0" collapsed="false">
      <c r="A16" s="1" t="s">
        <v>28</v>
      </c>
      <c r="B16" s="9" t="n">
        <v>2</v>
      </c>
      <c r="C16" s="10" t="n">
        <v>6.25</v>
      </c>
      <c r="D16" s="10" t="n">
        <f aca="false">C16*B16</f>
        <v>12.5</v>
      </c>
      <c r="E16" s="10"/>
      <c r="F16" s="10"/>
      <c r="G16" s="11"/>
      <c r="H16" s="11" t="n">
        <v>2</v>
      </c>
      <c r="I16" s="11"/>
      <c r="J16" s="11"/>
      <c r="K16" s="11"/>
      <c r="L16" s="7" t="s">
        <v>29</v>
      </c>
      <c r="M16" s="12"/>
      <c r="N16" s="12"/>
      <c r="O16" s="7"/>
      <c r="P16" s="12"/>
      <c r="Q16" s="7"/>
      <c r="R16" s="1"/>
      <c r="S16" s="1"/>
      <c r="T16" s="9"/>
      <c r="U16" s="9"/>
      <c r="V16" s="1"/>
    </row>
    <row r="17" customFormat="false" ht="13.8" hidden="false" customHeight="false" outlineLevel="0" collapsed="false">
      <c r="A17" s="1" t="s">
        <v>30</v>
      </c>
      <c r="B17" s="9" t="n">
        <v>6</v>
      </c>
      <c r="C17" s="10" t="n">
        <v>0.2</v>
      </c>
      <c r="D17" s="10" t="n">
        <f aca="false">C17*B17</f>
        <v>1.2</v>
      </c>
      <c r="E17" s="10"/>
      <c r="F17" s="10"/>
      <c r="G17" s="11"/>
      <c r="H17" s="11" t="n">
        <v>2</v>
      </c>
      <c r="I17" s="11"/>
      <c r="J17" s="11"/>
      <c r="K17" s="11" t="n">
        <v>2</v>
      </c>
      <c r="L17" s="7" t="s">
        <v>31</v>
      </c>
      <c r="M17" s="7"/>
      <c r="N17" s="7"/>
      <c r="O17" s="7"/>
      <c r="P17" s="7"/>
      <c r="Q17" s="7"/>
      <c r="R17" s="1"/>
      <c r="S17" s="1"/>
      <c r="T17" s="1"/>
      <c r="U17" s="1"/>
      <c r="V17" s="1"/>
    </row>
    <row r="18" customFormat="false" ht="13.8" hidden="false" customHeight="false" outlineLevel="0" collapsed="false">
      <c r="A18" s="1"/>
      <c r="B18" s="9"/>
      <c r="C18" s="10"/>
      <c r="D18" s="10" t="n">
        <f aca="false">SUM(D16:D17)</f>
        <v>13.7</v>
      </c>
      <c r="E18" s="15" t="n">
        <f aca="false">D18</f>
        <v>13.7</v>
      </c>
      <c r="F18" s="15" t="n">
        <v>1</v>
      </c>
      <c r="G18" s="16"/>
      <c r="H18" s="16"/>
      <c r="I18" s="16"/>
      <c r="J18" s="16"/>
      <c r="K18" s="16"/>
      <c r="L18" s="18"/>
      <c r="M18" s="18"/>
      <c r="N18" s="18"/>
      <c r="O18" s="18"/>
      <c r="P18" s="18"/>
      <c r="Q18" s="18"/>
      <c r="R18" s="8"/>
      <c r="S18" s="8"/>
      <c r="T18" s="8"/>
      <c r="U18" s="8"/>
      <c r="V18" s="8"/>
      <c r="W18" s="13"/>
      <c r="X18" s="13"/>
    </row>
    <row r="19" customFormat="false" ht="13.8" hidden="false" customHeight="false" outlineLevel="0" collapsed="false">
      <c r="A19" s="8" t="s">
        <v>32</v>
      </c>
      <c r="B19" s="14"/>
      <c r="C19" s="15"/>
      <c r="D19" s="15"/>
      <c r="E19" s="15"/>
      <c r="F19" s="15"/>
      <c r="G19" s="16"/>
      <c r="H19" s="16"/>
      <c r="I19" s="16"/>
      <c r="J19" s="16"/>
      <c r="K19" s="16"/>
      <c r="L19" s="18"/>
      <c r="M19" s="18"/>
      <c r="N19" s="18"/>
      <c r="O19" s="18"/>
      <c r="P19" s="18"/>
      <c r="Q19" s="18"/>
      <c r="R19" s="8"/>
      <c r="S19" s="8"/>
      <c r="T19" s="8"/>
      <c r="U19" s="8"/>
      <c r="V19" s="8"/>
      <c r="W19" s="13"/>
      <c r="X19" s="13"/>
    </row>
    <row r="20" customFormat="false" ht="13.8" hidden="false" customHeight="false" outlineLevel="0" collapsed="false">
      <c r="A20" s="1" t="s">
        <v>28</v>
      </c>
      <c r="B20" s="9" t="n">
        <v>2</v>
      </c>
      <c r="C20" s="10" t="n">
        <v>6.25</v>
      </c>
      <c r="D20" s="10" t="n">
        <f aca="false">C20*B20</f>
        <v>12.5</v>
      </c>
      <c r="E20" s="15" t="n">
        <f aca="false">D20</f>
        <v>12.5</v>
      </c>
      <c r="F20" s="15" t="n">
        <v>1</v>
      </c>
      <c r="G20" s="16"/>
      <c r="H20" s="16"/>
      <c r="I20" s="16"/>
      <c r="J20" s="16" t="n">
        <v>2</v>
      </c>
      <c r="K20" s="16"/>
      <c r="L20" s="7" t="s">
        <v>29</v>
      </c>
      <c r="M20" s="18"/>
      <c r="N20" s="18"/>
      <c r="O20" s="7"/>
      <c r="P20" s="7" t="n">
        <v>2</v>
      </c>
      <c r="Q20" s="18"/>
      <c r="R20" s="8"/>
      <c r="S20" s="8"/>
      <c r="T20" s="8"/>
      <c r="U20" s="8"/>
      <c r="V20" s="8"/>
      <c r="W20" s="13"/>
      <c r="X20" s="13"/>
    </row>
    <row r="21" customFormat="false" ht="13.8" hidden="false" customHeight="false" outlineLevel="0" collapsed="false">
      <c r="A21" s="8"/>
      <c r="B21" s="14"/>
      <c r="C21" s="15"/>
      <c r="D21" s="15"/>
      <c r="E21" s="15"/>
      <c r="F21" s="15"/>
      <c r="G21" s="16"/>
      <c r="H21" s="16"/>
      <c r="I21" s="16"/>
      <c r="J21" s="16"/>
      <c r="K21" s="16"/>
      <c r="L21" s="18"/>
      <c r="M21" s="18"/>
      <c r="N21" s="18"/>
      <c r="O21" s="18"/>
      <c r="P21" s="18"/>
      <c r="Q21" s="18"/>
      <c r="R21" s="8"/>
      <c r="S21" s="8"/>
      <c r="T21" s="8"/>
      <c r="U21" s="8"/>
      <c r="V21" s="8"/>
      <c r="W21" s="13"/>
      <c r="X21" s="13"/>
    </row>
    <row r="22" customFormat="false" ht="13.8" hidden="false" customHeight="false" outlineLevel="0" collapsed="false">
      <c r="A22" s="8" t="s">
        <v>33</v>
      </c>
      <c r="B22" s="14"/>
      <c r="C22" s="15"/>
      <c r="D22" s="15"/>
      <c r="E22" s="15"/>
      <c r="F22" s="15"/>
      <c r="G22" s="16"/>
      <c r="H22" s="16"/>
      <c r="I22" s="16"/>
      <c r="J22" s="16" t="n">
        <v>4</v>
      </c>
      <c r="K22" s="16"/>
      <c r="L22" s="18"/>
      <c r="M22" s="18"/>
      <c r="N22" s="18"/>
      <c r="O22" s="18"/>
      <c r="P22" s="7" t="n">
        <v>2</v>
      </c>
      <c r="Q22" s="7" t="n">
        <v>2</v>
      </c>
      <c r="R22" s="8"/>
      <c r="S22" s="8"/>
      <c r="T22" s="8"/>
      <c r="U22" s="8"/>
      <c r="V22" s="8"/>
      <c r="W22" s="13"/>
      <c r="X22" s="13"/>
    </row>
    <row r="23" customFormat="false" ht="13.8" hidden="false" customHeight="false" outlineLevel="0" collapsed="false">
      <c r="A23" s="1" t="s">
        <v>28</v>
      </c>
      <c r="B23" s="19" t="n">
        <v>1</v>
      </c>
      <c r="C23" s="10" t="n">
        <v>6.25</v>
      </c>
      <c r="D23" s="10" t="n">
        <f aca="false">C23*B23</f>
        <v>6.25</v>
      </c>
      <c r="E23" s="10"/>
      <c r="F23" s="10"/>
      <c r="G23" s="11" t="n">
        <v>2</v>
      </c>
      <c r="H23" s="11"/>
      <c r="I23" s="11"/>
      <c r="J23" s="11"/>
      <c r="K23" s="11"/>
      <c r="L23" s="12" t="s">
        <v>29</v>
      </c>
      <c r="M23" s="12"/>
      <c r="N23" s="12"/>
      <c r="O23" s="12"/>
      <c r="P23" s="12"/>
      <c r="Q23" s="7"/>
      <c r="R23" s="9"/>
      <c r="S23" s="9"/>
      <c r="T23" s="9"/>
      <c r="U23" s="9"/>
      <c r="V23" s="9"/>
    </row>
    <row r="24" customFormat="false" ht="13.8" hidden="false" customHeight="false" outlineLevel="0" collapsed="false">
      <c r="A24" s="1" t="s">
        <v>34</v>
      </c>
      <c r="B24" s="9" t="n">
        <v>2</v>
      </c>
      <c r="C24" s="20" t="n">
        <v>1.786</v>
      </c>
      <c r="D24" s="10" t="n">
        <f aca="false">C24*B24</f>
        <v>3.572</v>
      </c>
      <c r="E24" s="10"/>
      <c r="F24" s="10"/>
      <c r="G24" s="11" t="n">
        <v>4</v>
      </c>
      <c r="H24" s="11"/>
      <c r="I24" s="11"/>
      <c r="J24" s="11"/>
      <c r="K24" s="11"/>
      <c r="L24" s="12" t="s">
        <v>21</v>
      </c>
      <c r="M24" s="12"/>
      <c r="N24" s="12"/>
      <c r="O24" s="12"/>
      <c r="P24" s="12"/>
      <c r="Q24" s="7"/>
      <c r="R24" s="9"/>
      <c r="S24" s="9"/>
      <c r="T24" s="9"/>
      <c r="U24" s="9"/>
      <c r="V24" s="9"/>
    </row>
    <row r="25" customFormat="false" ht="13.8" hidden="false" customHeight="false" outlineLevel="0" collapsed="false">
      <c r="A25" s="1" t="s">
        <v>35</v>
      </c>
      <c r="B25" s="9" t="n">
        <v>2</v>
      </c>
      <c r="C25" s="20" t="n">
        <v>0.25</v>
      </c>
      <c r="D25" s="10" t="n">
        <f aca="false">C25*B25</f>
        <v>0.5</v>
      </c>
      <c r="E25" s="10"/>
      <c r="F25" s="10"/>
      <c r="G25" s="11" t="n">
        <v>4</v>
      </c>
      <c r="H25" s="11"/>
      <c r="I25" s="11"/>
      <c r="J25" s="11"/>
      <c r="K25" s="11" t="n">
        <v>4</v>
      </c>
      <c r="L25" s="12" t="s">
        <v>36</v>
      </c>
      <c r="M25" s="12"/>
      <c r="N25" s="12"/>
      <c r="O25" s="12"/>
      <c r="P25" s="12"/>
      <c r="Q25" s="7"/>
      <c r="R25" s="9"/>
      <c r="S25" s="9"/>
      <c r="T25" s="9"/>
      <c r="U25" s="9"/>
      <c r="V25" s="9"/>
    </row>
    <row r="26" customFormat="false" ht="13.8" hidden="false" customHeight="false" outlineLevel="0" collapsed="false">
      <c r="A26" s="1"/>
      <c r="B26" s="9"/>
      <c r="C26" s="10"/>
      <c r="D26" s="10" t="n">
        <f aca="false">SUM(D23:D25)</f>
        <v>10.322</v>
      </c>
      <c r="E26" s="10" t="n">
        <f aca="false">D26*2</f>
        <v>20.644</v>
      </c>
      <c r="F26" s="10" t="n">
        <v>2</v>
      </c>
      <c r="G26" s="11"/>
      <c r="H26" s="11"/>
      <c r="I26" s="11"/>
      <c r="J26" s="11"/>
      <c r="K26" s="11"/>
      <c r="L26" s="21"/>
      <c r="M26" s="7"/>
      <c r="N26" s="7"/>
      <c r="O26" s="12"/>
      <c r="P26" s="12"/>
      <c r="Q26" s="7"/>
      <c r="S26" s="1"/>
      <c r="T26" s="1"/>
      <c r="U26" s="9"/>
    </row>
    <row r="27" customFormat="false" ht="13.8" hidden="false" customHeight="false" outlineLevel="0" collapsed="false">
      <c r="A27" s="8" t="s">
        <v>37</v>
      </c>
      <c r="B27" s="14"/>
      <c r="C27" s="15"/>
      <c r="D27" s="15"/>
      <c r="E27" s="15"/>
      <c r="F27" s="15"/>
      <c r="G27" s="11"/>
      <c r="H27" s="11"/>
      <c r="I27" s="11"/>
      <c r="J27" s="11" t="n">
        <v>2</v>
      </c>
      <c r="K27" s="11"/>
      <c r="L27" s="12"/>
      <c r="M27" s="12"/>
      <c r="N27" s="12"/>
      <c r="O27" s="12"/>
      <c r="P27" s="12" t="n">
        <v>2</v>
      </c>
      <c r="Q27" s="7" t="n">
        <v>2</v>
      </c>
      <c r="R27" s="9"/>
      <c r="S27" s="9"/>
      <c r="T27" s="9"/>
      <c r="U27" s="9"/>
      <c r="V27" s="9"/>
    </row>
    <row r="28" customFormat="false" ht="13.8" hidden="false" customHeight="false" outlineLevel="0" collapsed="false">
      <c r="A28" s="1" t="s">
        <v>34</v>
      </c>
      <c r="B28" s="9" t="n">
        <v>2</v>
      </c>
      <c r="C28" s="20" t="n">
        <v>1.786</v>
      </c>
      <c r="D28" s="10" t="n">
        <f aca="false">C28*B28</f>
        <v>3.572</v>
      </c>
      <c r="E28" s="10"/>
      <c r="F28" s="10"/>
      <c r="G28" s="11" t="n">
        <v>4</v>
      </c>
      <c r="H28" s="11"/>
      <c r="I28" s="11"/>
      <c r="J28" s="11"/>
      <c r="K28" s="11"/>
      <c r="L28" s="7" t="s">
        <v>21</v>
      </c>
      <c r="M28" s="7"/>
      <c r="N28" s="7"/>
      <c r="O28" s="7"/>
      <c r="P28" s="7"/>
      <c r="Q28" s="7"/>
      <c r="R28" s="1"/>
      <c r="S28" s="1"/>
      <c r="T28" s="1"/>
      <c r="U28" s="1"/>
      <c r="V28" s="1"/>
    </row>
    <row r="29" customFormat="false" ht="13.8" hidden="false" customHeight="false" outlineLevel="0" collapsed="false">
      <c r="A29" s="1" t="s">
        <v>35</v>
      </c>
      <c r="B29" s="9" t="n">
        <v>2</v>
      </c>
      <c r="C29" s="20" t="n">
        <v>0.25</v>
      </c>
      <c r="D29" s="10" t="n">
        <f aca="false">C29*B29</f>
        <v>0.5</v>
      </c>
      <c r="E29" s="10"/>
      <c r="F29" s="10"/>
      <c r="G29" s="11" t="n">
        <v>4</v>
      </c>
      <c r="H29" s="11"/>
      <c r="I29" s="11"/>
      <c r="J29" s="11"/>
      <c r="K29" s="11" t="n">
        <v>4</v>
      </c>
      <c r="L29" s="12" t="s">
        <v>36</v>
      </c>
      <c r="M29" s="12"/>
      <c r="N29" s="12"/>
      <c r="O29" s="12"/>
      <c r="P29" s="12"/>
      <c r="Q29" s="7"/>
      <c r="R29" s="9"/>
      <c r="S29" s="9"/>
      <c r="T29" s="9"/>
      <c r="U29" s="9"/>
      <c r="V29" s="9"/>
    </row>
    <row r="30" customFormat="false" ht="13.8" hidden="false" customHeight="false" outlineLevel="0" collapsed="false">
      <c r="A30" s="1"/>
      <c r="B30" s="9"/>
      <c r="C30" s="10"/>
      <c r="D30" s="10" t="n">
        <f aca="false">SUM(D28:D29)</f>
        <v>4.072</v>
      </c>
      <c r="E30" s="10" t="n">
        <f aca="false">D30*2</f>
        <v>8.144</v>
      </c>
      <c r="F30" s="10" t="n">
        <v>2</v>
      </c>
      <c r="G30" s="11"/>
      <c r="H30" s="11"/>
      <c r="I30" s="11"/>
      <c r="J30" s="11"/>
      <c r="K30" s="11"/>
      <c r="L30" s="7"/>
      <c r="M30" s="7"/>
      <c r="N30" s="7"/>
      <c r="O30" s="7"/>
      <c r="P30" s="7"/>
      <c r="Q30" s="7"/>
      <c r="R30" s="1"/>
      <c r="S30" s="1"/>
      <c r="T30" s="1"/>
      <c r="U30" s="1"/>
      <c r="V30" s="1"/>
    </row>
    <row r="31" customFormat="false" ht="13.8" hidden="false" customHeight="false" outlineLevel="0" collapsed="false">
      <c r="A31" s="1" t="s">
        <v>38</v>
      </c>
      <c r="B31" s="9"/>
      <c r="C31" s="10"/>
      <c r="D31" s="10"/>
      <c r="E31" s="10"/>
      <c r="F31" s="10"/>
      <c r="G31" s="11"/>
      <c r="H31" s="11"/>
      <c r="I31" s="11" t="n">
        <v>12</v>
      </c>
      <c r="J31" s="11"/>
      <c r="K31" s="11" t="n">
        <v>12</v>
      </c>
      <c r="L31" s="7"/>
      <c r="M31" s="12"/>
      <c r="N31" s="7"/>
      <c r="O31" s="12"/>
      <c r="P31" s="7"/>
      <c r="Q31" s="12"/>
      <c r="R31" s="1"/>
      <c r="S31" s="1"/>
      <c r="T31" s="9"/>
      <c r="U31" s="1"/>
      <c r="V31" s="9"/>
    </row>
    <row r="32" customFormat="false" ht="13.8" hidden="false" customHeight="false" outlineLevel="0" collapsed="false">
      <c r="A32" s="1"/>
      <c r="B32" s="9"/>
      <c r="C32" s="10"/>
      <c r="D32" s="10"/>
      <c r="E32" s="10"/>
      <c r="F32" s="10"/>
      <c r="G32" s="11"/>
      <c r="H32" s="11"/>
      <c r="I32" s="11"/>
      <c r="J32" s="11"/>
      <c r="K32" s="11"/>
      <c r="L32" s="7"/>
      <c r="M32" s="7"/>
      <c r="N32" s="7"/>
      <c r="O32" s="7"/>
      <c r="P32" s="7"/>
      <c r="Q32" s="7"/>
      <c r="R32" s="1"/>
      <c r="S32" s="1"/>
      <c r="T32" s="1"/>
      <c r="U32" s="1"/>
      <c r="V32" s="1"/>
    </row>
    <row r="33" customFormat="false" ht="13.8" hidden="false" customHeight="false" outlineLevel="0" collapsed="false">
      <c r="A33" s="1"/>
      <c r="B33" s="9"/>
      <c r="C33" s="10"/>
      <c r="D33" s="10"/>
      <c r="E33" s="10"/>
      <c r="F33" s="10"/>
      <c r="G33" s="11"/>
      <c r="H33" s="11"/>
      <c r="I33" s="11"/>
      <c r="J33" s="11"/>
      <c r="K33" s="11"/>
      <c r="L33" s="7"/>
      <c r="M33" s="7"/>
      <c r="N33" s="7"/>
      <c r="O33" s="7"/>
      <c r="P33" s="7"/>
      <c r="Q33" s="7"/>
      <c r="R33" s="1"/>
      <c r="S33" s="1"/>
      <c r="T33" s="1"/>
      <c r="U33" s="1"/>
      <c r="V33" s="1"/>
    </row>
    <row r="34" customFormat="false" ht="13.8" hidden="false" customHeight="false" outlineLevel="0" collapsed="false">
      <c r="A34" s="1"/>
      <c r="B34" s="9"/>
      <c r="C34" s="10"/>
      <c r="D34" s="10"/>
      <c r="E34" s="10"/>
      <c r="F34" s="10"/>
      <c r="G34" s="11"/>
      <c r="H34" s="11"/>
      <c r="I34" s="11"/>
      <c r="J34" s="11"/>
      <c r="K34" s="11"/>
      <c r="L34" s="7"/>
      <c r="M34" s="7"/>
      <c r="N34" s="7"/>
      <c r="O34" s="7"/>
      <c r="P34" s="7"/>
      <c r="Q34" s="7"/>
      <c r="R34" s="1"/>
      <c r="S34" s="1"/>
      <c r="T34" s="1"/>
      <c r="U34" s="1"/>
      <c r="V34" s="1"/>
    </row>
    <row r="35" customFormat="false" ht="13.8" hidden="false" customHeight="false" outlineLevel="0" collapsed="false">
      <c r="A35" s="1"/>
      <c r="B35" s="9"/>
      <c r="C35" s="10"/>
      <c r="D35" s="10"/>
      <c r="E35" s="10"/>
      <c r="F35" s="10"/>
      <c r="G35" s="11"/>
      <c r="H35" s="11"/>
      <c r="I35" s="11"/>
      <c r="J35" s="11"/>
      <c r="K35" s="11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</row>
    <row r="36" customFormat="false" ht="13.8" hidden="false" customHeight="false" outlineLevel="0" collapsed="false">
      <c r="A36" s="1"/>
      <c r="B36" s="9"/>
      <c r="C36" s="10"/>
      <c r="D36" s="10"/>
      <c r="E36" s="10"/>
      <c r="F36" s="10"/>
      <c r="G36" s="11"/>
      <c r="H36" s="11"/>
      <c r="I36" s="11"/>
      <c r="J36" s="11"/>
      <c r="K36" s="11"/>
      <c r="L36" s="7"/>
      <c r="M36" s="7"/>
      <c r="N36" s="7"/>
      <c r="O36" s="7"/>
      <c r="P36" s="7"/>
      <c r="Q36" s="7"/>
      <c r="R36" s="1"/>
      <c r="S36" s="1"/>
      <c r="T36" s="1"/>
      <c r="U36" s="1"/>
      <c r="V36" s="1"/>
    </row>
    <row r="37" customFormat="false" ht="13.8" hidden="false" customHeight="false" outlineLevel="0" collapsed="false">
      <c r="A37" s="1"/>
      <c r="B37" s="9"/>
      <c r="C37" s="10"/>
      <c r="D37" s="10"/>
      <c r="E37" s="10"/>
      <c r="F37" s="10"/>
      <c r="G37" s="11"/>
      <c r="H37" s="11"/>
      <c r="I37" s="11"/>
      <c r="J37" s="11"/>
      <c r="K37" s="11"/>
      <c r="L37" s="7"/>
      <c r="M37" s="7"/>
      <c r="N37" s="7"/>
      <c r="O37" s="12"/>
      <c r="P37" s="12"/>
      <c r="Q37" s="7"/>
      <c r="R37" s="1"/>
      <c r="S37" s="1"/>
      <c r="T37" s="1"/>
      <c r="U37" s="1"/>
      <c r="V37" s="1"/>
    </row>
    <row r="38" customFormat="false" ht="13.8" hidden="false" customHeight="false" outlineLevel="0" collapsed="false">
      <c r="A38" s="1"/>
      <c r="B38" s="9"/>
      <c r="C38" s="10"/>
      <c r="D38" s="10"/>
      <c r="E38" s="10"/>
      <c r="F38" s="10"/>
      <c r="G38" s="11"/>
      <c r="H38" s="11"/>
      <c r="I38" s="11"/>
      <c r="J38" s="11"/>
      <c r="K38" s="11"/>
      <c r="L38" s="7"/>
      <c r="M38" s="7"/>
      <c r="N38" s="7"/>
      <c r="O38" s="7"/>
      <c r="P38" s="7"/>
      <c r="Q38" s="7"/>
      <c r="R38" s="1"/>
      <c r="S38" s="1"/>
      <c r="T38" s="1"/>
      <c r="U38" s="1"/>
      <c r="V38" s="1"/>
    </row>
    <row r="39" customFormat="false" ht="13.8" hidden="false" customHeight="false" outlineLevel="0" collapsed="false">
      <c r="A39" s="1"/>
      <c r="B39" s="9"/>
      <c r="C39" s="10"/>
      <c r="D39" s="10"/>
      <c r="E39" s="10" t="n">
        <f aca="false">SUM(E4:E38)</f>
        <v>107.588</v>
      </c>
      <c r="F39" s="10"/>
      <c r="G39" s="11"/>
      <c r="H39" s="11"/>
      <c r="I39" s="11"/>
      <c r="J39" s="11"/>
      <c r="K39" s="11"/>
      <c r="L39" s="7"/>
      <c r="M39" s="7"/>
      <c r="N39" s="7"/>
      <c r="O39" s="7"/>
      <c r="P39" s="7"/>
      <c r="Q39" s="7"/>
      <c r="R39" s="1"/>
      <c r="S39" s="1"/>
      <c r="T39" s="1"/>
      <c r="U39" s="1"/>
      <c r="V39" s="1"/>
    </row>
    <row r="40" customFormat="false" ht="13.8" hidden="false" customHeight="false" outlineLevel="0" collapsed="false">
      <c r="A40" s="1"/>
      <c r="B40" s="9"/>
      <c r="C40" s="10"/>
      <c r="D40" s="10"/>
      <c r="E40" s="10" t="s">
        <v>39</v>
      </c>
      <c r="F40" s="10" t="n">
        <f aca="false">SUM(F3:F39)</f>
        <v>10</v>
      </c>
      <c r="G40" s="11" t="n">
        <f aca="false">SUM(G3:G38)</f>
        <v>90</v>
      </c>
      <c r="H40" s="11" t="n">
        <f aca="false">SUM(H3:H38)</f>
        <v>20</v>
      </c>
      <c r="I40" s="11" t="n">
        <f aca="false">SUM(I3:I38)</f>
        <v>12</v>
      </c>
      <c r="J40" s="11" t="n">
        <f aca="false">SUM(J3:J38)</f>
        <v>15</v>
      </c>
      <c r="K40" s="11" t="n">
        <f aca="false">SUM(K3:K39)</f>
        <v>74</v>
      </c>
      <c r="L40" s="7"/>
      <c r="M40" s="12" t="n">
        <f aca="false">SUM(M3:M39)</f>
        <v>7</v>
      </c>
      <c r="N40" s="12" t="n">
        <f aca="false">SUM(N3:N39)</f>
        <v>30</v>
      </c>
      <c r="O40" s="12" t="n">
        <f aca="false">SUM(O3:O39)</f>
        <v>6</v>
      </c>
      <c r="P40" s="12" t="n">
        <f aca="false">SUM(P3:P39)</f>
        <v>8</v>
      </c>
      <c r="Q40" s="12" t="n">
        <f aca="false">SUM(Q3:Q39)</f>
        <v>4</v>
      </c>
      <c r="R40" s="1"/>
      <c r="S40" s="1"/>
      <c r="T40" s="1"/>
      <c r="U40" s="1"/>
      <c r="V40" s="1"/>
    </row>
    <row r="41" customFormat="false" ht="13.8" hidden="false" customHeight="false" outlineLevel="0" collapsed="false">
      <c r="A41" s="1"/>
      <c r="B41" s="9"/>
      <c r="C41" s="10"/>
      <c r="D41" s="10"/>
      <c r="E41" s="10" t="s">
        <v>40</v>
      </c>
      <c r="F41" s="10" t="n">
        <v>5</v>
      </c>
      <c r="G41" s="9"/>
      <c r="H41" s="9"/>
      <c r="I41" s="9"/>
      <c r="J41" s="9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3.8" hidden="false" customHeight="false" outlineLevel="0" collapsed="false">
      <c r="B42" s="9"/>
      <c r="C42" s="10"/>
      <c r="D42" s="10"/>
      <c r="E42" s="10" t="s">
        <v>41</v>
      </c>
      <c r="F42" s="10" t="n">
        <v>4</v>
      </c>
    </row>
    <row r="43" customFormat="false" ht="13.8" hidden="false" customHeight="false" outlineLevel="0" collapsed="false"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3.8" hidden="false" customHeight="false" outlineLevel="0" collapsed="false">
      <c r="B44" s="9"/>
      <c r="C44" s="9"/>
      <c r="D44" s="9"/>
      <c r="E44" s="9"/>
      <c r="F44" s="9" t="s">
        <v>42</v>
      </c>
      <c r="G44" s="9" t="n">
        <f aca="false">ROUND(G40*1.05,0)</f>
        <v>95</v>
      </c>
      <c r="H44" s="9" t="n">
        <f aca="false">ROUND(H40*1.05,0)</f>
        <v>21</v>
      </c>
      <c r="I44" s="9" t="n">
        <f aca="false">ROUND(I40*1.05,0)</f>
        <v>13</v>
      </c>
      <c r="J44" s="9" t="n">
        <f aca="false">ROUND(J40*1.05,0)</f>
        <v>16</v>
      </c>
      <c r="K44" s="9" t="n">
        <f aca="false">ROUND(K40*1.05,0)</f>
        <v>78</v>
      </c>
      <c r="L44" s="1"/>
      <c r="M44" s="9" t="n">
        <f aca="false">ROUND(M40*1.05,0)</f>
        <v>7</v>
      </c>
      <c r="N44" s="9" t="n">
        <f aca="false">ROUND(N40*1.05,0)</f>
        <v>32</v>
      </c>
      <c r="O44" s="9" t="n">
        <f aca="false">ROUND(O40*1.05,0)</f>
        <v>6</v>
      </c>
      <c r="P44" s="9" t="n">
        <f aca="false">ROUND(P40*1.05,0)</f>
        <v>8</v>
      </c>
      <c r="Q44" s="9" t="n">
        <f aca="false">ROUND(Q40*1.05,0)</f>
        <v>4</v>
      </c>
      <c r="R44" s="1"/>
      <c r="S44" s="1"/>
      <c r="T44" s="1"/>
      <c r="U44" s="1"/>
      <c r="V44" s="1"/>
    </row>
    <row r="45" customFormat="false" ht="13.8" hidden="false" customHeight="false" outlineLevel="0" collapsed="false">
      <c r="B45" s="9"/>
      <c r="C45" s="9"/>
      <c r="D45" s="9"/>
      <c r="E45" s="9"/>
      <c r="F45" s="9"/>
      <c r="G45" s="9"/>
      <c r="H45" s="9"/>
      <c r="I45" s="9"/>
      <c r="J45" s="9"/>
    </row>
    <row r="46" customFormat="false" ht="13.8" hidden="false" customHeight="false" outlineLevel="0" collapsed="false">
      <c r="B46" s="9"/>
      <c r="C46" s="9"/>
      <c r="D46" s="9"/>
      <c r="E46" s="9"/>
      <c r="F46" s="9"/>
      <c r="G46" s="9"/>
      <c r="H46" s="9"/>
      <c r="I46" s="9"/>
      <c r="J46" s="9"/>
    </row>
    <row r="47" customFormat="false" ht="13.8" hidden="false" customHeight="false" outlineLevel="0" collapsed="false">
      <c r="B47" s="9"/>
      <c r="C47" s="9"/>
      <c r="D47" s="9"/>
      <c r="E47" s="9"/>
      <c r="F47" s="9"/>
      <c r="G47" s="9"/>
      <c r="H47" s="9"/>
      <c r="I47" s="9"/>
      <c r="J47" s="9"/>
    </row>
    <row r="48" customFormat="false" ht="13.8" hidden="false" customHeight="false" outlineLevel="0" collapsed="false">
      <c r="B48" s="9"/>
      <c r="C48" s="9"/>
      <c r="D48" s="9"/>
      <c r="E48" s="9"/>
      <c r="F48" s="9"/>
      <c r="G48" s="9"/>
      <c r="H48" s="9"/>
      <c r="I48" s="9"/>
      <c r="J48" s="9"/>
    </row>
    <row r="49" customFormat="false" ht="13.8" hidden="false" customHeight="false" outlineLevel="0" collapsed="false">
      <c r="B49" s="9"/>
      <c r="C49" s="9"/>
      <c r="D49" s="9"/>
      <c r="E49" s="9"/>
      <c r="F49" s="9"/>
      <c r="G49" s="9"/>
      <c r="H49" s="9"/>
      <c r="I49" s="9"/>
      <c r="J49" s="9"/>
    </row>
    <row r="50" customFormat="false" ht="13.8" hidden="false" customHeight="false" outlineLevel="0" collapsed="false">
      <c r="B50" s="9"/>
      <c r="C50" s="9"/>
      <c r="D50" s="9"/>
      <c r="E50" s="9"/>
      <c r="F50" s="9"/>
      <c r="G50" s="9"/>
      <c r="H50" s="9"/>
      <c r="I50" s="9"/>
      <c r="J50" s="9"/>
    </row>
    <row r="51" customFormat="false" ht="13.8" hidden="false" customHeight="false" outlineLevel="0" collapsed="false">
      <c r="B51" s="9"/>
      <c r="C51" s="9"/>
      <c r="D51" s="9"/>
      <c r="E51" s="9"/>
      <c r="F51" s="9"/>
      <c r="G51" s="9"/>
      <c r="H51" s="9"/>
      <c r="I51" s="9"/>
      <c r="J51" s="9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1:F1"/>
    <mergeCell ref="G1:K1"/>
    <mergeCell ref="L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6.75"/>
    <col collapsed="false" customWidth="true" hidden="false" outlineLevel="0" max="3" min="3" style="0" width="17.38"/>
  </cols>
  <sheetData>
    <row r="1" customFormat="false" ht="15.75" hidden="false" customHeight="false" outlineLevel="0" collapsed="false">
      <c r="A1" s="22" t="s">
        <v>43</v>
      </c>
      <c r="B1" s="22" t="s">
        <v>4</v>
      </c>
      <c r="C1" s="22" t="s">
        <v>44</v>
      </c>
      <c r="D1" s="22" t="s">
        <v>45</v>
      </c>
    </row>
    <row r="2" customFormat="false" ht="15.75" hidden="false" customHeight="false" outlineLevel="0" collapsed="false">
      <c r="A2" s="22" t="s">
        <v>46</v>
      </c>
      <c r="B2" s="23" t="n">
        <v>2</v>
      </c>
      <c r="C2" s="23" t="n">
        <v>56</v>
      </c>
      <c r="D2" s="23" t="n">
        <f aca="false">B2*C2</f>
        <v>112</v>
      </c>
    </row>
    <row r="3" customFormat="false" ht="15.75" hidden="false" customHeight="false" outlineLevel="0" collapsed="false">
      <c r="A3" s="22" t="s">
        <v>47</v>
      </c>
      <c r="B3" s="23" t="n">
        <v>2</v>
      </c>
      <c r="C3" s="23" t="n">
        <v>238</v>
      </c>
      <c r="D3" s="23" t="n">
        <f aca="false">B3*C3</f>
        <v>476</v>
      </c>
    </row>
    <row r="4" customFormat="false" ht="15.75" hidden="false" customHeight="false" outlineLevel="0" collapsed="false">
      <c r="A4" s="22" t="s">
        <v>48</v>
      </c>
      <c r="B4" s="23" t="n">
        <v>2</v>
      </c>
      <c r="C4" s="23" t="n">
        <v>10</v>
      </c>
      <c r="D4" s="23" t="n">
        <f aca="false">B4*C4</f>
        <v>20</v>
      </c>
    </row>
    <row r="5" customFormat="false" ht="15.75" hidden="false" customHeight="false" outlineLevel="0" collapsed="false">
      <c r="A5" s="22" t="s">
        <v>49</v>
      </c>
      <c r="B5" s="23" t="n">
        <v>2</v>
      </c>
      <c r="C5" s="23" t="n">
        <v>6</v>
      </c>
      <c r="D5" s="23" t="n">
        <f aca="false">B5*C5</f>
        <v>12</v>
      </c>
    </row>
    <row r="6" customFormat="false" ht="15.75" hidden="false" customHeight="false" outlineLevel="0" collapsed="false">
      <c r="A6" s="22" t="s">
        <v>30</v>
      </c>
      <c r="B6" s="23" t="n">
        <v>6</v>
      </c>
      <c r="C6" s="23" t="n">
        <v>6</v>
      </c>
      <c r="D6" s="23" t="n">
        <f aca="false">B6*C6</f>
        <v>36</v>
      </c>
    </row>
    <row r="7" customFormat="false" ht="15.75" hidden="false" customHeight="false" outlineLevel="0" collapsed="false">
      <c r="A7" s="22" t="s">
        <v>50</v>
      </c>
      <c r="B7" s="23" t="n">
        <v>1</v>
      </c>
      <c r="C7" s="23" t="n">
        <v>29</v>
      </c>
      <c r="D7" s="23" t="n">
        <f aca="false">B7*C7</f>
        <v>29</v>
      </c>
    </row>
    <row r="8" customFormat="false" ht="15.75" hidden="false" customHeight="false" outlineLevel="0" collapsed="false">
      <c r="A8" s="22" t="s">
        <v>51</v>
      </c>
      <c r="B8" s="23" t="n">
        <v>3</v>
      </c>
      <c r="C8" s="23" t="n">
        <v>40</v>
      </c>
      <c r="D8" s="23" t="n">
        <f aca="false">B8*C8</f>
        <v>120</v>
      </c>
    </row>
    <row r="9" customFormat="false" ht="15.75" hidden="false" customHeight="false" outlineLevel="0" collapsed="false">
      <c r="A9" s="22" t="s">
        <v>52</v>
      </c>
      <c r="B9" s="23" t="n">
        <v>4</v>
      </c>
      <c r="C9" s="23" t="n">
        <v>1</v>
      </c>
      <c r="D9" s="23" t="n">
        <f aca="false">B9*C9</f>
        <v>4</v>
      </c>
    </row>
    <row r="10" customFormat="false" ht="15.75" hidden="false" customHeight="false" outlineLevel="0" collapsed="false">
      <c r="A10" s="22" t="s">
        <v>53</v>
      </c>
      <c r="B10" s="23" t="n">
        <v>6</v>
      </c>
      <c r="C10" s="23" t="n">
        <v>1</v>
      </c>
      <c r="D10" s="23" t="n">
        <f aca="false">B10*C10</f>
        <v>6</v>
      </c>
    </row>
    <row r="11" customFormat="false" ht="15.75" hidden="false" customHeight="false" outlineLevel="0" collapsed="false">
      <c r="A11" s="22" t="s">
        <v>54</v>
      </c>
      <c r="B11" s="23" t="n">
        <v>4</v>
      </c>
      <c r="C11" s="23" t="n">
        <v>0.5</v>
      </c>
      <c r="D11" s="23" t="n">
        <f aca="false">B11*C11</f>
        <v>2</v>
      </c>
    </row>
    <row r="12" customFormat="false" ht="15.75" hidden="false" customHeight="false" outlineLevel="0" collapsed="false">
      <c r="A12" s="22" t="s">
        <v>55</v>
      </c>
      <c r="B12" s="23" t="n">
        <v>1</v>
      </c>
      <c r="C12" s="23" t="n">
        <v>0.7</v>
      </c>
      <c r="D12" s="23" t="n">
        <f aca="false">B12*C12</f>
        <v>0.7</v>
      </c>
    </row>
    <row r="13" customFormat="false" ht="13.8" hidden="false" customHeight="false" outlineLevel="0" collapsed="false">
      <c r="A13" s="22" t="s">
        <v>56</v>
      </c>
      <c r="B13" s="23" t="n">
        <v>1</v>
      </c>
      <c r="C13" s="23" t="n">
        <v>7</v>
      </c>
      <c r="D13" s="23" t="n">
        <f aca="false">B13*C13</f>
        <v>7</v>
      </c>
    </row>
    <row r="14" customFormat="false" ht="15.75" hidden="false" customHeight="false" outlineLevel="0" collapsed="false">
      <c r="A14" s="22" t="s">
        <v>57</v>
      </c>
      <c r="B14" s="23" t="n">
        <v>2</v>
      </c>
      <c r="C14" s="23" t="n">
        <v>0.7</v>
      </c>
      <c r="D14" s="23" t="n">
        <f aca="false">B14*C14</f>
        <v>1.4</v>
      </c>
    </row>
    <row r="15" customFormat="false" ht="15.75" hidden="false" customHeight="false" outlineLevel="0" collapsed="false">
      <c r="A15" s="22" t="s">
        <v>58</v>
      </c>
      <c r="B15" s="23" t="n">
        <v>1</v>
      </c>
      <c r="C15" s="23" t="n">
        <v>10</v>
      </c>
      <c r="D15" s="23" t="n">
        <f aca="false">B15*C15</f>
        <v>10</v>
      </c>
    </row>
    <row r="16" customFormat="false" ht="15.75" hidden="false" customHeight="false" outlineLevel="0" collapsed="false">
      <c r="A16" s="22" t="s">
        <v>59</v>
      </c>
      <c r="B16" s="23" t="n">
        <v>3</v>
      </c>
      <c r="C16" s="23" t="n">
        <v>20</v>
      </c>
      <c r="D16" s="23" t="n">
        <f aca="false">B16*C16</f>
        <v>60</v>
      </c>
    </row>
    <row r="17" customFormat="false" ht="15.75" hidden="false" customHeight="false" outlineLevel="0" collapsed="false">
      <c r="A17" s="22"/>
      <c r="B17" s="23"/>
      <c r="C17" s="23"/>
      <c r="D17" s="23"/>
    </row>
    <row r="18" customFormat="false" ht="15.75" hidden="false" customHeight="false" outlineLevel="0" collapsed="false">
      <c r="A18" s="22" t="s">
        <v>60</v>
      </c>
      <c r="B18" s="23"/>
      <c r="C18" s="23"/>
      <c r="D18" s="23"/>
    </row>
    <row r="19" customFormat="false" ht="15.75" hidden="false" customHeight="false" outlineLevel="0" collapsed="false">
      <c r="A19" s="22"/>
      <c r="B19" s="22"/>
      <c r="C19" s="22" t="s">
        <v>61</v>
      </c>
      <c r="D19" s="23" t="n">
        <f aca="false">SUM(D2:D18)</f>
        <v>896.1</v>
      </c>
    </row>
    <row r="20" customFormat="false" ht="15.75" hidden="false" customHeight="false" outlineLevel="0" collapsed="false">
      <c r="A20" s="22"/>
      <c r="B20" s="22"/>
      <c r="C20" s="22" t="s">
        <v>62</v>
      </c>
      <c r="D20" s="23" t="n">
        <v>905</v>
      </c>
    </row>
    <row r="21" customFormat="false" ht="15.75" hidden="false" customHeight="false" outlineLevel="0" collapsed="false">
      <c r="A21" s="22"/>
      <c r="B21" s="22"/>
      <c r="C21" s="22" t="s">
        <v>63</v>
      </c>
      <c r="D21" s="23" t="n">
        <f aca="false">D20-D19</f>
        <v>8.89999999999998</v>
      </c>
    </row>
    <row r="24" customFormat="false" ht="15.75" hidden="false" customHeight="false" outlineLevel="0" collapsed="false">
      <c r="A24" s="24" t="s">
        <v>64</v>
      </c>
    </row>
    <row r="25" customFormat="false" ht="15.75" hidden="false" customHeight="false" outlineLevel="0" collapsed="false">
      <c r="A25" s="19" t="s">
        <v>65</v>
      </c>
      <c r="B25" s="19" t="s">
        <v>66</v>
      </c>
    </row>
    <row r="26" customFormat="false" ht="15.75" hidden="false" customHeight="false" outlineLevel="0" collapsed="false">
      <c r="A26" s="19" t="s">
        <v>67</v>
      </c>
      <c r="B26" s="19" t="s">
        <v>68</v>
      </c>
    </row>
    <row r="27" customFormat="false" ht="15.75" hidden="false" customHeight="false" outlineLevel="0" collapsed="false">
      <c r="A27" s="19" t="s">
        <v>69</v>
      </c>
    </row>
    <row r="28" customFormat="false" ht="15.75" hidden="false" customHeight="false" outlineLevel="0" collapsed="false">
      <c r="A28" s="19" t="s">
        <v>70</v>
      </c>
    </row>
    <row r="29" customFormat="false" ht="15.75" hidden="false" customHeight="false" outlineLevel="0" collapsed="false">
      <c r="A29" s="19" t="s">
        <v>71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4" r:id="rId1" display="https://d295jznhem2tn9.cloudfront.net/ItemRelatedFiles/11145/F34%20Truss%20Load%20Span%20Tables%20Global%20Truss%20California%20Stamp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2022-12-20T13:42:26Z</dcterms:modified>
  <cp:revision>4</cp:revision>
  <dc:subject/>
  <dc:title/>
</cp:coreProperties>
</file>