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Cables" sheetId="1" r:id="rId3"/>
    <sheet state="visible" name="Weight Calcs" sheetId="2" r:id="rId4"/>
  </sheets>
  <definedNames/>
  <calcPr/>
</workbook>
</file>

<file path=xl/sharedStrings.xml><?xml version="1.0" encoding="utf-8"?>
<sst xmlns="http://schemas.openxmlformats.org/spreadsheetml/2006/main" count="64" uniqueCount="55">
  <si>
    <t>Item</t>
  </si>
  <si>
    <t>Count</t>
  </si>
  <si>
    <t>Power Draw (A)</t>
  </si>
  <si>
    <t>Total Draw (A)</t>
  </si>
  <si>
    <t>4'</t>
  </si>
  <si>
    <t>8'</t>
  </si>
  <si>
    <t>16'</t>
  </si>
  <si>
    <t>32'</t>
  </si>
  <si>
    <t>3/5 Pin</t>
  </si>
  <si>
    <t>Upstage Outer x2</t>
  </si>
  <si>
    <t>ACL 360i</t>
  </si>
  <si>
    <t>Bright Stripe</t>
  </si>
  <si>
    <t>Hotbox RGBW</t>
  </si>
  <si>
    <t>Mega Hex Par</t>
  </si>
  <si>
    <t>Upstage Inner x2</t>
  </si>
  <si>
    <t>Total Upstage + Stage</t>
  </si>
  <si>
    <t>Downstage truss</t>
  </si>
  <si>
    <t>Sniper 2R</t>
  </si>
  <si>
    <t>Spikie</t>
  </si>
  <si>
    <t>Par 38</t>
  </si>
  <si>
    <t>Mega Tripar Profile+</t>
  </si>
  <si>
    <t>Downstage Stage</t>
  </si>
  <si>
    <t>FOH Lifts x2</t>
  </si>
  <si>
    <t>Ovation E-260CW</t>
  </si>
  <si>
    <t>Fixture</t>
  </si>
  <si>
    <t>Weight (lbs)</t>
  </si>
  <si>
    <t>Totals</t>
  </si>
  <si>
    <t>Martin MAC Quantum Profile</t>
  </si>
  <si>
    <t>Robe Spikie</t>
  </si>
  <si>
    <t>ADJ Mega Tripar Profile+</t>
  </si>
  <si>
    <t>Speaker (JBL Vertec 4886) (6 hang)</t>
  </si>
  <si>
    <t>Speaker Cabling</t>
  </si>
  <si>
    <t>Dimmer Pack</t>
  </si>
  <si>
    <t>Awoo Sign</t>
  </si>
  <si>
    <t>Truss SQ-4112 (Square 2m)</t>
  </si>
  <si>
    <t>Truss (Square 3m)</t>
  </si>
  <si>
    <t>Trigger Clamp</t>
  </si>
  <si>
    <t>O-Clamp</t>
  </si>
  <si>
    <t>4' DMX</t>
  </si>
  <si>
    <t>16' DMX</t>
  </si>
  <si>
    <t>Powercon -&gt; Edison</t>
  </si>
  <si>
    <t>Camera Equipment</t>
  </si>
  <si>
    <t>Banner</t>
  </si>
  <si>
    <t>Cables/Misc</t>
  </si>
  <si>
    <t>Grand Total</t>
  </si>
  <si>
    <t>Max Load</t>
  </si>
  <si>
    <t>Wiggle room (+/- 10)</t>
  </si>
  <si>
    <t>https://d295jznhem2tn9.cloudfront.net/ItemRelatedFiles/11145/F34%20Truss%20Load%20Span%20Tables%20Global%20Truss%20California%20Stamp.pdf</t>
  </si>
  <si>
    <t>Lifts Max Load: 661 lbs</t>
  </si>
  <si>
    <t>Total Load: 905</t>
  </si>
  <si>
    <t>Span is 25' -27'</t>
  </si>
  <si>
    <t>Load per foot: 34.3</t>
  </si>
  <si>
    <t>Overhang is 30' - 32'</t>
  </si>
  <si>
    <t>x3 3m x1 2m truss</t>
  </si>
  <si>
    <t>11m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</si>
</sst>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name val="Arial"/>
    </font>
    <font>
      <u/>
      <color rgb="FF56A3F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295jznhem2tn9.cloudfront.net/ItemRelatedFiles/11145/F34%20Truss%20Load%20Span%20Tables%20Global%20Truss%20California%20Stamp.pd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9</v>
      </c>
      <c r="B3" s="4"/>
      <c r="C3" s="4"/>
      <c r="D3" s="4"/>
      <c r="E3" s="4"/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1" t="s">
        <v>10</v>
      </c>
      <c r="B4" s="5">
        <v>2.0</v>
      </c>
      <c r="C4" s="5">
        <v>1.1</v>
      </c>
      <c r="D4" s="5">
        <f t="shared" ref="D4:D7" si="1">C4*B4</f>
        <v>2.2</v>
      </c>
      <c r="E4" s="4"/>
      <c r="F4" s="5">
        <v>12.0</v>
      </c>
      <c r="G4" s="4"/>
      <c r="H4" s="4"/>
      <c r="I4" s="4"/>
      <c r="J4" s="5">
        <v>12.0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1" t="s">
        <v>11</v>
      </c>
      <c r="B5" s="5">
        <v>4.0</v>
      </c>
      <c r="C5" s="6">
        <v>0.13</v>
      </c>
      <c r="D5" s="5">
        <f t="shared" si="1"/>
        <v>0.52</v>
      </c>
      <c r="E5" s="4"/>
      <c r="F5" s="5">
        <v>12.0</v>
      </c>
      <c r="G5" s="4"/>
      <c r="H5" s="4"/>
      <c r="I5" s="4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1" t="s">
        <v>12</v>
      </c>
      <c r="B6" s="5">
        <v>8.0</v>
      </c>
      <c r="C6" s="5">
        <v>0.13</v>
      </c>
      <c r="D6" s="5">
        <f t="shared" si="1"/>
        <v>1.04</v>
      </c>
      <c r="E6" s="4"/>
      <c r="F6" s="5">
        <v>12.0</v>
      </c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1" t="s">
        <v>13</v>
      </c>
      <c r="B7" s="5">
        <v>2.0</v>
      </c>
      <c r="C7" s="5">
        <v>0.25</v>
      </c>
      <c r="D7" s="5">
        <f t="shared" si="1"/>
        <v>0.5</v>
      </c>
      <c r="E7" s="4"/>
      <c r="F7" s="5"/>
      <c r="G7" s="5"/>
      <c r="H7" s="4"/>
      <c r="I7" s="4"/>
      <c r="J7" s="5"/>
      <c r="K7" s="2"/>
      <c r="L7" s="2"/>
      <c r="M7" s="5"/>
      <c r="N7" s="5"/>
      <c r="O7" s="2"/>
      <c r="P7" s="5"/>
      <c r="Q7" s="2"/>
      <c r="R7" s="2"/>
      <c r="S7" s="2"/>
      <c r="T7" s="5"/>
      <c r="U7" s="5"/>
      <c r="V7" s="2"/>
    </row>
    <row r="8">
      <c r="A8" s="7"/>
      <c r="B8" s="8"/>
      <c r="C8" s="8"/>
      <c r="D8" s="8">
        <f>SUM(D4:D7)</f>
        <v>4.26</v>
      </c>
      <c r="E8" s="8">
        <f>D8*2</f>
        <v>8.52</v>
      </c>
      <c r="F8" s="8"/>
      <c r="G8" s="9">
        <v>6.0</v>
      </c>
      <c r="H8" s="9">
        <v>6.0</v>
      </c>
      <c r="I8" s="9">
        <v>2.0</v>
      </c>
      <c r="J8" s="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3" t="s">
        <v>14</v>
      </c>
      <c r="B9" s="10"/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7"/>
      <c r="X9" s="7"/>
    </row>
    <row r="10">
      <c r="A10" s="1" t="s">
        <v>11</v>
      </c>
      <c r="B10" s="5">
        <v>6.0</v>
      </c>
      <c r="C10" s="6">
        <v>0.13</v>
      </c>
      <c r="D10" s="5">
        <f t="shared" ref="D10:D12" si="2">C10*B10</f>
        <v>0.78</v>
      </c>
      <c r="E10" s="10"/>
      <c r="F10" s="10"/>
      <c r="G10" s="10"/>
      <c r="H10" s="10"/>
      <c r="I10" s="10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7"/>
      <c r="X10" s="7"/>
    </row>
    <row r="11">
      <c r="A11" s="1" t="s">
        <v>12</v>
      </c>
      <c r="B11" s="5">
        <v>6.0</v>
      </c>
      <c r="C11" s="5">
        <v>0.13</v>
      </c>
      <c r="D11" s="5">
        <f t="shared" si="2"/>
        <v>0.78</v>
      </c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7"/>
      <c r="X11" s="7"/>
    </row>
    <row r="12">
      <c r="A12" s="1" t="s">
        <v>13</v>
      </c>
      <c r="B12" s="5">
        <v>4.0</v>
      </c>
      <c r="C12" s="5">
        <v>0.25</v>
      </c>
      <c r="D12" s="5">
        <f t="shared" si="2"/>
        <v>1</v>
      </c>
      <c r="E12" s="10"/>
      <c r="F12" s="12" t="s">
        <v>15</v>
      </c>
      <c r="G12" s="10"/>
      <c r="H12" s="10"/>
      <c r="I12" s="10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7"/>
      <c r="X12" s="7"/>
    </row>
    <row r="13">
      <c r="A13" s="3"/>
      <c r="B13" s="10"/>
      <c r="C13" s="10"/>
      <c r="D13" s="10">
        <f>SUM(D10:D12)</f>
        <v>2.56</v>
      </c>
      <c r="E13" s="10">
        <f>D13*2</f>
        <v>5.12</v>
      </c>
      <c r="F13" s="10">
        <f>E13+E8+D22</f>
        <v>14.42</v>
      </c>
      <c r="G13" s="10"/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7"/>
      <c r="X13" s="7"/>
    </row>
    <row r="14">
      <c r="A14" s="3" t="s">
        <v>16</v>
      </c>
      <c r="B14" s="10"/>
      <c r="C14" s="10"/>
      <c r="D14" s="10"/>
      <c r="E14" s="10"/>
      <c r="F14" s="10"/>
      <c r="G14" s="10"/>
      <c r="H14" s="10"/>
      <c r="I14" s="10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7"/>
      <c r="X14" s="7"/>
    </row>
    <row r="15">
      <c r="A15" s="1" t="s">
        <v>17</v>
      </c>
      <c r="B15" s="5">
        <v>2.0</v>
      </c>
      <c r="C15" s="5">
        <v>1.83</v>
      </c>
      <c r="D15" s="5">
        <f t="shared" ref="D15:D19" si="3">C15*B15</f>
        <v>3.66</v>
      </c>
      <c r="E15" s="4"/>
      <c r="F15" s="5"/>
      <c r="G15" s="5">
        <v>6.0</v>
      </c>
      <c r="H15" s="4"/>
      <c r="I15" s="4"/>
      <c r="J15" s="5"/>
      <c r="K15" s="2"/>
      <c r="L15" s="2"/>
      <c r="M15" s="5"/>
      <c r="N15" s="5"/>
      <c r="O15" s="2"/>
      <c r="P15" s="5"/>
      <c r="Q15" s="2"/>
      <c r="R15" s="2"/>
      <c r="S15" s="2"/>
      <c r="T15" s="5"/>
      <c r="U15" s="5"/>
      <c r="V15" s="2"/>
    </row>
    <row r="16">
      <c r="A16" s="1" t="s">
        <v>18</v>
      </c>
      <c r="B16" s="5">
        <v>2.0</v>
      </c>
      <c r="C16" s="5">
        <v>0.4348</v>
      </c>
      <c r="D16" s="5">
        <f t="shared" si="3"/>
        <v>0.8696</v>
      </c>
      <c r="E16" s="4"/>
      <c r="F16" s="4"/>
      <c r="G16" s="5">
        <v>2.0</v>
      </c>
      <c r="H16" s="4"/>
      <c r="I16" s="4"/>
      <c r="J16" s="5">
        <v>2.0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1" t="s">
        <v>19</v>
      </c>
      <c r="B17" s="5">
        <v>6.0</v>
      </c>
      <c r="C17" s="5">
        <v>0.2</v>
      </c>
      <c r="D17" s="5">
        <f t="shared" si="3"/>
        <v>1.2</v>
      </c>
      <c r="E17" s="4"/>
      <c r="F17" s="4"/>
      <c r="G17" s="5">
        <v>2.0</v>
      </c>
      <c r="H17" s="4"/>
      <c r="I17" s="4"/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1" t="s">
        <v>20</v>
      </c>
      <c r="B18" s="5">
        <v>12.0</v>
      </c>
      <c r="C18" s="5">
        <v>0.175</v>
      </c>
      <c r="D18" s="5">
        <f t="shared" si="3"/>
        <v>2.1</v>
      </c>
      <c r="E18" s="10"/>
      <c r="F18" s="10"/>
      <c r="G18" s="10"/>
      <c r="H18" s="10"/>
      <c r="I18" s="12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7"/>
      <c r="X18" s="7"/>
    </row>
    <row r="19">
      <c r="A19" s="1" t="s">
        <v>11</v>
      </c>
      <c r="B19" s="5">
        <v>6.0</v>
      </c>
      <c r="C19" s="6">
        <v>0.13</v>
      </c>
      <c r="D19" s="5">
        <f t="shared" si="3"/>
        <v>0.78</v>
      </c>
      <c r="E19" s="10"/>
      <c r="F19" s="10"/>
      <c r="G19" s="10"/>
      <c r="H19" s="10"/>
      <c r="I19" s="12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7"/>
      <c r="X19" s="7"/>
    </row>
    <row r="20">
      <c r="A20" s="1"/>
      <c r="B20" s="4"/>
      <c r="C20" s="4"/>
      <c r="D20" s="4">
        <f>SUM(D15:D19)</f>
        <v>8.6096</v>
      </c>
      <c r="E20" s="10"/>
      <c r="F20" s="10"/>
      <c r="G20" s="10"/>
      <c r="H20" s="10"/>
      <c r="I20" s="12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7"/>
      <c r="X20" s="7"/>
    </row>
    <row r="21">
      <c r="A21" s="3" t="s">
        <v>21</v>
      </c>
      <c r="B21" s="10"/>
      <c r="C21" s="10"/>
      <c r="D21" s="10"/>
      <c r="E21" s="12"/>
      <c r="F21" s="10"/>
      <c r="G21" s="10"/>
      <c r="H21" s="10"/>
      <c r="I21" s="10"/>
      <c r="J21" s="10"/>
      <c r="K21" s="3"/>
      <c r="L21" s="11"/>
      <c r="M21" s="11"/>
      <c r="N21" s="11"/>
      <c r="O21" s="11"/>
      <c r="P21" s="11"/>
      <c r="Q21" s="3"/>
      <c r="R21" s="11"/>
      <c r="S21" s="11"/>
      <c r="T21" s="11"/>
      <c r="U21" s="11"/>
      <c r="V21" s="11"/>
      <c r="W21" s="7"/>
      <c r="X21" s="7"/>
    </row>
    <row r="22">
      <c r="A22" s="1" t="s">
        <v>11</v>
      </c>
      <c r="B22" s="5">
        <v>6.0</v>
      </c>
      <c r="C22" s="6">
        <v>0.13</v>
      </c>
      <c r="D22" s="5">
        <f>C22*B22</f>
        <v>0.78</v>
      </c>
      <c r="E22" s="10"/>
      <c r="F22" s="10"/>
      <c r="G22" s="10"/>
      <c r="H22" s="10"/>
      <c r="I22" s="12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7"/>
      <c r="X22" s="7"/>
    </row>
    <row r="23">
      <c r="A23" s="3"/>
      <c r="B23" s="10"/>
      <c r="C23" s="10"/>
      <c r="D23" s="10"/>
      <c r="E23" s="12"/>
      <c r="F23" s="10"/>
      <c r="G23" s="10"/>
      <c r="H23" s="10"/>
      <c r="I23" s="10"/>
      <c r="J23" s="10"/>
      <c r="K23" s="3"/>
      <c r="L23" s="11"/>
      <c r="M23" s="11"/>
      <c r="N23" s="11"/>
      <c r="O23" s="11"/>
      <c r="P23" s="11"/>
      <c r="Q23" s="3"/>
      <c r="R23" s="11"/>
      <c r="S23" s="11"/>
      <c r="T23" s="11"/>
      <c r="U23" s="11"/>
      <c r="V23" s="11"/>
      <c r="W23" s="7"/>
      <c r="X23" s="7"/>
    </row>
    <row r="24">
      <c r="A24" s="3" t="s">
        <v>22</v>
      </c>
      <c r="B24" s="10"/>
      <c r="C24" s="10"/>
      <c r="D24" s="10"/>
      <c r="E24" s="12"/>
      <c r="F24" s="10"/>
      <c r="G24" s="10"/>
      <c r="H24" s="10"/>
      <c r="I24" s="10"/>
      <c r="J24" s="10"/>
      <c r="K24" s="3"/>
      <c r="L24" s="11"/>
      <c r="M24" s="11"/>
      <c r="N24" s="11"/>
      <c r="O24" s="11"/>
      <c r="P24" s="11"/>
      <c r="Q24" s="3"/>
      <c r="R24" s="11"/>
      <c r="S24" s="11"/>
      <c r="T24" s="11"/>
      <c r="U24" s="11"/>
      <c r="V24" s="11"/>
      <c r="W24" s="7"/>
      <c r="X24" s="7"/>
    </row>
    <row r="25">
      <c r="A25" s="1" t="s">
        <v>23</v>
      </c>
      <c r="B25" s="13">
        <v>2.0</v>
      </c>
      <c r="C25" s="13">
        <v>1.944</v>
      </c>
      <c r="D25" s="5">
        <f t="shared" ref="D25:D26" si="4">C25*B25</f>
        <v>3.888</v>
      </c>
      <c r="E25" s="5"/>
      <c r="F25" s="5"/>
      <c r="G25" s="5"/>
      <c r="H25" s="5"/>
      <c r="I25" s="5"/>
      <c r="J25" s="5"/>
      <c r="K25" s="1"/>
      <c r="L25" s="5"/>
      <c r="M25" s="5"/>
      <c r="N25" s="5"/>
      <c r="O25" s="5"/>
      <c r="P25" s="5"/>
      <c r="Q25" s="1"/>
      <c r="R25" s="5"/>
      <c r="S25" s="5"/>
      <c r="T25" s="5"/>
      <c r="U25" s="5"/>
      <c r="V25" s="5"/>
    </row>
    <row r="26">
      <c r="A26" s="1" t="s">
        <v>17</v>
      </c>
      <c r="B26" s="5">
        <v>2.0</v>
      </c>
      <c r="C26" s="5">
        <v>1.83</v>
      </c>
      <c r="D26" s="5">
        <f t="shared" si="4"/>
        <v>3.66</v>
      </c>
      <c r="E26" s="5"/>
      <c r="F26" s="5"/>
      <c r="G26" s="5"/>
      <c r="H26" s="5"/>
      <c r="I26" s="5"/>
      <c r="J26" s="5"/>
      <c r="K26" s="1"/>
      <c r="L26" s="5"/>
      <c r="M26" s="5"/>
      <c r="N26" s="5"/>
      <c r="O26" s="5"/>
      <c r="P26" s="5"/>
      <c r="Q26" s="1"/>
      <c r="R26" s="5"/>
      <c r="S26" s="5"/>
      <c r="T26" s="5"/>
      <c r="U26" s="5"/>
      <c r="V26" s="5"/>
    </row>
    <row r="27">
      <c r="A27" s="1"/>
      <c r="B27" s="5"/>
      <c r="C27" s="6"/>
      <c r="D27" s="5">
        <f>sum(D25:D26)</f>
        <v>7.548</v>
      </c>
      <c r="E27" s="5">
        <f>D27*2</f>
        <v>15.096</v>
      </c>
      <c r="F27" s="14"/>
      <c r="G27" s="5"/>
      <c r="H27" s="5"/>
      <c r="I27" s="5"/>
      <c r="J27" s="5"/>
      <c r="K27" s="1"/>
      <c r="M27" s="1"/>
      <c r="N27" s="1"/>
      <c r="O27" s="5"/>
      <c r="P27" s="5"/>
      <c r="Q27" s="1"/>
      <c r="S27" s="1"/>
      <c r="T27" s="1"/>
      <c r="U27" s="5"/>
      <c r="V27" s="5"/>
    </row>
    <row r="28">
      <c r="A28" s="1"/>
      <c r="B28" s="5"/>
      <c r="C28" s="5"/>
      <c r="D28" s="5"/>
      <c r="E28" s="5"/>
      <c r="F28" s="5"/>
      <c r="G28" s="5"/>
      <c r="H28" s="5"/>
      <c r="I28" s="5"/>
      <c r="J28" s="5"/>
      <c r="K28" s="1"/>
      <c r="L28" s="5"/>
      <c r="M28" s="1"/>
      <c r="N28" s="1"/>
      <c r="O28" s="5"/>
      <c r="P28" s="5"/>
      <c r="Q28" s="1"/>
      <c r="R28" s="5"/>
      <c r="S28" s="1"/>
      <c r="T28" s="1"/>
      <c r="U28" s="5"/>
      <c r="V28" s="5"/>
    </row>
    <row r="29">
      <c r="A29" s="1"/>
      <c r="B29" s="5"/>
      <c r="C29" s="5"/>
      <c r="D29" s="5"/>
      <c r="E29" s="5"/>
      <c r="F29" s="5"/>
      <c r="G29" s="5"/>
      <c r="H29" s="5"/>
      <c r="I29" s="5"/>
      <c r="J29" s="5"/>
      <c r="K29" s="1"/>
      <c r="L29" s="5"/>
      <c r="M29" s="5"/>
      <c r="N29" s="5"/>
      <c r="O29" s="5"/>
      <c r="P29" s="5"/>
      <c r="Q29" s="1"/>
      <c r="R29" s="5"/>
      <c r="S29" s="5"/>
      <c r="T29" s="5"/>
      <c r="U29" s="5"/>
      <c r="V29" s="5"/>
    </row>
    <row r="30">
      <c r="B30" s="14"/>
      <c r="C30" s="14"/>
      <c r="D30" s="14"/>
      <c r="E30" s="14"/>
      <c r="F30" s="14"/>
      <c r="G30" s="14"/>
      <c r="H30" s="14"/>
      <c r="I30" s="14"/>
      <c r="J30" s="14"/>
    </row>
    <row r="31">
      <c r="A31" s="1"/>
      <c r="B31" s="4"/>
      <c r="C31" s="4"/>
      <c r="D31" s="4"/>
      <c r="E31" s="4"/>
      <c r="F31" s="4"/>
      <c r="G31" s="4"/>
      <c r="H31" s="4"/>
      <c r="I31" s="5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1"/>
      <c r="B32" s="4"/>
      <c r="C32" s="4"/>
      <c r="D32" s="4"/>
      <c r="E32" s="4"/>
      <c r="F32" s="4"/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1"/>
      <c r="B33" s="5"/>
      <c r="C33" s="5"/>
      <c r="D33" s="5"/>
      <c r="E33" s="4"/>
      <c r="F33" s="4"/>
      <c r="G33" s="4"/>
      <c r="H33" s="4"/>
      <c r="I33" s="5"/>
      <c r="J33" s="5"/>
      <c r="K33" s="2"/>
      <c r="L33" s="2"/>
      <c r="M33" s="5"/>
      <c r="N33" s="2"/>
      <c r="O33" s="5"/>
      <c r="P33" s="2"/>
      <c r="Q33" s="5"/>
      <c r="R33" s="2"/>
      <c r="S33" s="2"/>
      <c r="T33" s="5"/>
      <c r="U33" s="2"/>
      <c r="V33" s="5"/>
    </row>
    <row r="34">
      <c r="A34" s="1"/>
      <c r="B34" s="5"/>
      <c r="C34" s="5"/>
      <c r="D34" s="5"/>
      <c r="E34" s="4"/>
      <c r="F34" s="5"/>
      <c r="G34" s="4"/>
      <c r="H34" s="4"/>
      <c r="I34" s="4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4"/>
      <c r="C35" s="4"/>
      <c r="D35" s="4"/>
      <c r="E35" s="4"/>
      <c r="F35" s="4"/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4"/>
      <c r="C36" s="4"/>
      <c r="D36" s="4"/>
      <c r="E36" s="4"/>
      <c r="F36" s="4"/>
      <c r="G36" s="4"/>
      <c r="H36" s="4"/>
      <c r="I36" s="4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1"/>
      <c r="B37" s="4"/>
      <c r="C37" s="4"/>
      <c r="D37" s="4"/>
      <c r="E37" s="4"/>
      <c r="F37" s="4"/>
      <c r="G37" s="4"/>
      <c r="H37" s="4"/>
      <c r="I37" s="4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1"/>
      <c r="B38" s="5"/>
      <c r="C38" s="5"/>
      <c r="D38" s="5"/>
      <c r="E38" s="4"/>
      <c r="F38" s="4"/>
      <c r="G38" s="4"/>
      <c r="H38" s="4"/>
      <c r="I38" s="4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4"/>
      <c r="C39" s="4"/>
      <c r="D39" s="4"/>
      <c r="E39" s="4"/>
      <c r="F39" s="4"/>
      <c r="G39" s="4"/>
      <c r="H39" s="4"/>
      <c r="I39" s="4"/>
      <c r="J39" s="4"/>
      <c r="K39" s="2"/>
      <c r="L39" s="2"/>
      <c r="M39" s="2"/>
      <c r="N39" s="2"/>
      <c r="O39" s="5"/>
      <c r="P39" s="5"/>
      <c r="Q39" s="2"/>
      <c r="R39" s="2"/>
      <c r="S39" s="2"/>
      <c r="T39" s="2"/>
      <c r="U39" s="2"/>
      <c r="V39" s="2"/>
    </row>
    <row r="40">
      <c r="A40" s="2"/>
      <c r="B40" s="5">
        <v>1.0</v>
      </c>
      <c r="C40" s="4"/>
      <c r="D40" s="5">
        <v>5.0</v>
      </c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2"/>
      <c r="B42" s="5">
        <f>sum(B4:B14)</f>
        <v>32</v>
      </c>
      <c r="C42" s="4"/>
      <c r="D42" s="5">
        <f>sum(D3:D14)</f>
        <v>13.64</v>
      </c>
      <c r="E42" s="4"/>
      <c r="F42" s="5">
        <f t="shared" ref="F42:I42" si="5">sum(F2:F40)</f>
        <v>50.42</v>
      </c>
      <c r="G42" s="5">
        <f t="shared" si="5"/>
        <v>16</v>
      </c>
      <c r="H42" s="5">
        <f t="shared" si="5"/>
        <v>6</v>
      </c>
      <c r="I42" s="5">
        <f t="shared" si="5"/>
        <v>2</v>
      </c>
      <c r="J42" s="5">
        <f>sum(J2:J41)</f>
        <v>14</v>
      </c>
      <c r="K42" s="2"/>
      <c r="L42" s="1"/>
      <c r="M42" s="5"/>
      <c r="N42" s="5"/>
      <c r="O42" s="5"/>
      <c r="P42" s="5"/>
      <c r="Q42" s="5"/>
      <c r="R42" s="2"/>
      <c r="S42" s="2"/>
      <c r="T42" s="2"/>
      <c r="U42" s="2"/>
      <c r="V42" s="2"/>
    </row>
    <row r="43" ht="18.75" customHeight="1">
      <c r="A43" s="2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B44" s="6"/>
      <c r="C44" s="6"/>
      <c r="D44" s="6"/>
      <c r="E44" s="4"/>
      <c r="F44" s="5"/>
      <c r="G44" s="5"/>
      <c r="H44" s="5"/>
      <c r="I44" s="5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B45" s="6"/>
      <c r="C45" s="6"/>
      <c r="D45" s="6"/>
      <c r="E45" s="4"/>
      <c r="F45" s="5"/>
      <c r="G45" s="5"/>
      <c r="H45" s="14"/>
      <c r="I45" s="4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B46" s="6"/>
      <c r="C46" s="6"/>
      <c r="D46" s="6"/>
      <c r="E46" s="4"/>
      <c r="F46" s="5"/>
      <c r="G46" s="5"/>
      <c r="H46" s="14"/>
      <c r="I46" s="4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B47" s="6"/>
      <c r="C47" s="6"/>
      <c r="D47" s="6"/>
      <c r="E47" s="14"/>
      <c r="F47" s="14"/>
      <c r="G47" s="14"/>
      <c r="H47" s="14"/>
      <c r="I47" s="4"/>
      <c r="J47" s="14"/>
    </row>
    <row r="48">
      <c r="B48" s="6"/>
      <c r="C48" s="6"/>
      <c r="D48" s="6"/>
      <c r="E48" s="14"/>
      <c r="F48" s="14"/>
      <c r="G48" s="14"/>
      <c r="H48" s="14"/>
      <c r="I48" s="4"/>
      <c r="J48" s="14"/>
    </row>
    <row r="49">
      <c r="B49" s="6"/>
      <c r="C49" s="6"/>
      <c r="D49" s="6"/>
      <c r="E49" s="14"/>
      <c r="F49" s="14"/>
      <c r="G49" s="14"/>
      <c r="H49" s="14"/>
      <c r="I49" s="4"/>
      <c r="J49" s="14"/>
    </row>
    <row r="50">
      <c r="B50" s="14"/>
      <c r="C50" s="14"/>
      <c r="D50" s="14"/>
      <c r="E50" s="14"/>
      <c r="F50" s="14"/>
      <c r="G50" s="14"/>
      <c r="H50" s="14"/>
      <c r="I50" s="4"/>
      <c r="J50" s="14"/>
    </row>
    <row r="51">
      <c r="B51" s="6"/>
      <c r="C51" s="14"/>
      <c r="D51" s="14"/>
      <c r="E51" s="14"/>
      <c r="F51" s="14"/>
      <c r="G51" s="14"/>
      <c r="H51" s="14"/>
      <c r="I51" s="4"/>
      <c r="J51" s="14"/>
    </row>
    <row r="52">
      <c r="B52" s="14"/>
      <c r="C52" s="14"/>
      <c r="D52" s="14"/>
      <c r="E52" s="14"/>
      <c r="F52" s="14"/>
      <c r="G52" s="14"/>
      <c r="H52" s="14"/>
      <c r="I52" s="14"/>
      <c r="J52" s="14"/>
    </row>
    <row r="53">
      <c r="B53" s="14"/>
      <c r="C53" s="14"/>
      <c r="D53" s="14"/>
      <c r="E53" s="14"/>
      <c r="F53" s="14"/>
      <c r="G53" s="14"/>
      <c r="H53" s="14"/>
      <c r="I53" s="14"/>
      <c r="J53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3" max="3" width="17.38"/>
  </cols>
  <sheetData>
    <row r="1">
      <c r="A1" s="15" t="s">
        <v>24</v>
      </c>
      <c r="B1" s="15" t="s">
        <v>1</v>
      </c>
      <c r="C1" s="15" t="s">
        <v>25</v>
      </c>
      <c r="D1" s="15" t="s">
        <v>26</v>
      </c>
    </row>
    <row r="2">
      <c r="A2" s="16" t="s">
        <v>27</v>
      </c>
      <c r="B2" s="17">
        <v>2.0</v>
      </c>
      <c r="C2" s="17">
        <v>56.0</v>
      </c>
      <c r="D2" s="18">
        <f t="shared" ref="D2:D19" si="1">B2*C2</f>
        <v>112</v>
      </c>
    </row>
    <row r="3">
      <c r="A3" s="15" t="s">
        <v>28</v>
      </c>
      <c r="B3" s="17">
        <v>0.0</v>
      </c>
      <c r="C3" s="18">
        <v>16.1</v>
      </c>
      <c r="D3" s="18">
        <f t="shared" si="1"/>
        <v>0</v>
      </c>
    </row>
    <row r="4">
      <c r="A4" s="16" t="s">
        <v>29</v>
      </c>
      <c r="B4" s="17">
        <v>0.0</v>
      </c>
      <c r="C4" s="17">
        <v>2.7</v>
      </c>
      <c r="D4" s="18">
        <f t="shared" si="1"/>
        <v>0</v>
      </c>
    </row>
    <row r="5">
      <c r="A5" s="16" t="s">
        <v>11</v>
      </c>
      <c r="B5" s="17">
        <v>6.0</v>
      </c>
      <c r="C5" s="17">
        <v>4.8</v>
      </c>
      <c r="D5" s="18">
        <f t="shared" si="1"/>
        <v>28.8</v>
      </c>
    </row>
    <row r="6">
      <c r="A6" s="16" t="s">
        <v>30</v>
      </c>
      <c r="B6" s="17">
        <v>2.0</v>
      </c>
      <c r="C6" s="17">
        <v>238.0</v>
      </c>
      <c r="D6" s="18">
        <f t="shared" si="1"/>
        <v>476</v>
      </c>
    </row>
    <row r="7">
      <c r="A7" s="16" t="s">
        <v>31</v>
      </c>
      <c r="B7" s="17">
        <v>2.0</v>
      </c>
      <c r="C7" s="17">
        <v>10.0</v>
      </c>
      <c r="D7" s="18">
        <f t="shared" si="1"/>
        <v>20</v>
      </c>
    </row>
    <row r="8">
      <c r="A8" s="15" t="s">
        <v>32</v>
      </c>
      <c r="B8" s="18">
        <v>2.0</v>
      </c>
      <c r="C8" s="18">
        <v>6.0</v>
      </c>
      <c r="D8" s="18">
        <f t="shared" si="1"/>
        <v>12</v>
      </c>
    </row>
    <row r="9">
      <c r="A9" s="16" t="s">
        <v>33</v>
      </c>
      <c r="B9" s="17">
        <v>0.0</v>
      </c>
      <c r="C9" s="17">
        <v>10.0</v>
      </c>
      <c r="D9" s="18">
        <f t="shared" si="1"/>
        <v>0</v>
      </c>
    </row>
    <row r="10">
      <c r="A10" s="15" t="s">
        <v>19</v>
      </c>
      <c r="B10" s="18">
        <v>6.0</v>
      </c>
      <c r="C10" s="18">
        <v>6.0</v>
      </c>
      <c r="D10" s="18">
        <f t="shared" si="1"/>
        <v>36</v>
      </c>
    </row>
    <row r="11">
      <c r="A11" s="16" t="s">
        <v>34</v>
      </c>
      <c r="B11" s="17">
        <v>1.0</v>
      </c>
      <c r="C11" s="17">
        <v>29.0</v>
      </c>
      <c r="D11" s="18">
        <f t="shared" si="1"/>
        <v>29</v>
      </c>
    </row>
    <row r="12">
      <c r="A12" s="16" t="s">
        <v>35</v>
      </c>
      <c r="B12" s="17">
        <v>3.0</v>
      </c>
      <c r="C12" s="17">
        <v>40.0</v>
      </c>
      <c r="D12" s="18">
        <f t="shared" si="1"/>
        <v>120</v>
      </c>
    </row>
    <row r="13">
      <c r="A13" s="15" t="s">
        <v>36</v>
      </c>
      <c r="B13" s="17">
        <v>4.0</v>
      </c>
      <c r="C13" s="18">
        <v>1.0</v>
      </c>
      <c r="D13" s="18">
        <f t="shared" si="1"/>
        <v>4</v>
      </c>
    </row>
    <row r="14">
      <c r="A14" s="15" t="s">
        <v>37</v>
      </c>
      <c r="B14" s="17">
        <v>18.0</v>
      </c>
      <c r="C14" s="18">
        <v>1.0</v>
      </c>
      <c r="D14" s="18">
        <f t="shared" si="1"/>
        <v>18</v>
      </c>
    </row>
    <row r="15">
      <c r="A15" s="15" t="s">
        <v>38</v>
      </c>
      <c r="B15" s="17">
        <v>14.0</v>
      </c>
      <c r="C15" s="18">
        <v>0.3</v>
      </c>
      <c r="D15" s="18">
        <f t="shared" si="1"/>
        <v>4.2</v>
      </c>
    </row>
    <row r="16">
      <c r="A16" s="15" t="s">
        <v>39</v>
      </c>
      <c r="B16" s="18">
        <v>1.0</v>
      </c>
      <c r="C16" s="18">
        <v>0.7</v>
      </c>
      <c r="D16" s="18">
        <f t="shared" si="1"/>
        <v>0.7</v>
      </c>
    </row>
    <row r="17">
      <c r="A17" s="15" t="s">
        <v>40</v>
      </c>
      <c r="B17" s="17">
        <v>8.0</v>
      </c>
      <c r="C17" s="18">
        <v>0.7</v>
      </c>
      <c r="D17" s="18">
        <f t="shared" si="1"/>
        <v>5.6</v>
      </c>
    </row>
    <row r="18">
      <c r="A18" s="16" t="s">
        <v>41</v>
      </c>
      <c r="B18" s="18">
        <v>1.0</v>
      </c>
      <c r="C18" s="18">
        <v>10.0</v>
      </c>
      <c r="D18" s="18">
        <f t="shared" si="1"/>
        <v>10</v>
      </c>
    </row>
    <row r="19">
      <c r="A19" s="16" t="s">
        <v>42</v>
      </c>
      <c r="B19" s="17">
        <v>2.0</v>
      </c>
      <c r="C19" s="17">
        <v>20.0</v>
      </c>
      <c r="D19" s="18">
        <f t="shared" si="1"/>
        <v>40</v>
      </c>
    </row>
    <row r="20">
      <c r="A20" s="15"/>
      <c r="B20" s="18"/>
      <c r="C20" s="18"/>
      <c r="D20" s="18"/>
    </row>
    <row r="21">
      <c r="A21" s="15" t="s">
        <v>43</v>
      </c>
      <c r="B21" s="18"/>
      <c r="C21" s="18"/>
      <c r="D21" s="18"/>
    </row>
    <row r="22">
      <c r="A22" s="15"/>
      <c r="B22" s="15"/>
      <c r="C22" s="15" t="s">
        <v>44</v>
      </c>
      <c r="D22" s="18">
        <f>SUM(D2:D21)</f>
        <v>916.3</v>
      </c>
    </row>
    <row r="23">
      <c r="A23" s="15"/>
      <c r="B23" s="15"/>
      <c r="C23" s="16" t="s">
        <v>45</v>
      </c>
      <c r="D23" s="17">
        <v>905.0</v>
      </c>
    </row>
    <row r="24">
      <c r="A24" s="15"/>
      <c r="B24" s="15"/>
      <c r="C24" s="15" t="s">
        <v>46</v>
      </c>
      <c r="D24" s="18">
        <f>D23-D22</f>
        <v>-11.3</v>
      </c>
    </row>
    <row r="27">
      <c r="A27" s="19" t="s">
        <v>47</v>
      </c>
    </row>
    <row r="28">
      <c r="A28" s="13" t="s">
        <v>48</v>
      </c>
      <c r="B28" s="13" t="s">
        <v>49</v>
      </c>
    </row>
    <row r="29">
      <c r="A29" s="13" t="s">
        <v>50</v>
      </c>
      <c r="B29" s="13" t="s">
        <v>51</v>
      </c>
    </row>
    <row r="30">
      <c r="A30" s="13" t="s">
        <v>52</v>
      </c>
    </row>
    <row r="31">
      <c r="A31" s="13" t="s">
        <v>53</v>
      </c>
    </row>
    <row r="32">
      <c r="A32" s="13" t="s">
        <v>54</v>
      </c>
    </row>
  </sheetData>
  <hyperlinks>
    <hyperlink r:id="rId1" ref="A27"/>
  </hyperlinks>
  <drawing r:id="rId2"/>
</worksheet>
</file>