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/Desktop/"/>
    </mc:Choice>
  </mc:AlternateContent>
  <xr:revisionPtr revIDLastSave="0" documentId="13_ncr:1_{9159F5FE-9F3F-1C41-8BDB-E90A0172618F}" xr6:coauthVersionLast="47" xr6:coauthVersionMax="47" xr10:uidLastSave="{00000000-0000-0000-0000-000000000000}"/>
  <bookViews>
    <workbookView xWindow="780" yWindow="1000" windowWidth="27640" windowHeight="16440" xr2:uid="{5B8BFA73-EB35-DD45-8574-4212EC986122}"/>
  </bookViews>
  <sheets>
    <sheet name="D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P4" i="2"/>
  <c r="Q4" i="2"/>
  <c r="R4" i="2"/>
  <c r="S4" i="2"/>
  <c r="T4" i="2"/>
  <c r="U4" i="2"/>
  <c r="V4" i="2"/>
  <c r="W4" i="2"/>
  <c r="X4" i="2"/>
  <c r="Y4" i="2"/>
  <c r="O5" i="2"/>
  <c r="P5" i="2"/>
  <c r="Q5" i="2"/>
  <c r="R5" i="2"/>
  <c r="S5" i="2"/>
  <c r="T5" i="2"/>
  <c r="U5" i="2"/>
  <c r="V5" i="2"/>
  <c r="W5" i="2"/>
  <c r="X5" i="2"/>
  <c r="Y5" i="2"/>
  <c r="O6" i="2"/>
  <c r="P6" i="2"/>
  <c r="Q6" i="2"/>
  <c r="R6" i="2"/>
  <c r="S6" i="2"/>
  <c r="T6" i="2"/>
  <c r="U6" i="2"/>
  <c r="V6" i="2"/>
  <c r="W6" i="2"/>
  <c r="X6" i="2"/>
  <c r="Y6" i="2"/>
  <c r="O7" i="2"/>
  <c r="P7" i="2"/>
  <c r="Q7" i="2"/>
  <c r="R7" i="2"/>
  <c r="S7" i="2"/>
  <c r="T7" i="2"/>
  <c r="U7" i="2"/>
  <c r="V7" i="2"/>
  <c r="W7" i="2"/>
  <c r="X7" i="2"/>
  <c r="Y7" i="2"/>
  <c r="O8" i="2"/>
  <c r="P8" i="2"/>
  <c r="Q8" i="2"/>
  <c r="R8" i="2"/>
  <c r="S8" i="2"/>
  <c r="T8" i="2"/>
  <c r="U8" i="2"/>
  <c r="V8" i="2"/>
  <c r="W8" i="2"/>
  <c r="X8" i="2"/>
  <c r="Y8" i="2"/>
  <c r="O9" i="2"/>
  <c r="P9" i="2"/>
  <c r="Q9" i="2"/>
  <c r="R9" i="2"/>
  <c r="S9" i="2"/>
  <c r="T9" i="2"/>
  <c r="U9" i="2"/>
  <c r="V9" i="2"/>
  <c r="W9" i="2"/>
  <c r="X9" i="2"/>
  <c r="Y9" i="2"/>
  <c r="O10" i="2"/>
  <c r="P10" i="2"/>
  <c r="Q10" i="2"/>
  <c r="R10" i="2"/>
  <c r="S10" i="2"/>
  <c r="T10" i="2"/>
  <c r="U10" i="2"/>
  <c r="V10" i="2"/>
  <c r="W10" i="2"/>
  <c r="X10" i="2"/>
  <c r="Y10" i="2"/>
  <c r="O11" i="2"/>
  <c r="P11" i="2"/>
  <c r="Q11" i="2"/>
  <c r="R11" i="2"/>
  <c r="S11" i="2"/>
  <c r="T11" i="2"/>
  <c r="U11" i="2"/>
  <c r="V11" i="2"/>
  <c r="W11" i="2"/>
  <c r="X11" i="2"/>
  <c r="Y11" i="2"/>
  <c r="O12" i="2"/>
  <c r="P12" i="2"/>
  <c r="Q12" i="2"/>
  <c r="R12" i="2"/>
  <c r="S12" i="2"/>
  <c r="T12" i="2"/>
  <c r="U12" i="2"/>
  <c r="V12" i="2"/>
  <c r="W12" i="2"/>
  <c r="X12" i="2"/>
  <c r="Y12" i="2"/>
  <c r="O13" i="2"/>
  <c r="P13" i="2"/>
  <c r="Q13" i="2"/>
  <c r="R13" i="2"/>
  <c r="S13" i="2"/>
  <c r="T13" i="2"/>
  <c r="U13" i="2"/>
  <c r="V13" i="2"/>
  <c r="W13" i="2"/>
  <c r="X13" i="2"/>
  <c r="Y13" i="2"/>
  <c r="O14" i="2"/>
  <c r="P14" i="2"/>
  <c r="Q14" i="2"/>
  <c r="R14" i="2"/>
  <c r="S14" i="2"/>
  <c r="T14" i="2"/>
  <c r="U14" i="2"/>
  <c r="V14" i="2"/>
  <c r="W14" i="2"/>
  <c r="X14" i="2"/>
  <c r="Y14" i="2"/>
  <c r="O15" i="2"/>
  <c r="P15" i="2"/>
  <c r="Q15" i="2"/>
  <c r="R15" i="2"/>
  <c r="S15" i="2"/>
  <c r="T15" i="2"/>
  <c r="U15" i="2"/>
  <c r="V15" i="2"/>
  <c r="W15" i="2"/>
  <c r="X15" i="2"/>
  <c r="Y15" i="2"/>
  <c r="O16" i="2"/>
  <c r="P16" i="2"/>
  <c r="Q16" i="2"/>
  <c r="R16" i="2"/>
  <c r="S16" i="2"/>
  <c r="T16" i="2"/>
  <c r="U16" i="2"/>
  <c r="V16" i="2"/>
  <c r="W16" i="2"/>
  <c r="X16" i="2"/>
  <c r="Y16" i="2"/>
  <c r="O17" i="2"/>
  <c r="P17" i="2"/>
  <c r="Q17" i="2"/>
  <c r="R17" i="2"/>
  <c r="S17" i="2"/>
  <c r="T17" i="2"/>
  <c r="U17" i="2"/>
  <c r="V17" i="2"/>
  <c r="W17" i="2"/>
  <c r="X17" i="2"/>
  <c r="Y17" i="2"/>
  <c r="O18" i="2"/>
  <c r="P18" i="2"/>
  <c r="Q18" i="2"/>
  <c r="R18" i="2"/>
  <c r="S18" i="2"/>
  <c r="T18" i="2"/>
  <c r="U18" i="2"/>
  <c r="V18" i="2"/>
  <c r="W18" i="2"/>
  <c r="X18" i="2"/>
  <c r="Y18" i="2"/>
  <c r="O19" i="2"/>
  <c r="P19" i="2"/>
  <c r="Q19" i="2"/>
  <c r="R19" i="2"/>
  <c r="S19" i="2"/>
  <c r="T19" i="2"/>
  <c r="U19" i="2"/>
  <c r="V19" i="2"/>
  <c r="W19" i="2"/>
  <c r="X19" i="2"/>
  <c r="Y19" i="2"/>
  <c r="O20" i="2"/>
  <c r="P20" i="2"/>
  <c r="Q20" i="2"/>
  <c r="R20" i="2"/>
  <c r="S20" i="2"/>
  <c r="T20" i="2"/>
  <c r="U20" i="2"/>
  <c r="V20" i="2"/>
  <c r="W20" i="2"/>
  <c r="X20" i="2"/>
  <c r="Y20" i="2"/>
  <c r="O21" i="2"/>
  <c r="P21" i="2"/>
  <c r="Q21" i="2"/>
  <c r="R21" i="2"/>
  <c r="S21" i="2"/>
  <c r="T21" i="2"/>
  <c r="U21" i="2"/>
  <c r="V21" i="2"/>
  <c r="W21" i="2"/>
  <c r="X21" i="2"/>
  <c r="Y21" i="2"/>
  <c r="O22" i="2"/>
  <c r="P22" i="2"/>
  <c r="Q22" i="2"/>
  <c r="R22" i="2"/>
  <c r="S22" i="2"/>
  <c r="T22" i="2"/>
  <c r="U22" i="2"/>
  <c r="V22" i="2"/>
  <c r="W22" i="2"/>
  <c r="X22" i="2"/>
  <c r="Y22" i="2"/>
  <c r="O23" i="2"/>
  <c r="P23" i="2"/>
  <c r="Q23" i="2"/>
  <c r="R23" i="2"/>
  <c r="S23" i="2"/>
  <c r="T23" i="2"/>
  <c r="U23" i="2"/>
  <c r="V23" i="2"/>
  <c r="W23" i="2"/>
  <c r="X23" i="2"/>
  <c r="Y23" i="2"/>
  <c r="O24" i="2"/>
  <c r="P24" i="2"/>
  <c r="Q24" i="2"/>
  <c r="R24" i="2"/>
  <c r="S24" i="2"/>
  <c r="T24" i="2"/>
  <c r="U24" i="2"/>
  <c r="V24" i="2"/>
  <c r="W24" i="2"/>
  <c r="X24" i="2"/>
  <c r="Y24" i="2"/>
  <c r="O25" i="2"/>
  <c r="P25" i="2"/>
  <c r="Q25" i="2"/>
  <c r="R25" i="2"/>
  <c r="S25" i="2"/>
  <c r="T25" i="2"/>
  <c r="U25" i="2"/>
  <c r="V25" i="2"/>
  <c r="W25" i="2"/>
  <c r="X25" i="2"/>
  <c r="Y25" i="2"/>
  <c r="O26" i="2"/>
  <c r="P26" i="2"/>
  <c r="Q26" i="2"/>
  <c r="R26" i="2"/>
  <c r="S26" i="2"/>
  <c r="T26" i="2"/>
  <c r="U26" i="2"/>
  <c r="V26" i="2"/>
  <c r="W26" i="2"/>
  <c r="X26" i="2"/>
  <c r="Y26" i="2"/>
  <c r="O27" i="2"/>
  <c r="P27" i="2"/>
  <c r="Q27" i="2"/>
  <c r="R27" i="2"/>
  <c r="S27" i="2"/>
  <c r="T27" i="2"/>
  <c r="U27" i="2"/>
  <c r="V27" i="2"/>
  <c r="W27" i="2"/>
  <c r="X27" i="2"/>
  <c r="Y27" i="2"/>
  <c r="O28" i="2"/>
  <c r="P28" i="2"/>
  <c r="Q28" i="2"/>
  <c r="R28" i="2"/>
  <c r="S28" i="2"/>
  <c r="T28" i="2"/>
  <c r="U28" i="2"/>
  <c r="V28" i="2"/>
  <c r="W28" i="2"/>
  <c r="X28" i="2"/>
  <c r="Y28" i="2"/>
  <c r="O29" i="2"/>
  <c r="P29" i="2"/>
  <c r="Q29" i="2"/>
  <c r="R29" i="2"/>
  <c r="S29" i="2"/>
  <c r="T29" i="2"/>
  <c r="U29" i="2"/>
  <c r="V29" i="2"/>
  <c r="W29" i="2"/>
  <c r="X29" i="2"/>
  <c r="Y29" i="2"/>
  <c r="O30" i="2"/>
  <c r="P30" i="2"/>
  <c r="Q30" i="2"/>
  <c r="R30" i="2"/>
  <c r="S30" i="2"/>
  <c r="T30" i="2"/>
  <c r="U30" i="2"/>
  <c r="V30" i="2"/>
  <c r="W30" i="2"/>
  <c r="X30" i="2"/>
  <c r="Y30" i="2"/>
  <c r="M27" i="2"/>
  <c r="L27" i="2"/>
  <c r="K27" i="2"/>
  <c r="J27" i="2"/>
  <c r="I27" i="2"/>
  <c r="H27" i="2"/>
  <c r="G27" i="2"/>
  <c r="F27" i="2"/>
  <c r="E27" i="2"/>
  <c r="D27" i="2"/>
  <c r="C27" i="2"/>
  <c r="M26" i="2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M7" i="2"/>
  <c r="L7" i="2"/>
  <c r="K7" i="2"/>
  <c r="J7" i="2"/>
  <c r="I7" i="2"/>
  <c r="H7" i="2"/>
  <c r="G7" i="2"/>
  <c r="F7" i="2"/>
  <c r="E7" i="2"/>
  <c r="D7" i="2"/>
  <c r="C7" i="2"/>
  <c r="M6" i="2"/>
  <c r="L6" i="2"/>
  <c r="K6" i="2"/>
  <c r="J6" i="2"/>
  <c r="I6" i="2"/>
  <c r="H6" i="2"/>
  <c r="G6" i="2"/>
  <c r="F6" i="2"/>
  <c r="E6" i="2"/>
  <c r="D6" i="2"/>
  <c r="C6" i="2"/>
  <c r="M5" i="2"/>
  <c r="L5" i="2"/>
  <c r="K5" i="2"/>
  <c r="J5" i="2"/>
  <c r="I5" i="2"/>
  <c r="H5" i="2"/>
  <c r="G5" i="2"/>
  <c r="F5" i="2"/>
  <c r="E5" i="2"/>
  <c r="D5" i="2"/>
  <c r="C5" i="2"/>
  <c r="M4" i="2"/>
  <c r="L4" i="2"/>
  <c r="K4" i="2"/>
  <c r="J4" i="2"/>
  <c r="I4" i="2"/>
  <c r="H4" i="2"/>
  <c r="G4" i="2"/>
  <c r="F4" i="2"/>
  <c r="E4" i="2"/>
  <c r="D4" i="2"/>
  <c r="C4" i="2"/>
  <c r="M3" i="2"/>
  <c r="L3" i="2"/>
  <c r="K3" i="2"/>
  <c r="J3" i="2"/>
  <c r="I3" i="2"/>
  <c r="H3" i="2"/>
  <c r="G3" i="2"/>
  <c r="F3" i="2"/>
  <c r="E3" i="2"/>
  <c r="D3" i="2"/>
  <c r="C3" i="2"/>
  <c r="M2" i="2"/>
  <c r="L2" i="2"/>
  <c r="K2" i="2"/>
  <c r="J2" i="2"/>
  <c r="I2" i="2"/>
  <c r="H2" i="2"/>
  <c r="G2" i="2"/>
  <c r="F2" i="2"/>
  <c r="E2" i="2"/>
  <c r="D2" i="2"/>
  <c r="C2" i="2"/>
  <c r="L29" i="1"/>
  <c r="K29" i="1"/>
  <c r="J29" i="1"/>
  <c r="I29" i="1"/>
  <c r="H29" i="1"/>
  <c r="G29" i="1"/>
  <c r="F29" i="1"/>
  <c r="E29" i="1"/>
  <c r="D29" i="1"/>
  <c r="C29" i="1"/>
  <c r="B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29" i="1" l="1"/>
</calcChain>
</file>

<file path=xl/sharedStrings.xml><?xml version="1.0" encoding="utf-8"?>
<sst xmlns="http://schemas.openxmlformats.org/spreadsheetml/2006/main" count="23" uniqueCount="13">
  <si>
    <t>Year</t>
  </si>
  <si>
    <t>DK</t>
  </si>
  <si>
    <t>Indeks</t>
  </si>
  <si>
    <t>1. decil</t>
  </si>
  <si>
    <t>2. decil</t>
  </si>
  <si>
    <t>3. decil</t>
  </si>
  <si>
    <t>4. decil</t>
  </si>
  <si>
    <t xml:space="preserve">5. decil </t>
  </si>
  <si>
    <t>6. decil</t>
  </si>
  <si>
    <t>7. decil</t>
  </si>
  <si>
    <t>8. decil</t>
  </si>
  <si>
    <t>9. decil</t>
  </si>
  <si>
    <t>10. decil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</si>
</sst>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2"/>
    <xf numFmtId="0" fontId="2" fillId="0" borderId="0" xfId="2" applyFont="1" applyFill="1" applyBorder="1" applyAlignment="1" applyProtection="1">
      <alignment horizontal="center" vertical="top"/>
    </xf>
    <xf numFmtId="0" fontId="2" fillId="0" borderId="0" xfId="2" applyFont="1" applyFill="1" applyBorder="1" applyAlignment="1" applyProtection="1"/>
    <xf numFmtId="0" fontId="2" fillId="0" borderId="0" xfId="2" applyFont="1"/>
    <xf numFmtId="9" fontId="2" fillId="0" borderId="0" xfId="2" applyNumberFormat="1" applyFont="1"/>
    <xf numFmtId="4" fontId="1" fillId="0" borderId="0" xfId="2" applyNumberFormat="1"/>
    <xf numFmtId="4" fontId="1" fillId="0" borderId="0" xfId="2" applyNumberFormat="1" applyFill="1" applyBorder="1" applyAlignment="1" applyProtection="1"/>
    <xf numFmtId="4" fontId="0" fillId="0" borderId="0" xfId="0" applyNumberFormat="1"/>
    <xf numFmtId="0" fontId="4" fillId="0" borderId="0" xfId="2" applyFont="1"/>
    <xf numFmtId="1" fontId="4" fillId="0" borderId="0" xfId="2" applyNumberFormat="1" applyFont="1"/>
    <xf numFmtId="10" fontId="0" fillId="0" borderId="0" xfId="1" applyNumberFormat="1" applyFont="1"/>
    <xf numFmtId="0" fontId="1" fillId="0" borderId="0" xfId="2" applyFill="1" applyBorder="1" applyAlignment="1" applyProtection="1"/>
    <xf numFmtId="10" fontId="1" fillId="0" borderId="0" xfId="1" applyNumberFormat="1" applyFont="1" applyFill="1" applyBorder="1" applyAlignment="1" applyProtection="1"/>
  </cellXfs>
  <cellStyles count="3">
    <cellStyle name="Normal" xfId="0" builtinId="0"/>
    <cellStyle name="Normal 2" xfId="2" xr:uid="{0597C0F6-7C10-574C-9886-FA8E8C64572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E538-1F64-ED4B-A418-A390B6C44AB5}">
  <dimension ref="A1:AL169"/>
  <sheetViews>
    <sheetView tabSelected="1" zoomScaleNormal="100" workbookViewId="0">
      <selection activeCell="A2" sqref="A2"/>
    </sheetView>
  </sheetViews>
  <sheetFormatPr baseColWidth="10" defaultRowHeight="13" x14ac:dyDescent="0.15"/>
  <cols>
    <col min="1" max="1" width="5.1640625" style="1" bestFit="1" customWidth="1"/>
    <col min="2" max="11" width="12.83203125" style="1" customWidth="1"/>
    <col min="12" max="12" width="11.6640625" style="1" bestFit="1" customWidth="1"/>
    <col min="13" max="13" width="11.6640625" style="1" customWidth="1"/>
    <col min="14" max="26" width="10.83203125" style="1"/>
    <col min="27" max="37" width="11.6640625" style="1" bestFit="1" customWidth="1"/>
    <col min="38" max="16384" width="10.83203125" style="1"/>
  </cols>
  <sheetData>
    <row r="1" spans="1:13" x14ac:dyDescent="0.15">
      <c r="A1" s="2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4" t="s">
        <v>12</v>
      </c>
      <c r="L1" s="5">
        <v>0.01</v>
      </c>
      <c r="M1" s="5" t="s">
        <v>1</v>
      </c>
    </row>
    <row r="2" spans="1:13" ht="15" x14ac:dyDescent="0.2">
      <c r="A2" s="3">
        <v>1995</v>
      </c>
      <c r="B2" s="6">
        <v>144.26</v>
      </c>
      <c r="C2" s="6">
        <v>745.96450000000004</v>
      </c>
      <c r="D2" s="6">
        <v>2237.8935999999999</v>
      </c>
      <c r="E2" s="6">
        <v>5967.7163</v>
      </c>
      <c r="F2" s="7">
        <v>14266.571900000001</v>
      </c>
      <c r="G2" s="7">
        <v>31237.265200000002</v>
      </c>
      <c r="H2" s="7">
        <v>62008.302600000003</v>
      </c>
      <c r="I2" s="7">
        <v>113200.1194</v>
      </c>
      <c r="J2" s="7">
        <v>184439.73319999999</v>
      </c>
      <c r="K2" s="6">
        <v>435493.8701</v>
      </c>
      <c r="L2" s="8">
        <v>1600135.6632999999</v>
      </c>
      <c r="M2" s="8">
        <f>AVERAGE(B2:K2)</f>
        <v>84974.169680000006</v>
      </c>
    </row>
    <row r="3" spans="1:13" ht="15" x14ac:dyDescent="0.2">
      <c r="A3" s="3">
        <v>1996</v>
      </c>
      <c r="B3" s="6">
        <v>140.9271</v>
      </c>
      <c r="C3" s="6">
        <v>706.48040000000003</v>
      </c>
      <c r="D3" s="6">
        <v>2321.2928999999999</v>
      </c>
      <c r="E3" s="6">
        <v>6358.3239000000003</v>
      </c>
      <c r="F3" s="7">
        <v>15239.792299999999</v>
      </c>
      <c r="G3" s="7">
        <v>33608.283600000002</v>
      </c>
      <c r="H3" s="7">
        <v>67115.641499999998</v>
      </c>
      <c r="I3" s="7">
        <v>122624.8186</v>
      </c>
      <c r="J3" s="7">
        <v>199833.03779999999</v>
      </c>
      <c r="K3" s="6">
        <v>471589.28950000001</v>
      </c>
      <c r="L3" s="8">
        <v>1723437.6801</v>
      </c>
      <c r="M3" s="8">
        <f t="shared" ref="M3:M27" si="0">AVERAGE(B3:K3)</f>
        <v>91953.788759999996</v>
      </c>
    </row>
    <row r="4" spans="1:13" ht="15" x14ac:dyDescent="0.2">
      <c r="A4" s="3">
        <v>1997</v>
      </c>
      <c r="B4" s="6">
        <v>6.9600999999999997</v>
      </c>
      <c r="C4" s="6">
        <v>217.9862</v>
      </c>
      <c r="D4" s="6">
        <v>1198.9239</v>
      </c>
      <c r="E4" s="6">
        <v>4686.7025000000003</v>
      </c>
      <c r="F4" s="7">
        <v>13406.1489</v>
      </c>
      <c r="G4" s="7">
        <v>32043.965700000001</v>
      </c>
      <c r="H4" s="7">
        <v>66921.751399999994</v>
      </c>
      <c r="I4" s="7">
        <v>126431.9734</v>
      </c>
      <c r="J4" s="7">
        <v>210901.61079999999</v>
      </c>
      <c r="K4" s="6">
        <v>537106.43559999997</v>
      </c>
      <c r="L4" s="8">
        <v>2135559.4375</v>
      </c>
      <c r="M4" s="8">
        <f t="shared" si="0"/>
        <v>99292.245849999992</v>
      </c>
    </row>
    <row r="5" spans="1:13" ht="15" x14ac:dyDescent="0.2">
      <c r="A5" s="3">
        <v>1998</v>
      </c>
      <c r="B5" s="6">
        <v>477.6739</v>
      </c>
      <c r="C5" s="6">
        <v>1528.1518000000001</v>
      </c>
      <c r="D5" s="6">
        <v>2468.5529999999999</v>
      </c>
      <c r="E5" s="6">
        <v>3408.9540999999999</v>
      </c>
      <c r="F5" s="7">
        <v>12695.415199999999</v>
      </c>
      <c r="G5" s="7">
        <v>34207.091</v>
      </c>
      <c r="H5" s="7">
        <v>72175.786500000002</v>
      </c>
      <c r="I5" s="7">
        <v>136475.71359999999</v>
      </c>
      <c r="J5" s="7">
        <v>227341.97260000001</v>
      </c>
      <c r="K5" s="6">
        <v>580266.1041</v>
      </c>
      <c r="L5" s="8">
        <v>2342703.0649999999</v>
      </c>
      <c r="M5" s="8">
        <f t="shared" si="0"/>
        <v>107104.54158</v>
      </c>
    </row>
    <row r="6" spans="1:13" ht="15" x14ac:dyDescent="0.2">
      <c r="A6" s="3">
        <v>1999</v>
      </c>
      <c r="B6" s="6">
        <v>206.25989999999999</v>
      </c>
      <c r="C6" s="6">
        <v>1020.5656</v>
      </c>
      <c r="D6" s="6">
        <v>2934.1261</v>
      </c>
      <c r="E6" s="6">
        <v>7654.2420000000002</v>
      </c>
      <c r="F6" s="7">
        <v>18242.610100000002</v>
      </c>
      <c r="G6" s="7">
        <v>39164.205000000002</v>
      </c>
      <c r="H6" s="7">
        <v>77690.556400000001</v>
      </c>
      <c r="I6" s="7">
        <v>142624.0428</v>
      </c>
      <c r="J6" s="7">
        <v>235495.51250000001</v>
      </c>
      <c r="K6" s="6">
        <v>636454.79980000004</v>
      </c>
      <c r="L6" s="8">
        <v>2725691.0899</v>
      </c>
      <c r="M6" s="8">
        <f t="shared" si="0"/>
        <v>116148.69202</v>
      </c>
    </row>
    <row r="7" spans="1:13" ht="15" x14ac:dyDescent="0.2">
      <c r="A7" s="3">
        <v>2000</v>
      </c>
      <c r="B7" s="6">
        <v>622.20719999999994</v>
      </c>
      <c r="C7" s="6">
        <v>2436.9850000000001</v>
      </c>
      <c r="D7" s="6">
        <v>5686.2983000000004</v>
      </c>
      <c r="E7" s="6">
        <v>12049.537</v>
      </c>
      <c r="F7" s="7">
        <v>23963.6859</v>
      </c>
      <c r="G7" s="7">
        <v>46438.1031</v>
      </c>
      <c r="H7" s="7">
        <v>85971.415399999998</v>
      </c>
      <c r="I7" s="7">
        <v>150957.68220000001</v>
      </c>
      <c r="J7" s="7">
        <v>246000.09729999999</v>
      </c>
      <c r="K7" s="6">
        <v>658208.93200000003</v>
      </c>
      <c r="L7" s="8">
        <v>2764697.4043999999</v>
      </c>
      <c r="M7" s="8">
        <f t="shared" si="0"/>
        <v>123233.49434000002</v>
      </c>
    </row>
    <row r="8" spans="1:13" ht="15" x14ac:dyDescent="0.2">
      <c r="A8" s="3">
        <v>2001</v>
      </c>
      <c r="B8" s="6">
        <v>429.16320000000002</v>
      </c>
      <c r="C8" s="6">
        <v>1885.8601000000001</v>
      </c>
      <c r="D8" s="6">
        <v>4579.9461000000001</v>
      </c>
      <c r="E8" s="6">
        <v>10641.6394</v>
      </c>
      <c r="F8" s="7">
        <v>22899.730299999999</v>
      </c>
      <c r="G8" s="7">
        <v>47011.799299999999</v>
      </c>
      <c r="H8" s="7">
        <v>89982.469800000006</v>
      </c>
      <c r="I8" s="7">
        <v>160702.22519999999</v>
      </c>
      <c r="J8" s="7">
        <v>260518.1085</v>
      </c>
      <c r="K8" s="6">
        <v>628374.39110000001</v>
      </c>
      <c r="L8" s="8">
        <v>2318370.4737999998</v>
      </c>
      <c r="M8" s="8">
        <f t="shared" si="0"/>
        <v>122702.53330000001</v>
      </c>
    </row>
    <row r="9" spans="1:13" ht="15" x14ac:dyDescent="0.2">
      <c r="A9" s="3">
        <v>2002</v>
      </c>
      <c r="B9" s="6">
        <v>25.2331</v>
      </c>
      <c r="C9" s="6">
        <v>397.45030000000003</v>
      </c>
      <c r="D9" s="6">
        <v>2119.7350999999999</v>
      </c>
      <c r="E9" s="6">
        <v>7154.1058000000003</v>
      </c>
      <c r="F9" s="7">
        <v>18812.6486</v>
      </c>
      <c r="G9" s="7">
        <v>43587.052000000003</v>
      </c>
      <c r="H9" s="7">
        <v>89558.805999999997</v>
      </c>
      <c r="I9" s="7">
        <v>165869.26800000001</v>
      </c>
      <c r="J9" s="7">
        <v>269338.83529999998</v>
      </c>
      <c r="K9" s="6">
        <v>610572.11580000003</v>
      </c>
      <c r="L9" s="8">
        <v>2128929.9342999998</v>
      </c>
      <c r="M9" s="8">
        <f t="shared" si="0"/>
        <v>120743.52499999999</v>
      </c>
    </row>
    <row r="10" spans="1:13" ht="15" x14ac:dyDescent="0.2">
      <c r="A10" s="3">
        <v>2003</v>
      </c>
      <c r="B10" s="6">
        <v>481.70069999999998</v>
      </c>
      <c r="C10" s="6">
        <v>2034.0309</v>
      </c>
      <c r="D10" s="6">
        <v>5017.2762000000002</v>
      </c>
      <c r="E10" s="6">
        <v>11390.572899999999</v>
      </c>
      <c r="F10" s="7">
        <v>24272.768499999998</v>
      </c>
      <c r="G10" s="7">
        <v>49087.945200000002</v>
      </c>
      <c r="H10" s="7">
        <v>93294.216199999995</v>
      </c>
      <c r="I10" s="7">
        <v>165841.3175</v>
      </c>
      <c r="J10" s="7">
        <v>267136.0552</v>
      </c>
      <c r="K10" s="6">
        <v>617053.43729999999</v>
      </c>
      <c r="L10" s="8">
        <v>2135170.4054999999</v>
      </c>
      <c r="M10" s="8">
        <f t="shared" si="0"/>
        <v>123560.93205999999</v>
      </c>
    </row>
    <row r="11" spans="1:13" ht="15" x14ac:dyDescent="0.2">
      <c r="A11" s="3">
        <v>2004</v>
      </c>
      <c r="B11" s="6">
        <v>888.86890000000005</v>
      </c>
      <c r="C11" s="6">
        <v>3544.9490000000001</v>
      </c>
      <c r="D11" s="6">
        <v>7680.7228999999998</v>
      </c>
      <c r="E11" s="6">
        <v>15361.4458</v>
      </c>
      <c r="F11" s="7">
        <v>29984.360499999999</v>
      </c>
      <c r="G11" s="7">
        <v>56128.359499999999</v>
      </c>
      <c r="H11" s="7">
        <v>101326.4596</v>
      </c>
      <c r="I11" s="7">
        <v>174736.44560000001</v>
      </c>
      <c r="J11" s="7">
        <v>279755.56040000002</v>
      </c>
      <c r="K11" s="6">
        <v>675679.82259999996</v>
      </c>
      <c r="L11" s="8">
        <v>2501737.7431999999</v>
      </c>
      <c r="M11" s="8">
        <f t="shared" si="0"/>
        <v>134508.69948000001</v>
      </c>
    </row>
    <row r="12" spans="1:13" ht="15" x14ac:dyDescent="0.2">
      <c r="A12" s="3">
        <v>2005</v>
      </c>
      <c r="B12" s="6">
        <v>1566.6732</v>
      </c>
      <c r="C12" s="6">
        <v>5797.6778000000004</v>
      </c>
      <c r="D12" s="6">
        <v>12277.4354</v>
      </c>
      <c r="E12" s="6">
        <v>22508.631600000001</v>
      </c>
      <c r="F12" s="7">
        <v>40072.1849</v>
      </c>
      <c r="G12" s="7">
        <v>69231.093999999997</v>
      </c>
      <c r="H12" s="7">
        <v>116976.6761</v>
      </c>
      <c r="I12" s="7">
        <v>192005.4479</v>
      </c>
      <c r="J12" s="7">
        <v>299433.00760000001</v>
      </c>
      <c r="K12" s="6">
        <v>791560.36250000005</v>
      </c>
      <c r="L12" s="8">
        <v>3286165.4748</v>
      </c>
      <c r="M12" s="8">
        <f t="shared" si="0"/>
        <v>155142.9191</v>
      </c>
    </row>
    <row r="13" spans="1:13" ht="15" x14ac:dyDescent="0.2">
      <c r="A13" s="3">
        <v>2006</v>
      </c>
      <c r="B13" s="6">
        <v>2038.249</v>
      </c>
      <c r="C13" s="6">
        <v>7472.3033999999998</v>
      </c>
      <c r="D13" s="6">
        <v>15752.4233</v>
      </c>
      <c r="E13" s="6">
        <v>28677.488600000001</v>
      </c>
      <c r="F13" s="7">
        <v>49882.673699999999</v>
      </c>
      <c r="G13" s="7">
        <v>85022.694900000002</v>
      </c>
      <c r="H13" s="7">
        <v>141771.80960000001</v>
      </c>
      <c r="I13" s="7">
        <v>228410.13769999999</v>
      </c>
      <c r="J13" s="7">
        <v>348572.85379999998</v>
      </c>
      <c r="K13" s="6">
        <v>929412.17630000005</v>
      </c>
      <c r="L13" s="8">
        <v>3907835.7988</v>
      </c>
      <c r="M13" s="8">
        <f t="shared" si="0"/>
        <v>183701.28103000001</v>
      </c>
    </row>
    <row r="14" spans="1:13" ht="15" x14ac:dyDescent="0.2">
      <c r="A14" s="3">
        <v>2007</v>
      </c>
      <c r="B14" s="6">
        <v>2025.3380999999999</v>
      </c>
      <c r="C14" s="6">
        <v>7520.9363999999996</v>
      </c>
      <c r="D14" s="6">
        <v>15686.524600000001</v>
      </c>
      <c r="E14" s="6">
        <v>29224.2101</v>
      </c>
      <c r="F14" s="7">
        <v>51787.019500000002</v>
      </c>
      <c r="G14" s="7">
        <v>89606.585500000001</v>
      </c>
      <c r="H14" s="7">
        <v>150848.49650000001</v>
      </c>
      <c r="I14" s="7">
        <v>244967.6439</v>
      </c>
      <c r="J14" s="7">
        <v>374542.63449999999</v>
      </c>
      <c r="K14" s="6">
        <v>988503.55590000004</v>
      </c>
      <c r="L14" s="8">
        <v>4066133.1120000002</v>
      </c>
      <c r="M14" s="8">
        <f t="shared" si="0"/>
        <v>195471.29450000002</v>
      </c>
    </row>
    <row r="15" spans="1:13" ht="15" x14ac:dyDescent="0.2">
      <c r="A15" s="3">
        <v>2008</v>
      </c>
      <c r="B15" s="6">
        <v>1472.0804000000001</v>
      </c>
      <c r="C15" s="6">
        <v>5669.3290999999999</v>
      </c>
      <c r="D15" s="6">
        <v>12553.5144</v>
      </c>
      <c r="E15" s="6">
        <v>24297.124599999999</v>
      </c>
      <c r="F15" s="7">
        <v>46164.536800000002</v>
      </c>
      <c r="G15" s="7">
        <v>84230.032000000007</v>
      </c>
      <c r="H15" s="7">
        <v>148414.9362</v>
      </c>
      <c r="I15" s="7">
        <v>248033.1471</v>
      </c>
      <c r="J15" s="7">
        <v>380250.00030000001</v>
      </c>
      <c r="K15" s="6">
        <v>892256.46039999998</v>
      </c>
      <c r="L15" s="8">
        <v>3195552.5611</v>
      </c>
      <c r="M15" s="8">
        <f t="shared" si="0"/>
        <v>184334.11613000001</v>
      </c>
    </row>
    <row r="16" spans="1:13" ht="15" x14ac:dyDescent="0.2">
      <c r="A16" s="3">
        <v>2009</v>
      </c>
      <c r="B16" s="6">
        <v>390.46179999999998</v>
      </c>
      <c r="C16" s="6">
        <v>1867.7872</v>
      </c>
      <c r="D16" s="6">
        <v>5229.8042999999998</v>
      </c>
      <c r="E16" s="6">
        <v>13448.0681</v>
      </c>
      <c r="F16" s="7">
        <v>31192.0468</v>
      </c>
      <c r="G16" s="7">
        <v>66493.2255</v>
      </c>
      <c r="H16" s="7">
        <v>129997.9915</v>
      </c>
      <c r="I16" s="7">
        <v>231979.17449999999</v>
      </c>
      <c r="J16" s="7">
        <v>364965.62560000003</v>
      </c>
      <c r="K16" s="6">
        <v>855965.92570000002</v>
      </c>
      <c r="L16" s="8">
        <v>3211853.3594</v>
      </c>
      <c r="M16" s="8">
        <f t="shared" si="0"/>
        <v>170153.0111</v>
      </c>
    </row>
    <row r="17" spans="1:38" ht="15" x14ac:dyDescent="0.2">
      <c r="A17" s="3">
        <v>2010</v>
      </c>
      <c r="B17" s="6">
        <v>645.98940000000005</v>
      </c>
      <c r="C17" s="6">
        <v>2750.1768999999999</v>
      </c>
      <c r="D17" s="6">
        <v>6783.7695999999996</v>
      </c>
      <c r="E17" s="6">
        <v>15400.990400000001</v>
      </c>
      <c r="F17" s="7">
        <v>33368.8125</v>
      </c>
      <c r="G17" s="7">
        <v>67654.350699999995</v>
      </c>
      <c r="H17" s="7">
        <v>127791.55130000001</v>
      </c>
      <c r="I17" s="7">
        <v>223681.05100000001</v>
      </c>
      <c r="J17" s="7">
        <v>348355.7352</v>
      </c>
      <c r="K17" s="6">
        <v>842641.61820000003</v>
      </c>
      <c r="L17" s="8">
        <v>3404610.4167999998</v>
      </c>
      <c r="M17" s="8">
        <f t="shared" si="0"/>
        <v>166907.40452000001</v>
      </c>
    </row>
    <row r="18" spans="1:38" ht="15" x14ac:dyDescent="0.2">
      <c r="A18" s="3">
        <v>2011</v>
      </c>
      <c r="B18" s="6">
        <v>315.99250000000001</v>
      </c>
      <c r="C18" s="6">
        <v>1633.2239999999999</v>
      </c>
      <c r="D18" s="6">
        <v>4718.2025999999996</v>
      </c>
      <c r="E18" s="6">
        <v>12884.3226</v>
      </c>
      <c r="F18" s="7">
        <v>30486.847699999998</v>
      </c>
      <c r="G18" s="7">
        <v>65691.898100000006</v>
      </c>
      <c r="H18" s="7">
        <v>129206.1642</v>
      </c>
      <c r="I18" s="7">
        <v>230466.0514</v>
      </c>
      <c r="J18" s="7">
        <v>358764.86900000001</v>
      </c>
      <c r="K18" s="6">
        <v>818931.40240000002</v>
      </c>
      <c r="L18" s="8">
        <v>3141336.7080000001</v>
      </c>
      <c r="M18" s="8">
        <f t="shared" si="0"/>
        <v>165309.89744999999</v>
      </c>
    </row>
    <row r="19" spans="1:38" ht="15" x14ac:dyDescent="0.2">
      <c r="A19" s="3">
        <v>2012</v>
      </c>
      <c r="B19" s="6">
        <v>927.84360000000004</v>
      </c>
      <c r="C19" s="6">
        <v>3764.3595999999998</v>
      </c>
      <c r="D19" s="6">
        <v>8783.5056000000004</v>
      </c>
      <c r="E19" s="6">
        <v>18463.287400000001</v>
      </c>
      <c r="F19" s="7">
        <v>37105.829899999997</v>
      </c>
      <c r="G19" s="7">
        <v>71881.342099999994</v>
      </c>
      <c r="H19" s="7">
        <v>131214.81890000001</v>
      </c>
      <c r="I19" s="7">
        <v>223352.0006</v>
      </c>
      <c r="J19" s="7">
        <v>339509.38130000001</v>
      </c>
      <c r="K19" s="6">
        <v>797385.54879999999</v>
      </c>
      <c r="L19" s="8">
        <v>3162211.3706</v>
      </c>
      <c r="M19" s="8">
        <f t="shared" si="0"/>
        <v>163238.79178</v>
      </c>
    </row>
    <row r="20" spans="1:38" ht="15" x14ac:dyDescent="0.2">
      <c r="A20" s="3">
        <v>2013</v>
      </c>
      <c r="B20" s="6">
        <v>1032.3824</v>
      </c>
      <c r="C20" s="6">
        <v>3725.6875</v>
      </c>
      <c r="D20" s="6">
        <v>8755.3657000000003</v>
      </c>
      <c r="E20" s="6">
        <v>18628.437600000001</v>
      </c>
      <c r="F20" s="7">
        <v>38002.012699999999</v>
      </c>
      <c r="G20" s="7">
        <v>73582.328500000003</v>
      </c>
      <c r="H20" s="7">
        <v>134683.60370000001</v>
      </c>
      <c r="I20" s="7">
        <v>229502.351</v>
      </c>
      <c r="J20" s="7">
        <v>349469.48910000001</v>
      </c>
      <c r="K20" s="6">
        <v>838338.06389999995</v>
      </c>
      <c r="L20" s="8">
        <v>3414163.0636</v>
      </c>
      <c r="M20" s="8">
        <f t="shared" si="0"/>
        <v>169571.97220999998</v>
      </c>
    </row>
    <row r="21" spans="1:38" ht="15" x14ac:dyDescent="0.2">
      <c r="A21" s="3">
        <v>2014</v>
      </c>
      <c r="B21" s="6">
        <v>1127.3536999999999</v>
      </c>
      <c r="C21" s="6">
        <v>3894.6140999999998</v>
      </c>
      <c r="D21" s="6">
        <v>9152.3430000000008</v>
      </c>
      <c r="E21" s="6">
        <v>19278.339499999998</v>
      </c>
      <c r="F21" s="7">
        <v>39140.871200000001</v>
      </c>
      <c r="G21" s="7">
        <v>75944.974000000002</v>
      </c>
      <c r="H21" s="7">
        <v>139232.4523</v>
      </c>
      <c r="I21" s="7">
        <v>237376.72630000001</v>
      </c>
      <c r="J21" s="7">
        <v>362004.37599999999</v>
      </c>
      <c r="K21" s="6">
        <v>885288.69649999996</v>
      </c>
      <c r="L21" s="8">
        <v>3693742.3650000002</v>
      </c>
      <c r="M21" s="8">
        <f t="shared" si="0"/>
        <v>177244.07466000001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ht="15" x14ac:dyDescent="0.2">
      <c r="A22" s="3">
        <v>2015</v>
      </c>
      <c r="B22" s="6">
        <v>1176.8842</v>
      </c>
      <c r="C22" s="6">
        <v>4194.3753999999999</v>
      </c>
      <c r="D22" s="6">
        <v>9856.7821000000004</v>
      </c>
      <c r="E22" s="6">
        <v>20762.157999999999</v>
      </c>
      <c r="F22" s="7">
        <v>42572.909800000001</v>
      </c>
      <c r="G22" s="7">
        <v>82419.475699999995</v>
      </c>
      <c r="H22" s="7">
        <v>150787.79399999999</v>
      </c>
      <c r="I22" s="7">
        <v>257115.20920000001</v>
      </c>
      <c r="J22" s="7">
        <v>391544.93930000003</v>
      </c>
      <c r="K22" s="6">
        <v>948198.98580000002</v>
      </c>
      <c r="L22" s="8">
        <v>3907578.1894999999</v>
      </c>
      <c r="M22" s="8">
        <f t="shared" si="0"/>
        <v>190862.95134999999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9"/>
    </row>
    <row r="23" spans="1:38" ht="15" x14ac:dyDescent="0.2">
      <c r="A23" s="3">
        <v>2016</v>
      </c>
      <c r="B23" s="6">
        <v>1204.6090999999999</v>
      </c>
      <c r="C23" s="6">
        <v>4336.3190000000004</v>
      </c>
      <c r="D23" s="6">
        <v>10407.1656</v>
      </c>
      <c r="E23" s="6">
        <v>21681.595099999999</v>
      </c>
      <c r="F23" s="7">
        <v>43796.822</v>
      </c>
      <c r="G23" s="7">
        <v>85208.668600000005</v>
      </c>
      <c r="H23" s="7">
        <v>155673.85260000001</v>
      </c>
      <c r="I23" s="7">
        <v>265382.72369999997</v>
      </c>
      <c r="J23" s="7">
        <v>404144.93219999998</v>
      </c>
      <c r="K23" s="6">
        <v>982027.38619999995</v>
      </c>
      <c r="L23" s="8">
        <v>4070550.0998</v>
      </c>
      <c r="M23" s="8">
        <f t="shared" si="0"/>
        <v>197386.40740999999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9"/>
    </row>
    <row r="24" spans="1:38" ht="15" x14ac:dyDescent="0.2">
      <c r="A24" s="3">
        <v>2017</v>
      </c>
      <c r="B24" s="6">
        <v>1221.3576</v>
      </c>
      <c r="C24" s="6">
        <v>4699.9161000000004</v>
      </c>
      <c r="D24" s="6">
        <v>10518.86</v>
      </c>
      <c r="E24" s="6">
        <v>22156.747500000001</v>
      </c>
      <c r="F24" s="7">
        <v>44984.911699999997</v>
      </c>
      <c r="G24" s="7">
        <v>87284.157000000007</v>
      </c>
      <c r="H24" s="7">
        <v>159573.34340000001</v>
      </c>
      <c r="I24" s="7">
        <v>272147.52539999998</v>
      </c>
      <c r="J24" s="7">
        <v>414487.84299999999</v>
      </c>
      <c r="K24" s="6">
        <v>1020095.6797</v>
      </c>
      <c r="L24" s="8">
        <v>4308221.6013000002</v>
      </c>
      <c r="M24" s="8">
        <f t="shared" si="0"/>
        <v>203717.03413999997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9"/>
    </row>
    <row r="25" spans="1:38" ht="15" x14ac:dyDescent="0.2">
      <c r="A25" s="3">
        <v>2018</v>
      </c>
      <c r="B25" s="6">
        <v>1183.3081</v>
      </c>
      <c r="C25" s="6">
        <v>4588.8136999999997</v>
      </c>
      <c r="D25" s="6">
        <v>10783.712299999999</v>
      </c>
      <c r="E25" s="6">
        <v>22944.0687</v>
      </c>
      <c r="F25" s="7">
        <v>46117.578099999999</v>
      </c>
      <c r="G25" s="7">
        <v>89711.308600000004</v>
      </c>
      <c r="H25" s="7">
        <v>163820.65049999999</v>
      </c>
      <c r="I25" s="7">
        <v>278770.43459999998</v>
      </c>
      <c r="J25" s="7">
        <v>424235.83020000003</v>
      </c>
      <c r="K25" s="6">
        <v>1046027.1058</v>
      </c>
      <c r="L25" s="8">
        <v>4442836.5919000003</v>
      </c>
      <c r="M25" s="8">
        <f t="shared" si="0"/>
        <v>208818.28106000001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9"/>
    </row>
    <row r="26" spans="1:38" ht="15" x14ac:dyDescent="0.2">
      <c r="A26" s="3">
        <v>2019</v>
      </c>
      <c r="B26" s="6">
        <v>1205.5449000000001</v>
      </c>
      <c r="C26" s="6">
        <v>4631.7016999999996</v>
      </c>
      <c r="D26" s="6">
        <v>10884.498900000001</v>
      </c>
      <c r="E26" s="6">
        <v>23158.508300000001</v>
      </c>
      <c r="F26" s="7">
        <v>46780.186800000003</v>
      </c>
      <c r="G26" s="7">
        <v>91012.9378</v>
      </c>
      <c r="H26" s="7">
        <v>166046.5048</v>
      </c>
      <c r="I26" s="7">
        <v>282996.9719</v>
      </c>
      <c r="J26" s="7">
        <v>430516.67</v>
      </c>
      <c r="K26" s="6">
        <v>1050649.5859000001</v>
      </c>
      <c r="L26" s="8">
        <v>4400610.0870000003</v>
      </c>
      <c r="M26" s="8">
        <f t="shared" si="0"/>
        <v>210788.31109999999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9"/>
    </row>
    <row r="27" spans="1:38" ht="15" x14ac:dyDescent="0.2">
      <c r="A27" s="3">
        <v>2020</v>
      </c>
      <c r="B27" s="6">
        <v>1160.1987999999999</v>
      </c>
      <c r="C27" s="6">
        <v>4474.9809999999998</v>
      </c>
      <c r="D27" s="6">
        <v>10516.2053</v>
      </c>
      <c r="E27" s="6">
        <v>22374.9048</v>
      </c>
      <c r="F27" s="7">
        <v>45197.307699999998</v>
      </c>
      <c r="G27" s="7">
        <v>87262.128800000006</v>
      </c>
      <c r="H27" s="7">
        <v>159756.8205</v>
      </c>
      <c r="I27" s="7">
        <v>272078.84269999998</v>
      </c>
      <c r="J27" s="7">
        <v>413935.73930000002</v>
      </c>
      <c r="K27" s="6">
        <v>1019461.3395999999</v>
      </c>
      <c r="L27" s="8">
        <v>4320924.6793999998</v>
      </c>
      <c r="M27" s="8">
        <f t="shared" si="0"/>
        <v>203621.84685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9"/>
    </row>
    <row r="28" spans="1:38" ht="15" x14ac:dyDescent="0.2">
      <c r="A28" s="3">
        <v>2021</v>
      </c>
      <c r="B28" s="6">
        <v>1205.4712999999999</v>
      </c>
      <c r="C28" s="6">
        <v>4715.9742999999999</v>
      </c>
      <c r="D28" s="6">
        <v>11082.5396</v>
      </c>
      <c r="E28" s="6">
        <v>23344.072700000001</v>
      </c>
      <c r="F28" s="7">
        <v>46923.944100000001</v>
      </c>
      <c r="G28" s="7">
        <v>90782.505000000005</v>
      </c>
      <c r="H28" s="7">
        <v>166002.2948</v>
      </c>
      <c r="I28" s="7">
        <v>282958.45699999999</v>
      </c>
      <c r="J28" s="7">
        <v>430568.45209999999</v>
      </c>
      <c r="K28" s="6">
        <v>1088741.7353000001</v>
      </c>
      <c r="L28" s="8">
        <v>4782532.5478999997</v>
      </c>
      <c r="M28" s="8">
        <f>AVERAGE(B28:K28)</f>
        <v>214632.54462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9"/>
    </row>
    <row r="29" spans="1:38" ht="15" x14ac:dyDescent="0.2">
      <c r="A29" s="3"/>
      <c r="B29" s="11">
        <f t="shared" ref="B29:L29" si="1">(B28-B2)/B2</f>
        <v>7.3562408151947869</v>
      </c>
      <c r="C29" s="11">
        <f t="shared" si="1"/>
        <v>5.3219822122902629</v>
      </c>
      <c r="D29" s="11">
        <f t="shared" si="1"/>
        <v>3.9522191761038155</v>
      </c>
      <c r="E29" s="11">
        <f t="shared" si="1"/>
        <v>2.9117262829669031</v>
      </c>
      <c r="F29" s="11">
        <f t="shared" si="1"/>
        <v>2.2890833501494496</v>
      </c>
      <c r="G29" s="11">
        <f t="shared" si="1"/>
        <v>1.9062244860026991</v>
      </c>
      <c r="H29" s="11">
        <f t="shared" si="1"/>
        <v>1.6770978697939718</v>
      </c>
      <c r="I29" s="11">
        <f t="shared" si="1"/>
        <v>1.4996303758315648</v>
      </c>
      <c r="J29" s="11">
        <f t="shared" si="1"/>
        <v>1.3344668994565647</v>
      </c>
      <c r="K29" s="11">
        <f t="shared" si="1"/>
        <v>1.5000162115944331</v>
      </c>
      <c r="L29" s="11">
        <f t="shared" si="1"/>
        <v>1.9888294208985147</v>
      </c>
      <c r="M29" s="11">
        <f>(M28-M2)/M2</f>
        <v>1.5258563329100363</v>
      </c>
    </row>
    <row r="30" spans="1:38" x14ac:dyDescent="0.15">
      <c r="A30" s="12"/>
      <c r="B30" s="12"/>
      <c r="C30" s="12"/>
      <c r="D30" s="12"/>
      <c r="E30" s="12"/>
      <c r="F30" s="7"/>
    </row>
    <row r="31" spans="1:38" x14ac:dyDescent="0.15">
      <c r="M31" s="12"/>
    </row>
    <row r="32" spans="1:38" x14ac:dyDescent="0.15">
      <c r="M32" s="13"/>
    </row>
    <row r="33" spans="13:13" x14ac:dyDescent="0.15">
      <c r="M33" s="13"/>
    </row>
    <row r="34" spans="13:13" x14ac:dyDescent="0.15">
      <c r="M34" s="13"/>
    </row>
    <row r="35" spans="13:13" x14ac:dyDescent="0.15">
      <c r="M35" s="13"/>
    </row>
    <row r="36" spans="13:13" x14ac:dyDescent="0.15">
      <c r="M36" s="13"/>
    </row>
    <row r="37" spans="13:13" x14ac:dyDescent="0.15">
      <c r="M37" s="13"/>
    </row>
    <row r="38" spans="13:13" x14ac:dyDescent="0.15">
      <c r="M38" s="13"/>
    </row>
    <row r="39" spans="13:13" x14ac:dyDescent="0.15">
      <c r="M39" s="13"/>
    </row>
    <row r="40" spans="13:13" x14ac:dyDescent="0.15">
      <c r="M40" s="13"/>
    </row>
    <row r="41" spans="13:13" x14ac:dyDescent="0.15">
      <c r="M41" s="13"/>
    </row>
    <row r="42" spans="13:13" x14ac:dyDescent="0.15">
      <c r="M42" s="13"/>
    </row>
    <row r="43" spans="13:13" x14ac:dyDescent="0.15">
      <c r="M43" s="13"/>
    </row>
    <row r="44" spans="13:13" x14ac:dyDescent="0.15">
      <c r="M44" s="13"/>
    </row>
    <row r="45" spans="13:13" x14ac:dyDescent="0.15">
      <c r="M45" s="13"/>
    </row>
    <row r="46" spans="13:13" x14ac:dyDescent="0.15">
      <c r="M46" s="13"/>
    </row>
    <row r="47" spans="13:13" x14ac:dyDescent="0.15">
      <c r="M47" s="13"/>
    </row>
    <row r="48" spans="13:13" x14ac:dyDescent="0.15">
      <c r="M48" s="13"/>
    </row>
    <row r="49" spans="1:13" x14ac:dyDescent="0.15">
      <c r="M49" s="13"/>
    </row>
    <row r="50" spans="1:13" x14ac:dyDescent="0.15">
      <c r="M50" s="13"/>
    </row>
    <row r="51" spans="1:13" x14ac:dyDescent="0.15">
      <c r="M51" s="13"/>
    </row>
    <row r="52" spans="1:13" x14ac:dyDescent="0.15">
      <c r="M52" s="13"/>
    </row>
    <row r="53" spans="1:13" x14ac:dyDescent="0.15">
      <c r="M53" s="13"/>
    </row>
    <row r="54" spans="1:13" x14ac:dyDescent="0.15">
      <c r="M54" s="13"/>
    </row>
    <row r="55" spans="1:13" x14ac:dyDescent="0.15">
      <c r="M55" s="13"/>
    </row>
    <row r="56" spans="1:13" x14ac:dyDescent="0.15">
      <c r="M56" s="13"/>
    </row>
    <row r="57" spans="1:13" x14ac:dyDescent="0.15">
      <c r="A57" s="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 x14ac:dyDescent="0.15">
      <c r="A58" s="12"/>
      <c r="B58" s="12"/>
      <c r="C58" s="12"/>
      <c r="D58" s="12"/>
      <c r="E58" s="12"/>
      <c r="F58" s="7"/>
    </row>
    <row r="59" spans="1:13" x14ac:dyDescent="0.15">
      <c r="A59" s="12"/>
      <c r="B59" s="12"/>
      <c r="C59" s="12"/>
      <c r="D59" s="12"/>
      <c r="E59" s="12"/>
      <c r="F59" s="7"/>
    </row>
    <row r="60" spans="1:13" x14ac:dyDescent="0.15">
      <c r="A60" s="12"/>
      <c r="B60" s="12"/>
      <c r="C60" s="12"/>
      <c r="D60" s="12"/>
      <c r="E60" s="12"/>
      <c r="F60" s="7"/>
    </row>
    <row r="61" spans="1:13" x14ac:dyDescent="0.15">
      <c r="A61" s="12"/>
      <c r="B61" s="12"/>
      <c r="C61" s="12"/>
      <c r="D61" s="12"/>
      <c r="E61" s="12"/>
      <c r="F61" s="7"/>
    </row>
    <row r="62" spans="1:13" x14ac:dyDescent="0.15">
      <c r="A62" s="12"/>
      <c r="B62" s="12"/>
      <c r="C62" s="12"/>
      <c r="D62" s="12"/>
      <c r="E62" s="12"/>
      <c r="F62" s="7"/>
    </row>
    <row r="63" spans="1:13" x14ac:dyDescent="0.15">
      <c r="A63" s="12"/>
      <c r="B63" s="12"/>
      <c r="C63" s="12"/>
      <c r="D63" s="12"/>
      <c r="E63" s="12"/>
      <c r="F63" s="7"/>
    </row>
    <row r="64" spans="1:13" x14ac:dyDescent="0.15">
      <c r="A64" s="12"/>
      <c r="B64" s="12"/>
      <c r="C64" s="12"/>
      <c r="D64" s="12"/>
      <c r="E64" s="12"/>
      <c r="F64" s="7"/>
    </row>
    <row r="65" spans="1:6" x14ac:dyDescent="0.15">
      <c r="A65" s="12"/>
      <c r="B65" s="12"/>
      <c r="C65" s="12"/>
      <c r="D65" s="12"/>
      <c r="E65" s="12"/>
      <c r="F65" s="7"/>
    </row>
    <row r="66" spans="1:6" x14ac:dyDescent="0.15">
      <c r="A66" s="12"/>
      <c r="B66" s="12"/>
      <c r="C66" s="12"/>
      <c r="D66" s="12"/>
      <c r="E66" s="12"/>
      <c r="F66" s="7"/>
    </row>
    <row r="67" spans="1:6" x14ac:dyDescent="0.15">
      <c r="A67" s="12"/>
      <c r="B67" s="12"/>
      <c r="C67" s="12"/>
      <c r="D67" s="12"/>
      <c r="E67" s="12"/>
      <c r="F67" s="7"/>
    </row>
    <row r="68" spans="1:6" x14ac:dyDescent="0.15">
      <c r="A68" s="12"/>
      <c r="B68" s="12"/>
      <c r="C68" s="12"/>
      <c r="D68" s="12"/>
      <c r="E68" s="12"/>
      <c r="F68" s="7"/>
    </row>
    <row r="69" spans="1:6" x14ac:dyDescent="0.15">
      <c r="A69" s="12"/>
      <c r="B69" s="12"/>
      <c r="C69" s="12"/>
      <c r="D69" s="12"/>
      <c r="E69" s="12"/>
      <c r="F69" s="7"/>
    </row>
    <row r="70" spans="1:6" x14ac:dyDescent="0.15">
      <c r="A70" s="12"/>
      <c r="B70" s="12"/>
      <c r="C70" s="12"/>
      <c r="D70" s="12"/>
      <c r="E70" s="12"/>
      <c r="F70" s="7"/>
    </row>
    <row r="71" spans="1:6" x14ac:dyDescent="0.15">
      <c r="A71" s="12"/>
      <c r="B71" s="12"/>
      <c r="C71" s="12"/>
      <c r="D71" s="12"/>
      <c r="E71" s="12"/>
      <c r="F71" s="7"/>
    </row>
    <row r="72" spans="1:6" x14ac:dyDescent="0.15">
      <c r="A72" s="12"/>
      <c r="B72" s="12"/>
      <c r="C72" s="12"/>
      <c r="D72" s="12"/>
      <c r="E72" s="12"/>
      <c r="F72" s="7"/>
    </row>
    <row r="73" spans="1:6" x14ac:dyDescent="0.15">
      <c r="A73" s="12"/>
      <c r="B73" s="12"/>
      <c r="C73" s="12"/>
      <c r="D73" s="12"/>
      <c r="E73" s="12"/>
      <c r="F73" s="7"/>
    </row>
    <row r="74" spans="1:6" x14ac:dyDescent="0.15">
      <c r="A74" s="12"/>
      <c r="B74" s="12"/>
      <c r="C74" s="12"/>
      <c r="D74" s="12"/>
      <c r="E74" s="12"/>
      <c r="F74" s="7"/>
    </row>
    <row r="75" spans="1:6" x14ac:dyDescent="0.15">
      <c r="A75" s="12"/>
      <c r="B75" s="12"/>
      <c r="C75" s="12"/>
      <c r="D75" s="12"/>
      <c r="E75" s="12"/>
      <c r="F75" s="7"/>
    </row>
    <row r="76" spans="1:6" x14ac:dyDescent="0.15">
      <c r="A76" s="12"/>
      <c r="B76" s="12"/>
      <c r="C76" s="12"/>
      <c r="D76" s="12"/>
      <c r="E76" s="12"/>
      <c r="F76" s="7"/>
    </row>
    <row r="77" spans="1:6" x14ac:dyDescent="0.15">
      <c r="A77" s="12"/>
      <c r="B77" s="12"/>
      <c r="C77" s="12"/>
      <c r="D77" s="12"/>
      <c r="E77" s="12"/>
      <c r="F77" s="7"/>
    </row>
    <row r="78" spans="1:6" x14ac:dyDescent="0.15">
      <c r="A78" s="12"/>
      <c r="B78" s="12"/>
      <c r="C78" s="12"/>
      <c r="D78" s="12"/>
      <c r="E78" s="12"/>
      <c r="F78" s="7"/>
    </row>
    <row r="79" spans="1:6" x14ac:dyDescent="0.15">
      <c r="A79" s="12"/>
      <c r="B79" s="12"/>
      <c r="C79" s="12"/>
      <c r="D79" s="12"/>
      <c r="E79" s="12"/>
      <c r="F79" s="7"/>
    </row>
    <row r="80" spans="1:6" x14ac:dyDescent="0.15">
      <c r="A80" s="12"/>
      <c r="B80" s="12"/>
      <c r="C80" s="12"/>
      <c r="D80" s="12"/>
      <c r="E80" s="12"/>
      <c r="F80" s="7"/>
    </row>
    <row r="81" spans="1:6" x14ac:dyDescent="0.15">
      <c r="A81" s="12"/>
      <c r="B81" s="12"/>
      <c r="C81" s="12"/>
      <c r="D81" s="12"/>
      <c r="E81" s="12"/>
      <c r="F81" s="7"/>
    </row>
    <row r="82" spans="1:6" x14ac:dyDescent="0.15">
      <c r="A82" s="12"/>
      <c r="B82" s="12"/>
      <c r="C82" s="12"/>
      <c r="D82" s="12"/>
      <c r="E82" s="12"/>
      <c r="F82" s="7"/>
    </row>
    <row r="83" spans="1:6" x14ac:dyDescent="0.15">
      <c r="A83" s="12"/>
      <c r="B83" s="12"/>
      <c r="C83" s="12"/>
      <c r="D83" s="12"/>
      <c r="E83" s="12"/>
      <c r="F83" s="7"/>
    </row>
    <row r="84" spans="1:6" x14ac:dyDescent="0.15">
      <c r="A84" s="12"/>
      <c r="B84" s="12"/>
      <c r="C84" s="12"/>
      <c r="D84" s="12"/>
      <c r="E84" s="12"/>
      <c r="F84" s="7"/>
    </row>
    <row r="85" spans="1:6" x14ac:dyDescent="0.15">
      <c r="A85" s="12"/>
      <c r="B85" s="12"/>
      <c r="C85" s="12"/>
      <c r="D85" s="12"/>
      <c r="E85" s="12"/>
      <c r="F85" s="7"/>
    </row>
    <row r="86" spans="1:6" x14ac:dyDescent="0.15">
      <c r="A86" s="12"/>
      <c r="B86" s="12"/>
      <c r="C86" s="12"/>
      <c r="D86" s="12"/>
      <c r="E86" s="12"/>
      <c r="F86" s="7"/>
    </row>
    <row r="87" spans="1:6" x14ac:dyDescent="0.15">
      <c r="A87" s="12"/>
      <c r="B87" s="12"/>
      <c r="C87" s="12"/>
      <c r="D87" s="12"/>
      <c r="E87" s="12"/>
      <c r="F87" s="7"/>
    </row>
    <row r="88" spans="1:6" x14ac:dyDescent="0.15">
      <c r="A88" s="12"/>
      <c r="B88" s="12"/>
      <c r="C88" s="12"/>
      <c r="D88" s="12"/>
      <c r="E88" s="12"/>
      <c r="F88" s="7"/>
    </row>
    <row r="89" spans="1:6" x14ac:dyDescent="0.15">
      <c r="A89" s="12"/>
      <c r="B89" s="12"/>
      <c r="C89" s="12"/>
      <c r="D89" s="12"/>
      <c r="E89" s="12"/>
      <c r="F89" s="7"/>
    </row>
    <row r="90" spans="1:6" x14ac:dyDescent="0.15">
      <c r="A90" s="12"/>
      <c r="B90" s="12"/>
      <c r="C90" s="12"/>
      <c r="D90" s="12"/>
      <c r="E90" s="12"/>
      <c r="F90" s="7"/>
    </row>
    <row r="91" spans="1:6" x14ac:dyDescent="0.15">
      <c r="A91" s="12"/>
      <c r="B91" s="12"/>
      <c r="C91" s="12"/>
      <c r="D91" s="12"/>
      <c r="E91" s="12"/>
      <c r="F91" s="7"/>
    </row>
    <row r="92" spans="1:6" x14ac:dyDescent="0.15">
      <c r="A92" s="12"/>
      <c r="B92" s="12"/>
      <c r="C92" s="12"/>
      <c r="D92" s="12"/>
      <c r="E92" s="12"/>
      <c r="F92" s="7"/>
    </row>
    <row r="93" spans="1:6" x14ac:dyDescent="0.15">
      <c r="A93" s="12"/>
      <c r="B93" s="12"/>
      <c r="C93" s="12"/>
      <c r="D93" s="12"/>
      <c r="E93" s="12"/>
      <c r="F93" s="7"/>
    </row>
    <row r="94" spans="1:6" x14ac:dyDescent="0.15">
      <c r="A94" s="12"/>
      <c r="B94" s="12"/>
      <c r="C94" s="12"/>
      <c r="D94" s="12"/>
      <c r="E94" s="12"/>
      <c r="F94" s="7"/>
    </row>
    <row r="95" spans="1:6" x14ac:dyDescent="0.15">
      <c r="A95" s="12"/>
      <c r="B95" s="12"/>
      <c r="C95" s="12"/>
      <c r="D95" s="12"/>
      <c r="E95" s="12"/>
      <c r="F95" s="7"/>
    </row>
    <row r="96" spans="1:6" x14ac:dyDescent="0.15">
      <c r="A96" s="12"/>
      <c r="B96" s="12"/>
      <c r="C96" s="12"/>
      <c r="D96" s="12"/>
      <c r="E96" s="12"/>
      <c r="F96" s="7"/>
    </row>
    <row r="97" spans="1:6" x14ac:dyDescent="0.15">
      <c r="A97" s="12"/>
      <c r="B97" s="12"/>
      <c r="C97" s="12"/>
      <c r="D97" s="12"/>
      <c r="E97" s="12"/>
      <c r="F97" s="7"/>
    </row>
    <row r="98" spans="1:6" x14ac:dyDescent="0.15">
      <c r="A98" s="12"/>
      <c r="B98" s="12"/>
      <c r="C98" s="12"/>
      <c r="D98" s="12"/>
      <c r="E98" s="12"/>
      <c r="F98" s="7"/>
    </row>
    <row r="99" spans="1:6" x14ac:dyDescent="0.15">
      <c r="A99" s="12"/>
      <c r="B99" s="12"/>
      <c r="C99" s="12"/>
      <c r="D99" s="12"/>
      <c r="E99" s="12"/>
      <c r="F99" s="7"/>
    </row>
    <row r="100" spans="1:6" x14ac:dyDescent="0.15">
      <c r="A100" s="12"/>
      <c r="B100" s="12"/>
      <c r="C100" s="12"/>
      <c r="D100" s="12"/>
      <c r="E100" s="12"/>
      <c r="F100" s="7"/>
    </row>
    <row r="101" spans="1:6" x14ac:dyDescent="0.15">
      <c r="A101" s="12"/>
      <c r="B101" s="12"/>
      <c r="C101" s="12"/>
      <c r="D101" s="12"/>
      <c r="E101" s="12"/>
      <c r="F101" s="7"/>
    </row>
    <row r="102" spans="1:6" x14ac:dyDescent="0.15">
      <c r="A102" s="12"/>
      <c r="B102" s="12"/>
      <c r="C102" s="12"/>
      <c r="D102" s="12"/>
      <c r="E102" s="12"/>
      <c r="F102" s="7"/>
    </row>
    <row r="103" spans="1:6" x14ac:dyDescent="0.15">
      <c r="A103" s="12"/>
      <c r="B103" s="12"/>
      <c r="C103" s="12"/>
      <c r="D103" s="12"/>
      <c r="E103" s="12"/>
      <c r="F103" s="7"/>
    </row>
    <row r="104" spans="1:6" x14ac:dyDescent="0.15">
      <c r="A104" s="12"/>
      <c r="B104" s="12"/>
      <c r="C104" s="12"/>
      <c r="D104" s="12"/>
      <c r="E104" s="12"/>
      <c r="F104" s="7"/>
    </row>
    <row r="105" spans="1:6" x14ac:dyDescent="0.15">
      <c r="A105" s="12"/>
      <c r="B105" s="12"/>
      <c r="C105" s="12"/>
      <c r="D105" s="12"/>
      <c r="E105" s="12"/>
      <c r="F105" s="7"/>
    </row>
    <row r="106" spans="1:6" x14ac:dyDescent="0.15">
      <c r="A106" s="12"/>
      <c r="B106" s="12"/>
      <c r="C106" s="12"/>
      <c r="D106" s="12"/>
      <c r="E106" s="12"/>
      <c r="F106" s="7"/>
    </row>
    <row r="107" spans="1:6" x14ac:dyDescent="0.15">
      <c r="A107" s="12"/>
      <c r="B107" s="12"/>
      <c r="C107" s="12"/>
      <c r="D107" s="12"/>
      <c r="E107" s="12"/>
      <c r="F107" s="7"/>
    </row>
    <row r="108" spans="1:6" x14ac:dyDescent="0.15">
      <c r="A108" s="12"/>
      <c r="B108" s="12"/>
      <c r="C108" s="12"/>
      <c r="D108" s="12"/>
      <c r="E108" s="12"/>
      <c r="F108" s="7"/>
    </row>
    <row r="109" spans="1:6" x14ac:dyDescent="0.15">
      <c r="A109" s="12"/>
      <c r="B109" s="12"/>
      <c r="C109" s="12"/>
      <c r="D109" s="12"/>
      <c r="E109" s="12"/>
      <c r="F109" s="7"/>
    </row>
    <row r="110" spans="1:6" x14ac:dyDescent="0.15">
      <c r="A110" s="12"/>
      <c r="B110" s="12"/>
      <c r="C110" s="12"/>
      <c r="D110" s="12"/>
      <c r="E110" s="12"/>
      <c r="F110" s="7"/>
    </row>
    <row r="111" spans="1:6" x14ac:dyDescent="0.15">
      <c r="A111" s="12"/>
      <c r="B111" s="12"/>
      <c r="C111" s="12"/>
      <c r="D111" s="12"/>
      <c r="E111" s="12"/>
      <c r="F111" s="7"/>
    </row>
    <row r="112" spans="1:6" x14ac:dyDescent="0.15">
      <c r="A112" s="12"/>
      <c r="B112" s="12"/>
      <c r="C112" s="12"/>
      <c r="D112" s="12"/>
      <c r="E112" s="12"/>
      <c r="F112" s="7"/>
    </row>
    <row r="113" spans="1:6" x14ac:dyDescent="0.15">
      <c r="A113" s="12"/>
      <c r="B113" s="12"/>
      <c r="C113" s="12"/>
      <c r="D113" s="12"/>
      <c r="E113" s="12"/>
      <c r="F113" s="7"/>
    </row>
    <row r="114" spans="1:6" x14ac:dyDescent="0.15">
      <c r="A114" s="12"/>
      <c r="B114" s="12"/>
      <c r="C114" s="12"/>
      <c r="D114" s="12"/>
      <c r="E114" s="12"/>
      <c r="F114" s="7"/>
    </row>
    <row r="115" spans="1:6" x14ac:dyDescent="0.15">
      <c r="A115" s="12"/>
      <c r="B115" s="12"/>
      <c r="C115" s="12"/>
      <c r="D115" s="12"/>
      <c r="E115" s="12"/>
      <c r="F115" s="7"/>
    </row>
    <row r="116" spans="1:6" x14ac:dyDescent="0.15">
      <c r="A116" s="12"/>
      <c r="B116" s="12"/>
      <c r="C116" s="12"/>
      <c r="D116" s="12"/>
      <c r="E116" s="12"/>
      <c r="F116" s="7"/>
    </row>
    <row r="117" spans="1:6" x14ac:dyDescent="0.15">
      <c r="A117" s="12"/>
      <c r="B117" s="12"/>
      <c r="C117" s="12"/>
      <c r="D117" s="12"/>
      <c r="E117" s="12"/>
      <c r="F117" s="7"/>
    </row>
    <row r="118" spans="1:6" x14ac:dyDescent="0.15">
      <c r="A118" s="12"/>
      <c r="B118" s="12"/>
      <c r="C118" s="12"/>
      <c r="D118" s="12"/>
      <c r="E118" s="12"/>
      <c r="F118" s="7"/>
    </row>
    <row r="119" spans="1:6" x14ac:dyDescent="0.15">
      <c r="A119" s="12"/>
      <c r="B119" s="12"/>
      <c r="C119" s="12"/>
      <c r="D119" s="12"/>
      <c r="E119" s="12"/>
      <c r="F119" s="7"/>
    </row>
    <row r="120" spans="1:6" x14ac:dyDescent="0.15">
      <c r="A120" s="12"/>
      <c r="B120" s="12"/>
      <c r="C120" s="12"/>
      <c r="D120" s="12"/>
      <c r="E120" s="12"/>
      <c r="F120" s="7"/>
    </row>
    <row r="121" spans="1:6" x14ac:dyDescent="0.15">
      <c r="A121" s="12"/>
      <c r="B121" s="12"/>
      <c r="C121" s="12"/>
      <c r="D121" s="12"/>
      <c r="E121" s="12"/>
      <c r="F121" s="7"/>
    </row>
    <row r="122" spans="1:6" x14ac:dyDescent="0.15">
      <c r="A122" s="12"/>
      <c r="B122" s="12"/>
      <c r="C122" s="12"/>
      <c r="D122" s="12"/>
      <c r="E122" s="12"/>
      <c r="F122" s="7"/>
    </row>
    <row r="123" spans="1:6" x14ac:dyDescent="0.15">
      <c r="A123" s="12"/>
      <c r="B123" s="12"/>
      <c r="C123" s="12"/>
      <c r="D123" s="12"/>
      <c r="E123" s="12"/>
      <c r="F123" s="7"/>
    </row>
    <row r="124" spans="1:6" x14ac:dyDescent="0.15">
      <c r="A124" s="12"/>
      <c r="B124" s="12"/>
      <c r="C124" s="12"/>
      <c r="D124" s="12"/>
      <c r="E124" s="12"/>
      <c r="F124" s="7"/>
    </row>
    <row r="125" spans="1:6" x14ac:dyDescent="0.15">
      <c r="A125" s="12"/>
      <c r="B125" s="12"/>
      <c r="C125" s="12"/>
      <c r="D125" s="12"/>
      <c r="E125" s="12"/>
      <c r="F125" s="7"/>
    </row>
    <row r="126" spans="1:6" x14ac:dyDescent="0.15">
      <c r="A126" s="12"/>
      <c r="B126" s="12"/>
      <c r="C126" s="12"/>
      <c r="D126" s="12"/>
      <c r="E126" s="12"/>
      <c r="F126" s="7"/>
    </row>
    <row r="127" spans="1:6" x14ac:dyDescent="0.15">
      <c r="A127" s="12"/>
      <c r="B127" s="12"/>
      <c r="C127" s="12"/>
      <c r="D127" s="12"/>
      <c r="E127" s="12"/>
      <c r="F127" s="7"/>
    </row>
    <row r="128" spans="1:6" x14ac:dyDescent="0.15">
      <c r="A128" s="12"/>
      <c r="B128" s="12"/>
      <c r="C128" s="12"/>
      <c r="D128" s="12"/>
      <c r="E128" s="12"/>
      <c r="F128" s="7"/>
    </row>
    <row r="129" spans="1:6" x14ac:dyDescent="0.15">
      <c r="A129" s="12"/>
      <c r="B129" s="12"/>
      <c r="C129" s="12"/>
      <c r="D129" s="12"/>
      <c r="E129" s="12"/>
      <c r="F129" s="7"/>
    </row>
    <row r="130" spans="1:6" x14ac:dyDescent="0.15">
      <c r="A130" s="12"/>
      <c r="B130" s="12"/>
      <c r="C130" s="12"/>
      <c r="D130" s="12"/>
      <c r="E130" s="12"/>
      <c r="F130" s="7"/>
    </row>
    <row r="131" spans="1:6" x14ac:dyDescent="0.15">
      <c r="A131" s="12"/>
      <c r="B131" s="12"/>
      <c r="C131" s="12"/>
      <c r="D131" s="12"/>
      <c r="E131" s="12"/>
      <c r="F131" s="7"/>
    </row>
    <row r="132" spans="1:6" x14ac:dyDescent="0.15">
      <c r="A132" s="12"/>
      <c r="B132" s="12"/>
      <c r="C132" s="12"/>
      <c r="D132" s="12"/>
      <c r="E132" s="12"/>
      <c r="F132" s="7"/>
    </row>
    <row r="133" spans="1:6" x14ac:dyDescent="0.15">
      <c r="A133" s="12"/>
      <c r="B133" s="12"/>
      <c r="C133" s="12"/>
      <c r="D133" s="12"/>
      <c r="E133" s="12"/>
      <c r="F133" s="7"/>
    </row>
    <row r="134" spans="1:6" x14ac:dyDescent="0.15">
      <c r="A134" s="12"/>
      <c r="B134" s="12"/>
      <c r="C134" s="12"/>
      <c r="D134" s="12"/>
      <c r="E134" s="12"/>
      <c r="F134" s="7"/>
    </row>
    <row r="135" spans="1:6" x14ac:dyDescent="0.15">
      <c r="A135" s="12"/>
      <c r="B135" s="12"/>
      <c r="C135" s="12"/>
      <c r="D135" s="12"/>
      <c r="E135" s="12"/>
      <c r="F135" s="7"/>
    </row>
    <row r="136" spans="1:6" x14ac:dyDescent="0.15">
      <c r="A136" s="12"/>
      <c r="B136" s="12"/>
      <c r="C136" s="12"/>
      <c r="D136" s="12"/>
      <c r="E136" s="12"/>
      <c r="F136" s="7"/>
    </row>
    <row r="137" spans="1:6" x14ac:dyDescent="0.15">
      <c r="A137" s="12"/>
      <c r="B137" s="12"/>
      <c r="C137" s="12"/>
      <c r="D137" s="12"/>
      <c r="E137" s="12"/>
      <c r="F137" s="7"/>
    </row>
    <row r="138" spans="1:6" x14ac:dyDescent="0.15">
      <c r="A138" s="12"/>
      <c r="B138" s="12"/>
      <c r="C138" s="12"/>
      <c r="D138" s="12"/>
      <c r="E138" s="12"/>
      <c r="F138" s="7"/>
    </row>
    <row r="139" spans="1:6" x14ac:dyDescent="0.15">
      <c r="A139" s="12"/>
      <c r="B139" s="12"/>
      <c r="C139" s="12"/>
      <c r="D139" s="12"/>
      <c r="E139" s="12"/>
      <c r="F139" s="7"/>
    </row>
    <row r="140" spans="1:6" x14ac:dyDescent="0.15">
      <c r="A140" s="12"/>
      <c r="B140" s="12"/>
      <c r="C140" s="12"/>
      <c r="D140" s="12"/>
      <c r="E140" s="12"/>
      <c r="F140" s="7"/>
    </row>
    <row r="141" spans="1:6" x14ac:dyDescent="0.15">
      <c r="A141" s="12"/>
      <c r="B141" s="12"/>
      <c r="C141" s="12"/>
      <c r="D141" s="12"/>
      <c r="E141" s="12"/>
      <c r="F141" s="7"/>
    </row>
    <row r="142" spans="1:6" x14ac:dyDescent="0.15">
      <c r="A142" s="12"/>
      <c r="B142" s="12"/>
      <c r="C142" s="12"/>
      <c r="D142" s="12"/>
      <c r="E142" s="12"/>
      <c r="F142" s="7"/>
    </row>
    <row r="143" spans="1:6" x14ac:dyDescent="0.15">
      <c r="F143" s="6"/>
    </row>
    <row r="144" spans="1:6" x14ac:dyDescent="0.15">
      <c r="F144" s="6"/>
    </row>
    <row r="145" spans="6:6" x14ac:dyDescent="0.15">
      <c r="F145" s="6"/>
    </row>
    <row r="146" spans="6:6" x14ac:dyDescent="0.15">
      <c r="F146" s="6"/>
    </row>
    <row r="147" spans="6:6" x14ac:dyDescent="0.15">
      <c r="F147" s="6"/>
    </row>
    <row r="148" spans="6:6" x14ac:dyDescent="0.15">
      <c r="F148" s="6"/>
    </row>
    <row r="149" spans="6:6" x14ac:dyDescent="0.15">
      <c r="F149" s="6"/>
    </row>
    <row r="150" spans="6:6" x14ac:dyDescent="0.15">
      <c r="F150" s="6"/>
    </row>
    <row r="151" spans="6:6" x14ac:dyDescent="0.15">
      <c r="F151" s="6"/>
    </row>
    <row r="152" spans="6:6" x14ac:dyDescent="0.15">
      <c r="F152" s="6"/>
    </row>
    <row r="153" spans="6:6" x14ac:dyDescent="0.15">
      <c r="F153" s="6"/>
    </row>
    <row r="154" spans="6:6" x14ac:dyDescent="0.15">
      <c r="F154" s="6"/>
    </row>
    <row r="155" spans="6:6" x14ac:dyDescent="0.15">
      <c r="F155" s="6"/>
    </row>
    <row r="156" spans="6:6" x14ac:dyDescent="0.15">
      <c r="F156" s="6"/>
    </row>
    <row r="157" spans="6:6" x14ac:dyDescent="0.15">
      <c r="F157" s="6"/>
    </row>
    <row r="158" spans="6:6" x14ac:dyDescent="0.15">
      <c r="F158" s="6"/>
    </row>
    <row r="159" spans="6:6" x14ac:dyDescent="0.15">
      <c r="F159" s="6"/>
    </row>
    <row r="160" spans="6:6" x14ac:dyDescent="0.15">
      <c r="F160" s="6"/>
    </row>
    <row r="161" spans="6:6" x14ac:dyDescent="0.15">
      <c r="F161" s="6"/>
    </row>
    <row r="162" spans="6:6" x14ac:dyDescent="0.15">
      <c r="F162" s="6"/>
    </row>
    <row r="163" spans="6:6" x14ac:dyDescent="0.15">
      <c r="F163" s="6"/>
    </row>
    <row r="164" spans="6:6" x14ac:dyDescent="0.15">
      <c r="F164" s="6"/>
    </row>
    <row r="165" spans="6:6" x14ac:dyDescent="0.15">
      <c r="F165" s="6"/>
    </row>
    <row r="166" spans="6:6" x14ac:dyDescent="0.15">
      <c r="F166" s="6"/>
    </row>
    <row r="167" spans="6:6" x14ac:dyDescent="0.15">
      <c r="F167" s="6"/>
    </row>
    <row r="168" spans="6:6" x14ac:dyDescent="0.15">
      <c r="F168" s="6"/>
    </row>
    <row r="169" spans="6:6" x14ac:dyDescent="0.15">
      <c r="F16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3404-F738-514C-86C9-67001F8F7D4F}">
  <dimension ref="B2:Y30"/>
  <sheetViews>
    <sheetView workbookViewId="0">
      <selection activeCell="O2" sqref="O2:Y30"/>
    </sheetView>
  </sheetViews>
  <sheetFormatPr baseColWidth="10" defaultRowHeight="15" x14ac:dyDescent="0.2"/>
  <sheetData>
    <row r="2" spans="2:25" x14ac:dyDescent="0.2">
      <c r="B2" s="3">
        <v>1996</v>
      </c>
      <c r="C2" s="12">
        <f>(DK!B3-DK!B2)/DK!B2</f>
        <v>-2.3103424372660442E-2</v>
      </c>
      <c r="D2" s="12">
        <f>(DK!C3-DK!C2)/DK!C2</f>
        <v>-5.293026678883514E-2</v>
      </c>
      <c r="E2" s="12">
        <f>(DK!D3-DK!D2)/DK!D2</f>
        <v>3.726687452879799E-2</v>
      </c>
      <c r="F2" s="12">
        <f>(DK!E3-DK!E2)/DK!E2</f>
        <v>6.5453446572183785E-2</v>
      </c>
      <c r="G2" s="12">
        <f>(DK!F3-DK!F2)/DK!F2</f>
        <v>6.8216836309499013E-2</v>
      </c>
      <c r="H2" s="12">
        <f>(DK!G3-DK!G2)/DK!G2</f>
        <v>7.590352051689854E-2</v>
      </c>
      <c r="I2" s="12">
        <f>(DK!H3-DK!H2)/DK!H2</f>
        <v>8.2365404080581864E-2</v>
      </c>
      <c r="J2" s="12">
        <f>(DK!I3-DK!I2)/DK!I2</f>
        <v>8.3256972253688305E-2</v>
      </c>
      <c r="K2" s="12">
        <f>(DK!J3-DK!J2)/DK!J2</f>
        <v>8.3459807346977902E-2</v>
      </c>
      <c r="L2" s="12">
        <f>(DK!K3-DK!K2)/DK!K2</f>
        <v>8.2883874787288342E-2</v>
      </c>
      <c r="M2" s="12">
        <f>(DK!L3-DK!L2)/DK!L2</f>
        <v>7.7057226851447863E-2</v>
      </c>
      <c r="O2" s="1" t="s">
        <v>2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">
      <c r="B3" s="3">
        <v>1997</v>
      </c>
      <c r="C3" s="13">
        <f>(DK!B4-DK!B3)/DK!B3</f>
        <v>-0.95061205403361015</v>
      </c>
      <c r="D3" s="13">
        <f>(DK!C4-DK!C3)/DK!C3</f>
        <v>-0.69144763251747676</v>
      </c>
      <c r="E3" s="13">
        <f>(DK!D4-DK!D3)/DK!D3</f>
        <v>-0.48351028859822037</v>
      </c>
      <c r="F3" s="13">
        <f>(DK!E4-DK!E3)/DK!E3</f>
        <v>-0.26290283827786753</v>
      </c>
      <c r="G3" s="13">
        <f>(DK!F4-DK!F3)/DK!F3</f>
        <v>-0.12031944818565533</v>
      </c>
      <c r="H3" s="13">
        <f>(DK!G4-DK!G3)/DK!G3</f>
        <v>-4.6545605203117298E-2</v>
      </c>
      <c r="I3" s="13">
        <f>(DK!H4-DK!H3)/DK!H3</f>
        <v>-2.8888958768278207E-3</v>
      </c>
      <c r="J3" s="13">
        <f>(DK!I4-DK!I3)/DK!I3</f>
        <v>3.1047179873259393E-2</v>
      </c>
      <c r="K3" s="13">
        <f>(DK!J4-DK!J3)/DK!J3</f>
        <v>5.5389104433661393E-2</v>
      </c>
      <c r="L3" s="13">
        <f>(DK!K4-DK!K3)/DK!K3</f>
        <v>0.13892840138389095</v>
      </c>
      <c r="M3" s="13">
        <f>(DK!L4-DK!L3)/DK!L3</f>
        <v>0.23912773995755229</v>
      </c>
      <c r="O3" s="3" t="s">
        <v>3</v>
      </c>
      <c r="P3" s="3" t="s">
        <v>4</v>
      </c>
      <c r="Q3" s="3" t="s">
        <v>5</v>
      </c>
      <c r="R3" s="3" t="s">
        <v>6</v>
      </c>
      <c r="S3" s="3" t="s">
        <v>7</v>
      </c>
      <c r="T3" s="3" t="s">
        <v>8</v>
      </c>
      <c r="U3" s="3" t="s">
        <v>9</v>
      </c>
      <c r="V3" s="3" t="s">
        <v>10</v>
      </c>
      <c r="W3" s="3" t="s">
        <v>11</v>
      </c>
      <c r="X3" s="4" t="s">
        <v>12</v>
      </c>
      <c r="Y3" s="5">
        <v>0.01</v>
      </c>
    </row>
    <row r="4" spans="2:25" x14ac:dyDescent="0.2">
      <c r="B4" s="3">
        <v>1998</v>
      </c>
      <c r="C4" s="13">
        <f>(DK!B5-DK!B4)/DK!B4</f>
        <v>67.630321403428113</v>
      </c>
      <c r="D4" s="13">
        <f>(DK!C5-DK!C4)/DK!C4</f>
        <v>6.0103144143987102</v>
      </c>
      <c r="E4" s="13">
        <f>(DK!D5-DK!D4)/DK!D4</f>
        <v>1.0589738848312222</v>
      </c>
      <c r="F4" s="13">
        <f>(DK!E5-DK!E4)/DK!E4</f>
        <v>-0.27263270924493294</v>
      </c>
      <c r="G4" s="13">
        <f>(DK!F5-DK!F4)/DK!F4</f>
        <v>-5.3015500969111319E-2</v>
      </c>
      <c r="H4" s="13">
        <f>(DK!G5-DK!G4)/DK!G4</f>
        <v>6.7504918718596665E-2</v>
      </c>
      <c r="I4" s="13">
        <f>(DK!H5-DK!H4)/DK!H4</f>
        <v>7.8510125483655657E-2</v>
      </c>
      <c r="J4" s="13">
        <f>(DK!I5-DK!I4)/DK!I4</f>
        <v>7.9439875293443651E-2</v>
      </c>
      <c r="K4" s="13">
        <f>(DK!J5-DK!J4)/DK!J4</f>
        <v>7.7952755968234713E-2</v>
      </c>
      <c r="L4" s="13">
        <f>(DK!K5-DK!K4)/DK!K4</f>
        <v>8.0355895292497273E-2</v>
      </c>
      <c r="M4" s="13">
        <f>(DK!L5-DK!L4)/DK!L4</f>
        <v>9.6997359971630365E-2</v>
      </c>
      <c r="O4" s="1">
        <f>DK!B2/DK!B$2*100</f>
        <v>100</v>
      </c>
      <c r="P4" s="1">
        <f>DK!C2/DK!C$2*100</f>
        <v>100</v>
      </c>
      <c r="Q4" s="1">
        <f>DK!D2/DK!D$2*100</f>
        <v>100</v>
      </c>
      <c r="R4" s="1">
        <f>DK!E2/DK!E$2*100</f>
        <v>100</v>
      </c>
      <c r="S4" s="1">
        <f>DK!F2/DK!F$2*100</f>
        <v>100</v>
      </c>
      <c r="T4" s="1">
        <f>DK!G2/DK!G$2*100</f>
        <v>100</v>
      </c>
      <c r="U4" s="1">
        <f>DK!H2/DK!H$2*100</f>
        <v>100</v>
      </c>
      <c r="V4" s="1">
        <f>DK!I2/DK!I$2*100</f>
        <v>100</v>
      </c>
      <c r="W4" s="1">
        <f>DK!J2/DK!J$2*100</f>
        <v>100</v>
      </c>
      <c r="X4" s="1">
        <f>DK!K2/DK!K$2*100</f>
        <v>100</v>
      </c>
      <c r="Y4" s="1">
        <f>DK!L2/DK!L$2*100</f>
        <v>100</v>
      </c>
    </row>
    <row r="5" spans="2:25" x14ac:dyDescent="0.2">
      <c r="B5" s="3">
        <v>1999</v>
      </c>
      <c r="C5" s="13">
        <f>(DK!B6-DK!B5)/DK!B5</f>
        <v>-0.56819935106356023</v>
      </c>
      <c r="D5" s="13">
        <f>(DK!C6-DK!C5)/DK!C5</f>
        <v>-0.33215692315383855</v>
      </c>
      <c r="E5" s="13">
        <f>(DK!D6-DK!D5)/DK!D5</f>
        <v>0.1886016220838686</v>
      </c>
      <c r="F5" s="13">
        <f>(DK!E6-DK!E5)/DK!E5</f>
        <v>1.245334426767436</v>
      </c>
      <c r="G5" s="13">
        <f>(DK!F6-DK!F5)/DK!F5</f>
        <v>0.43694474049182752</v>
      </c>
      <c r="H5" s="13">
        <f>(DK!G6-DK!G5)/DK!G5</f>
        <v>0.14491480728367115</v>
      </c>
      <c r="I5" s="13">
        <f>(DK!H6-DK!H5)/DK!H5</f>
        <v>7.6407479120438812E-2</v>
      </c>
      <c r="J5" s="13">
        <f>(DK!I6-DK!I5)/DK!I5</f>
        <v>4.5050720291672522E-2</v>
      </c>
      <c r="K5" s="13">
        <f>(DK!J6-DK!J5)/DK!J5</f>
        <v>3.5864648339028284E-2</v>
      </c>
      <c r="L5" s="13">
        <f>(DK!K6-DK!K5)/DK!K5</f>
        <v>9.6832634722218369E-2</v>
      </c>
      <c r="M5" s="13">
        <f>(DK!L6-DK!L5)/DK!L5</f>
        <v>0.16348124976734946</v>
      </c>
      <c r="O5" s="1">
        <f>DK!B3/DK!B$2*100</f>
        <v>97.689657562733956</v>
      </c>
      <c r="P5" s="1">
        <f>DK!C3/DK!C$2*100</f>
        <v>94.706973321116479</v>
      </c>
      <c r="Q5" s="1">
        <f>DK!D3/DK!D$2*100</f>
        <v>103.7266874528798</v>
      </c>
      <c r="R5" s="1">
        <f>DK!E3/DK!E$2*100</f>
        <v>106.54534465721839</v>
      </c>
      <c r="S5" s="1">
        <f>DK!F3/DK!F$2*100</f>
        <v>106.82168363094991</v>
      </c>
      <c r="T5" s="1">
        <f>DK!G3/DK!G$2*100</f>
        <v>107.59035205168985</v>
      </c>
      <c r="U5" s="1">
        <f>DK!H3/DK!H$2*100</f>
        <v>108.23654040805819</v>
      </c>
      <c r="V5" s="1">
        <f>DK!I3/DK!I$2*100</f>
        <v>108.32569722536883</v>
      </c>
      <c r="W5" s="1">
        <f>DK!J3/DK!J$2*100</f>
        <v>108.34598073469779</v>
      </c>
      <c r="X5" s="1">
        <f>DK!K3/DK!K$2*100</f>
        <v>108.28838747872884</v>
      </c>
      <c r="Y5" s="1">
        <f>DK!L3/DK!L$2*100</f>
        <v>107.70572268514478</v>
      </c>
    </row>
    <row r="6" spans="2:25" x14ac:dyDescent="0.2">
      <c r="B6" s="3">
        <v>2000</v>
      </c>
      <c r="C6" s="13">
        <f>(DK!B7-DK!B6)/DK!B6</f>
        <v>2.0166173841837409</v>
      </c>
      <c r="D6" s="13">
        <f>(DK!C7-DK!C6)/DK!C6</f>
        <v>1.3878768792520542</v>
      </c>
      <c r="E6" s="13">
        <f>(DK!D7-DK!D6)/DK!D6</f>
        <v>0.93798702107588372</v>
      </c>
      <c r="F6" s="13">
        <f>(DK!E7-DK!E6)/DK!E6</f>
        <v>0.57422994987616016</v>
      </c>
      <c r="G6" s="13">
        <f>(DK!F7-DK!F6)/DK!F6</f>
        <v>0.31361059457166157</v>
      </c>
      <c r="H6" s="13">
        <f>(DK!G7-DK!G6)/DK!G6</f>
        <v>0.18572822045028103</v>
      </c>
      <c r="I6" s="13">
        <f>(DK!H7-DK!H6)/DK!H6</f>
        <v>0.10658771649626127</v>
      </c>
      <c r="J6" s="13">
        <f>(DK!I7-DK!I6)/DK!I6</f>
        <v>5.84308173881046E-2</v>
      </c>
      <c r="K6" s="13">
        <f>(DK!J7-DK!J6)/DK!J6</f>
        <v>4.4606305608477281E-2</v>
      </c>
      <c r="L6" s="13">
        <f>(DK!K7-DK!K6)/DK!K6</f>
        <v>3.4180168343197391E-2</v>
      </c>
      <c r="M6" s="13">
        <f>(DK!L7-DK!L6)/DK!L6</f>
        <v>1.4310614524344695E-2</v>
      </c>
      <c r="O6" s="1">
        <f>DK!B4/DK!B$2*100</f>
        <v>4.8246915291834194</v>
      </c>
      <c r="P6" s="1">
        <f>DK!C4/DK!C$2*100</f>
        <v>29.222060835334656</v>
      </c>
      <c r="Q6" s="1">
        <f>DK!D4/DK!D$2*100</f>
        <v>53.573766867200476</v>
      </c>
      <c r="R6" s="1">
        <f>DK!E4/DK!E$2*100</f>
        <v>78.534271141542035</v>
      </c>
      <c r="S6" s="1">
        <f>DK!F4/DK!F$2*100</f>
        <v>93.968957602211361</v>
      </c>
      <c r="T6" s="1">
        <f>DK!G4/DK!G$2*100</f>
        <v>102.58249400142749</v>
      </c>
      <c r="U6" s="1">
        <f>DK!H4/DK!H$2*100</f>
        <v>107.92385631275123</v>
      </c>
      <c r="V6" s="1">
        <f>DK!I4/DK!I$2*100</f>
        <v>111.68890463202111</v>
      </c>
      <c r="W6" s="1">
        <f>DK!J4/DK!J$2*100</f>
        <v>114.34716757657944</v>
      </c>
      <c r="X6" s="1">
        <f>DK!K4/DK!K$2*100</f>
        <v>123.332720039588</v>
      </c>
      <c r="Y6" s="1">
        <f>DK!L4/DK!L$2*100</f>
        <v>133.46114873133834</v>
      </c>
    </row>
    <row r="7" spans="2:25" x14ac:dyDescent="0.2">
      <c r="B7" s="3">
        <v>2001</v>
      </c>
      <c r="C7" s="13">
        <f>(DK!B8-DK!B7)/DK!B7</f>
        <v>-0.31025677619931102</v>
      </c>
      <c r="D7" s="13">
        <f>(DK!C8-DK!C7)/DK!C7</f>
        <v>-0.2261503045771722</v>
      </c>
      <c r="E7" s="13">
        <f>(DK!D8-DK!D7)/DK!D7</f>
        <v>-0.19456457287863357</v>
      </c>
      <c r="F7" s="13">
        <f>(DK!E8-DK!E7)/DK!E7</f>
        <v>-0.11684246456938555</v>
      </c>
      <c r="G7" s="13">
        <f>(DK!F8-DK!F7)/DK!F7</f>
        <v>-4.4398662394419093E-2</v>
      </c>
      <c r="H7" s="13">
        <f>(DK!G8-DK!G7)/DK!G7</f>
        <v>1.2353997293227045E-2</v>
      </c>
      <c r="I7" s="13">
        <f>(DK!H8-DK!H7)/DK!H7</f>
        <v>4.6655674811653829E-2</v>
      </c>
      <c r="J7" s="13">
        <f>(DK!I8-DK!I7)/DK!I7</f>
        <v>6.4551487926859386E-2</v>
      </c>
      <c r="K7" s="13">
        <f>(DK!J8-DK!J7)/DK!J7</f>
        <v>5.9016282348437948E-2</v>
      </c>
      <c r="L7" s="13">
        <f>(DK!K8-DK!K7)/DK!K7</f>
        <v>-4.5326855120829658E-2</v>
      </c>
      <c r="M7" s="13">
        <f>(DK!L8-DK!L7)/DK!L7</f>
        <v>-0.16143789547806331</v>
      </c>
      <c r="O7" s="1">
        <f>DK!B5/DK!B$2*100</f>
        <v>331.1201303202551</v>
      </c>
      <c r="P7" s="1">
        <f>DK!C5/DK!C$2*100</f>
        <v>204.85583429238255</v>
      </c>
      <c r="Q7" s="1">
        <f>DK!D5/DK!D$2*100</f>
        <v>110.30698689160199</v>
      </c>
      <c r="R7" s="1">
        <f>DK!E5/DK!E$2*100</f>
        <v>57.123260031647284</v>
      </c>
      <c r="S7" s="1">
        <f>DK!F5/DK!F$2*100</f>
        <v>88.987146239384941</v>
      </c>
      <c r="T7" s="1">
        <f>DK!G5/DK!G$2*100</f>
        <v>109.5073169209448</v>
      </c>
      <c r="U7" s="1">
        <f>DK!H5/DK!H$2*100</f>
        <v>116.39697181454535</v>
      </c>
      <c r="V7" s="1">
        <f>DK!I5/DK!I$2*100</f>
        <v>120.56145728765017</v>
      </c>
      <c r="W7" s="1">
        <f>DK!J5/DK!J$2*100</f>
        <v>123.26084442633535</v>
      </c>
      <c r="X7" s="1">
        <f>DK!K5/DK!K$2*100</f>
        <v>133.24323117722801</v>
      </c>
      <c r="Y7" s="1">
        <f>DK!L5/DK!L$2*100</f>
        <v>146.40652781705924</v>
      </c>
    </row>
    <row r="8" spans="2:25" x14ac:dyDescent="0.2">
      <c r="B8" s="3">
        <v>2002</v>
      </c>
      <c r="C8" s="13">
        <f>(DK!B9-DK!B8)/DK!B8</f>
        <v>-0.94120395224940079</v>
      </c>
      <c r="D8" s="13">
        <f>(DK!C9-DK!C8)/DK!C8</f>
        <v>-0.78924719813521693</v>
      </c>
      <c r="E8" s="13">
        <f>(DK!D9-DK!D8)/DK!D8</f>
        <v>-0.53717029551941675</v>
      </c>
      <c r="F8" s="13">
        <f>(DK!E9-DK!E8)/DK!E8</f>
        <v>-0.32772521872898641</v>
      </c>
      <c r="G8" s="13">
        <f>(DK!F9-DK!F8)/DK!F8</f>
        <v>-0.17847728538532173</v>
      </c>
      <c r="H8" s="13">
        <f>(DK!G9-DK!G8)/DK!G8</f>
        <v>-7.284867524736488E-2</v>
      </c>
      <c r="I8" s="13">
        <f>(DK!H9-DK!H8)/DK!H8</f>
        <v>-4.7082926367954542E-3</v>
      </c>
      <c r="J8" s="13">
        <f>(DK!I9-DK!I8)/DK!I8</f>
        <v>3.2152901389943075E-2</v>
      </c>
      <c r="K8" s="13">
        <f>(DK!J9-DK!J8)/DK!J8</f>
        <v>3.3858401823917646E-2</v>
      </c>
      <c r="L8" s="13">
        <f>(DK!K9-DK!K8)/DK!K8</f>
        <v>-2.8330682395945876E-2</v>
      </c>
      <c r="M8" s="13">
        <f>(DK!L9-DK!L8)/DK!L8</f>
        <v>-8.1712798554361907E-2</v>
      </c>
      <c r="O8" s="1">
        <f>DK!B6/DK!B$2*100</f>
        <v>142.97788714820462</v>
      </c>
      <c r="P8" s="1">
        <f>DK!C6/DK!C$2*100</f>
        <v>136.81155068371217</v>
      </c>
      <c r="Q8" s="1">
        <f>DK!D6/DK!D$2*100</f>
        <v>131.11106354654217</v>
      </c>
      <c r="R8" s="1">
        <f>DK!E6/DK!E$2*100</f>
        <v>128.26082231824594</v>
      </c>
      <c r="S8" s="1">
        <f>DK!F6/DK!F$2*100</f>
        <v>127.8696117600613</v>
      </c>
      <c r="T8" s="1">
        <f>DK!G6/DK!G$2*100</f>
        <v>125.3765486486954</v>
      </c>
      <c r="U8" s="1">
        <f>DK!H6/DK!H$2*100</f>
        <v>125.29057100814754</v>
      </c>
      <c r="V8" s="1">
        <f>DK!I6/DK!I$2*100</f>
        <v>125.99283777787251</v>
      </c>
      <c r="W8" s="1">
        <f>DK!J6/DK!J$2*100</f>
        <v>127.68155126565756</v>
      </c>
      <c r="X8" s="1">
        <f>DK!K6/DK!K$2*100</f>
        <v>146.14552431102061</v>
      </c>
      <c r="Y8" s="1">
        <f>DK!L6/DK!L$2*100</f>
        <v>170.3412499586903</v>
      </c>
    </row>
    <row r="9" spans="2:25" x14ac:dyDescent="0.2">
      <c r="B9" s="3">
        <v>2003</v>
      </c>
      <c r="C9" s="13">
        <f>(DK!B10-DK!B9)/DK!B9</f>
        <v>18.090032536628478</v>
      </c>
      <c r="D9" s="13">
        <f>(DK!C10-DK!C9)/DK!C9</f>
        <v>4.1176987412011012</v>
      </c>
      <c r="E9" s="13">
        <f>(DK!D10-DK!D9)/DK!D9</f>
        <v>1.3669354722672662</v>
      </c>
      <c r="F9" s="13">
        <f>(DK!E10-DK!E9)/DK!E9</f>
        <v>0.59217283311633417</v>
      </c>
      <c r="G9" s="13">
        <f>(DK!F10-DK!F9)/DK!F9</f>
        <v>0.2902366389812861</v>
      </c>
      <c r="H9" s="13">
        <f>(DK!G10-DK!G9)/DK!G9</f>
        <v>0.12620475456793909</v>
      </c>
      <c r="I9" s="13">
        <f>(DK!H10-DK!H9)/DK!H9</f>
        <v>4.1709021891158292E-2</v>
      </c>
      <c r="J9" s="13">
        <f>(DK!I10-DK!I9)/DK!I9</f>
        <v>-1.6850921413607664E-4</v>
      </c>
      <c r="K9" s="13">
        <f>(DK!J10-DK!J9)/DK!J9</f>
        <v>-8.1784719145548881E-3</v>
      </c>
      <c r="L9" s="13">
        <f>(DK!K10-DK!K9)/DK!K9</f>
        <v>1.0615161309009063E-2</v>
      </c>
      <c r="M9" s="13">
        <f>(DK!L10-DK!L9)/DK!L9</f>
        <v>2.9312712924260327E-3</v>
      </c>
      <c r="O9" s="1">
        <f>DK!B7/DK!B$2*100</f>
        <v>431.30957992513521</v>
      </c>
      <c r="P9" s="1">
        <f>DK!C7/DK!C$2*100</f>
        <v>326.68913869225679</v>
      </c>
      <c r="Q9" s="1">
        <f>DK!D7/DK!D$2*100</f>
        <v>254.09153947265412</v>
      </c>
      <c r="R9" s="1">
        <f>DK!E7/DK!E$2*100</f>
        <v>201.91202788912736</v>
      </c>
      <c r="S9" s="1">
        <f>DK!F7/DK!F$2*100</f>
        <v>167.97087673178163</v>
      </c>
      <c r="T9" s="1">
        <f>DK!G7/DK!G$2*100</f>
        <v>148.66251191541568</v>
      </c>
      <c r="U9" s="1">
        <f>DK!H7/DK!H$2*100</f>
        <v>138.64500687041865</v>
      </c>
      <c r="V9" s="1">
        <f>DK!I7/DK!I$2*100</f>
        <v>133.35470227428047</v>
      </c>
      <c r="W9" s="1">
        <f>DK!J7/DK!J$2*100</f>
        <v>133.37695356197793</v>
      </c>
      <c r="X9" s="1">
        <f>DK!K7/DK!K$2*100</f>
        <v>151.14080293457616</v>
      </c>
      <c r="Y9" s="1">
        <f>DK!L7/DK!L$2*100</f>
        <v>172.77893792444416</v>
      </c>
    </row>
    <row r="10" spans="2:25" x14ac:dyDescent="0.2">
      <c r="B10" s="3">
        <v>2004</v>
      </c>
      <c r="C10" s="13">
        <f>(DK!B11-DK!B10)/DK!B10</f>
        <v>0.84527217834642976</v>
      </c>
      <c r="D10" s="13">
        <f>(DK!C11-DK!C10)/DK!C10</f>
        <v>0.74281963956398112</v>
      </c>
      <c r="E10" s="13">
        <f>(DK!D11-DK!D10)/DK!D10</f>
        <v>0.53085510819595683</v>
      </c>
      <c r="F10" s="13">
        <f>(DK!E11-DK!E10)/DK!E10</f>
        <v>0.34861046365806592</v>
      </c>
      <c r="G10" s="13">
        <f>(DK!F11-DK!F10)/DK!F10</f>
        <v>0.23530863403570965</v>
      </c>
      <c r="H10" s="13">
        <f>(DK!G11-DK!G10)/DK!G10</f>
        <v>0.14342450618609304</v>
      </c>
      <c r="I10" s="13">
        <f>(DK!H11-DK!H10)/DK!H10</f>
        <v>8.6095834523984213E-2</v>
      </c>
      <c r="J10" s="13">
        <f>(DK!I11-DK!I10)/DK!I10</f>
        <v>5.3636381054437784E-2</v>
      </c>
      <c r="K10" s="13">
        <f>(DK!J11-DK!J10)/DK!J10</f>
        <v>4.7239992334812367E-2</v>
      </c>
      <c r="L10" s="13">
        <f>(DK!K11-DK!K10)/DK!K10</f>
        <v>9.5010224003495666E-2</v>
      </c>
      <c r="M10" s="13">
        <f>(DK!L11-DK!L10)/DK!L10</f>
        <v>0.17168060064702881</v>
      </c>
      <c r="O10" s="1">
        <f>DK!B8/DK!B$2*100</f>
        <v>297.49286011368366</v>
      </c>
      <c r="P10" s="1">
        <f>DK!C8/DK!C$2*100</f>
        <v>252.80829047494885</v>
      </c>
      <c r="Q10" s="1">
        <f>DK!D8/DK!D$2*100</f>
        <v>204.65432762308274</v>
      </c>
      <c r="R10" s="1">
        <f>DK!E8/DK!E$2*100</f>
        <v>178.32012892435921</v>
      </c>
      <c r="S10" s="1">
        <f>DK!F8/DK!F$2*100</f>
        <v>160.51319448367269</v>
      </c>
      <c r="T10" s="1">
        <f>DK!G8/DK!G$2*100</f>
        <v>150.49908818522306</v>
      </c>
      <c r="U10" s="1">
        <f>DK!H8/DK!H$2*100</f>
        <v>145.11358322522443</v>
      </c>
      <c r="V10" s="1">
        <f>DK!I8/DK!I$2*100</f>
        <v>141.9629467281286</v>
      </c>
      <c r="W10" s="1">
        <f>DK!J8/DK!J$2*100</f>
        <v>141.24836551216612</v>
      </c>
      <c r="X10" s="1">
        <f>DK!K8/DK!K$2*100</f>
        <v>144.29006565711475</v>
      </c>
      <c r="Y10" s="1">
        <f>DK!L8/DK!L$2*100</f>
        <v>144.88586980298697</v>
      </c>
    </row>
    <row r="11" spans="2:25" x14ac:dyDescent="0.2">
      <c r="B11" s="3">
        <v>2005</v>
      </c>
      <c r="C11" s="13">
        <f>(DK!B12-DK!B11)/DK!B11</f>
        <v>0.76254698527533127</v>
      </c>
      <c r="D11" s="13">
        <f>(DK!C12-DK!C11)/DK!C11</f>
        <v>0.63547565846504428</v>
      </c>
      <c r="E11" s="13">
        <f>(DK!D12-DK!D11)/DK!D11</f>
        <v>0.59847394051932279</v>
      </c>
      <c r="F11" s="13">
        <f>(DK!E12-DK!E11)/DK!E11</f>
        <v>0.46526778097931387</v>
      </c>
      <c r="G11" s="13">
        <f>(DK!F12-DK!F11)/DK!F11</f>
        <v>0.33643620313329681</v>
      </c>
      <c r="H11" s="13">
        <f>(DK!G12-DK!G11)/DK!G11</f>
        <v>0.23344232072202287</v>
      </c>
      <c r="I11" s="13">
        <f>(DK!H12-DK!H11)/DK!H11</f>
        <v>0.15445340300827007</v>
      </c>
      <c r="J11" s="13">
        <f>(DK!I12-DK!I11)/DK!I11</f>
        <v>9.8828851878626015E-2</v>
      </c>
      <c r="K11" s="13">
        <f>(DK!J12-DK!J11)/DK!J11</f>
        <v>7.0338002118223469E-2</v>
      </c>
      <c r="L11" s="13">
        <f>(DK!K12-DK!K11)/DK!K11</f>
        <v>0.17150214646649431</v>
      </c>
      <c r="M11" s="13">
        <f>(DK!L12-DK!L11)/DK!L11</f>
        <v>0.31355314270337148</v>
      </c>
      <c r="O11" s="1">
        <f>DK!B9/DK!B$2*100</f>
        <v>17.491404408706504</v>
      </c>
      <c r="P11" s="1">
        <f>DK!C9/DK!C$2*100</f>
        <v>53.280055552241421</v>
      </c>
      <c r="Q11" s="1">
        <f>DK!D9/DK!D$2*100</f>
        <v>94.720101974463844</v>
      </c>
      <c r="R11" s="1">
        <f>DK!E9/DK!E$2*100</f>
        <v>119.88012566884254</v>
      </c>
      <c r="S11" s="1">
        <f>DK!F9/DK!F$2*100</f>
        <v>131.86523526370058</v>
      </c>
      <c r="T11" s="1">
        <f>DK!G9/DK!G$2*100</f>
        <v>139.53542898499322</v>
      </c>
      <c r="U11" s="1">
        <f>DK!H9/DK!H$2*100</f>
        <v>144.43034600982608</v>
      </c>
      <c r="V11" s="1">
        <f>DK!I9/DK!I$2*100</f>
        <v>146.52746735530388</v>
      </c>
      <c r="W11" s="1">
        <f>DK!J9/DK!J$2*100</f>
        <v>146.03080942864864</v>
      </c>
      <c r="X11" s="1">
        <f>DK!K9/DK!K$2*100</f>
        <v>140.20222963409284</v>
      </c>
      <c r="Y11" s="1">
        <f>DK!L9/DK!L$2*100</f>
        <v>133.04683991040199</v>
      </c>
    </row>
    <row r="12" spans="2:25" x14ac:dyDescent="0.2">
      <c r="B12" s="3">
        <v>2006</v>
      </c>
      <c r="C12" s="13">
        <f>(DK!B13-DK!B12)/DK!B12</f>
        <v>0.30100457453411478</v>
      </c>
      <c r="D12" s="13">
        <f>(DK!C13-DK!C12)/DK!C12</f>
        <v>0.28884419896531666</v>
      </c>
      <c r="E12" s="13">
        <f>(DK!D13-DK!D12)/DK!D12</f>
        <v>0.28303858149398203</v>
      </c>
      <c r="F12" s="13">
        <f>(DK!E13-DK!E12)/DK!E12</f>
        <v>0.27406628308759562</v>
      </c>
      <c r="G12" s="13">
        <f>(DK!F13-DK!F12)/DK!F12</f>
        <v>0.2448204115768092</v>
      </c>
      <c r="H12" s="13">
        <f>(DK!G13-DK!G12)/DK!G12</f>
        <v>0.22809983184723334</v>
      </c>
      <c r="I12" s="13">
        <f>(DK!H13-DK!H12)/DK!H12</f>
        <v>0.21196647337460131</v>
      </c>
      <c r="J12" s="13">
        <f>(DK!I13-DK!I12)/DK!I12</f>
        <v>0.18960237950623271</v>
      </c>
      <c r="K12" s="13">
        <f>(DK!J13-DK!J12)/DK!J12</f>
        <v>0.16410965041517342</v>
      </c>
      <c r="L12" s="13">
        <f>(DK!K13-DK!K12)/DK!K12</f>
        <v>0.17415199185141109</v>
      </c>
      <c r="M12" s="13">
        <f>(DK!L13-DK!L12)/DK!L12</f>
        <v>0.18917803402393657</v>
      </c>
      <c r="O12" s="1">
        <f>DK!B10/DK!B$2*100</f>
        <v>333.91147927353393</v>
      </c>
      <c r="P12" s="1">
        <f>DK!C10/DK!C$2*100</f>
        <v>272.67127323083071</v>
      </c>
      <c r="Q12" s="1">
        <f>DK!D10/DK!D$2*100</f>
        <v>224.19636930013121</v>
      </c>
      <c r="R12" s="1">
        <f>DK!E10/DK!E$2*100</f>
        <v>190.8698793205032</v>
      </c>
      <c r="S12" s="1">
        <f>DK!F10/DK!F$2*100</f>
        <v>170.13735794511362</v>
      </c>
      <c r="T12" s="1">
        <f>DK!G10/DK!G$2*100</f>
        <v>157.14546355357641</v>
      </c>
      <c r="U12" s="1">
        <f>DK!H10/DK!H$2*100</f>
        <v>150.4543944732975</v>
      </c>
      <c r="V12" s="1">
        <f>DK!I10/DK!I$2*100</f>
        <v>146.50277612693051</v>
      </c>
      <c r="W12" s="1">
        <f>DK!J10/DK!J$2*100</f>
        <v>144.83650055507673</v>
      </c>
      <c r="X12" s="1">
        <f>DK!K10/DK!K$2*100</f>
        <v>141.69049891754148</v>
      </c>
      <c r="Y12" s="1">
        <f>DK!L10/DK!L$2*100</f>
        <v>133.43683629277936</v>
      </c>
    </row>
    <row r="13" spans="2:25" x14ac:dyDescent="0.2">
      <c r="B13" s="3">
        <v>2007</v>
      </c>
      <c r="C13" s="13">
        <f>(DK!B14-DK!B13)/DK!B13</f>
        <v>-6.334309498005437E-3</v>
      </c>
      <c r="D13" s="13">
        <f>(DK!C14-DK!C13)/DK!C13</f>
        <v>6.5084348689588558E-3</v>
      </c>
      <c r="E13" s="13">
        <f>(DK!D14-DK!D13)/DK!D13</f>
        <v>-4.1834007850715723E-3</v>
      </c>
      <c r="F13" s="13">
        <f>(DK!E14-DK!E13)/DK!E13</f>
        <v>1.9064483212801266E-2</v>
      </c>
      <c r="G13" s="13">
        <f>(DK!F14-DK!F13)/DK!F13</f>
        <v>3.8176498145487396E-2</v>
      </c>
      <c r="H13" s="13">
        <f>(DK!G14-DK!G13)/DK!G13</f>
        <v>5.3913729803452735E-2</v>
      </c>
      <c r="I13" s="13">
        <f>(DK!H14-DK!H13)/DK!H13</f>
        <v>6.4023213963405601E-2</v>
      </c>
      <c r="J13" s="13">
        <f>(DK!I14-DK!I13)/DK!I13</f>
        <v>7.2490242187704806E-2</v>
      </c>
      <c r="K13" s="13">
        <f>(DK!J14-DK!J13)/DK!J13</f>
        <v>7.4503164594970542E-2</v>
      </c>
      <c r="L13" s="13">
        <f>(DK!K14-DK!K13)/DK!K13</f>
        <v>6.3579304324636043E-2</v>
      </c>
      <c r="M13" s="13">
        <f>(DK!L14-DK!L13)/DK!L13</f>
        <v>4.0507667504507072E-2</v>
      </c>
      <c r="O13" s="1">
        <f>DK!B11/DK!B$2*100</f>
        <v>616.15756273395266</v>
      </c>
      <c r="P13" s="1">
        <f>DK!C11/DK!C$2*100</f>
        <v>475.21685013160811</v>
      </c>
      <c r="Q13" s="1">
        <f>DK!D11/DK!D$2*100</f>
        <v>343.21215718209299</v>
      </c>
      <c r="R13" s="1">
        <f>DK!E11/DK!E$2*100</f>
        <v>257.40911644878292</v>
      </c>
      <c r="S13" s="1">
        <f>DK!F11/DK!F$2*100</f>
        <v>210.17214724162287</v>
      </c>
      <c r="T13" s="1">
        <f>DK!G11/DK!G$2*100</f>
        <v>179.68397406313278</v>
      </c>
      <c r="U13" s="1">
        <f>DK!H11/DK!H$2*100</f>
        <v>163.40789112327676</v>
      </c>
      <c r="V13" s="1">
        <f>DK!I11/DK!I$2*100</f>
        <v>154.36065485280753</v>
      </c>
      <c r="W13" s="1">
        <f>DK!J11/DK!J$2*100</f>
        <v>151.67857573109958</v>
      </c>
      <c r="X13" s="1">
        <f>DK!K11/DK!K$2*100</f>
        <v>155.15254495886415</v>
      </c>
      <c r="Y13" s="1">
        <f>DK!L11/DK!L$2*100</f>
        <v>156.34535249596294</v>
      </c>
    </row>
    <row r="14" spans="2:25" x14ac:dyDescent="0.2">
      <c r="B14" s="3">
        <v>2008</v>
      </c>
      <c r="C14" s="13">
        <f>(DK!B15-DK!B14)/DK!B14</f>
        <v>-0.27316807006198118</v>
      </c>
      <c r="D14" s="13">
        <f>(DK!C15-DK!C14)/DK!C14</f>
        <v>-0.24619371864386458</v>
      </c>
      <c r="E14" s="13">
        <f>(DK!D15-DK!D14)/DK!D14</f>
        <v>-0.19972621596500734</v>
      </c>
      <c r="F14" s="13">
        <f>(DK!E15-DK!E14)/DK!E14</f>
        <v>-0.1685960196405788</v>
      </c>
      <c r="G14" s="13">
        <f>(DK!F15-DK!F14)/DK!F14</f>
        <v>-0.10856934332743363</v>
      </c>
      <c r="H14" s="13">
        <f>(DK!G15-DK!G14)/DK!G14</f>
        <v>-6.0001767392419997E-2</v>
      </c>
      <c r="I14" s="13">
        <f>(DK!H15-DK!H14)/DK!H14</f>
        <v>-1.6132479649871828E-2</v>
      </c>
      <c r="J14" s="13">
        <f>(DK!I15-DK!I14)/DK!I14</f>
        <v>1.2513910617727938E-2</v>
      </c>
      <c r="K14" s="13">
        <f>(DK!J15-DK!J14)/DK!J14</f>
        <v>1.5238227305201564E-2</v>
      </c>
      <c r="L14" s="13">
        <f>(DK!K15-DK!K14)/DK!K14</f>
        <v>-9.7366463606061826E-2</v>
      </c>
      <c r="M14" s="13">
        <f>(DK!L15-DK!L14)/DK!L14</f>
        <v>-0.21410527568090104</v>
      </c>
      <c r="O14" s="1">
        <f>DK!B12/DK!B$2*100</f>
        <v>1086.006654651324</v>
      </c>
      <c r="P14" s="1">
        <f>DK!C12/DK!C$2*100</f>
        <v>777.20559088267601</v>
      </c>
      <c r="Q14" s="1">
        <f>DK!D12/DK!D$2*100</f>
        <v>548.61568932499745</v>
      </c>
      <c r="R14" s="1">
        <f>DK!E12/DK!E$2*100</f>
        <v>377.17328486275392</v>
      </c>
      <c r="S14" s="1">
        <f>DK!F12/DK!F$2*100</f>
        <v>280.88166646396672</v>
      </c>
      <c r="T14" s="1">
        <f>DK!G12/DK!G$2*100</f>
        <v>221.62981796498622</v>
      </c>
      <c r="U14" s="1">
        <f>DK!H12/DK!H$2*100</f>
        <v>188.64679598567176</v>
      </c>
      <c r="V14" s="1">
        <f>DK!I12/DK!I$2*100</f>
        <v>169.61594114714336</v>
      </c>
      <c r="W14" s="1">
        <f>DK!J12/DK!J$2*100</f>
        <v>162.3473437121628</v>
      </c>
      <c r="X14" s="1">
        <f>DK!K12/DK!K$2*100</f>
        <v>181.76153944904863</v>
      </c>
      <c r="Y14" s="1">
        <f>DK!L12/DK!L$2*100</f>
        <v>205.36792911813853</v>
      </c>
    </row>
    <row r="15" spans="2:25" x14ac:dyDescent="0.2">
      <c r="B15" s="3">
        <v>2009</v>
      </c>
      <c r="C15" s="13">
        <f>(DK!B16-DK!B15)/DK!B15</f>
        <v>-0.73475511256042803</v>
      </c>
      <c r="D15" s="13">
        <f>(DK!C16-DK!C15)/DK!C15</f>
        <v>-0.67054528550829762</v>
      </c>
      <c r="E15" s="13">
        <f>(DK!D16-DK!D15)/DK!D15</f>
        <v>-0.58339918740205532</v>
      </c>
      <c r="F15" s="13">
        <f>(DK!E16-DK!E15)/DK!E15</f>
        <v>-0.44651606634967822</v>
      </c>
      <c r="G15" s="13">
        <f>(DK!F16-DK!F15)/DK!F15</f>
        <v>-0.32432882549793074</v>
      </c>
      <c r="H15" s="13">
        <f>(DK!G16-DK!G15)/DK!G15</f>
        <v>-0.21057580151459523</v>
      </c>
      <c r="I15" s="13">
        <f>(DK!H16-DK!H15)/DK!H15</f>
        <v>-0.12409091141057266</v>
      </c>
      <c r="J15" s="13">
        <f>(DK!I16-DK!I15)/DK!I15</f>
        <v>-6.4725109477111534E-2</v>
      </c>
      <c r="K15" s="13">
        <f>(DK!J16-DK!J15)/DK!J15</f>
        <v>-4.0195594182620135E-2</v>
      </c>
      <c r="L15" s="13">
        <f>(DK!K16-DK!K15)/DK!K15</f>
        <v>-4.0672762048403498E-2</v>
      </c>
      <c r="M15" s="13">
        <f>(DK!L16-DK!L15)/DK!L15</f>
        <v>5.1010890881383938E-3</v>
      </c>
      <c r="O15" s="1">
        <f>DK!B13/DK!B$2*100</f>
        <v>1412.899625675863</v>
      </c>
      <c r="P15" s="1">
        <f>DK!C13/DK!C$2*100</f>
        <v>1001.6969172125481</v>
      </c>
      <c r="Q15" s="1">
        <f>DK!D13/DK!D$2*100</f>
        <v>703.89509581688787</v>
      </c>
      <c r="R15" s="1">
        <f>DK!E13/DK!E$2*100</f>
        <v>480.54376512502779</v>
      </c>
      <c r="S15" s="1">
        <f>DK!F13/DK!F$2*100</f>
        <v>349.6472316520551</v>
      </c>
      <c r="T15" s="1">
        <f>DK!G13/DK!G$2*100</f>
        <v>272.18354217513252</v>
      </c>
      <c r="U15" s="1">
        <f>DK!H13/DK!H$2*100</f>
        <v>228.63359204417247</v>
      </c>
      <c r="V15" s="1">
        <f>DK!I13/DK!I$2*100</f>
        <v>201.77552719083084</v>
      </c>
      <c r="W15" s="1">
        <f>DK!J13/DK!J$2*100</f>
        <v>188.99010953459782</v>
      </c>
      <c r="X15" s="1">
        <f>DK!K13/DK!K$2*100</f>
        <v>213.41567358607927</v>
      </c>
      <c r="Y15" s="1">
        <f>DK!L13/DK!L$2*100</f>
        <v>244.21903020027517</v>
      </c>
    </row>
    <row r="16" spans="2:25" x14ac:dyDescent="0.2">
      <c r="B16" s="3">
        <v>2010</v>
      </c>
      <c r="C16" s="13">
        <f>(DK!B17-DK!B16)/DK!B16</f>
        <v>0.65442406914069462</v>
      </c>
      <c r="D16" s="13">
        <f>(DK!C17-DK!C16)/DK!C16</f>
        <v>0.4724251777718575</v>
      </c>
      <c r="E16" s="13">
        <f>(DK!D17-DK!D16)/DK!D16</f>
        <v>0.2971364148367846</v>
      </c>
      <c r="F16" s="13">
        <f>(DK!E17-DK!E16)/DK!E16</f>
        <v>0.1452195427237612</v>
      </c>
      <c r="G16" s="13">
        <f>(DK!F17-DK!F16)/DK!F16</f>
        <v>6.9785920557159459E-2</v>
      </c>
      <c r="H16" s="13">
        <f>(DK!G17-DK!G16)/DK!G16</f>
        <v>1.7462308246724997E-2</v>
      </c>
      <c r="I16" s="13">
        <f>(DK!H17-DK!H16)/DK!H16</f>
        <v>-1.6972879154059831E-2</v>
      </c>
      <c r="J16" s="13">
        <f>(DK!I17-DK!I16)/DK!I16</f>
        <v>-3.5770984692421119E-2</v>
      </c>
      <c r="K16" s="13">
        <f>(DK!J17-DK!J16)/DK!J16</f>
        <v>-4.5510835089451314E-2</v>
      </c>
      <c r="L16" s="13">
        <f>(DK!K17-DK!K16)/DK!K16</f>
        <v>-1.5566399432434784E-2</v>
      </c>
      <c r="M16" s="13">
        <f>(DK!L17-DK!L16)/DK!L16</f>
        <v>6.0014277064009046E-2</v>
      </c>
      <c r="O16" s="1">
        <f>DK!B14/DK!B$2*100</f>
        <v>1403.9498821572161</v>
      </c>
      <c r="P16" s="1">
        <f>DK!C14/DK!C$2*100</f>
        <v>1008.216396356663</v>
      </c>
      <c r="Q16" s="1">
        <f>DK!D14/DK!D$2*100</f>
        <v>700.95042052043948</v>
      </c>
      <c r="R16" s="1">
        <f>DK!E14/DK!E$2*100</f>
        <v>489.70508366827016</v>
      </c>
      <c r="S16" s="1">
        <f>DK!F14/DK!F$2*100</f>
        <v>362.99553854279458</v>
      </c>
      <c r="T16" s="1">
        <f>DK!G14/DK!G$2*100</f>
        <v>286.85797212490928</v>
      </c>
      <c r="U16" s="1">
        <f>DK!H14/DK!H$2*100</f>
        <v>243.2714494268385</v>
      </c>
      <c r="V16" s="1">
        <f>DK!I14/DK!I$2*100</f>
        <v>216.40228402444598</v>
      </c>
      <c r="W16" s="1">
        <f>DK!J14/DK!J$2*100</f>
        <v>203.07047077207551</v>
      </c>
      <c r="X16" s="1">
        <f>DK!K14/DK!K$2*100</f>
        <v>226.9844936446558</v>
      </c>
      <c r="Y16" s="1">
        <f>DK!L14/DK!L$2*100</f>
        <v>254.11177347390108</v>
      </c>
    </row>
    <row r="17" spans="2:25" x14ac:dyDescent="0.2">
      <c r="B17" s="3">
        <v>2011</v>
      </c>
      <c r="C17" s="13">
        <f>(DK!B18-DK!B17)/DK!B17</f>
        <v>-0.51083949674716023</v>
      </c>
      <c r="D17" s="13">
        <f>(DK!C18-DK!C17)/DK!C17</f>
        <v>-0.40613856512284718</v>
      </c>
      <c r="E17" s="13">
        <f>(DK!D18-DK!D17)/DK!D17</f>
        <v>-0.30448660874331585</v>
      </c>
      <c r="F17" s="13">
        <f>(DK!E18-DK!E17)/DK!E17</f>
        <v>-0.1634094778735789</v>
      </c>
      <c r="G17" s="13">
        <f>(DK!F18-DK!F17)/DK!F17</f>
        <v>-8.6367017106167676E-2</v>
      </c>
      <c r="H17" s="13">
        <f>(DK!G18-DK!G17)/DK!G17</f>
        <v>-2.9007042114735569E-2</v>
      </c>
      <c r="I17" s="13">
        <f>(DK!H18-DK!H17)/DK!H17</f>
        <v>1.1069690332493779E-2</v>
      </c>
      <c r="J17" s="13">
        <f>(DK!I18-DK!I17)/DK!I17</f>
        <v>3.0333371421792852E-2</v>
      </c>
      <c r="K17" s="13">
        <f>(DK!J18-DK!J17)/DK!J17</f>
        <v>2.9880759086753254E-2</v>
      </c>
      <c r="L17" s="13">
        <f>(DK!K18-DK!K17)/DK!K17</f>
        <v>-2.8137959587906818E-2</v>
      </c>
      <c r="M17" s="13">
        <f>(DK!L18-DK!L17)/DK!L17</f>
        <v>-7.7328585820239354E-2</v>
      </c>
      <c r="O17" s="1">
        <f>DK!B15/DK!B$2*100</f>
        <v>1020.4356023845835</v>
      </c>
      <c r="P17" s="1">
        <f>DK!C15/DK!C$2*100</f>
        <v>759.99985253989962</v>
      </c>
      <c r="Q17" s="1">
        <f>DK!D15/DK!D$2*100</f>
        <v>560.95224545081146</v>
      </c>
      <c r="R17" s="1">
        <f>DK!E15/DK!E$2*100</f>
        <v>407.14275576404322</v>
      </c>
      <c r="S17" s="1">
        <f>DK!F15/DK!F$2*100</f>
        <v>323.58535129241528</v>
      </c>
      <c r="T17" s="1">
        <f>DK!G15/DK!G$2*100</f>
        <v>269.64598680680922</v>
      </c>
      <c r="U17" s="1">
        <f>DK!H15/DK!H$2*100</f>
        <v>239.34687771956521</v>
      </c>
      <c r="V17" s="1">
        <f>DK!I15/DK!I$2*100</f>
        <v>219.1103228642001</v>
      </c>
      <c r="W17" s="1">
        <f>DK!J15/DK!J$2*100</f>
        <v>206.16490476467467</v>
      </c>
      <c r="X17" s="1">
        <f>DK!K15/DK!K$2*100</f>
        <v>204.88381620506303</v>
      </c>
      <c r="Y17" s="1">
        <f>DK!L15/DK!L$2*100</f>
        <v>199.7051021605088</v>
      </c>
    </row>
    <row r="18" spans="2:25" x14ac:dyDescent="0.2">
      <c r="B18" s="3">
        <v>2012</v>
      </c>
      <c r="C18" s="13">
        <f>(DK!B19-DK!B18)/DK!B18</f>
        <v>1.9362836143262896</v>
      </c>
      <c r="D18" s="13">
        <f>(DK!C19-DK!C18)/DK!C18</f>
        <v>1.3048642439738822</v>
      </c>
      <c r="E18" s="13">
        <f>(DK!D19-DK!D18)/DK!D18</f>
        <v>0.86162111817750286</v>
      </c>
      <c r="F18" s="13">
        <f>(DK!E19-DK!E18)/DK!E18</f>
        <v>0.43300412238979502</v>
      </c>
      <c r="G18" s="13">
        <f>(DK!F19-DK!F18)/DK!F18</f>
        <v>0.21710943240615851</v>
      </c>
      <c r="H18" s="13">
        <f>(DK!G19-DK!G18)/DK!G18</f>
        <v>9.4219290034488867E-2</v>
      </c>
      <c r="I18" s="13">
        <f>(DK!H19-DK!H18)/DK!H18</f>
        <v>1.5546121289467191E-2</v>
      </c>
      <c r="J18" s="13">
        <f>(DK!I19-DK!I18)/DK!I18</f>
        <v>-3.0868107284281774E-2</v>
      </c>
      <c r="K18" s="13">
        <f>(DK!J19-DK!J18)/DK!J18</f>
        <v>-5.3671608799578413E-2</v>
      </c>
      <c r="L18" s="13">
        <f>(DK!K19-DK!K18)/DK!K18</f>
        <v>-2.63097171959174E-2</v>
      </c>
      <c r="M18" s="13">
        <f>(DK!L19-DK!L18)/DK!L18</f>
        <v>6.6451528570110616E-3</v>
      </c>
      <c r="O18" s="1">
        <f>DK!B16/DK!B$2*100</f>
        <v>270.66532649383055</v>
      </c>
      <c r="P18" s="1">
        <f>DK!C16/DK!C$2*100</f>
        <v>250.38553443226857</v>
      </c>
      <c r="Q18" s="1">
        <f>DK!D16/DK!D$2*100</f>
        <v>233.69316128344977</v>
      </c>
      <c r="R18" s="1">
        <f>DK!E16/DK!E$2*100</f>
        <v>225.34697401751487</v>
      </c>
      <c r="S18" s="1">
        <f>DK!F16/DK!F$2*100</f>
        <v>218.6372943594109</v>
      </c>
      <c r="T18" s="1">
        <f>DK!G16/DK!G$2*100</f>
        <v>212.86506700977137</v>
      </c>
      <c r="U18" s="1">
        <f>DK!H16/DK!H$2*100</f>
        <v>209.64610552006948</v>
      </c>
      <c r="V18" s="1">
        <f>DK!I16/DK!I$2*100</f>
        <v>204.92838322924948</v>
      </c>
      <c r="W18" s="1">
        <f>DK!J16/DK!J$2*100</f>
        <v>197.87798391805526</v>
      </c>
      <c r="X18" s="1">
        <f>DK!K16/DK!K$2*100</f>
        <v>196.55062550098569</v>
      </c>
      <c r="Y18" s="1">
        <f>DK!L16/DK!L$2*100</f>
        <v>200.72381567798536</v>
      </c>
    </row>
    <row r="19" spans="2:25" x14ac:dyDescent="0.2">
      <c r="B19" s="3">
        <v>2013</v>
      </c>
      <c r="C19" s="13">
        <f>(DK!B20-DK!B19)/DK!B19</f>
        <v>0.11266855750257901</v>
      </c>
      <c r="D19" s="13">
        <f>(DK!C20-DK!C19)/DK!C19</f>
        <v>-1.0273221506255613E-2</v>
      </c>
      <c r="E19" s="13">
        <f>(DK!D20-DK!D19)/DK!D19</f>
        <v>-3.2037208469475015E-3</v>
      </c>
      <c r="F19" s="13">
        <f>(DK!E20-DK!E19)/DK!E19</f>
        <v>8.944788456252923E-3</v>
      </c>
      <c r="G19" s="13">
        <f>(DK!F20-DK!F19)/DK!F19</f>
        <v>2.4152075358918258E-2</v>
      </c>
      <c r="H19" s="13">
        <f>(DK!G20-DK!G19)/DK!G19</f>
        <v>2.3663809693948507E-2</v>
      </c>
      <c r="I19" s="13">
        <f>(DK!H20-DK!H19)/DK!H19</f>
        <v>2.6435922627333623E-2</v>
      </c>
      <c r="J19" s="13">
        <f>(DK!I20-DK!I19)/DK!I19</f>
        <v>2.7536580749122672E-2</v>
      </c>
      <c r="K19" s="13">
        <f>(DK!J20-DK!J19)/DK!J19</f>
        <v>2.9336767549285971E-2</v>
      </c>
      <c r="L19" s="13">
        <f>(DK!K20-DK!K19)/DK!K19</f>
        <v>5.1358486696467157E-2</v>
      </c>
      <c r="M19" s="13">
        <f>(DK!L20-DK!L19)/DK!L19</f>
        <v>7.9675791233460302E-2</v>
      </c>
      <c r="O19" s="1">
        <f>DK!B17/DK!B$2*100</f>
        <v>447.79523083321789</v>
      </c>
      <c r="P19" s="1">
        <f>DK!C17/DK!C$2*100</f>
        <v>368.67396504793459</v>
      </c>
      <c r="Q19" s="1">
        <f>DK!D17/DK!D$2*100</f>
        <v>303.1319093990885</v>
      </c>
      <c r="R19" s="1">
        <f>DK!E17/DK!E$2*100</f>
        <v>258.07175853852169</v>
      </c>
      <c r="S19" s="1">
        <f>DK!F17/DK!F$2*100</f>
        <v>233.89509921440902</v>
      </c>
      <c r="T19" s="1">
        <f>DK!G17/DK!G$2*100</f>
        <v>216.58218242485577</v>
      </c>
      <c r="U19" s="1">
        <f>DK!H17/DK!H$2*100</f>
        <v>206.0878075059581</v>
      </c>
      <c r="V19" s="1">
        <f>DK!I17/DK!I$2*100</f>
        <v>197.59789316971342</v>
      </c>
      <c r="W19" s="1">
        <f>DK!J17/DK!J$2*100</f>
        <v>188.87239162412757</v>
      </c>
      <c r="X19" s="1">
        <f>DK!K17/DK!K$2*100</f>
        <v>193.49103995574245</v>
      </c>
      <c r="Y19" s="1">
        <f>DK!L17/DK!L$2*100</f>
        <v>212.77011036542905</v>
      </c>
    </row>
    <row r="20" spans="2:25" x14ac:dyDescent="0.2">
      <c r="B20" s="3">
        <v>2014</v>
      </c>
      <c r="C20" s="13">
        <f>(DK!B21-DK!B20)/DK!B20</f>
        <v>9.1992366394467714E-2</v>
      </c>
      <c r="D20" s="13">
        <f>(DK!C21-DK!C20)/DK!C20</f>
        <v>4.5341054503363412E-2</v>
      </c>
      <c r="E20" s="13">
        <f>(DK!D21-DK!D20)/DK!D20</f>
        <v>4.5341030129672423E-2</v>
      </c>
      <c r="F20" s="13">
        <f>(DK!E21-DK!E20)/DK!E20</f>
        <v>3.4887622566907979E-2</v>
      </c>
      <c r="G20" s="13">
        <f>(DK!F21-DK!F20)/DK!F20</f>
        <v>2.9968373227768595E-2</v>
      </c>
      <c r="H20" s="13">
        <f>(DK!G21-DK!G20)/DK!G20</f>
        <v>3.2108871085806949E-2</v>
      </c>
      <c r="I20" s="13">
        <f>(DK!H21-DK!H20)/DK!H20</f>
        <v>3.377433091360027E-2</v>
      </c>
      <c r="J20" s="13">
        <f>(DK!I21-DK!I20)/DK!I20</f>
        <v>3.4310652007220679E-2</v>
      </c>
      <c r="K20" s="13">
        <f>(DK!J21-DK!J20)/DK!J20</f>
        <v>3.5868329828396404E-2</v>
      </c>
      <c r="L20" s="13">
        <f>(DK!K21-DK!K20)/DK!K20</f>
        <v>5.6004414712583606E-2</v>
      </c>
      <c r="M20" s="13">
        <f>(DK!L21-DK!L20)/DK!L20</f>
        <v>8.188809268682179E-2</v>
      </c>
      <c r="O20" s="1">
        <f>DK!B18/DK!B$2*100</f>
        <v>219.0437404685984</v>
      </c>
      <c r="P20" s="1">
        <f>DK!C18/DK!C$2*100</f>
        <v>218.94124988521568</v>
      </c>
      <c r="Q20" s="1">
        <f>DK!D18/DK!D$2*100</f>
        <v>210.83230230427398</v>
      </c>
      <c r="R20" s="1">
        <f>DK!E18/DK!E$2*100</f>
        <v>215.90038722182553</v>
      </c>
      <c r="S20" s="1">
        <f>DK!F18/DK!F$2*100</f>
        <v>213.69427717950936</v>
      </c>
      <c r="T20" s="1">
        <f>DK!G18/DK!G$2*100</f>
        <v>210.29977393795667</v>
      </c>
      <c r="U20" s="1">
        <f>DK!H18/DK!H$2*100</f>
        <v>208.36913571635159</v>
      </c>
      <c r="V20" s="1">
        <f>DK!I18/DK!I$2*100</f>
        <v>203.59170345539405</v>
      </c>
      <c r="W20" s="1">
        <f>DK!J18/DK!J$2*100</f>
        <v>194.51604205638705</v>
      </c>
      <c r="X20" s="1">
        <f>DK!K18/DK!K$2*100</f>
        <v>188.04659689284568</v>
      </c>
      <c r="Y20" s="1">
        <f>DK!L18/DK!L$2*100</f>
        <v>196.31689862605415</v>
      </c>
    </row>
    <row r="21" spans="2:25" x14ac:dyDescent="0.2">
      <c r="B21" s="3">
        <v>2015</v>
      </c>
      <c r="C21" s="13">
        <f>(DK!B22-DK!B21)/DK!B21</f>
        <v>4.3935190881087348E-2</v>
      </c>
      <c r="D21" s="13">
        <f>(DK!C22-DK!C21)/DK!C21</f>
        <v>7.6968164830502755E-2</v>
      </c>
      <c r="E21" s="13">
        <f>(DK!D22-DK!D21)/DK!D21</f>
        <v>7.6968170882581607E-2</v>
      </c>
      <c r="F21" s="13">
        <f>(DK!E22-DK!E21)/DK!E21</f>
        <v>7.6968169379940707E-2</v>
      </c>
      <c r="G21" s="13">
        <f>(DK!F22-DK!F21)/DK!F21</f>
        <v>8.7684266976663511E-2</v>
      </c>
      <c r="H21" s="13">
        <f>(DK!G22-DK!G21)/DK!G21</f>
        <v>8.5252536922324748E-2</v>
      </c>
      <c r="I21" s="13">
        <f>(DK!H22-DK!H21)/DK!H21</f>
        <v>8.2993163656286395E-2</v>
      </c>
      <c r="J21" s="13">
        <f>(DK!I22-DK!I21)/DK!I21</f>
        <v>8.315256178507674E-2</v>
      </c>
      <c r="K21" s="13">
        <f>(DK!J22-DK!J21)/DK!J21</f>
        <v>8.1602779575239273E-2</v>
      </c>
      <c r="L21" s="13">
        <f>(DK!K22-DK!K21)/DK!K21</f>
        <v>7.1061891503547581E-2</v>
      </c>
      <c r="M21" s="13">
        <f>(DK!L22-DK!L21)/DK!L21</f>
        <v>5.7891375025556129E-2</v>
      </c>
      <c r="O21" s="1">
        <f>DK!B19/DK!B$2*100</f>
        <v>643.17454595868583</v>
      </c>
      <c r="P21" s="1">
        <f>DK!C19/DK!C$2*100</f>
        <v>504.62985839138457</v>
      </c>
      <c r="Q21" s="1">
        <f>DK!D19/DK!D$2*100</f>
        <v>392.4898663636198</v>
      </c>
      <c r="R21" s="1">
        <f>DK!E19/DK!E$2*100</f>
        <v>309.386144914429</v>
      </c>
      <c r="S21" s="1">
        <f>DK!F19/DK!F$2*100</f>
        <v>260.08932040639701</v>
      </c>
      <c r="T21" s="1">
        <f>DK!G19/DK!G$2*100</f>
        <v>230.11406933280446</v>
      </c>
      <c r="U21" s="1">
        <f>DK!H19/DK!H$2*100</f>
        <v>211.6084675731795</v>
      </c>
      <c r="V21" s="1">
        <f>DK!I19/DK!I$2*100</f>
        <v>197.30721291094329</v>
      </c>
      <c r="W21" s="1">
        <f>DK!J19/DK!J$2*100</f>
        <v>184.07605314189428</v>
      </c>
      <c r="X21" s="1">
        <f>DK!K19/DK!K$2*100</f>
        <v>183.09914410894024</v>
      </c>
      <c r="Y21" s="1">
        <f>DK!L19/DK!L$2*100</f>
        <v>197.62145442583864</v>
      </c>
    </row>
    <row r="22" spans="2:25" x14ac:dyDescent="0.2">
      <c r="B22" s="3">
        <v>2016</v>
      </c>
      <c r="C22" s="13">
        <f>(DK!B23-DK!B22)/DK!B22</f>
        <v>2.3557882755159715E-2</v>
      </c>
      <c r="D22" s="13">
        <f>(DK!C23-DK!C22)/DK!C22</f>
        <v>3.3841415339218452E-2</v>
      </c>
      <c r="E22" s="13">
        <f>(DK!D23-DK!D22)/DK!D22</f>
        <v>5.5838050838112767E-2</v>
      </c>
      <c r="F22" s="13">
        <f>(DK!E23-DK!E22)/DK!E22</f>
        <v>4.4284274303278068E-2</v>
      </c>
      <c r="G22" s="13">
        <f>(DK!F23-DK!F22)/DK!F22</f>
        <v>2.8748615158083433E-2</v>
      </c>
      <c r="H22" s="13">
        <f>(DK!G23-DK!G22)/DK!G22</f>
        <v>3.3841429787207555E-2</v>
      </c>
      <c r="I22" s="13">
        <f>(DK!H23-DK!H22)/DK!H22</f>
        <v>3.2403541894113916E-2</v>
      </c>
      <c r="J22" s="13">
        <f>(DK!I23-DK!I22)/DK!I22</f>
        <v>3.2154902565755962E-2</v>
      </c>
      <c r="K22" s="13">
        <f>(DK!J23-DK!J22)/DK!J22</f>
        <v>3.2180196026862437E-2</v>
      </c>
      <c r="L22" s="13">
        <f>(DK!K23-DK!K22)/DK!K22</f>
        <v>3.5676478151322577E-2</v>
      </c>
      <c r="M22" s="13">
        <f>(DK!L23-DK!L22)/DK!L22</f>
        <v>4.1706628094588027E-2</v>
      </c>
      <c r="O22" s="1">
        <f>DK!B20/DK!B$2*100</f>
        <v>715.64009427422718</v>
      </c>
      <c r="P22" s="1">
        <f>DK!C20/DK!C$2*100</f>
        <v>499.44568407745942</v>
      </c>
      <c r="Q22" s="1">
        <f>DK!D20/DK!D$2*100</f>
        <v>391.23243839653503</v>
      </c>
      <c r="R22" s="1">
        <f>DK!E20/DK!E$2*100</f>
        <v>312.15353853198422</v>
      </c>
      <c r="S22" s="1">
        <f>DK!F20/DK!F$2*100</f>
        <v>266.37101727290207</v>
      </c>
      <c r="T22" s="1">
        <f>DK!G20/DK!G$2*100</f>
        <v>235.55944487739598</v>
      </c>
      <c r="U22" s="1">
        <f>DK!H20/DK!H$2*100</f>
        <v>217.20253264923269</v>
      </c>
      <c r="V22" s="1">
        <f>DK!I20/DK!I$2*100</f>
        <v>202.7403789116498</v>
      </c>
      <c r="W22" s="1">
        <f>DK!J20/DK!J$2*100</f>
        <v>189.47624952430803</v>
      </c>
      <c r="X22" s="1">
        <f>DK!K20/DK!K$2*100</f>
        <v>192.50283906579378</v>
      </c>
      <c r="Y22" s="1">
        <f>DK!L20/DK!L$2*100</f>
        <v>213.36710017192453</v>
      </c>
    </row>
    <row r="23" spans="2:25" x14ac:dyDescent="0.2">
      <c r="B23" s="3">
        <v>2017</v>
      </c>
      <c r="C23" s="13">
        <f>(DK!B24-DK!B23)/DK!B23</f>
        <v>1.3903680455344519E-2</v>
      </c>
      <c r="D23" s="13">
        <f>(DK!C24-DK!C23)/DK!C23</f>
        <v>8.3849250943023312E-2</v>
      </c>
      <c r="E23" s="13">
        <f>(DK!D24-DK!D23)/DK!D23</f>
        <v>1.0732451494766289E-2</v>
      </c>
      <c r="F23" s="13">
        <f>(DK!E24-DK!E23)/DK!E23</f>
        <v>2.191501122535042E-2</v>
      </c>
      <c r="G23" s="13">
        <f>(DK!F24-DK!F23)/DK!F23</f>
        <v>2.7127303894332717E-2</v>
      </c>
      <c r="H23" s="13">
        <f>(DK!G24-DK!G23)/DK!G23</f>
        <v>2.4357714233783977E-2</v>
      </c>
      <c r="I23" s="13">
        <f>(DK!H24-DK!H23)/DK!H23</f>
        <v>2.5049105773849136E-2</v>
      </c>
      <c r="J23" s="13">
        <f>(DK!I24-DK!I23)/DK!I23</f>
        <v>2.5490738830637797E-2</v>
      </c>
      <c r="K23" s="13">
        <f>(DK!J24-DK!J23)/DK!J23</f>
        <v>2.5592083373896166E-2</v>
      </c>
      <c r="L23" s="13">
        <f>(DK!K24-DK!K23)/DK!K23</f>
        <v>3.8765001908253334E-2</v>
      </c>
      <c r="M23" s="13">
        <f>(DK!L24-DK!L23)/DK!L23</f>
        <v>5.8388054605120289E-2</v>
      </c>
      <c r="O23" s="1">
        <f>DK!B21/DK!B$2*100</f>
        <v>781.47352003327319</v>
      </c>
      <c r="P23" s="1">
        <f>DK!C21/DK!C$2*100</f>
        <v>522.09107806068516</v>
      </c>
      <c r="Q23" s="1">
        <f>DK!D21/DK!D$2*100</f>
        <v>408.97132017357751</v>
      </c>
      <c r="R23" s="1">
        <f>DK!E21/DK!E$2*100</f>
        <v>323.04383336721281</v>
      </c>
      <c r="S23" s="1">
        <f>DK!F21/DK!F$2*100</f>
        <v>274.35372333559684</v>
      </c>
      <c r="T23" s="1">
        <f>DK!G21/DK!G$2*100</f>
        <v>243.12299272600853</v>
      </c>
      <c r="U23" s="1">
        <f>DK!H21/DK!H$2*100</f>
        <v>224.53840286219994</v>
      </c>
      <c r="V23" s="1">
        <f>DK!I21/DK!I$2*100</f>
        <v>209.69653350029947</v>
      </c>
      <c r="W23" s="1">
        <f>DK!J21/DK!J$2*100</f>
        <v>196.27244613689348</v>
      </c>
      <c r="X23" s="1">
        <f>DK!K21/DK!K$2*100</f>
        <v>203.28384789818421</v>
      </c>
      <c r="Y23" s="1">
        <f>DK!L21/DK!L$2*100</f>
        <v>230.83932504712149</v>
      </c>
    </row>
    <row r="24" spans="2:25" x14ac:dyDescent="0.2">
      <c r="B24" s="3">
        <v>2018</v>
      </c>
      <c r="C24" s="13">
        <f>(DK!B25-DK!B24)/DK!B24</f>
        <v>-3.1153447606172082E-2</v>
      </c>
      <c r="D24" s="13">
        <f>(DK!C25-DK!C24)/DK!C24</f>
        <v>-2.3639230496050909E-2</v>
      </c>
      <c r="E24" s="13">
        <f>(DK!D25-DK!D24)/DK!D24</f>
        <v>2.5178802645913972E-2</v>
      </c>
      <c r="F24" s="13">
        <f>(DK!E25-DK!E24)/DK!E24</f>
        <v>3.5534150488468509E-2</v>
      </c>
      <c r="G24" s="13">
        <f>(DK!F25-DK!F24)/DK!F24</f>
        <v>2.5178806786454178E-2</v>
      </c>
      <c r="H24" s="13">
        <f>(DK!G25-DK!G24)/DK!G24</f>
        <v>2.780747026061095E-2</v>
      </c>
      <c r="I24" s="13">
        <f>(DK!H25-DK!H24)/DK!H24</f>
        <v>2.6616645421493224E-2</v>
      </c>
      <c r="J24" s="13">
        <f>(DK!I25-DK!I24)/DK!I24</f>
        <v>2.433573184347608E-2</v>
      </c>
      <c r="K24" s="13">
        <f>(DK!J25-DK!J24)/DK!J24</f>
        <v>2.3518149843540847E-2</v>
      </c>
      <c r="L24" s="13">
        <f>(DK!K25-DK!K24)/DK!K24</f>
        <v>2.5420582221881594E-2</v>
      </c>
      <c r="M24" s="13">
        <f>(DK!L25-DK!L24)/DK!L24</f>
        <v>3.1246069273544386E-2</v>
      </c>
      <c r="O24" s="1">
        <f>DK!B22/DK!B$2*100</f>
        <v>815.80770830445033</v>
      </c>
      <c r="P24" s="1">
        <f>DK!C22/DK!C$2*100</f>
        <v>562.27547021339478</v>
      </c>
      <c r="Q24" s="1">
        <f>DK!D22/DK!D$2*100</f>
        <v>440.44909463077249</v>
      </c>
      <c r="R24" s="1">
        <f>DK!E22/DK!E$2*100</f>
        <v>347.9079258509658</v>
      </c>
      <c r="S24" s="1">
        <f>DK!F22/DK!F$2*100</f>
        <v>298.41022845859698</v>
      </c>
      <c r="T24" s="1">
        <f>DK!G22/DK!G$2*100</f>
        <v>263.84984464004867</v>
      </c>
      <c r="U24" s="1">
        <f>DK!H22/DK!H$2*100</f>
        <v>243.17355527806365</v>
      </c>
      <c r="V24" s="1">
        <f>DK!I22/DK!I$2*100</f>
        <v>227.13333745829956</v>
      </c>
      <c r="W24" s="1">
        <f>DK!J22/DK!J$2*100</f>
        <v>212.28882329569538</v>
      </c>
      <c r="X24" s="1">
        <f>DK!K22/DK!K$2*100</f>
        <v>217.72958264194867</v>
      </c>
      <c r="Y24" s="1">
        <f>DK!L22/DK!L$2*100</f>
        <v>244.20293098407066</v>
      </c>
    </row>
    <row r="25" spans="2:25" x14ac:dyDescent="0.2">
      <c r="B25" s="3">
        <v>2019</v>
      </c>
      <c r="C25" s="13">
        <f>(DK!B26-DK!B25)/DK!B25</f>
        <v>1.879206269271725E-2</v>
      </c>
      <c r="D25" s="13">
        <f>(DK!C26-DK!C25)/DK!C25</f>
        <v>9.3462064062439319E-3</v>
      </c>
      <c r="E25" s="13">
        <f>(DK!D26-DK!D25)/DK!D25</f>
        <v>9.346187768752073E-3</v>
      </c>
      <c r="F25" s="13">
        <f>(DK!E26-DK!E25)/DK!E25</f>
        <v>9.3461888910749951E-3</v>
      </c>
      <c r="G25" s="13">
        <f>(DK!F26-DK!F25)/DK!F25</f>
        <v>1.4367812172686586E-2</v>
      </c>
      <c r="H25" s="13">
        <f>(DK!G26-DK!G25)/DK!G25</f>
        <v>1.4509087207763635E-2</v>
      </c>
      <c r="I25" s="13">
        <f>(DK!H26-DK!H25)/DK!H25</f>
        <v>1.3587141140060401E-2</v>
      </c>
      <c r="J25" s="13">
        <f>(DK!I26-DK!I25)/DK!I25</f>
        <v>1.5161354201942425E-2</v>
      </c>
      <c r="K25" s="13">
        <f>(DK!J26-DK!J25)/DK!J25</f>
        <v>1.4805066788062066E-2</v>
      </c>
      <c r="L25" s="13">
        <f>(DK!K26-DK!K25)/DK!K25</f>
        <v>4.4190825212552963E-3</v>
      </c>
      <c r="M25" s="13">
        <f>(DK!L26-DK!L25)/DK!L25</f>
        <v>-9.5044019798040079E-3</v>
      </c>
      <c r="O25" s="1">
        <f>DK!B23/DK!B$2*100</f>
        <v>835.02641064744216</v>
      </c>
      <c r="P25" s="1">
        <f>DK!C23/DK!C$2*100</f>
        <v>581.30366793594067</v>
      </c>
      <c r="Q25" s="1">
        <f>DK!D23/DK!D$2*100</f>
        <v>465.04291356836632</v>
      </c>
      <c r="R25" s="1">
        <f>DK!E23/DK!E$2*100</f>
        <v>363.31477587163448</v>
      </c>
      <c r="S25" s="1">
        <f>DK!F23/DK!F$2*100</f>
        <v>306.98910927578896</v>
      </c>
      <c r="T25" s="1">
        <f>DK!G23/DK!G$2*100</f>
        <v>272.77890063180052</v>
      </c>
      <c r="U25" s="1">
        <f>DK!H23/DK!H$2*100</f>
        <v>251.05323976405703</v>
      </c>
      <c r="V25" s="1">
        <f>DK!I23/DK!I$2*100</f>
        <v>234.43678779370615</v>
      </c>
      <c r="W25" s="1">
        <f>DK!J23/DK!J$2*100</f>
        <v>219.12031924366286</v>
      </c>
      <c r="X25" s="1">
        <f>DK!K23/DK!K$2*100</f>
        <v>225.49740733997069</v>
      </c>
      <c r="Y25" s="1">
        <f>DK!L23/DK!L$2*100</f>
        <v>254.38781180623161</v>
      </c>
    </row>
    <row r="26" spans="2:25" x14ac:dyDescent="0.2">
      <c r="B26" s="3">
        <v>2020</v>
      </c>
      <c r="C26" s="13">
        <f>(DK!B27-DK!B26)/DK!B26</f>
        <v>-3.7614608962304265E-2</v>
      </c>
      <c r="D26" s="13">
        <f>(DK!C27-DK!C26)/DK!C26</f>
        <v>-3.3836527080316911E-2</v>
      </c>
      <c r="E26" s="13">
        <f>(DK!D27-DK!D26)/DK!D26</f>
        <v>-3.3836523241322657E-2</v>
      </c>
      <c r="F26" s="13">
        <f>(DK!E27-DK!E26)/DK!E26</f>
        <v>-3.3836527372533794E-2</v>
      </c>
      <c r="G26" s="13">
        <f>(DK!F27-DK!F26)/DK!F26</f>
        <v>-3.3836527989238502E-2</v>
      </c>
      <c r="H26" s="13">
        <f>(DK!G27-DK!G26)/DK!G26</f>
        <v>-4.1211822084486038E-2</v>
      </c>
      <c r="I26" s="13">
        <f>(DK!H27-DK!H26)/DK!H26</f>
        <v>-3.7879052664046162E-2</v>
      </c>
      <c r="J26" s="13">
        <f>(DK!I27-DK!I26)/DK!I26</f>
        <v>-3.8580374647464645E-2</v>
      </c>
      <c r="K26" s="13">
        <f>(DK!J27-DK!J26)/DK!J26</f>
        <v>-3.8514027110727135E-2</v>
      </c>
      <c r="L26" s="13">
        <f>(DK!K27-DK!K26)/DK!K26</f>
        <v>-2.9684727161705261E-2</v>
      </c>
      <c r="M26" s="13">
        <f>(DK!L27-DK!L26)/DK!L26</f>
        <v>-1.8107809150236239E-2</v>
      </c>
      <c r="O26" s="1">
        <f>DK!B24/DK!B$2*100</f>
        <v>846.63635103285731</v>
      </c>
      <c r="P26" s="1">
        <f>DK!C24/DK!C$2*100</f>
        <v>630.04554506280124</v>
      </c>
      <c r="Q26" s="1">
        <f>DK!D24/DK!D$2*100</f>
        <v>470.03396408122359</v>
      </c>
      <c r="R26" s="1">
        <f>DK!E24/DK!E$2*100</f>
        <v>371.276823263197</v>
      </c>
      <c r="S26" s="1">
        <f>DK!F24/DK!F$2*100</f>
        <v>315.31689613536378</v>
      </c>
      <c r="T26" s="1">
        <f>DK!G24/DK!G$2*100</f>
        <v>279.42317114239563</v>
      </c>
      <c r="U26" s="1">
        <f>DK!H24/DK!H$2*100</f>
        <v>257.34189892177437</v>
      </c>
      <c r="V26" s="1">
        <f>DK!I24/DK!I$2*100</f>
        <v>240.41275472364916</v>
      </c>
      <c r="W26" s="1">
        <f>DK!J24/DK!J$2*100</f>
        <v>224.7280647226614</v>
      </c>
      <c r="X26" s="1">
        <f>DK!K24/DK!K$2*100</f>
        <v>234.23881476581084</v>
      </c>
      <c r="Y26" s="1">
        <f>DK!L24/DK!L$2*100</f>
        <v>269.24102125285094</v>
      </c>
    </row>
    <row r="27" spans="2:25" x14ac:dyDescent="0.2">
      <c r="B27" s="3">
        <v>2021</v>
      </c>
      <c r="C27" s="13">
        <f>(DK!B28-DK!B27)/DK!B27</f>
        <v>3.9021329792790715E-2</v>
      </c>
      <c r="D27" s="13">
        <f>(DK!C28-DK!C27)/DK!C27</f>
        <v>5.3853480048295203E-2</v>
      </c>
      <c r="E27" s="13">
        <f>(DK!D28-DK!D27)/DK!D27</f>
        <v>5.3853484583455256E-2</v>
      </c>
      <c r="F27" s="13">
        <f>(DK!E28-DK!E27)/DK!E27</f>
        <v>4.3314950774673254E-2</v>
      </c>
      <c r="G27" s="13">
        <f>(DK!F28-DK!F27)/DK!F27</f>
        <v>3.8202195835660431E-2</v>
      </c>
      <c r="H27" s="13">
        <f>(DK!G28-DK!G27)/DK!G27</f>
        <v>4.0342543190397144E-2</v>
      </c>
      <c r="I27" s="13">
        <f>(DK!H28-DK!H27)/DK!H27</f>
        <v>3.9093631686291611E-2</v>
      </c>
      <c r="J27" s="13">
        <f>(DK!I28-DK!I27)/DK!I27</f>
        <v>3.9986991241344381E-2</v>
      </c>
      <c r="K27" s="13">
        <f>(DK!J28-DK!J27)/DK!J27</f>
        <v>4.0181871775863784E-2</v>
      </c>
      <c r="L27" s="13">
        <f>(DK!K28-DK!K27)/DK!K27</f>
        <v>6.7957844999971512E-2</v>
      </c>
      <c r="M27" s="13">
        <f>(DK!L28-DK!L27)/DK!L27</f>
        <v>0.10683080654025619</v>
      </c>
      <c r="O27" s="1">
        <f>DK!B25/DK!B$2*100</f>
        <v>820.26070982947454</v>
      </c>
      <c r="P27" s="1">
        <f>DK!C25/DK!C$2*100</f>
        <v>615.15175320005164</v>
      </c>
      <c r="Q27" s="1">
        <f>DK!D25/DK!D$2*100</f>
        <v>481.86885649970134</v>
      </c>
      <c r="R27" s="1">
        <f>DK!E25/DK!E$2*100</f>
        <v>384.46982977391201</v>
      </c>
      <c r="S27" s="1">
        <f>DK!F25/DK!F$2*100</f>
        <v>323.25619933966055</v>
      </c>
      <c r="T27" s="1">
        <f>DK!G25/DK!G$2*100</f>
        <v>287.19322266406346</v>
      </c>
      <c r="U27" s="1">
        <f>DK!H25/DK!H$2*100</f>
        <v>264.19147699746901</v>
      </c>
      <c r="V27" s="1">
        <f>DK!I25/DK!I$2*100</f>
        <v>246.26337505435529</v>
      </c>
      <c r="W27" s="1">
        <f>DK!J25/DK!J$2*100</f>
        <v>230.0132530228579</v>
      </c>
      <c r="X27" s="1">
        <f>DK!K25/DK!K$2*100</f>
        <v>240.19330181612128</v>
      </c>
      <c r="Y27" s="1">
        <f>DK!L25/DK!L$2*100</f>
        <v>277.65374485419738</v>
      </c>
    </row>
    <row r="28" spans="2:25" x14ac:dyDescent="0.2">
      <c r="O28" s="1">
        <f>DK!B26/DK!B$2*100</f>
        <v>835.67510051296279</v>
      </c>
      <c r="P28" s="1">
        <f>DK!C26/DK!C$2*100</f>
        <v>620.90108845662223</v>
      </c>
      <c r="Q28" s="1">
        <f>DK!D26/DK!D$2*100</f>
        <v>486.37249331246136</v>
      </c>
      <c r="R28" s="1">
        <f>DK!E26/DK!E$2*100</f>
        <v>388.06315742589845</v>
      </c>
      <c r="S28" s="1">
        <f>DK!F26/DK!F$2*100</f>
        <v>327.90068369542934</v>
      </c>
      <c r="T28" s="1">
        <f>DK!G26/DK!G$2*100</f>
        <v>291.36013417717498</v>
      </c>
      <c r="U28" s="1">
        <f>DK!H26/DK!H$2*100</f>
        <v>267.78108388343463</v>
      </c>
      <c r="V28" s="1">
        <f>DK!I26/DK!I$2*100</f>
        <v>249.99706131052017</v>
      </c>
      <c r="W28" s="1">
        <f>DK!J26/DK!J$2*100</f>
        <v>233.41861459600074</v>
      </c>
      <c r="X28" s="1">
        <f>DK!K26/DK!K$2*100</f>
        <v>241.25473583789946</v>
      </c>
      <c r="Y28" s="1">
        <f>DK!L26/DK!L$2*100</f>
        <v>275.01481205190515</v>
      </c>
    </row>
    <row r="29" spans="2:25" x14ac:dyDescent="0.2">
      <c r="O29" s="1">
        <f>DK!B27/DK!B$2*100</f>
        <v>804.2415083876333</v>
      </c>
      <c r="P29" s="1">
        <f>DK!C27/DK!C$2*100</f>
        <v>599.89195196286141</v>
      </c>
      <c r="Q29" s="1">
        <f>DK!D27/DK!D$2*100</f>
        <v>469.91533913855426</v>
      </c>
      <c r="R29" s="1">
        <f>DK!E27/DK!E$2*100</f>
        <v>374.93244777738511</v>
      </c>
      <c r="S29" s="1">
        <f>DK!F27/DK!F$2*100</f>
        <v>316.80566303387849</v>
      </c>
      <c r="T29" s="1">
        <f>DK!G27/DK!G$2*100</f>
        <v>279.35265216495327</v>
      </c>
      <c r="U29" s="1">
        <f>DK!H27/DK!H$2*100</f>
        <v>257.6377901045787</v>
      </c>
      <c r="V29" s="1">
        <f>DK!I27/DK!I$2*100</f>
        <v>240.35208102439509</v>
      </c>
      <c r="W29" s="1">
        <f>DK!J27/DK!J$2*100</f>
        <v>224.42872374530199</v>
      </c>
      <c r="X29" s="1">
        <f>DK!K27/DK!K$2*100</f>
        <v>234.09315482808216</v>
      </c>
      <c r="Y29" s="1">
        <f>DK!L27/DK!L$2*100</f>
        <v>270.0348963217811</v>
      </c>
    </row>
    <row r="30" spans="2:25" x14ac:dyDescent="0.2">
      <c r="O30" s="1">
        <f>DK!B28/DK!B$2*100</f>
        <v>835.62408151947875</v>
      </c>
      <c r="P30" s="1">
        <f>DK!C28/DK!C$2*100</f>
        <v>632.19822122902633</v>
      </c>
      <c r="Q30" s="1">
        <f>DK!D28/DK!D$2*100</f>
        <v>495.22191761038152</v>
      </c>
      <c r="R30" s="1">
        <f>DK!E28/DK!E$2*100</f>
        <v>391.17262829669028</v>
      </c>
      <c r="S30" s="1">
        <f>DK!F28/DK!F$2*100</f>
        <v>328.90833501494495</v>
      </c>
      <c r="T30" s="1">
        <f>DK!G28/DK!G$2*100</f>
        <v>290.62244860026988</v>
      </c>
      <c r="U30" s="1">
        <f>DK!H28/DK!H$2*100</f>
        <v>267.70978697939717</v>
      </c>
      <c r="V30" s="1">
        <f>DK!I28/DK!I$2*100</f>
        <v>249.96303758315648</v>
      </c>
      <c r="W30" s="1">
        <f>DK!J28/DK!J$2*100</f>
        <v>233.44668994565646</v>
      </c>
      <c r="X30" s="1">
        <f>DK!K28/DK!K$2*100</f>
        <v>250.00162115944326</v>
      </c>
      <c r="Y30" s="1">
        <f>DK!L28/DK!L$2*100</f>
        <v>298.88294208985144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Højgaard Mens</dc:creator>
  <cp:lastModifiedBy>Rasmus Højgaard Mens</cp:lastModifiedBy>
  <dcterms:created xsi:type="dcterms:W3CDTF">2023-04-12T07:49:20Z</dcterms:created>
  <dcterms:modified xsi:type="dcterms:W3CDTF">2023-04-12T08:25:21Z</dcterms:modified>
</cp:coreProperties>
</file>