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57" documentId="13_ncr:1_{196F27E1-2DB6-4BE5-A025-C4A32E078914}" xr6:coauthVersionLast="47" xr6:coauthVersionMax="47" xr10:uidLastSave="{455AAA0A-45FB-4F06-AED9-9E18E1B30337}"/>
  <bookViews>
    <workbookView xWindow="-24120" yWindow="-120" windowWidth="24240" windowHeight="13140" firstSheet="1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Apr!$A$7:$I$430</definedName>
    <definedName name="_xlnm._FilterDatabase" localSheetId="10" hidden="1">Aug!$A$1:$I$430</definedName>
    <definedName name="_xlnm._FilterDatabase" localSheetId="0" hidden="1">BS!$A$7:$AO$87</definedName>
    <definedName name="_xlnm._FilterDatabase" localSheetId="4" hidden="1">Feb!$A$7:$J$430</definedName>
    <definedName name="_xlnm._FilterDatabase" localSheetId="3" hidden="1">Jan!$A$1:$K$448</definedName>
    <definedName name="_xlnm._FilterDatabase" localSheetId="9" hidden="1">Jul!$A$1:$K$430</definedName>
    <definedName name="_xlnm._FilterDatabase" localSheetId="8" hidden="1">Jun!$A$7:$K$448</definedName>
    <definedName name="_xlnm._FilterDatabase" localSheetId="5" hidden="1">Mar!$A$7:$K$430</definedName>
    <definedName name="_xlnm._FilterDatabase" localSheetId="7" hidden="1">May!$A$7:$N$448</definedName>
    <definedName name="_xlnm._FilterDatabase" localSheetId="13" hidden="1">Nov!$A$1:$I$430</definedName>
    <definedName name="_xlnm._FilterDatabase" localSheetId="12" hidden="1">Oct!$A$1:$K$430</definedName>
    <definedName name="_xlnm._FilterDatabase" localSheetId="1" hidden="1">PL!$A$7:$AE$23</definedName>
    <definedName name="_xlnm._FilterDatabase" localSheetId="2" hidden="1">TB!$A$5:$AO$605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9" i="11" l="1"/>
  <c r="E429" i="11"/>
  <c r="F430" i="11" s="1"/>
  <c r="F5" i="11" s="1"/>
  <c r="C429" i="11"/>
  <c r="D221" i="11"/>
  <c r="D429" i="11" s="1"/>
  <c r="A180" i="11"/>
  <c r="F429" i="12"/>
  <c r="E429" i="12"/>
  <c r="F430" i="12" s="1"/>
  <c r="F5" i="12" s="1"/>
  <c r="D429" i="12"/>
  <c r="C429" i="12"/>
  <c r="D430" i="12" s="1"/>
  <c r="D5" i="12" s="1"/>
  <c r="D221" i="12"/>
  <c r="A180" i="12"/>
  <c r="F429" i="13"/>
  <c r="E429" i="13"/>
  <c r="F430" i="13" s="1"/>
  <c r="F5" i="13" s="1"/>
  <c r="C429" i="13"/>
  <c r="D221" i="13"/>
  <c r="D429" i="13" s="1"/>
  <c r="D430" i="13" s="1"/>
  <c r="D5" i="13" s="1"/>
  <c r="A180" i="13"/>
  <c r="F430" i="14"/>
  <c r="F5" i="14" s="1"/>
  <c r="F429" i="14"/>
  <c r="E429" i="14"/>
  <c r="C429" i="14"/>
  <c r="D221" i="14"/>
  <c r="D429" i="14" s="1"/>
  <c r="D430" i="14" s="1"/>
  <c r="D5" i="14" s="1"/>
  <c r="A180" i="14"/>
  <c r="F429" i="15"/>
  <c r="E429" i="15"/>
  <c r="F430" i="15" s="1"/>
  <c r="F5" i="15" s="1"/>
  <c r="C429" i="15"/>
  <c r="D221" i="15"/>
  <c r="D429" i="15" s="1"/>
  <c r="A180" i="15"/>
  <c r="F429" i="10"/>
  <c r="E429" i="10"/>
  <c r="F430" i="10" s="1"/>
  <c r="F5" i="10" s="1"/>
  <c r="D429" i="10"/>
  <c r="C429" i="10"/>
  <c r="D430" i="10" s="1"/>
  <c r="D5" i="10" s="1"/>
  <c r="D221" i="10"/>
  <c r="A180" i="10"/>
  <c r="F429" i="9"/>
  <c r="E429" i="9"/>
  <c r="F430" i="9" s="1"/>
  <c r="F5" i="9" s="1"/>
  <c r="C429" i="9"/>
  <c r="D221" i="9"/>
  <c r="D429" i="9" s="1"/>
  <c r="A180" i="9"/>
  <c r="D430" i="11" l="1"/>
  <c r="D5" i="11" s="1"/>
  <c r="D430" i="15"/>
  <c r="D5" i="15" s="1"/>
  <c r="D430" i="9"/>
  <c r="D5" i="9" s="1"/>
  <c r="H428" i="15" l="1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429" i="13" l="1"/>
  <c r="H5" i="13" s="1"/>
  <c r="H429" i="14"/>
  <c r="H5" i="14" s="1"/>
  <c r="H429" i="12"/>
  <c r="H5" i="12" s="1"/>
  <c r="H429" i="15"/>
  <c r="H5" i="15" s="1"/>
  <c r="H429" i="9"/>
  <c r="H5" i="9" s="1"/>
  <c r="H221" i="11"/>
  <c r="H429" i="11" s="1"/>
  <c r="H5" i="11" s="1"/>
  <c r="H221" i="10"/>
  <c r="H429" i="10" s="1"/>
  <c r="H5" i="10" s="1"/>
  <c r="F429" i="8"/>
  <c r="E429" i="8"/>
  <c r="C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D221" i="8"/>
  <c r="D429" i="8" s="1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A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B1" i="8"/>
  <c r="F430" i="8" l="1"/>
  <c r="F5" i="8" s="1"/>
  <c r="D430" i="8"/>
  <c r="D5" i="8" s="1"/>
  <c r="H221" i="8"/>
  <c r="H429" i="8" s="1"/>
  <c r="H5" i="8" s="1"/>
  <c r="D221" i="7" l="1"/>
  <c r="D221" i="6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P5" i="16"/>
  <c r="P11" i="16" s="1"/>
  <c r="P17" i="16" s="1"/>
  <c r="P23" i="16" s="1"/>
  <c r="P29" i="16" s="1"/>
  <c r="P35" i="16" s="1"/>
  <c r="P41" i="16" s="1"/>
  <c r="P47" i="16" s="1"/>
  <c r="P53" i="16" s="1"/>
  <c r="Q5" i="16"/>
  <c r="R5" i="16"/>
  <c r="R11" i="16" s="1"/>
  <c r="R17" i="16" s="1"/>
  <c r="R23" i="16" s="1"/>
  <c r="R29" i="16" s="1"/>
  <c r="R35" i="16" s="1"/>
  <c r="R41" i="16" s="1"/>
  <c r="R47" i="16" s="1"/>
  <c r="R53" i="16" s="1"/>
  <c r="S5" i="16"/>
  <c r="S11" i="16" s="1"/>
  <c r="S17" i="16" s="1"/>
  <c r="S23" i="16" s="1"/>
  <c r="S29" i="16" s="1"/>
  <c r="S35" i="16" s="1"/>
  <c r="S41" i="16" s="1"/>
  <c r="S47" i="16" s="1"/>
  <c r="S53" i="16" s="1"/>
  <c r="T5" i="16"/>
  <c r="T11" i="16" s="1"/>
  <c r="T17" i="16" s="1"/>
  <c r="T23" i="16" s="1"/>
  <c r="T29" i="16" s="1"/>
  <c r="T35" i="16" s="1"/>
  <c r="T41" i="16" s="1"/>
  <c r="T47" i="16" s="1"/>
  <c r="T53" i="16" s="1"/>
  <c r="U5" i="16"/>
  <c r="U11" i="16" s="1"/>
  <c r="U17" i="16" s="1"/>
  <c r="U23" i="16" s="1"/>
  <c r="U29" i="16" s="1"/>
  <c r="U35" i="16" s="1"/>
  <c r="U41" i="16" s="1"/>
  <c r="U47" i="16" s="1"/>
  <c r="U53" i="16" s="1"/>
  <c r="V5" i="16"/>
  <c r="V11" i="16" s="1"/>
  <c r="V17" i="16" s="1"/>
  <c r="V23" i="16" s="1"/>
  <c r="V29" i="16" s="1"/>
  <c r="V35" i="16" s="1"/>
  <c r="V41" i="16" s="1"/>
  <c r="V47" i="16" s="1"/>
  <c r="V53" i="16" s="1"/>
  <c r="W5" i="16"/>
  <c r="W11" i="16" s="1"/>
  <c r="W17" i="16" s="1"/>
  <c r="W23" i="16" s="1"/>
  <c r="W29" i="16" s="1"/>
  <c r="W35" i="16" s="1"/>
  <c r="W41" i="16" s="1"/>
  <c r="W47" i="16" s="1"/>
  <c r="W53" i="16" s="1"/>
  <c r="X5" i="16"/>
  <c r="X11" i="16" s="1"/>
  <c r="X17" i="16" s="1"/>
  <c r="X23" i="16" s="1"/>
  <c r="X29" i="16" s="1"/>
  <c r="X35" i="16" s="1"/>
  <c r="X41" i="16" s="1"/>
  <c r="X47" i="16" s="1"/>
  <c r="X53" i="16" s="1"/>
  <c r="Y5" i="16"/>
  <c r="Y11" i="16" s="1"/>
  <c r="Y17" i="16" s="1"/>
  <c r="Y23" i="16" s="1"/>
  <c r="Y29" i="16" s="1"/>
  <c r="Y35" i="16" s="1"/>
  <c r="Y41" i="16" s="1"/>
  <c r="Y47" i="16" s="1"/>
  <c r="Y53" i="16" s="1"/>
  <c r="Z5" i="16"/>
  <c r="Z11" i="16" s="1"/>
  <c r="Z17" i="16" s="1"/>
  <c r="Z23" i="16" s="1"/>
  <c r="Z29" i="16" s="1"/>
  <c r="Z35" i="16" s="1"/>
  <c r="Z41" i="16" s="1"/>
  <c r="Z47" i="16" s="1"/>
  <c r="Z53" i="16" s="1"/>
  <c r="AA5" i="16"/>
  <c r="AA11" i="16" s="1"/>
  <c r="AA17" i="16" s="1"/>
  <c r="AA23" i="16" s="1"/>
  <c r="AA29" i="16" s="1"/>
  <c r="AA35" i="16" s="1"/>
  <c r="AA41" i="16" s="1"/>
  <c r="AA47" i="16" s="1"/>
  <c r="AA53" i="16" s="1"/>
  <c r="P6" i="16"/>
  <c r="Q6" i="16"/>
  <c r="R6" i="16"/>
  <c r="S6" i="16"/>
  <c r="T6" i="16"/>
  <c r="U6" i="16"/>
  <c r="V6" i="16"/>
  <c r="W6" i="16"/>
  <c r="X6" i="16"/>
  <c r="Y6" i="16"/>
  <c r="Z6" i="16"/>
  <c r="AA6" i="16"/>
  <c r="P7" i="16"/>
  <c r="Q7" i="16"/>
  <c r="R7" i="16"/>
  <c r="S7" i="16"/>
  <c r="T7" i="16"/>
  <c r="U7" i="16"/>
  <c r="V7" i="16"/>
  <c r="W7" i="16"/>
  <c r="X7" i="16"/>
  <c r="Y7" i="16"/>
  <c r="Z7" i="16"/>
  <c r="AA7" i="16"/>
  <c r="P8" i="16"/>
  <c r="Q8" i="16"/>
  <c r="R8" i="16"/>
  <c r="S8" i="16"/>
  <c r="T8" i="16"/>
  <c r="U8" i="16"/>
  <c r="V8" i="16"/>
  <c r="W8" i="16"/>
  <c r="X8" i="16"/>
  <c r="Y8" i="16"/>
  <c r="Z8" i="16"/>
  <c r="AA8" i="16"/>
  <c r="P9" i="16"/>
  <c r="Q9" i="16"/>
  <c r="R9" i="16"/>
  <c r="S9" i="16"/>
  <c r="T9" i="16"/>
  <c r="U9" i="16"/>
  <c r="V9" i="16"/>
  <c r="W9" i="16"/>
  <c r="X9" i="16"/>
  <c r="Y9" i="16"/>
  <c r="Z9" i="16"/>
  <c r="AA9" i="16"/>
  <c r="A11" i="16"/>
  <c r="B11" i="16"/>
  <c r="F11" i="16"/>
  <c r="F17" i="16" s="1"/>
  <c r="F23" i="16" s="1"/>
  <c r="F29" i="16" s="1"/>
  <c r="F35" i="16" s="1"/>
  <c r="F41" i="16" s="1"/>
  <c r="G11" i="16"/>
  <c r="G17" i="16" s="1"/>
  <c r="G23" i="16" s="1"/>
  <c r="G29" i="16" s="1"/>
  <c r="G35" i="16" s="1"/>
  <c r="G41" i="16" s="1"/>
  <c r="I11" i="16"/>
  <c r="I17" i="16" s="1"/>
  <c r="I23" i="16" s="1"/>
  <c r="I29" i="16" s="1"/>
  <c r="I35" i="16" s="1"/>
  <c r="I41" i="16" s="1"/>
  <c r="K11" i="16"/>
  <c r="K17" i="16" s="1"/>
  <c r="K23" i="16" s="1"/>
  <c r="K29" i="16" s="1"/>
  <c r="K35" i="16" s="1"/>
  <c r="K41" i="16" s="1"/>
  <c r="K47" i="16" s="1"/>
  <c r="K53" i="16" s="1"/>
  <c r="Q11" i="16"/>
  <c r="Q17" i="16" s="1"/>
  <c r="Q23" i="16" s="1"/>
  <c r="Q29" i="16" s="1"/>
  <c r="Q35" i="16" s="1"/>
  <c r="Q41" i="16" s="1"/>
  <c r="Q47" i="16" s="1"/>
  <c r="Q53" i="16" s="1"/>
  <c r="P12" i="16"/>
  <c r="Q12" i="16"/>
  <c r="R12" i="16"/>
  <c r="S12" i="16"/>
  <c r="T12" i="16"/>
  <c r="U12" i="16"/>
  <c r="V12" i="16"/>
  <c r="W12" i="16"/>
  <c r="X12" i="16"/>
  <c r="Y12" i="16"/>
  <c r="Z12" i="16"/>
  <c r="AA12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17" i="16"/>
  <c r="B17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23" i="16"/>
  <c r="B23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29" i="16"/>
  <c r="B29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35" i="16"/>
  <c r="B35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41" i="16"/>
  <c r="B41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43" i="16"/>
  <c r="A44" i="16" s="1"/>
  <c r="A45" i="16" s="1"/>
  <c r="P43" i="16"/>
  <c r="Q43" i="16"/>
  <c r="R43" i="16"/>
  <c r="S43" i="16"/>
  <c r="T43" i="16"/>
  <c r="U43" i="16"/>
  <c r="V43" i="16"/>
  <c r="W43" i="16"/>
  <c r="X43" i="16"/>
  <c r="Y43" i="16"/>
  <c r="Z43" i="16"/>
  <c r="AA43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P45" i="16"/>
  <c r="Q45" i="16"/>
  <c r="R45" i="16"/>
  <c r="S45" i="16"/>
  <c r="T45" i="16"/>
  <c r="J7" i="8" s="1"/>
  <c r="J8" i="8" s="1"/>
  <c r="J9" i="8" s="1"/>
  <c r="J10" i="8" s="1"/>
  <c r="U45" i="16"/>
  <c r="V45" i="16"/>
  <c r="J7" i="10" s="1"/>
  <c r="J8" i="10" s="1"/>
  <c r="J9" i="10" s="1"/>
  <c r="J10" i="10" s="1"/>
  <c r="K10" i="10" s="1"/>
  <c r="W45" i="16"/>
  <c r="J7" i="11" s="1"/>
  <c r="J8" i="11" s="1"/>
  <c r="J9" i="11" s="1"/>
  <c r="K9" i="11" s="1"/>
  <c r="X45" i="16"/>
  <c r="J7" i="12" s="1"/>
  <c r="J8" i="12" s="1"/>
  <c r="J9" i="12" s="1"/>
  <c r="J10" i="12" s="1"/>
  <c r="Y45" i="16"/>
  <c r="J7" i="13" s="1"/>
  <c r="J8" i="13" s="1"/>
  <c r="K8" i="13" s="1"/>
  <c r="Z45" i="16"/>
  <c r="J7" i="14" s="1"/>
  <c r="J8" i="14" s="1"/>
  <c r="J9" i="14" s="1"/>
  <c r="J10" i="14" s="1"/>
  <c r="J11" i="14" s="1"/>
  <c r="J12" i="14" s="1"/>
  <c r="AA45" i="16"/>
  <c r="J7" i="15" s="1"/>
  <c r="J8" i="15" s="1"/>
  <c r="J9" i="15" s="1"/>
  <c r="P48" i="16"/>
  <c r="Q48" i="16"/>
  <c r="R48" i="16"/>
  <c r="S48" i="16"/>
  <c r="T48" i="16"/>
  <c r="U48" i="16"/>
  <c r="V48" i="16"/>
  <c r="W48" i="16"/>
  <c r="X48" i="16"/>
  <c r="Y48" i="16"/>
  <c r="Z48" i="16"/>
  <c r="AA48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J7" i="9" l="1"/>
  <c r="J8" i="9" s="1"/>
  <c r="J10" i="11"/>
  <c r="J9" i="13"/>
  <c r="J10" i="13" s="1"/>
  <c r="J11" i="13" s="1"/>
  <c r="K11" i="13" s="1"/>
  <c r="K9" i="10"/>
  <c r="K8" i="15"/>
  <c r="K9" i="14"/>
  <c r="K8" i="12"/>
  <c r="K8" i="10"/>
  <c r="K8" i="8"/>
  <c r="J11" i="10"/>
  <c r="J12" i="10" s="1"/>
  <c r="J13" i="10" s="1"/>
  <c r="K9" i="12"/>
  <c r="K10" i="14"/>
  <c r="K8" i="14"/>
  <c r="K11" i="14"/>
  <c r="K8" i="11"/>
  <c r="K12" i="10"/>
  <c r="J10" i="15"/>
  <c r="K9" i="15"/>
  <c r="J13" i="14"/>
  <c r="K12" i="14"/>
  <c r="K10" i="12"/>
  <c r="J11" i="12"/>
  <c r="K10" i="11"/>
  <c r="J11" i="11"/>
  <c r="J11" i="8"/>
  <c r="K10" i="8"/>
  <c r="K9" i="8"/>
  <c r="J7" i="7"/>
  <c r="J7" i="6"/>
  <c r="J9" i="9" l="1"/>
  <c r="K8" i="9"/>
  <c r="K9" i="13"/>
  <c r="K10" i="13"/>
  <c r="J12" i="13"/>
  <c r="J13" i="13" s="1"/>
  <c r="K11" i="10"/>
  <c r="J14" i="10"/>
  <c r="K13" i="10"/>
  <c r="J11" i="15"/>
  <c r="K10" i="15"/>
  <c r="J14" i="14"/>
  <c r="K13" i="14"/>
  <c r="K12" i="13"/>
  <c r="J12" i="12"/>
  <c r="K11" i="12"/>
  <c r="J12" i="11"/>
  <c r="K11" i="11"/>
  <c r="J12" i="8"/>
  <c r="K11" i="8"/>
  <c r="F429" i="7"/>
  <c r="E429" i="7"/>
  <c r="F430" i="7" s="1"/>
  <c r="F5" i="7" s="1"/>
  <c r="C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D429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F429" i="6"/>
  <c r="E429" i="6"/>
  <c r="C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D429" i="6"/>
  <c r="D430" i="6" s="1"/>
  <c r="D5" i="6" s="1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7" i="5"/>
  <c r="J10" i="9" l="1"/>
  <c r="K9" i="9"/>
  <c r="J15" i="10"/>
  <c r="K14" i="10"/>
  <c r="J12" i="15"/>
  <c r="K11" i="15"/>
  <c r="J15" i="14"/>
  <c r="K14" i="14"/>
  <c r="J14" i="13"/>
  <c r="K13" i="13"/>
  <c r="J13" i="12"/>
  <c r="K12" i="12"/>
  <c r="J13" i="11"/>
  <c r="K12" i="11"/>
  <c r="J13" i="8"/>
  <c r="K12" i="8"/>
  <c r="F430" i="6"/>
  <c r="F5" i="6" s="1"/>
  <c r="D430" i="7"/>
  <c r="D5" i="7" s="1"/>
  <c r="H221" i="7"/>
  <c r="H429" i="7" s="1"/>
  <c r="H5" i="7" s="1"/>
  <c r="H221" i="6"/>
  <c r="H429" i="6" s="1"/>
  <c r="H5" i="6" s="1"/>
  <c r="J11" i="9" l="1"/>
  <c r="K10" i="9"/>
  <c r="J16" i="10"/>
  <c r="K15" i="10"/>
  <c r="J13" i="15"/>
  <c r="K12" i="15"/>
  <c r="K15" i="14"/>
  <c r="J16" i="14"/>
  <c r="J15" i="13"/>
  <c r="K14" i="13"/>
  <c r="J14" i="12"/>
  <c r="K13" i="12"/>
  <c r="J14" i="11"/>
  <c r="K13" i="11"/>
  <c r="J14" i="8"/>
  <c r="K13" i="8"/>
  <c r="F429" i="5"/>
  <c r="E429" i="5"/>
  <c r="C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D221" i="5"/>
  <c r="D429" i="5" s="1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A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B1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8" i="4"/>
  <c r="K11" i="9" l="1"/>
  <c r="J12" i="9"/>
  <c r="H221" i="5"/>
  <c r="J17" i="10"/>
  <c r="K16" i="10"/>
  <c r="J14" i="15"/>
  <c r="K13" i="15"/>
  <c r="K16" i="14"/>
  <c r="J17" i="14"/>
  <c r="J16" i="13"/>
  <c r="K15" i="13"/>
  <c r="J15" i="12"/>
  <c r="K14" i="12"/>
  <c r="J15" i="11"/>
  <c r="K14" i="11"/>
  <c r="J15" i="8"/>
  <c r="K14" i="8"/>
  <c r="H429" i="5"/>
  <c r="H5" i="5" s="1"/>
  <c r="D430" i="5"/>
  <c r="D5" i="5" s="1"/>
  <c r="F430" i="5"/>
  <c r="F5" i="5" s="1"/>
  <c r="J13" i="9" l="1"/>
  <c r="K12" i="9"/>
  <c r="J18" i="10"/>
  <c r="K17" i="10"/>
  <c r="J15" i="15"/>
  <c r="K14" i="15"/>
  <c r="J18" i="14"/>
  <c r="K17" i="14"/>
  <c r="K16" i="13"/>
  <c r="J17" i="13"/>
  <c r="K15" i="12"/>
  <c r="J16" i="12"/>
  <c r="J16" i="11"/>
  <c r="K15" i="11"/>
  <c r="J16" i="8"/>
  <c r="K15" i="8"/>
  <c r="D221" i="4"/>
  <c r="H221" i="4" s="1"/>
  <c r="J14" i="9" l="1"/>
  <c r="K13" i="9"/>
  <c r="J19" i="10"/>
  <c r="K18" i="10"/>
  <c r="K15" i="15"/>
  <c r="J16" i="15"/>
  <c r="J19" i="14"/>
  <c r="K18" i="14"/>
  <c r="J18" i="13"/>
  <c r="K17" i="13"/>
  <c r="J17" i="12"/>
  <c r="K16" i="12"/>
  <c r="J17" i="11"/>
  <c r="K16" i="11"/>
  <c r="J17" i="8"/>
  <c r="K16" i="8"/>
  <c r="AO5" i="3"/>
  <c r="AN5" i="3"/>
  <c r="AM5" i="3"/>
  <c r="AL5" i="3"/>
  <c r="AK5" i="3"/>
  <c r="AJ5" i="3"/>
  <c r="AI5" i="3"/>
  <c r="AH5" i="3"/>
  <c r="AG5" i="3"/>
  <c r="AF5" i="3"/>
  <c r="AE5" i="3"/>
  <c r="AD5" i="3"/>
  <c r="J15" i="9" l="1"/>
  <c r="K14" i="9"/>
  <c r="K19" i="10"/>
  <c r="J20" i="10"/>
  <c r="J17" i="15"/>
  <c r="K16" i="15"/>
  <c r="K19" i="14"/>
  <c r="J20" i="14"/>
  <c r="J19" i="13"/>
  <c r="K18" i="13"/>
  <c r="J18" i="12"/>
  <c r="K17" i="12"/>
  <c r="J18" i="11"/>
  <c r="K17" i="11"/>
  <c r="J18" i="8"/>
  <c r="K17" i="8"/>
  <c r="J8" i="6"/>
  <c r="J8" i="7"/>
  <c r="J8" i="5"/>
  <c r="AE78" i="1"/>
  <c r="AD78" i="1"/>
  <c r="AC78" i="1"/>
  <c r="AB78" i="1"/>
  <c r="AA78" i="1"/>
  <c r="Z78" i="1"/>
  <c r="Y78" i="1"/>
  <c r="X78" i="1"/>
  <c r="W78" i="1"/>
  <c r="V78" i="1"/>
  <c r="U78" i="1"/>
  <c r="T78" i="1"/>
  <c r="AE76" i="1"/>
  <c r="AD76" i="1"/>
  <c r="AC76" i="1"/>
  <c r="AB76" i="1"/>
  <c r="AA76" i="1"/>
  <c r="Z76" i="1"/>
  <c r="Y76" i="1"/>
  <c r="X76" i="1"/>
  <c r="W76" i="1"/>
  <c r="V76" i="1"/>
  <c r="U76" i="1"/>
  <c r="T76" i="1"/>
  <c r="AE75" i="1"/>
  <c r="AD75" i="1"/>
  <c r="AC75" i="1"/>
  <c r="AB75" i="1"/>
  <c r="AA75" i="1"/>
  <c r="Z75" i="1"/>
  <c r="Y75" i="1"/>
  <c r="X75" i="1"/>
  <c r="W75" i="1"/>
  <c r="V75" i="1"/>
  <c r="U75" i="1"/>
  <c r="T75" i="1"/>
  <c r="AE74" i="1"/>
  <c r="AD74" i="1"/>
  <c r="AC74" i="1"/>
  <c r="AB74" i="1"/>
  <c r="AA74" i="1"/>
  <c r="Z74" i="1"/>
  <c r="Y74" i="1"/>
  <c r="X74" i="1"/>
  <c r="W74" i="1"/>
  <c r="V74" i="1"/>
  <c r="U74" i="1"/>
  <c r="T74" i="1"/>
  <c r="AE67" i="1"/>
  <c r="AD67" i="1"/>
  <c r="AC67" i="1"/>
  <c r="AB67" i="1"/>
  <c r="AA67" i="1"/>
  <c r="Z67" i="1"/>
  <c r="Y67" i="1"/>
  <c r="X67" i="1"/>
  <c r="W67" i="1"/>
  <c r="V67" i="1"/>
  <c r="U67" i="1"/>
  <c r="T67" i="1"/>
  <c r="AE66" i="1"/>
  <c r="AD66" i="1"/>
  <c r="AC66" i="1"/>
  <c r="AB66" i="1"/>
  <c r="AA66" i="1"/>
  <c r="Z66" i="1"/>
  <c r="Y66" i="1"/>
  <c r="X66" i="1"/>
  <c r="W66" i="1"/>
  <c r="V66" i="1"/>
  <c r="U66" i="1"/>
  <c r="T66" i="1"/>
  <c r="AE65" i="1"/>
  <c r="AD65" i="1"/>
  <c r="AC65" i="1"/>
  <c r="AB65" i="1"/>
  <c r="AA65" i="1"/>
  <c r="Z65" i="1"/>
  <c r="Y65" i="1"/>
  <c r="X65" i="1"/>
  <c r="W65" i="1"/>
  <c r="V65" i="1"/>
  <c r="U65" i="1"/>
  <c r="T65" i="1"/>
  <c r="AE64" i="1"/>
  <c r="AD64" i="1"/>
  <c r="AC64" i="1"/>
  <c r="AB64" i="1"/>
  <c r="AA64" i="1"/>
  <c r="Z64" i="1"/>
  <c r="Y64" i="1"/>
  <c r="X64" i="1"/>
  <c r="W64" i="1"/>
  <c r="V64" i="1"/>
  <c r="U64" i="1"/>
  <c r="T64" i="1"/>
  <c r="AE63" i="1"/>
  <c r="AD63" i="1"/>
  <c r="AC63" i="1"/>
  <c r="AB63" i="1"/>
  <c r="AA63" i="1"/>
  <c r="Z63" i="1"/>
  <c r="Y63" i="1"/>
  <c r="X63" i="1"/>
  <c r="W63" i="1"/>
  <c r="V63" i="1"/>
  <c r="U63" i="1"/>
  <c r="T63" i="1"/>
  <c r="AE62" i="1"/>
  <c r="AD62" i="1"/>
  <c r="AC62" i="1"/>
  <c r="AB62" i="1"/>
  <c r="AA62" i="1"/>
  <c r="Z62" i="1"/>
  <c r="Y62" i="1"/>
  <c r="X62" i="1"/>
  <c r="W62" i="1"/>
  <c r="V62" i="1"/>
  <c r="U62" i="1"/>
  <c r="T62" i="1"/>
  <c r="AE61" i="1"/>
  <c r="AD61" i="1"/>
  <c r="AC61" i="1"/>
  <c r="AB61" i="1"/>
  <c r="AA61" i="1"/>
  <c r="Z61" i="1"/>
  <c r="Y61" i="1"/>
  <c r="X61" i="1"/>
  <c r="W61" i="1"/>
  <c r="V61" i="1"/>
  <c r="U61" i="1"/>
  <c r="T61" i="1"/>
  <c r="AE60" i="1"/>
  <c r="AD60" i="1"/>
  <c r="AC60" i="1"/>
  <c r="AB60" i="1"/>
  <c r="AA60" i="1"/>
  <c r="Z60" i="1"/>
  <c r="Y60" i="1"/>
  <c r="X60" i="1"/>
  <c r="W60" i="1"/>
  <c r="V60" i="1"/>
  <c r="U60" i="1"/>
  <c r="T60" i="1"/>
  <c r="AE59" i="1"/>
  <c r="AD59" i="1"/>
  <c r="AC59" i="1"/>
  <c r="AB59" i="1"/>
  <c r="AA59" i="1"/>
  <c r="Z59" i="1"/>
  <c r="Y59" i="1"/>
  <c r="X59" i="1"/>
  <c r="W59" i="1"/>
  <c r="V59" i="1"/>
  <c r="U59" i="1"/>
  <c r="T59" i="1"/>
  <c r="AE54" i="1"/>
  <c r="AD54" i="1"/>
  <c r="AC54" i="1"/>
  <c r="AB54" i="1"/>
  <c r="AA54" i="1"/>
  <c r="Z54" i="1"/>
  <c r="Y54" i="1"/>
  <c r="X54" i="1"/>
  <c r="W54" i="1"/>
  <c r="V54" i="1"/>
  <c r="U54" i="1"/>
  <c r="T54" i="1"/>
  <c r="AE53" i="1"/>
  <c r="AD53" i="1"/>
  <c r="AC53" i="1"/>
  <c r="AB53" i="1"/>
  <c r="AA53" i="1"/>
  <c r="Z53" i="1"/>
  <c r="Y53" i="1"/>
  <c r="X53" i="1"/>
  <c r="W53" i="1"/>
  <c r="V53" i="1"/>
  <c r="U53" i="1"/>
  <c r="T53" i="1"/>
  <c r="AE52" i="1"/>
  <c r="AD52" i="1"/>
  <c r="AC52" i="1"/>
  <c r="AB52" i="1"/>
  <c r="AA52" i="1"/>
  <c r="Z52" i="1"/>
  <c r="Y52" i="1"/>
  <c r="X52" i="1"/>
  <c r="W52" i="1"/>
  <c r="V52" i="1"/>
  <c r="U52" i="1"/>
  <c r="T52" i="1"/>
  <c r="AE51" i="1"/>
  <c r="AD51" i="1"/>
  <c r="AC51" i="1"/>
  <c r="AB51" i="1"/>
  <c r="AA51" i="1"/>
  <c r="Z51" i="1"/>
  <c r="Y51" i="1"/>
  <c r="X51" i="1"/>
  <c r="W51" i="1"/>
  <c r="V51" i="1"/>
  <c r="U51" i="1"/>
  <c r="T51" i="1"/>
  <c r="AE50" i="1"/>
  <c r="AD50" i="1"/>
  <c r="AC50" i="1"/>
  <c r="AB50" i="1"/>
  <c r="AA50" i="1"/>
  <c r="Z50" i="1"/>
  <c r="X50" i="1"/>
  <c r="W50" i="1"/>
  <c r="V50" i="1"/>
  <c r="U50" i="1"/>
  <c r="T50" i="1"/>
  <c r="AE46" i="1"/>
  <c r="AD46" i="1"/>
  <c r="AC46" i="1"/>
  <c r="AB46" i="1"/>
  <c r="AA46" i="1"/>
  <c r="Z46" i="1"/>
  <c r="Y46" i="1"/>
  <c r="X46" i="1"/>
  <c r="W46" i="1"/>
  <c r="V46" i="1"/>
  <c r="U46" i="1"/>
  <c r="T46" i="1"/>
  <c r="AE45" i="1"/>
  <c r="AD45" i="1"/>
  <c r="AC45" i="1"/>
  <c r="AB45" i="1"/>
  <c r="AA45" i="1"/>
  <c r="Z45" i="1"/>
  <c r="Y45" i="1"/>
  <c r="X45" i="1"/>
  <c r="W45" i="1"/>
  <c r="V45" i="1"/>
  <c r="U45" i="1"/>
  <c r="T45" i="1"/>
  <c r="AE39" i="1"/>
  <c r="AD39" i="1"/>
  <c r="AC39" i="1"/>
  <c r="AB39" i="1"/>
  <c r="AA39" i="1"/>
  <c r="Z39" i="1"/>
  <c r="Y39" i="1"/>
  <c r="X39" i="1"/>
  <c r="W39" i="1"/>
  <c r="V39" i="1"/>
  <c r="U39" i="1"/>
  <c r="T39" i="1"/>
  <c r="AE38" i="1"/>
  <c r="AD38" i="1"/>
  <c r="AC38" i="1"/>
  <c r="AB38" i="1"/>
  <c r="AA38" i="1"/>
  <c r="Z38" i="1"/>
  <c r="Y38" i="1"/>
  <c r="X38" i="1"/>
  <c r="W38" i="1"/>
  <c r="V38" i="1"/>
  <c r="U38" i="1"/>
  <c r="T38" i="1"/>
  <c r="AE37" i="1"/>
  <c r="AD37" i="1"/>
  <c r="AC37" i="1"/>
  <c r="AB37" i="1"/>
  <c r="AA37" i="1"/>
  <c r="Z37" i="1"/>
  <c r="Y37" i="1"/>
  <c r="X37" i="1"/>
  <c r="W37" i="1"/>
  <c r="V37" i="1"/>
  <c r="U37" i="1"/>
  <c r="T37" i="1"/>
  <c r="AE36" i="1"/>
  <c r="AD36" i="1"/>
  <c r="AC36" i="1"/>
  <c r="AB36" i="1"/>
  <c r="AA36" i="1"/>
  <c r="Z36" i="1"/>
  <c r="Y36" i="1"/>
  <c r="X36" i="1"/>
  <c r="W36" i="1"/>
  <c r="V36" i="1"/>
  <c r="U36" i="1"/>
  <c r="T36" i="1"/>
  <c r="AE34" i="1"/>
  <c r="AD34" i="1"/>
  <c r="AC34" i="1"/>
  <c r="AB34" i="1"/>
  <c r="AA34" i="1"/>
  <c r="Z34" i="1"/>
  <c r="Y34" i="1"/>
  <c r="X34" i="1"/>
  <c r="W34" i="1"/>
  <c r="V34" i="1"/>
  <c r="U34" i="1"/>
  <c r="T34" i="1"/>
  <c r="AE33" i="1"/>
  <c r="AD33" i="1"/>
  <c r="AC33" i="1"/>
  <c r="AB33" i="1"/>
  <c r="AA33" i="1"/>
  <c r="Z33" i="1"/>
  <c r="Y33" i="1"/>
  <c r="X33" i="1"/>
  <c r="W33" i="1"/>
  <c r="V33" i="1"/>
  <c r="U33" i="1"/>
  <c r="T33" i="1"/>
  <c r="AE32" i="1"/>
  <c r="AD32" i="1"/>
  <c r="AC32" i="1"/>
  <c r="AB32" i="1"/>
  <c r="AA32" i="1"/>
  <c r="Z32" i="1"/>
  <c r="Y32" i="1"/>
  <c r="X32" i="1"/>
  <c r="W32" i="1"/>
  <c r="V32" i="1"/>
  <c r="U32" i="1"/>
  <c r="T32" i="1"/>
  <c r="AE31" i="1"/>
  <c r="AD31" i="1"/>
  <c r="AC31" i="1"/>
  <c r="AB31" i="1"/>
  <c r="AA31" i="1"/>
  <c r="Z31" i="1"/>
  <c r="Y31" i="1"/>
  <c r="X31" i="1"/>
  <c r="W31" i="1"/>
  <c r="V31" i="1"/>
  <c r="U31" i="1"/>
  <c r="T31" i="1"/>
  <c r="AE30" i="1"/>
  <c r="AD30" i="1"/>
  <c r="AC30" i="1"/>
  <c r="AB30" i="1"/>
  <c r="AA30" i="1"/>
  <c r="Z30" i="1"/>
  <c r="Y30" i="1"/>
  <c r="X30" i="1"/>
  <c r="W30" i="1"/>
  <c r="V30" i="1"/>
  <c r="U30" i="1"/>
  <c r="T30" i="1"/>
  <c r="AE29" i="1"/>
  <c r="AD29" i="1"/>
  <c r="AC29" i="1"/>
  <c r="AB29" i="1"/>
  <c r="AA29" i="1"/>
  <c r="Z29" i="1"/>
  <c r="Y29" i="1"/>
  <c r="X29" i="1"/>
  <c r="W29" i="1"/>
  <c r="V29" i="1"/>
  <c r="U29" i="1"/>
  <c r="T29" i="1"/>
  <c r="AE28" i="1"/>
  <c r="AD28" i="1"/>
  <c r="AC28" i="1"/>
  <c r="AB28" i="1"/>
  <c r="AA28" i="1"/>
  <c r="Z28" i="1"/>
  <c r="Y28" i="1"/>
  <c r="X28" i="1"/>
  <c r="W28" i="1"/>
  <c r="V28" i="1"/>
  <c r="U28" i="1"/>
  <c r="T28" i="1"/>
  <c r="AE27" i="1"/>
  <c r="AD27" i="1"/>
  <c r="AC27" i="1"/>
  <c r="AB27" i="1"/>
  <c r="AA27" i="1"/>
  <c r="Z27" i="1"/>
  <c r="Y27" i="1"/>
  <c r="X27" i="1"/>
  <c r="W27" i="1"/>
  <c r="V27" i="1"/>
  <c r="U27" i="1"/>
  <c r="T27" i="1"/>
  <c r="AE26" i="1"/>
  <c r="AD26" i="1"/>
  <c r="AC26" i="1"/>
  <c r="AB26" i="1"/>
  <c r="AA26" i="1"/>
  <c r="Z26" i="1"/>
  <c r="Y26" i="1"/>
  <c r="X26" i="1"/>
  <c r="W26" i="1"/>
  <c r="V26" i="1"/>
  <c r="U26" i="1"/>
  <c r="T26" i="1"/>
  <c r="AE25" i="1"/>
  <c r="AD25" i="1"/>
  <c r="AC25" i="1"/>
  <c r="AB25" i="1"/>
  <c r="AA25" i="1"/>
  <c r="Z25" i="1"/>
  <c r="Y25" i="1"/>
  <c r="X25" i="1"/>
  <c r="W25" i="1"/>
  <c r="V25" i="1"/>
  <c r="U25" i="1"/>
  <c r="T25" i="1"/>
  <c r="AE24" i="1"/>
  <c r="AD24" i="1"/>
  <c r="AC24" i="1"/>
  <c r="AB24" i="1"/>
  <c r="AA24" i="1"/>
  <c r="Z24" i="1"/>
  <c r="Y24" i="1"/>
  <c r="X24" i="1"/>
  <c r="W24" i="1"/>
  <c r="V24" i="1"/>
  <c r="U24" i="1"/>
  <c r="T24" i="1"/>
  <c r="AE23" i="1"/>
  <c r="AE40" i="1" s="1"/>
  <c r="AD23" i="1"/>
  <c r="AC23" i="1"/>
  <c r="AB23" i="1"/>
  <c r="AA23" i="1"/>
  <c r="Z23" i="1"/>
  <c r="Y23" i="1"/>
  <c r="X23" i="1"/>
  <c r="W23" i="1"/>
  <c r="W40" i="1" s="1"/>
  <c r="V23" i="1"/>
  <c r="U23" i="1"/>
  <c r="T23" i="1"/>
  <c r="AE19" i="1"/>
  <c r="AD19" i="1"/>
  <c r="AC19" i="1"/>
  <c r="AB19" i="1"/>
  <c r="AA19" i="1"/>
  <c r="Z19" i="1"/>
  <c r="Y19" i="1"/>
  <c r="X19" i="1"/>
  <c r="W19" i="1"/>
  <c r="V19" i="1"/>
  <c r="U19" i="1"/>
  <c r="T19" i="1"/>
  <c r="AE18" i="1"/>
  <c r="AD18" i="1"/>
  <c r="AC18" i="1"/>
  <c r="AB18" i="1"/>
  <c r="AA18" i="1"/>
  <c r="Z18" i="1"/>
  <c r="Y18" i="1"/>
  <c r="X18" i="1"/>
  <c r="W18" i="1"/>
  <c r="V18" i="1"/>
  <c r="U18" i="1"/>
  <c r="T18" i="1"/>
  <c r="AE17" i="1"/>
  <c r="AD17" i="1"/>
  <c r="AC17" i="1"/>
  <c r="AB17" i="1"/>
  <c r="AA17" i="1"/>
  <c r="Z17" i="1"/>
  <c r="Y17" i="1"/>
  <c r="X17" i="1"/>
  <c r="W17" i="1"/>
  <c r="V17" i="1"/>
  <c r="U17" i="1"/>
  <c r="T17" i="1"/>
  <c r="AE16" i="1"/>
  <c r="AD16" i="1"/>
  <c r="AC16" i="1"/>
  <c r="AB16" i="1"/>
  <c r="AA16" i="1"/>
  <c r="Z16" i="1"/>
  <c r="Y16" i="1"/>
  <c r="X16" i="1"/>
  <c r="W16" i="1"/>
  <c r="V16" i="1"/>
  <c r="U16" i="1"/>
  <c r="T16" i="1"/>
  <c r="AE15" i="1"/>
  <c r="AD15" i="1"/>
  <c r="AC15" i="1"/>
  <c r="AB15" i="1"/>
  <c r="AA15" i="1"/>
  <c r="Z15" i="1"/>
  <c r="Y15" i="1"/>
  <c r="X15" i="1"/>
  <c r="W15" i="1"/>
  <c r="V15" i="1"/>
  <c r="U15" i="1"/>
  <c r="T15" i="1"/>
  <c r="AE13" i="1"/>
  <c r="AD13" i="1"/>
  <c r="AC13" i="1"/>
  <c r="AB13" i="1"/>
  <c r="AA13" i="1"/>
  <c r="Z13" i="1"/>
  <c r="Y13" i="1"/>
  <c r="X13" i="1"/>
  <c r="W13" i="1"/>
  <c r="V13" i="1"/>
  <c r="U13" i="1"/>
  <c r="T13" i="1"/>
  <c r="AE12" i="1"/>
  <c r="AD12" i="1"/>
  <c r="AC12" i="1"/>
  <c r="AB12" i="1"/>
  <c r="AA12" i="1"/>
  <c r="Z12" i="1"/>
  <c r="Y12" i="1"/>
  <c r="X12" i="1"/>
  <c r="W12" i="1"/>
  <c r="V12" i="1"/>
  <c r="U12" i="1"/>
  <c r="T12" i="1"/>
  <c r="AE11" i="1"/>
  <c r="AE20" i="1" s="1"/>
  <c r="AD11" i="1"/>
  <c r="AC11" i="1"/>
  <c r="AB11" i="1"/>
  <c r="AA11" i="1"/>
  <c r="Z11" i="1"/>
  <c r="Y11" i="1"/>
  <c r="X11" i="1"/>
  <c r="W11" i="1"/>
  <c r="W20" i="1" s="1"/>
  <c r="V11" i="1"/>
  <c r="U11" i="1"/>
  <c r="T11" i="1"/>
  <c r="S22" i="2"/>
  <c r="S19" i="2"/>
  <c r="S18" i="2"/>
  <c r="S17" i="2"/>
  <c r="S16" i="2"/>
  <c r="S15" i="2"/>
  <c r="S14" i="2"/>
  <c r="S13" i="2"/>
  <c r="S10" i="2"/>
  <c r="S9" i="2"/>
  <c r="K15" i="9" l="1"/>
  <c r="J16" i="9"/>
  <c r="AA20" i="1"/>
  <c r="AA41" i="1" s="1"/>
  <c r="AA40" i="1"/>
  <c r="X69" i="1"/>
  <c r="T83" i="1"/>
  <c r="T85" i="1" s="1"/>
  <c r="U20" i="1"/>
  <c r="AC20" i="1"/>
  <c r="AC41" i="1" s="1"/>
  <c r="U40" i="1"/>
  <c r="AC40" i="1"/>
  <c r="Z69" i="1"/>
  <c r="J21" i="10"/>
  <c r="K20" i="10"/>
  <c r="J18" i="15"/>
  <c r="K17" i="15"/>
  <c r="J21" i="14"/>
  <c r="K20" i="14"/>
  <c r="J20" i="13"/>
  <c r="K19" i="13"/>
  <c r="J19" i="12"/>
  <c r="K18" i="12"/>
  <c r="J19" i="11"/>
  <c r="K18" i="11"/>
  <c r="J19" i="8"/>
  <c r="K18" i="8"/>
  <c r="AE69" i="1"/>
  <c r="T20" i="1"/>
  <c r="T40" i="1"/>
  <c r="AB40" i="1"/>
  <c r="AB55" i="1"/>
  <c r="AC55" i="1"/>
  <c r="J9" i="6"/>
  <c r="K8" i="6"/>
  <c r="V20" i="1"/>
  <c r="AD20" i="1"/>
  <c r="V40" i="1"/>
  <c r="AD40" i="1"/>
  <c r="AA69" i="1"/>
  <c r="AB69" i="1"/>
  <c r="X20" i="1"/>
  <c r="X40" i="1"/>
  <c r="U69" i="1"/>
  <c r="AC69" i="1"/>
  <c r="J9" i="7"/>
  <c r="K8" i="7"/>
  <c r="V69" i="1"/>
  <c r="AD69" i="1"/>
  <c r="T13" i="2"/>
  <c r="U13" i="2" s="1"/>
  <c r="Y55" i="1"/>
  <c r="T14" i="2"/>
  <c r="U14" i="2" s="1"/>
  <c r="T15" i="2"/>
  <c r="J9" i="5"/>
  <c r="K8" i="5"/>
  <c r="T16" i="2"/>
  <c r="U16" i="2" s="1"/>
  <c r="T17" i="2"/>
  <c r="U55" i="1"/>
  <c r="T18" i="2"/>
  <c r="U18" i="2" s="1"/>
  <c r="V18" i="2" s="1"/>
  <c r="W18" i="2" s="1"/>
  <c r="Z55" i="1"/>
  <c r="T9" i="2"/>
  <c r="U9" i="2" s="1"/>
  <c r="T19" i="2"/>
  <c r="U19" i="2" s="1"/>
  <c r="T10" i="2"/>
  <c r="U10" i="2" s="1"/>
  <c r="T22" i="2"/>
  <c r="U22" i="2" s="1"/>
  <c r="W41" i="1"/>
  <c r="V55" i="1"/>
  <c r="Y20" i="1"/>
  <c r="W69" i="1"/>
  <c r="AB20" i="1"/>
  <c r="Y69" i="1"/>
  <c r="AA55" i="1"/>
  <c r="W55" i="1"/>
  <c r="Z20" i="1"/>
  <c r="AD55" i="1"/>
  <c r="Y40" i="1"/>
  <c r="AE55" i="1"/>
  <c r="AE70" i="1" s="1"/>
  <c r="T69" i="1"/>
  <c r="Z40" i="1"/>
  <c r="X55" i="1"/>
  <c r="X70" i="1" s="1"/>
  <c r="T55" i="1"/>
  <c r="AE41" i="1"/>
  <c r="S11" i="2"/>
  <c r="S20" i="2" s="1"/>
  <c r="S23" i="2" s="1"/>
  <c r="AC70" i="1" l="1"/>
  <c r="U41" i="1"/>
  <c r="J17" i="9"/>
  <c r="K16" i="9"/>
  <c r="T41" i="1"/>
  <c r="AD70" i="1"/>
  <c r="Z70" i="1"/>
  <c r="AD41" i="1"/>
  <c r="AB41" i="1"/>
  <c r="W70" i="1"/>
  <c r="V70" i="1"/>
  <c r="U70" i="1"/>
  <c r="X41" i="1"/>
  <c r="AA70" i="1"/>
  <c r="J22" i="10"/>
  <c r="K21" i="10"/>
  <c r="AB70" i="1"/>
  <c r="J19" i="15"/>
  <c r="K18" i="15"/>
  <c r="J22" i="14"/>
  <c r="K21" i="14"/>
  <c r="J21" i="13"/>
  <c r="K20" i="13"/>
  <c r="K19" i="12"/>
  <c r="J20" i="12"/>
  <c r="J20" i="11"/>
  <c r="K19" i="11"/>
  <c r="J20" i="8"/>
  <c r="K19" i="8"/>
  <c r="V41" i="1"/>
  <c r="V14" i="2"/>
  <c r="W14" i="2" s="1"/>
  <c r="Y70" i="1"/>
  <c r="J10" i="6"/>
  <c r="K9" i="6"/>
  <c r="V19" i="2"/>
  <c r="W19" i="2" s="1"/>
  <c r="V13" i="2"/>
  <c r="W13" i="2" s="1"/>
  <c r="T70" i="1"/>
  <c r="T86" i="1" s="1"/>
  <c r="J10" i="7"/>
  <c r="K9" i="7"/>
  <c r="V9" i="2"/>
  <c r="V16" i="2"/>
  <c r="W16" i="2" s="1"/>
  <c r="X16" i="2" s="1"/>
  <c r="Y16" i="2" s="1"/>
  <c r="V22" i="2"/>
  <c r="W22" i="2" s="1"/>
  <c r="J10" i="5"/>
  <c r="K9" i="5"/>
  <c r="Z41" i="1"/>
  <c r="X18" i="2"/>
  <c r="Y18" i="2" s="1"/>
  <c r="Z18" i="2" s="1"/>
  <c r="AA18" i="2" s="1"/>
  <c r="U17" i="2"/>
  <c r="V17" i="2" s="1"/>
  <c r="U15" i="2"/>
  <c r="Y41" i="1"/>
  <c r="V10" i="2"/>
  <c r="W10" i="2" s="1"/>
  <c r="J18" i="9" l="1"/>
  <c r="K17" i="9"/>
  <c r="K22" i="10"/>
  <c r="J23" i="10"/>
  <c r="J20" i="15"/>
  <c r="K19" i="15"/>
  <c r="J23" i="14"/>
  <c r="K22" i="14"/>
  <c r="J22" i="13"/>
  <c r="K21" i="13"/>
  <c r="J21" i="12"/>
  <c r="K20" i="12"/>
  <c r="J21" i="11"/>
  <c r="K20" i="11"/>
  <c r="J21" i="8"/>
  <c r="K20" i="8"/>
  <c r="X14" i="2"/>
  <c r="W9" i="2"/>
  <c r="X9" i="2" s="1"/>
  <c r="X10" i="2"/>
  <c r="X22" i="2"/>
  <c r="Y22" i="2" s="1"/>
  <c r="X19" i="2"/>
  <c r="Y19" i="2" s="1"/>
  <c r="J11" i="7"/>
  <c r="K10" i="7"/>
  <c r="AB18" i="2"/>
  <c r="AC18" i="2" s="1"/>
  <c r="K10" i="6"/>
  <c r="J11" i="6"/>
  <c r="Z16" i="2"/>
  <c r="K10" i="5"/>
  <c r="J11" i="5"/>
  <c r="X13" i="2"/>
  <c r="Y13" i="2" s="1"/>
  <c r="V15" i="2"/>
  <c r="W15" i="2" s="1"/>
  <c r="X15" i="2" s="1"/>
  <c r="Y14" i="2"/>
  <c r="Z14" i="2" s="1"/>
  <c r="AA14" i="2" s="1"/>
  <c r="AB14" i="2" s="1"/>
  <c r="AC14" i="2" s="1"/>
  <c r="W17" i="2"/>
  <c r="X17" i="2" s="1"/>
  <c r="Y10" i="2"/>
  <c r="AA16" i="2"/>
  <c r="AB16" i="2" s="1"/>
  <c r="Z22" i="2" l="1"/>
  <c r="AA22" i="2" s="1"/>
  <c r="AB22" i="2" s="1"/>
  <c r="AC22" i="2" s="1"/>
  <c r="AD22" i="2" s="1"/>
  <c r="J19" i="9"/>
  <c r="K18" i="9"/>
  <c r="AD18" i="2"/>
  <c r="J24" i="10"/>
  <c r="K23" i="10"/>
  <c r="J21" i="15"/>
  <c r="K20" i="15"/>
  <c r="J24" i="14"/>
  <c r="K23" i="14"/>
  <c r="J23" i="13"/>
  <c r="K22" i="13"/>
  <c r="K21" i="12"/>
  <c r="J22" i="12"/>
  <c r="K21" i="11"/>
  <c r="J22" i="11"/>
  <c r="J22" i="8"/>
  <c r="K21" i="8"/>
  <c r="Y9" i="2"/>
  <c r="J12" i="7"/>
  <c r="K11" i="7"/>
  <c r="Z19" i="2"/>
  <c r="AA19" i="2" s="1"/>
  <c r="AB19" i="2" s="1"/>
  <c r="AC19" i="2" s="1"/>
  <c r="AD19" i="2" s="1"/>
  <c r="K11" i="6"/>
  <c r="J12" i="6"/>
  <c r="Z13" i="2"/>
  <c r="AA13" i="2" s="1"/>
  <c r="AB13" i="2" s="1"/>
  <c r="AC13" i="2" s="1"/>
  <c r="AD13" i="2" s="1"/>
  <c r="Y17" i="2"/>
  <c r="Z17" i="2" s="1"/>
  <c r="AA17" i="2" s="1"/>
  <c r="Y15" i="2"/>
  <c r="Z15" i="2" s="1"/>
  <c r="AA15" i="2" s="1"/>
  <c r="AC16" i="2"/>
  <c r="AD16" i="2" s="1"/>
  <c r="AD14" i="2"/>
  <c r="Z10" i="2"/>
  <c r="J12" i="5"/>
  <c r="K11" i="5"/>
  <c r="K19" i="9" l="1"/>
  <c r="J20" i="9"/>
  <c r="J25" i="10"/>
  <c r="K24" i="10"/>
  <c r="J22" i="15"/>
  <c r="K21" i="15"/>
  <c r="J25" i="14"/>
  <c r="K24" i="14"/>
  <c r="J24" i="13"/>
  <c r="K23" i="13"/>
  <c r="J23" i="12"/>
  <c r="K22" i="12"/>
  <c r="J23" i="11"/>
  <c r="K22" i="11"/>
  <c r="J23" i="8"/>
  <c r="K22" i="8"/>
  <c r="Z9" i="2"/>
  <c r="AA9" i="2" s="1"/>
  <c r="AB9" i="2" s="1"/>
  <c r="AC9" i="2" s="1"/>
  <c r="AD9" i="2" s="1"/>
  <c r="J13" i="6"/>
  <c r="K12" i="6"/>
  <c r="AB15" i="2"/>
  <c r="AC15" i="2" s="1"/>
  <c r="J13" i="7"/>
  <c r="K12" i="7"/>
  <c r="J13" i="5"/>
  <c r="K12" i="5"/>
  <c r="AB17" i="2"/>
  <c r="AC17" i="2" s="1"/>
  <c r="AA10" i="2"/>
  <c r="AB10" i="2" s="1"/>
  <c r="AC10" i="2" s="1"/>
  <c r="AD10" i="2" s="1"/>
  <c r="K20" i="9" l="1"/>
  <c r="J21" i="9"/>
  <c r="AD15" i="2"/>
  <c r="J26" i="10"/>
  <c r="K25" i="10"/>
  <c r="J23" i="15"/>
  <c r="K22" i="15"/>
  <c r="J26" i="14"/>
  <c r="K25" i="14"/>
  <c r="K24" i="13"/>
  <c r="J25" i="13"/>
  <c r="J24" i="12"/>
  <c r="K23" i="12"/>
  <c r="J24" i="11"/>
  <c r="K23" i="11"/>
  <c r="J24" i="8"/>
  <c r="K23" i="8"/>
  <c r="J14" i="6"/>
  <c r="K13" i="6"/>
  <c r="J14" i="7"/>
  <c r="K13" i="7"/>
  <c r="J14" i="5"/>
  <c r="K13" i="5"/>
  <c r="AD17" i="2"/>
  <c r="J22" i="9" l="1"/>
  <c r="K21" i="9"/>
  <c r="K26" i="10"/>
  <c r="J27" i="10"/>
  <c r="J24" i="15"/>
  <c r="K23" i="15"/>
  <c r="J27" i="14"/>
  <c r="K26" i="14"/>
  <c r="J26" i="13"/>
  <c r="K25" i="13"/>
  <c r="J25" i="12"/>
  <c r="K24" i="12"/>
  <c r="J25" i="11"/>
  <c r="K24" i="11"/>
  <c r="J25" i="8"/>
  <c r="K24" i="8"/>
  <c r="J15" i="6"/>
  <c r="K14" i="6"/>
  <c r="J15" i="7"/>
  <c r="K14" i="7"/>
  <c r="K14" i="5"/>
  <c r="J15" i="5"/>
  <c r="K22" i="9" l="1"/>
  <c r="J23" i="9"/>
  <c r="K27" i="10"/>
  <c r="J28" i="10"/>
  <c r="J25" i="15"/>
  <c r="K24" i="15"/>
  <c r="K27" i="14"/>
  <c r="J28" i="14"/>
  <c r="J27" i="13"/>
  <c r="K26" i="13"/>
  <c r="K25" i="12"/>
  <c r="J26" i="12"/>
  <c r="K25" i="11"/>
  <c r="J26" i="11"/>
  <c r="J26" i="8"/>
  <c r="K25" i="8"/>
  <c r="J16" i="7"/>
  <c r="K15" i="7"/>
  <c r="K15" i="6"/>
  <c r="J16" i="6"/>
  <c r="J16" i="5"/>
  <c r="K15" i="5"/>
  <c r="J24" i="9" l="1"/>
  <c r="K23" i="9"/>
  <c r="J29" i="10"/>
  <c r="K28" i="10"/>
  <c r="J26" i="15"/>
  <c r="K25" i="15"/>
  <c r="K28" i="14"/>
  <c r="J29" i="14"/>
  <c r="J28" i="13"/>
  <c r="K27" i="13"/>
  <c r="J27" i="12"/>
  <c r="K26" i="12"/>
  <c r="J27" i="11"/>
  <c r="K26" i="11"/>
  <c r="J27" i="8"/>
  <c r="K26" i="8"/>
  <c r="J17" i="6"/>
  <c r="K16" i="6"/>
  <c r="J17" i="7"/>
  <c r="K16" i="7"/>
  <c r="K16" i="5"/>
  <c r="J17" i="5"/>
  <c r="J25" i="9" l="1"/>
  <c r="K24" i="9"/>
  <c r="J30" i="10"/>
  <c r="K29" i="10"/>
  <c r="J27" i="15"/>
  <c r="K26" i="15"/>
  <c r="J30" i="14"/>
  <c r="K29" i="14"/>
  <c r="J29" i="13"/>
  <c r="K28" i="13"/>
  <c r="J28" i="12"/>
  <c r="K27" i="12"/>
  <c r="J28" i="11"/>
  <c r="K27" i="11"/>
  <c r="J28" i="8"/>
  <c r="K27" i="8"/>
  <c r="J18" i="7"/>
  <c r="K17" i="7"/>
  <c r="J18" i="6"/>
  <c r="K17" i="6"/>
  <c r="K17" i="5"/>
  <c r="J18" i="5"/>
  <c r="K25" i="9" l="1"/>
  <c r="J26" i="9"/>
  <c r="K30" i="10"/>
  <c r="J31" i="10"/>
  <c r="K27" i="15"/>
  <c r="J28" i="15"/>
  <c r="J31" i="14"/>
  <c r="K30" i="14"/>
  <c r="J30" i="13"/>
  <c r="K29" i="13"/>
  <c r="J29" i="12"/>
  <c r="K28" i="12"/>
  <c r="J29" i="11"/>
  <c r="K28" i="11"/>
  <c r="J29" i="8"/>
  <c r="K28" i="8"/>
  <c r="J19" i="7"/>
  <c r="K18" i="7"/>
  <c r="K18" i="6"/>
  <c r="J19" i="6"/>
  <c r="J19" i="5"/>
  <c r="K18" i="5"/>
  <c r="J27" i="9" l="1"/>
  <c r="K26" i="9"/>
  <c r="J32" i="10"/>
  <c r="K31" i="10"/>
  <c r="J29" i="15"/>
  <c r="K28" i="15"/>
  <c r="K31" i="14"/>
  <c r="J32" i="14"/>
  <c r="J31" i="13"/>
  <c r="K30" i="13"/>
  <c r="K29" i="12"/>
  <c r="J30" i="12"/>
  <c r="K29" i="11"/>
  <c r="J30" i="11"/>
  <c r="J30" i="8"/>
  <c r="K29" i="8"/>
  <c r="J20" i="7"/>
  <c r="K19" i="7"/>
  <c r="J20" i="6"/>
  <c r="K19" i="6"/>
  <c r="J20" i="5"/>
  <c r="K19" i="5"/>
  <c r="K27" i="9" l="1"/>
  <c r="J28" i="9"/>
  <c r="K32" i="10"/>
  <c r="J33" i="10"/>
  <c r="J30" i="15"/>
  <c r="K29" i="15"/>
  <c r="J33" i="14"/>
  <c r="K32" i="14"/>
  <c r="J32" i="13"/>
  <c r="K31" i="13"/>
  <c r="J31" i="12"/>
  <c r="K30" i="12"/>
  <c r="K30" i="11"/>
  <c r="J31" i="11"/>
  <c r="J31" i="8"/>
  <c r="K30" i="8"/>
  <c r="J21" i="6"/>
  <c r="K20" i="6"/>
  <c r="J21" i="7"/>
  <c r="K20" i="7"/>
  <c r="J21" i="5"/>
  <c r="K20" i="5"/>
  <c r="AO2" i="3"/>
  <c r="AN2" i="3"/>
  <c r="AM2" i="3"/>
  <c r="AL2" i="3"/>
  <c r="AI2" i="3"/>
  <c r="AH2" i="3"/>
  <c r="AG2" i="3"/>
  <c r="AF2" i="3"/>
  <c r="AE2" i="3"/>
  <c r="AD2" i="3"/>
  <c r="J29" i="9" l="1"/>
  <c r="K28" i="9"/>
  <c r="K33" i="10"/>
  <c r="J34" i="10"/>
  <c r="J31" i="15"/>
  <c r="K30" i="15"/>
  <c r="J34" i="14"/>
  <c r="K33" i="14"/>
  <c r="K32" i="13"/>
  <c r="J33" i="13"/>
  <c r="J32" i="12"/>
  <c r="K31" i="12"/>
  <c r="J32" i="11"/>
  <c r="K31" i="11"/>
  <c r="J32" i="8"/>
  <c r="K31" i="8"/>
  <c r="K21" i="6"/>
  <c r="J22" i="6"/>
  <c r="J22" i="7"/>
  <c r="K21" i="7"/>
  <c r="J22" i="5"/>
  <c r="K21" i="5"/>
  <c r="AK2" i="3"/>
  <c r="AJ2" i="3"/>
  <c r="J30" i="9" l="1"/>
  <c r="K29" i="9"/>
  <c r="K34" i="10"/>
  <c r="J35" i="10"/>
  <c r="J32" i="15"/>
  <c r="K31" i="15"/>
  <c r="J35" i="14"/>
  <c r="K34" i="14"/>
  <c r="K33" i="13"/>
  <c r="J34" i="13"/>
  <c r="J33" i="12"/>
  <c r="K32" i="12"/>
  <c r="J33" i="11"/>
  <c r="K32" i="11"/>
  <c r="J33" i="8"/>
  <c r="K32" i="8"/>
  <c r="J23" i="6"/>
  <c r="K22" i="6"/>
  <c r="J23" i="7"/>
  <c r="K22" i="7"/>
  <c r="K22" i="5"/>
  <c r="J23" i="5"/>
  <c r="J31" i="9" l="1"/>
  <c r="K30" i="9"/>
  <c r="J36" i="10"/>
  <c r="K35" i="10"/>
  <c r="J33" i="15"/>
  <c r="K32" i="15"/>
  <c r="J36" i="14"/>
  <c r="K35" i="14"/>
  <c r="J35" i="13"/>
  <c r="K34" i="13"/>
  <c r="J34" i="12"/>
  <c r="K33" i="12"/>
  <c r="J34" i="11"/>
  <c r="K33" i="11"/>
  <c r="J34" i="8"/>
  <c r="K33" i="8"/>
  <c r="J24" i="7"/>
  <c r="K23" i="7"/>
  <c r="K23" i="6"/>
  <c r="J24" i="6"/>
  <c r="J24" i="5"/>
  <c r="K23" i="5"/>
  <c r="J32" i="9" l="1"/>
  <c r="K31" i="9"/>
  <c r="J37" i="10"/>
  <c r="K36" i="10"/>
  <c r="J34" i="15"/>
  <c r="K33" i="15"/>
  <c r="J37" i="14"/>
  <c r="K36" i="14"/>
  <c r="J36" i="13"/>
  <c r="K35" i="13"/>
  <c r="J35" i="12"/>
  <c r="K34" i="12"/>
  <c r="K34" i="11"/>
  <c r="J35" i="11"/>
  <c r="J35" i="8"/>
  <c r="K34" i="8"/>
  <c r="K24" i="6"/>
  <c r="J25" i="6"/>
  <c r="J25" i="7"/>
  <c r="K24" i="7"/>
  <c r="J25" i="5"/>
  <c r="K24" i="5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33" i="9" l="1"/>
  <c r="K32" i="9"/>
  <c r="J38" i="10"/>
  <c r="K37" i="10"/>
  <c r="J35" i="15"/>
  <c r="K34" i="15"/>
  <c r="J38" i="14"/>
  <c r="K37" i="14"/>
  <c r="J37" i="13"/>
  <c r="K36" i="13"/>
  <c r="J36" i="12"/>
  <c r="K35" i="12"/>
  <c r="J36" i="11"/>
  <c r="K35" i="11"/>
  <c r="J36" i="8"/>
  <c r="K35" i="8"/>
  <c r="K25" i="7"/>
  <c r="J26" i="7"/>
  <c r="J26" i="6"/>
  <c r="K25" i="6"/>
  <c r="K25" i="5"/>
  <c r="J26" i="5"/>
  <c r="J34" i="9" l="1"/>
  <c r="K33" i="9"/>
  <c r="K38" i="10"/>
  <c r="J39" i="10"/>
  <c r="J36" i="15"/>
  <c r="K35" i="15"/>
  <c r="J39" i="14"/>
  <c r="K38" i="14"/>
  <c r="J38" i="13"/>
  <c r="K37" i="13"/>
  <c r="J37" i="12"/>
  <c r="K36" i="12"/>
  <c r="J37" i="11"/>
  <c r="K36" i="11"/>
  <c r="J37" i="8"/>
  <c r="K36" i="8"/>
  <c r="J27" i="6"/>
  <c r="K26" i="6"/>
  <c r="J27" i="7"/>
  <c r="K26" i="7"/>
  <c r="K26" i="5"/>
  <c r="J27" i="5"/>
  <c r="K34" i="9" l="1"/>
  <c r="J35" i="9"/>
  <c r="J40" i="10"/>
  <c r="K39" i="10"/>
  <c r="J37" i="15"/>
  <c r="K36" i="15"/>
  <c r="K39" i="14"/>
  <c r="J40" i="14"/>
  <c r="J39" i="13"/>
  <c r="K38" i="13"/>
  <c r="J38" i="12"/>
  <c r="K37" i="12"/>
  <c r="J38" i="11"/>
  <c r="K37" i="11"/>
  <c r="J38" i="8"/>
  <c r="K37" i="8"/>
  <c r="J28" i="7"/>
  <c r="K27" i="7"/>
  <c r="J28" i="6"/>
  <c r="K27" i="6"/>
  <c r="K27" i="5"/>
  <c r="J28" i="5"/>
  <c r="J36" i="9" l="1"/>
  <c r="K35" i="9"/>
  <c r="J41" i="10"/>
  <c r="K40" i="10"/>
  <c r="J38" i="15"/>
  <c r="K37" i="15"/>
  <c r="K40" i="14"/>
  <c r="J41" i="14"/>
  <c r="J40" i="13"/>
  <c r="K39" i="13"/>
  <c r="J39" i="12"/>
  <c r="K38" i="12"/>
  <c r="J39" i="11"/>
  <c r="K38" i="11"/>
  <c r="J39" i="8"/>
  <c r="K38" i="8"/>
  <c r="J29" i="7"/>
  <c r="K28" i="7"/>
  <c r="J29" i="6"/>
  <c r="K28" i="6"/>
  <c r="K28" i="5"/>
  <c r="J29" i="5"/>
  <c r="J37" i="9" l="1"/>
  <c r="K36" i="9"/>
  <c r="K41" i="10"/>
  <c r="J42" i="10"/>
  <c r="J39" i="15"/>
  <c r="K38" i="15"/>
  <c r="J42" i="14"/>
  <c r="K41" i="14"/>
  <c r="K40" i="13"/>
  <c r="J41" i="13"/>
  <c r="K39" i="12"/>
  <c r="J40" i="12"/>
  <c r="J40" i="11"/>
  <c r="K39" i="11"/>
  <c r="J40" i="8"/>
  <c r="K39" i="8"/>
  <c r="J30" i="7"/>
  <c r="K29" i="7"/>
  <c r="J30" i="6"/>
  <c r="K29" i="6"/>
  <c r="K29" i="5"/>
  <c r="J30" i="5"/>
  <c r="K37" i="9" l="1"/>
  <c r="J38" i="9"/>
  <c r="K42" i="10"/>
  <c r="J43" i="10"/>
  <c r="J40" i="15"/>
  <c r="K39" i="15"/>
  <c r="J43" i="14"/>
  <c r="K42" i="14"/>
  <c r="J42" i="13"/>
  <c r="K41" i="13"/>
  <c r="J41" i="12"/>
  <c r="K40" i="12"/>
  <c r="J41" i="11"/>
  <c r="K40" i="11"/>
  <c r="J41" i="8"/>
  <c r="K40" i="8"/>
  <c r="K30" i="7"/>
  <c r="J31" i="7"/>
  <c r="J31" i="6"/>
  <c r="K30" i="6"/>
  <c r="J31" i="5"/>
  <c r="K30" i="5"/>
  <c r="J39" i="9" l="1"/>
  <c r="K38" i="9"/>
  <c r="K43" i="10"/>
  <c r="J44" i="10"/>
  <c r="J41" i="15"/>
  <c r="K40" i="15"/>
  <c r="K43" i="14"/>
  <c r="J44" i="14"/>
  <c r="J43" i="13"/>
  <c r="K42" i="13"/>
  <c r="J42" i="12"/>
  <c r="K41" i="12"/>
  <c r="J42" i="11"/>
  <c r="K41" i="11"/>
  <c r="J42" i="8"/>
  <c r="K41" i="8"/>
  <c r="J32" i="6"/>
  <c r="K31" i="6"/>
  <c r="J32" i="7"/>
  <c r="K31" i="7"/>
  <c r="K31" i="5"/>
  <c r="J32" i="5"/>
  <c r="J40" i="9" l="1"/>
  <c r="K39" i="9"/>
  <c r="K44" i="10"/>
  <c r="J45" i="10"/>
  <c r="J42" i="15"/>
  <c r="K41" i="15"/>
  <c r="K44" i="14"/>
  <c r="J45" i="14"/>
  <c r="J44" i="13"/>
  <c r="K43" i="13"/>
  <c r="J43" i="12"/>
  <c r="K42" i="12"/>
  <c r="J43" i="11"/>
  <c r="K42" i="11"/>
  <c r="J43" i="8"/>
  <c r="K42" i="8"/>
  <c r="J33" i="7"/>
  <c r="K32" i="7"/>
  <c r="J33" i="6"/>
  <c r="K32" i="6"/>
  <c r="J33" i="5"/>
  <c r="K32" i="5"/>
  <c r="J41" i="9" l="1"/>
  <c r="K40" i="9"/>
  <c r="J46" i="10"/>
  <c r="K45" i="10"/>
  <c r="J43" i="15"/>
  <c r="K42" i="15"/>
  <c r="J46" i="14"/>
  <c r="K45" i="14"/>
  <c r="J45" i="13"/>
  <c r="K44" i="13"/>
  <c r="K43" i="12"/>
  <c r="J44" i="12"/>
  <c r="J44" i="11"/>
  <c r="K43" i="11"/>
  <c r="J44" i="8"/>
  <c r="K43" i="8"/>
  <c r="J34" i="7"/>
  <c r="K33" i="7"/>
  <c r="J34" i="6"/>
  <c r="K33" i="6"/>
  <c r="J34" i="5"/>
  <c r="K33" i="5"/>
  <c r="J42" i="9" l="1"/>
  <c r="K41" i="9"/>
  <c r="K46" i="10"/>
  <c r="J47" i="10"/>
  <c r="J44" i="15"/>
  <c r="K43" i="15"/>
  <c r="J47" i="14"/>
  <c r="K46" i="14"/>
  <c r="J46" i="13"/>
  <c r="K45" i="13"/>
  <c r="J45" i="12"/>
  <c r="K44" i="12"/>
  <c r="J45" i="11"/>
  <c r="K44" i="11"/>
  <c r="J45" i="8"/>
  <c r="K44" i="8"/>
  <c r="J35" i="6"/>
  <c r="K34" i="6"/>
  <c r="J35" i="7"/>
  <c r="K34" i="7"/>
  <c r="J35" i="5"/>
  <c r="K34" i="5"/>
  <c r="K42" i="9" l="1"/>
  <c r="J43" i="9"/>
  <c r="J48" i="10"/>
  <c r="K47" i="10"/>
  <c r="J45" i="15"/>
  <c r="K44" i="15"/>
  <c r="J48" i="14"/>
  <c r="K47" i="14"/>
  <c r="J47" i="13"/>
  <c r="K46" i="13"/>
  <c r="K45" i="12"/>
  <c r="J46" i="12"/>
  <c r="J46" i="11"/>
  <c r="K45" i="11"/>
  <c r="J46" i="8"/>
  <c r="K45" i="8"/>
  <c r="K35" i="7"/>
  <c r="J36" i="7"/>
  <c r="J36" i="6"/>
  <c r="K35" i="6"/>
  <c r="J36" i="5"/>
  <c r="K35" i="5"/>
  <c r="J44" i="9" l="1"/>
  <c r="K43" i="9"/>
  <c r="K48" i="10"/>
  <c r="J49" i="10"/>
  <c r="J46" i="15"/>
  <c r="K45" i="15"/>
  <c r="J49" i="14"/>
  <c r="K48" i="14"/>
  <c r="J48" i="13"/>
  <c r="K47" i="13"/>
  <c r="J47" i="12"/>
  <c r="K46" i="12"/>
  <c r="J47" i="11"/>
  <c r="K46" i="11"/>
  <c r="J47" i="8"/>
  <c r="K46" i="8"/>
  <c r="J37" i="7"/>
  <c r="K36" i="7"/>
  <c r="J37" i="6"/>
  <c r="K36" i="6"/>
  <c r="J37" i="5"/>
  <c r="K36" i="5"/>
  <c r="K44" i="9" l="1"/>
  <c r="J45" i="9"/>
  <c r="J50" i="10"/>
  <c r="K49" i="10"/>
  <c r="J47" i="15"/>
  <c r="K46" i="15"/>
  <c r="J50" i="14"/>
  <c r="K49" i="14"/>
  <c r="J49" i="13"/>
  <c r="K48" i="13"/>
  <c r="J48" i="12"/>
  <c r="K47" i="12"/>
  <c r="J48" i="11"/>
  <c r="K47" i="11"/>
  <c r="J48" i="8"/>
  <c r="K47" i="8"/>
  <c r="J38" i="6"/>
  <c r="K37" i="6"/>
  <c r="J38" i="7"/>
  <c r="K37" i="7"/>
  <c r="J38" i="5"/>
  <c r="K37" i="5"/>
  <c r="J46" i="9" l="1"/>
  <c r="K45" i="9"/>
  <c r="K50" i="10"/>
  <c r="J51" i="10"/>
  <c r="J48" i="15"/>
  <c r="K47" i="15"/>
  <c r="J51" i="14"/>
  <c r="K50" i="14"/>
  <c r="J50" i="13"/>
  <c r="K49" i="13"/>
  <c r="J49" i="12"/>
  <c r="K48" i="12"/>
  <c r="J49" i="11"/>
  <c r="K48" i="11"/>
  <c r="J49" i="8"/>
  <c r="K48" i="8"/>
  <c r="J39" i="6"/>
  <c r="K38" i="6"/>
  <c r="K38" i="7"/>
  <c r="J39" i="7"/>
  <c r="K38" i="5"/>
  <c r="J39" i="5"/>
  <c r="J47" i="9" l="1"/>
  <c r="K46" i="9"/>
  <c r="K51" i="10"/>
  <c r="J52" i="10"/>
  <c r="J49" i="15"/>
  <c r="K48" i="15"/>
  <c r="J52" i="14"/>
  <c r="K51" i="14"/>
  <c r="J51" i="13"/>
  <c r="K50" i="13"/>
  <c r="J50" i="12"/>
  <c r="K49" i="12"/>
  <c r="K49" i="11"/>
  <c r="J50" i="11"/>
  <c r="J50" i="8"/>
  <c r="K49" i="8"/>
  <c r="J40" i="6"/>
  <c r="K39" i="6"/>
  <c r="J40" i="7"/>
  <c r="K39" i="7"/>
  <c r="J40" i="5"/>
  <c r="K39" i="5"/>
  <c r="K47" i="9" l="1"/>
  <c r="J48" i="9"/>
  <c r="K52" i="10"/>
  <c r="J53" i="10"/>
  <c r="J50" i="15"/>
  <c r="K49" i="15"/>
  <c r="J53" i="14"/>
  <c r="K52" i="14"/>
  <c r="K51" i="13"/>
  <c r="J52" i="13"/>
  <c r="J51" i="12"/>
  <c r="K50" i="12"/>
  <c r="J51" i="11"/>
  <c r="K50" i="11"/>
  <c r="J51" i="8"/>
  <c r="K50" i="8"/>
  <c r="J41" i="7"/>
  <c r="K40" i="7"/>
  <c r="J41" i="6"/>
  <c r="K40" i="6"/>
  <c r="J41" i="5"/>
  <c r="K40" i="5"/>
  <c r="J49" i="9" l="1"/>
  <c r="K48" i="9"/>
  <c r="J54" i="10"/>
  <c r="K53" i="10"/>
  <c r="J51" i="15"/>
  <c r="K50" i="15"/>
  <c r="J54" i="14"/>
  <c r="K53" i="14"/>
  <c r="J53" i="13"/>
  <c r="K52" i="13"/>
  <c r="J52" i="12"/>
  <c r="K51" i="12"/>
  <c r="J52" i="11"/>
  <c r="K51" i="11"/>
  <c r="K51" i="8"/>
  <c r="J52" i="8"/>
  <c r="J42" i="6"/>
  <c r="K41" i="6"/>
  <c r="J42" i="7"/>
  <c r="K41" i="7"/>
  <c r="J42" i="5"/>
  <c r="K41" i="5"/>
  <c r="J50" i="9" l="1"/>
  <c r="K49" i="9"/>
  <c r="J55" i="10"/>
  <c r="K54" i="10"/>
  <c r="K51" i="15"/>
  <c r="J52" i="15"/>
  <c r="J55" i="14"/>
  <c r="K54" i="14"/>
  <c r="J54" i="13"/>
  <c r="K53" i="13"/>
  <c r="J53" i="12"/>
  <c r="K52" i="12"/>
  <c r="J53" i="11"/>
  <c r="K52" i="11"/>
  <c r="J53" i="8"/>
  <c r="K52" i="8"/>
  <c r="J43" i="7"/>
  <c r="K42" i="7"/>
  <c r="K42" i="6"/>
  <c r="J43" i="6"/>
  <c r="K42" i="5"/>
  <c r="J43" i="5"/>
  <c r="K50" i="9" l="1"/>
  <c r="J51" i="9"/>
  <c r="J56" i="10"/>
  <c r="K55" i="10"/>
  <c r="J53" i="15"/>
  <c r="K52" i="15"/>
  <c r="J56" i="14"/>
  <c r="K55" i="14"/>
  <c r="J55" i="13"/>
  <c r="K54" i="13"/>
  <c r="K53" i="12"/>
  <c r="J54" i="12"/>
  <c r="K53" i="11"/>
  <c r="J54" i="11"/>
  <c r="J54" i="8"/>
  <c r="K53" i="8"/>
  <c r="J44" i="6"/>
  <c r="K43" i="6"/>
  <c r="J44" i="7"/>
  <c r="K43" i="7"/>
  <c r="J44" i="5"/>
  <c r="K43" i="5"/>
  <c r="K51" i="9" l="1"/>
  <c r="J52" i="9"/>
  <c r="K56" i="10"/>
  <c r="J57" i="10"/>
  <c r="J54" i="15"/>
  <c r="K53" i="15"/>
  <c r="J57" i="14"/>
  <c r="K56" i="14"/>
  <c r="K55" i="13"/>
  <c r="J56" i="13"/>
  <c r="J55" i="12"/>
  <c r="K54" i="12"/>
  <c r="K54" i="11"/>
  <c r="J55" i="11"/>
  <c r="J55" i="8"/>
  <c r="K54" i="8"/>
  <c r="K44" i="7"/>
  <c r="J45" i="7"/>
  <c r="J45" i="6"/>
  <c r="K44" i="6"/>
  <c r="K44" i="5"/>
  <c r="J45" i="5"/>
  <c r="J53" i="9" l="1"/>
  <c r="K52" i="9"/>
  <c r="J58" i="10"/>
  <c r="K57" i="10"/>
  <c r="J55" i="15"/>
  <c r="K54" i="15"/>
  <c r="J58" i="14"/>
  <c r="K57" i="14"/>
  <c r="J57" i="13"/>
  <c r="K56" i="13"/>
  <c r="K55" i="12"/>
  <c r="J56" i="12"/>
  <c r="J56" i="11"/>
  <c r="K55" i="11"/>
  <c r="J56" i="8"/>
  <c r="K55" i="8"/>
  <c r="J46" i="6"/>
  <c r="K45" i="6"/>
  <c r="K45" i="7"/>
  <c r="J46" i="7"/>
  <c r="J46" i="5"/>
  <c r="K45" i="5"/>
  <c r="J54" i="9" l="1"/>
  <c r="K53" i="9"/>
  <c r="J59" i="10"/>
  <c r="K58" i="10"/>
  <c r="K55" i="15"/>
  <c r="J56" i="15"/>
  <c r="J59" i="14"/>
  <c r="K58" i="14"/>
  <c r="J58" i="13"/>
  <c r="K57" i="13"/>
  <c r="J57" i="12"/>
  <c r="K56" i="12"/>
  <c r="J57" i="11"/>
  <c r="K56" i="11"/>
  <c r="J57" i="8"/>
  <c r="K56" i="8"/>
  <c r="J47" i="7"/>
  <c r="K46" i="7"/>
  <c r="K46" i="6"/>
  <c r="J47" i="6"/>
  <c r="K46" i="5"/>
  <c r="J47" i="5"/>
  <c r="K54" i="9" l="1"/>
  <c r="J55" i="9"/>
  <c r="K59" i="10"/>
  <c r="J60" i="10"/>
  <c r="J57" i="15"/>
  <c r="K56" i="15"/>
  <c r="J60" i="14"/>
  <c r="K59" i="14"/>
  <c r="J59" i="13"/>
  <c r="K58" i="13"/>
  <c r="J58" i="12"/>
  <c r="K57" i="12"/>
  <c r="J58" i="11"/>
  <c r="K57" i="11"/>
  <c r="J58" i="8"/>
  <c r="K57" i="8"/>
  <c r="K47" i="6"/>
  <c r="J48" i="6"/>
  <c r="J48" i="7"/>
  <c r="K47" i="7"/>
  <c r="K47" i="5"/>
  <c r="J48" i="5"/>
  <c r="J56" i="9" l="1"/>
  <c r="K55" i="9"/>
  <c r="J61" i="10"/>
  <c r="K60" i="10"/>
  <c r="J58" i="15"/>
  <c r="K57" i="15"/>
  <c r="J61" i="14"/>
  <c r="K60" i="14"/>
  <c r="J60" i="13"/>
  <c r="K59" i="13"/>
  <c r="K58" i="12"/>
  <c r="J59" i="12"/>
  <c r="J59" i="11"/>
  <c r="K58" i="11"/>
  <c r="J59" i="8"/>
  <c r="K58" i="8"/>
  <c r="J49" i="6"/>
  <c r="K48" i="6"/>
  <c r="K48" i="7"/>
  <c r="J49" i="7"/>
  <c r="K48" i="5"/>
  <c r="J49" i="5"/>
  <c r="K56" i="9" l="1"/>
  <c r="J57" i="9"/>
  <c r="J62" i="10"/>
  <c r="K61" i="10"/>
  <c r="J59" i="15"/>
  <c r="K58" i="15"/>
  <c r="K61" i="14"/>
  <c r="J62" i="14"/>
  <c r="J61" i="13"/>
  <c r="K60" i="13"/>
  <c r="J60" i="12"/>
  <c r="K59" i="12"/>
  <c r="J60" i="11"/>
  <c r="K59" i="11"/>
  <c r="J60" i="8"/>
  <c r="K59" i="8"/>
  <c r="J50" i="7"/>
  <c r="K49" i="7"/>
  <c r="K49" i="6"/>
  <c r="J50" i="6"/>
  <c r="J50" i="5"/>
  <c r="K49" i="5"/>
  <c r="J58" i="9" l="1"/>
  <c r="K57" i="9"/>
  <c r="K62" i="10"/>
  <c r="J63" i="10"/>
  <c r="J60" i="15"/>
  <c r="K59" i="15"/>
  <c r="K62" i="14"/>
  <c r="J63" i="14"/>
  <c r="J62" i="13"/>
  <c r="K61" i="13"/>
  <c r="J61" i="12"/>
  <c r="K60" i="12"/>
  <c r="J61" i="11"/>
  <c r="K60" i="11"/>
  <c r="J61" i="8"/>
  <c r="K60" i="8"/>
  <c r="J51" i="7"/>
  <c r="K50" i="7"/>
  <c r="J51" i="6"/>
  <c r="K50" i="6"/>
  <c r="K50" i="5"/>
  <c r="J51" i="5"/>
  <c r="K58" i="9" l="1"/>
  <c r="J59" i="9"/>
  <c r="J64" i="10"/>
  <c r="K63" i="10"/>
  <c r="J61" i="15"/>
  <c r="K60" i="15"/>
  <c r="J64" i="14"/>
  <c r="K63" i="14"/>
  <c r="J63" i="13"/>
  <c r="K62" i="13"/>
  <c r="J62" i="12"/>
  <c r="K61" i="12"/>
  <c r="J62" i="11"/>
  <c r="K61" i="11"/>
  <c r="J62" i="8"/>
  <c r="K61" i="8"/>
  <c r="K51" i="6"/>
  <c r="J52" i="6"/>
  <c r="K51" i="7"/>
  <c r="J52" i="7"/>
  <c r="K51" i="5"/>
  <c r="J52" i="5"/>
  <c r="J60" i="9" l="1"/>
  <c r="K59" i="9"/>
  <c r="J65" i="10"/>
  <c r="K64" i="10"/>
  <c r="J62" i="15"/>
  <c r="K61" i="15"/>
  <c r="J65" i="14"/>
  <c r="K64" i="14"/>
  <c r="J64" i="13"/>
  <c r="K63" i="13"/>
  <c r="J63" i="12"/>
  <c r="K62" i="12"/>
  <c r="J63" i="11"/>
  <c r="K62" i="11"/>
  <c r="J63" i="8"/>
  <c r="K62" i="8"/>
  <c r="J53" i="6"/>
  <c r="K52" i="6"/>
  <c r="J53" i="7"/>
  <c r="K52" i="7"/>
  <c r="K52" i="5"/>
  <c r="J53" i="5"/>
  <c r="K60" i="9" l="1"/>
  <c r="J61" i="9"/>
  <c r="K65" i="10"/>
  <c r="J66" i="10"/>
  <c r="J63" i="15"/>
  <c r="K62" i="15"/>
  <c r="J66" i="14"/>
  <c r="K65" i="14"/>
  <c r="J65" i="13"/>
  <c r="K64" i="13"/>
  <c r="J64" i="12"/>
  <c r="K63" i="12"/>
  <c r="J64" i="11"/>
  <c r="K63" i="11"/>
  <c r="J64" i="8"/>
  <c r="K63" i="8"/>
  <c r="J54" i="7"/>
  <c r="K53" i="7"/>
  <c r="J54" i="6"/>
  <c r="K53" i="6"/>
  <c r="J54" i="5"/>
  <c r="K53" i="5"/>
  <c r="J62" i="9" l="1"/>
  <c r="K61" i="9"/>
  <c r="K66" i="10"/>
  <c r="J67" i="10"/>
  <c r="J64" i="15"/>
  <c r="K63" i="15"/>
  <c r="J67" i="14"/>
  <c r="K66" i="14"/>
  <c r="J66" i="13"/>
  <c r="K65" i="13"/>
  <c r="J65" i="12"/>
  <c r="K64" i="12"/>
  <c r="J65" i="11"/>
  <c r="K64" i="11"/>
  <c r="J65" i="8"/>
  <c r="K64" i="8"/>
  <c r="K54" i="6"/>
  <c r="J55" i="6"/>
  <c r="K54" i="7"/>
  <c r="J55" i="7"/>
  <c r="K54" i="5"/>
  <c r="J55" i="5"/>
  <c r="J63" i="9" l="1"/>
  <c r="K62" i="9"/>
  <c r="K67" i="10"/>
  <c r="J68" i="10"/>
  <c r="J65" i="15"/>
  <c r="K64" i="15"/>
  <c r="J68" i="14"/>
  <c r="K67" i="14"/>
  <c r="J67" i="13"/>
  <c r="K66" i="13"/>
  <c r="J66" i="12"/>
  <c r="K65" i="12"/>
  <c r="J66" i="11"/>
  <c r="K65" i="11"/>
  <c r="J66" i="8"/>
  <c r="K65" i="8"/>
  <c r="K55" i="6"/>
  <c r="J56" i="6"/>
  <c r="J56" i="7"/>
  <c r="K55" i="7"/>
  <c r="J56" i="5"/>
  <c r="K55" i="5"/>
  <c r="J64" i="9" l="1"/>
  <c r="K63" i="9"/>
  <c r="K68" i="10"/>
  <c r="J69" i="10"/>
  <c r="K65" i="15"/>
  <c r="J66" i="15"/>
  <c r="J69" i="14"/>
  <c r="K68" i="14"/>
  <c r="J68" i="13"/>
  <c r="K67" i="13"/>
  <c r="J67" i="12"/>
  <c r="K66" i="12"/>
  <c r="K66" i="11"/>
  <c r="J67" i="11"/>
  <c r="J67" i="8"/>
  <c r="K66" i="8"/>
  <c r="K56" i="6"/>
  <c r="J57" i="6"/>
  <c r="J57" i="7"/>
  <c r="K56" i="7"/>
  <c r="K56" i="5"/>
  <c r="J57" i="5"/>
  <c r="J65" i="9" l="1"/>
  <c r="K64" i="9"/>
  <c r="J70" i="10"/>
  <c r="K69" i="10"/>
  <c r="J67" i="15"/>
  <c r="K66" i="15"/>
  <c r="K69" i="14"/>
  <c r="J70" i="14"/>
  <c r="J69" i="13"/>
  <c r="K68" i="13"/>
  <c r="J68" i="12"/>
  <c r="K67" i="12"/>
  <c r="J68" i="11"/>
  <c r="K67" i="11"/>
  <c r="K67" i="8"/>
  <c r="J68" i="8"/>
  <c r="J58" i="7"/>
  <c r="K57" i="7"/>
  <c r="K57" i="6"/>
  <c r="J58" i="6"/>
  <c r="K57" i="5"/>
  <c r="J58" i="5"/>
  <c r="J66" i="9" l="1"/>
  <c r="K65" i="9"/>
  <c r="J71" i="10"/>
  <c r="K70" i="10"/>
  <c r="J68" i="15"/>
  <c r="K67" i="15"/>
  <c r="J71" i="14"/>
  <c r="K70" i="14"/>
  <c r="J70" i="13"/>
  <c r="K69" i="13"/>
  <c r="J69" i="12"/>
  <c r="K68" i="12"/>
  <c r="J69" i="11"/>
  <c r="K68" i="11"/>
  <c r="J69" i="8"/>
  <c r="K68" i="8"/>
  <c r="J59" i="7"/>
  <c r="K58" i="7"/>
  <c r="K58" i="6"/>
  <c r="J59" i="6"/>
  <c r="J59" i="5"/>
  <c r="K58" i="5"/>
  <c r="K66" i="9" l="1"/>
  <c r="J67" i="9"/>
  <c r="J72" i="10"/>
  <c r="K71" i="10"/>
  <c r="J69" i="15"/>
  <c r="K68" i="15"/>
  <c r="J72" i="14"/>
  <c r="K71" i="14"/>
  <c r="J71" i="13"/>
  <c r="K70" i="13"/>
  <c r="J70" i="12"/>
  <c r="K69" i="12"/>
  <c r="J70" i="11"/>
  <c r="K69" i="11"/>
  <c r="J70" i="8"/>
  <c r="K69" i="8"/>
  <c r="J60" i="6"/>
  <c r="K59" i="6"/>
  <c r="J60" i="7"/>
  <c r="K59" i="7"/>
  <c r="J60" i="5"/>
  <c r="K59" i="5"/>
  <c r="J68" i="9" l="1"/>
  <c r="K67" i="9"/>
  <c r="J73" i="10"/>
  <c r="K72" i="10"/>
  <c r="J70" i="15"/>
  <c r="K69" i="15"/>
  <c r="J73" i="14"/>
  <c r="K72" i="14"/>
  <c r="J72" i="13"/>
  <c r="K71" i="13"/>
  <c r="J71" i="12"/>
  <c r="K70" i="12"/>
  <c r="J71" i="11"/>
  <c r="K70" i="11"/>
  <c r="J71" i="8"/>
  <c r="K70" i="8"/>
  <c r="K60" i="7"/>
  <c r="J61" i="7"/>
  <c r="J61" i="6"/>
  <c r="K60" i="6"/>
  <c r="J61" i="5"/>
  <c r="K60" i="5"/>
  <c r="K68" i="9" l="1"/>
  <c r="J69" i="9"/>
  <c r="K73" i="10"/>
  <c r="J74" i="10"/>
  <c r="J71" i="15"/>
  <c r="K70" i="15"/>
  <c r="J74" i="14"/>
  <c r="K73" i="14"/>
  <c r="J73" i="13"/>
  <c r="K72" i="13"/>
  <c r="K71" i="12"/>
  <c r="J72" i="12"/>
  <c r="J72" i="11"/>
  <c r="K71" i="11"/>
  <c r="J72" i="8"/>
  <c r="K71" i="8"/>
  <c r="J62" i="7"/>
  <c r="K61" i="7"/>
  <c r="J62" i="6"/>
  <c r="K61" i="6"/>
  <c r="K61" i="5"/>
  <c r="J62" i="5"/>
  <c r="K69" i="9" l="1"/>
  <c r="J70" i="9"/>
  <c r="J75" i="10"/>
  <c r="K74" i="10"/>
  <c r="J72" i="15"/>
  <c r="K71" i="15"/>
  <c r="J75" i="14"/>
  <c r="K74" i="14"/>
  <c r="K73" i="13"/>
  <c r="J74" i="13"/>
  <c r="J73" i="12"/>
  <c r="K72" i="12"/>
  <c r="J73" i="11"/>
  <c r="K72" i="11"/>
  <c r="J73" i="8"/>
  <c r="K72" i="8"/>
  <c r="J63" i="7"/>
  <c r="K62" i="7"/>
  <c r="J63" i="6"/>
  <c r="K62" i="6"/>
  <c r="J63" i="5"/>
  <c r="K62" i="5"/>
  <c r="J71" i="9" l="1"/>
  <c r="K70" i="9"/>
  <c r="K75" i="10"/>
  <c r="J76" i="10"/>
  <c r="J73" i="15"/>
  <c r="K72" i="15"/>
  <c r="J76" i="14"/>
  <c r="K75" i="14"/>
  <c r="J75" i="13"/>
  <c r="K74" i="13"/>
  <c r="J74" i="12"/>
  <c r="K73" i="12"/>
  <c r="J74" i="11"/>
  <c r="K73" i="11"/>
  <c r="J74" i="8"/>
  <c r="K73" i="8"/>
  <c r="K63" i="7"/>
  <c r="J64" i="7"/>
  <c r="J64" i="6"/>
  <c r="K63" i="6"/>
  <c r="J64" i="5"/>
  <c r="K63" i="5"/>
  <c r="J72" i="9" l="1"/>
  <c r="K71" i="9"/>
  <c r="J77" i="10"/>
  <c r="K76" i="10"/>
  <c r="K73" i="15"/>
  <c r="J74" i="15"/>
  <c r="J77" i="14"/>
  <c r="K76" i="14"/>
  <c r="J76" i="13"/>
  <c r="K75" i="13"/>
  <c r="J75" i="12"/>
  <c r="K74" i="12"/>
  <c r="J75" i="11"/>
  <c r="K74" i="11"/>
  <c r="J75" i="8"/>
  <c r="K74" i="8"/>
  <c r="K64" i="7"/>
  <c r="J65" i="7"/>
  <c r="J65" i="6"/>
  <c r="K64" i="6"/>
  <c r="J65" i="5"/>
  <c r="K64" i="5"/>
  <c r="K72" i="9" l="1"/>
  <c r="J73" i="9"/>
  <c r="K77" i="10"/>
  <c r="J78" i="10"/>
  <c r="J75" i="15"/>
  <c r="K74" i="15"/>
  <c r="J78" i="14"/>
  <c r="K77" i="14"/>
  <c r="J77" i="13"/>
  <c r="K76" i="13"/>
  <c r="J76" i="12"/>
  <c r="K75" i="12"/>
  <c r="K75" i="11"/>
  <c r="J76" i="11"/>
  <c r="J76" i="8"/>
  <c r="K75" i="8"/>
  <c r="J66" i="7"/>
  <c r="K65" i="7"/>
  <c r="K65" i="6"/>
  <c r="J66" i="6"/>
  <c r="J66" i="5"/>
  <c r="K65" i="5"/>
  <c r="K73" i="9" l="1"/>
  <c r="J74" i="9"/>
  <c r="J79" i="10"/>
  <c r="K78" i="10"/>
  <c r="J76" i="15"/>
  <c r="K75" i="15"/>
  <c r="J79" i="14"/>
  <c r="K78" i="14"/>
  <c r="J78" i="13"/>
  <c r="K77" i="13"/>
  <c r="J77" i="12"/>
  <c r="K76" i="12"/>
  <c r="J77" i="11"/>
  <c r="K76" i="11"/>
  <c r="J77" i="8"/>
  <c r="K76" i="8"/>
  <c r="K66" i="6"/>
  <c r="J67" i="6"/>
  <c r="J67" i="7"/>
  <c r="K66" i="7"/>
  <c r="K66" i="5"/>
  <c r="J67" i="5"/>
  <c r="J75" i="9" l="1"/>
  <c r="K74" i="9"/>
  <c r="J80" i="10"/>
  <c r="K79" i="10"/>
  <c r="J77" i="15"/>
  <c r="K76" i="15"/>
  <c r="J80" i="14"/>
  <c r="K79" i="14"/>
  <c r="J79" i="13"/>
  <c r="K78" i="13"/>
  <c r="J78" i="12"/>
  <c r="K77" i="12"/>
  <c r="J78" i="11"/>
  <c r="K77" i="11"/>
  <c r="J78" i="8"/>
  <c r="K77" i="8"/>
  <c r="J68" i="7"/>
  <c r="K67" i="7"/>
  <c r="J68" i="6"/>
  <c r="K67" i="6"/>
  <c r="J68" i="5"/>
  <c r="K67" i="5"/>
  <c r="J76" i="9" l="1"/>
  <c r="K75" i="9"/>
  <c r="J81" i="10"/>
  <c r="K80" i="10"/>
  <c r="K77" i="15"/>
  <c r="J78" i="15"/>
  <c r="J81" i="14"/>
  <c r="K80" i="14"/>
  <c r="J80" i="13"/>
  <c r="K79" i="13"/>
  <c r="J79" i="12"/>
  <c r="K78" i="12"/>
  <c r="J79" i="11"/>
  <c r="K78" i="11"/>
  <c r="J79" i="8"/>
  <c r="K78" i="8"/>
  <c r="J69" i="6"/>
  <c r="K68" i="6"/>
  <c r="J69" i="7"/>
  <c r="K68" i="7"/>
  <c r="J69" i="5"/>
  <c r="K68" i="5"/>
  <c r="J77" i="9" l="1"/>
  <c r="K76" i="9"/>
  <c r="J82" i="10"/>
  <c r="K81" i="10"/>
  <c r="J79" i="15"/>
  <c r="K78" i="15"/>
  <c r="J82" i="14"/>
  <c r="K81" i="14"/>
  <c r="J81" i="13"/>
  <c r="K80" i="13"/>
  <c r="J80" i="12"/>
  <c r="K79" i="12"/>
  <c r="K79" i="11"/>
  <c r="J80" i="11"/>
  <c r="J80" i="8"/>
  <c r="K79" i="8"/>
  <c r="J70" i="7"/>
  <c r="K69" i="7"/>
  <c r="J70" i="6"/>
  <c r="K69" i="6"/>
  <c r="K69" i="5"/>
  <c r="J70" i="5"/>
  <c r="K77" i="9" l="1"/>
  <c r="J78" i="9"/>
  <c r="J83" i="10"/>
  <c r="K82" i="10"/>
  <c r="J80" i="15"/>
  <c r="K79" i="15"/>
  <c r="K82" i="14"/>
  <c r="J83" i="14"/>
  <c r="K81" i="13"/>
  <c r="J82" i="13"/>
  <c r="J81" i="12"/>
  <c r="K80" i="12"/>
  <c r="J81" i="11"/>
  <c r="K80" i="11"/>
  <c r="J81" i="8"/>
  <c r="K80" i="8"/>
  <c r="J71" i="7"/>
  <c r="K70" i="7"/>
  <c r="K70" i="6"/>
  <c r="J71" i="6"/>
  <c r="J71" i="5"/>
  <c r="K70" i="5"/>
  <c r="K78" i="9" l="1"/>
  <c r="J79" i="9"/>
  <c r="J84" i="10"/>
  <c r="K83" i="10"/>
  <c r="J81" i="15"/>
  <c r="K80" i="15"/>
  <c r="J84" i="14"/>
  <c r="K83" i="14"/>
  <c r="J83" i="13"/>
  <c r="K82" i="13"/>
  <c r="J82" i="12"/>
  <c r="K81" i="12"/>
  <c r="K81" i="11"/>
  <c r="J82" i="11"/>
  <c r="J82" i="8"/>
  <c r="K81" i="8"/>
  <c r="J72" i="7"/>
  <c r="K71" i="7"/>
  <c r="K71" i="6"/>
  <c r="J72" i="6"/>
  <c r="J72" i="5"/>
  <c r="K71" i="5"/>
  <c r="K79" i="9" l="1"/>
  <c r="J80" i="9"/>
  <c r="K84" i="10"/>
  <c r="J85" i="10"/>
  <c r="J82" i="15"/>
  <c r="K81" i="15"/>
  <c r="J85" i="14"/>
  <c r="K84" i="14"/>
  <c r="J84" i="13"/>
  <c r="K83" i="13"/>
  <c r="J83" i="12"/>
  <c r="K82" i="12"/>
  <c r="J83" i="11"/>
  <c r="K82" i="11"/>
  <c r="J83" i="8"/>
  <c r="K82" i="8"/>
  <c r="J73" i="6"/>
  <c r="K72" i="6"/>
  <c r="J73" i="7"/>
  <c r="K72" i="7"/>
  <c r="J73" i="5"/>
  <c r="K72" i="5"/>
  <c r="J81" i="9" l="1"/>
  <c r="K80" i="9"/>
  <c r="K85" i="10"/>
  <c r="J86" i="10"/>
  <c r="J83" i="15"/>
  <c r="K82" i="15"/>
  <c r="J86" i="14"/>
  <c r="K85" i="14"/>
  <c r="J85" i="13"/>
  <c r="K84" i="13"/>
  <c r="J84" i="12"/>
  <c r="K83" i="12"/>
  <c r="J84" i="11"/>
  <c r="K83" i="11"/>
  <c r="J84" i="8"/>
  <c r="K83" i="8"/>
  <c r="J74" i="7"/>
  <c r="K73" i="7"/>
  <c r="K73" i="6"/>
  <c r="J74" i="6"/>
  <c r="J74" i="5"/>
  <c r="K73" i="5"/>
  <c r="J82" i="9" l="1"/>
  <c r="K81" i="9"/>
  <c r="J87" i="10"/>
  <c r="K86" i="10"/>
  <c r="J84" i="15"/>
  <c r="K83" i="15"/>
  <c r="J87" i="14"/>
  <c r="K86" i="14"/>
  <c r="K85" i="13"/>
  <c r="J86" i="13"/>
  <c r="J85" i="12"/>
  <c r="K84" i="12"/>
  <c r="J85" i="11"/>
  <c r="K84" i="11"/>
  <c r="J85" i="8"/>
  <c r="K84" i="8"/>
  <c r="K74" i="7"/>
  <c r="J75" i="7"/>
  <c r="J75" i="6"/>
  <c r="K74" i="6"/>
  <c r="J75" i="5"/>
  <c r="K74" i="5"/>
  <c r="K82" i="9" l="1"/>
  <c r="J83" i="9"/>
  <c r="K87" i="10"/>
  <c r="J88" i="10"/>
  <c r="J85" i="15"/>
  <c r="K84" i="15"/>
  <c r="J88" i="14"/>
  <c r="K87" i="14"/>
  <c r="K86" i="13"/>
  <c r="J87" i="13"/>
  <c r="J86" i="12"/>
  <c r="K85" i="12"/>
  <c r="K85" i="11"/>
  <c r="J86" i="11"/>
  <c r="J86" i="8"/>
  <c r="K85" i="8"/>
  <c r="J76" i="6"/>
  <c r="K75" i="6"/>
  <c r="K75" i="7"/>
  <c r="J76" i="7"/>
  <c r="K75" i="5"/>
  <c r="J76" i="5"/>
  <c r="J84" i="9" l="1"/>
  <c r="K83" i="9"/>
  <c r="K88" i="10"/>
  <c r="J89" i="10"/>
  <c r="J86" i="15"/>
  <c r="K85" i="15"/>
  <c r="J89" i="14"/>
  <c r="K88" i="14"/>
  <c r="J88" i="13"/>
  <c r="K87" i="13"/>
  <c r="K86" i="12"/>
  <c r="J87" i="12"/>
  <c r="J87" i="11"/>
  <c r="K86" i="11"/>
  <c r="J87" i="8"/>
  <c r="K86" i="8"/>
  <c r="J77" i="7"/>
  <c r="K76" i="7"/>
  <c r="K76" i="6"/>
  <c r="J77" i="6"/>
  <c r="K76" i="5"/>
  <c r="J77" i="5"/>
  <c r="K84" i="9" l="1"/>
  <c r="J85" i="9"/>
  <c r="J90" i="10"/>
  <c r="K89" i="10"/>
  <c r="K86" i="15"/>
  <c r="J87" i="15"/>
  <c r="J90" i="14"/>
  <c r="K89" i="14"/>
  <c r="J89" i="13"/>
  <c r="K88" i="13"/>
  <c r="J88" i="12"/>
  <c r="K87" i="12"/>
  <c r="J88" i="11"/>
  <c r="K87" i="11"/>
  <c r="J88" i="8"/>
  <c r="K87" i="8"/>
  <c r="K77" i="6"/>
  <c r="J78" i="6"/>
  <c r="J78" i="7"/>
  <c r="K77" i="7"/>
  <c r="K77" i="5"/>
  <c r="J78" i="5"/>
  <c r="J86" i="9" l="1"/>
  <c r="K85" i="9"/>
  <c r="J91" i="10"/>
  <c r="K90" i="10"/>
  <c r="J88" i="15"/>
  <c r="K87" i="15"/>
  <c r="J91" i="14"/>
  <c r="K90" i="14"/>
  <c r="J90" i="13"/>
  <c r="K89" i="13"/>
  <c r="J89" i="12"/>
  <c r="K88" i="12"/>
  <c r="J89" i="11"/>
  <c r="K88" i="11"/>
  <c r="J89" i="8"/>
  <c r="K88" i="8"/>
  <c r="K78" i="6"/>
  <c r="J79" i="6"/>
  <c r="J79" i="7"/>
  <c r="K78" i="7"/>
  <c r="J79" i="5"/>
  <c r="K78" i="5"/>
  <c r="J87" i="9" l="1"/>
  <c r="K86" i="9"/>
  <c r="J92" i="10"/>
  <c r="K91" i="10"/>
  <c r="J89" i="15"/>
  <c r="K88" i="15"/>
  <c r="J92" i="14"/>
  <c r="K91" i="14"/>
  <c r="J91" i="13"/>
  <c r="K90" i="13"/>
  <c r="J90" i="12"/>
  <c r="K89" i="12"/>
  <c r="J90" i="11"/>
  <c r="K89" i="11"/>
  <c r="J90" i="8"/>
  <c r="K89" i="8"/>
  <c r="J80" i="6"/>
  <c r="K79" i="6"/>
  <c r="J80" i="7"/>
  <c r="K79" i="7"/>
  <c r="K79" i="5"/>
  <c r="J80" i="5"/>
  <c r="J88" i="9" l="1"/>
  <c r="K87" i="9"/>
  <c r="J93" i="10"/>
  <c r="K92" i="10"/>
  <c r="J90" i="15"/>
  <c r="K89" i="15"/>
  <c r="J93" i="14"/>
  <c r="K92" i="14"/>
  <c r="J92" i="13"/>
  <c r="K91" i="13"/>
  <c r="K90" i="12"/>
  <c r="J91" i="12"/>
  <c r="K90" i="11"/>
  <c r="J91" i="11"/>
  <c r="J91" i="8"/>
  <c r="K90" i="8"/>
  <c r="J81" i="6"/>
  <c r="K80" i="6"/>
  <c r="K80" i="7"/>
  <c r="J81" i="7"/>
  <c r="K80" i="5"/>
  <c r="J81" i="5"/>
  <c r="J89" i="9" l="1"/>
  <c r="K88" i="9"/>
  <c r="K93" i="10"/>
  <c r="J94" i="10"/>
  <c r="K90" i="15"/>
  <c r="J91" i="15"/>
  <c r="J94" i="14"/>
  <c r="K93" i="14"/>
  <c r="J93" i="13"/>
  <c r="K92" i="13"/>
  <c r="J92" i="12"/>
  <c r="K91" i="12"/>
  <c r="J92" i="11"/>
  <c r="K91" i="11"/>
  <c r="J92" i="8"/>
  <c r="K91" i="8"/>
  <c r="J82" i="6"/>
  <c r="K81" i="6"/>
  <c r="K81" i="7"/>
  <c r="J82" i="7"/>
  <c r="K81" i="5"/>
  <c r="J82" i="5"/>
  <c r="J90" i="9" l="1"/>
  <c r="K89" i="9"/>
  <c r="K94" i="10"/>
  <c r="J95" i="10"/>
  <c r="J92" i="15"/>
  <c r="K91" i="15"/>
  <c r="J95" i="14"/>
  <c r="K94" i="14"/>
  <c r="J94" i="13"/>
  <c r="K93" i="13"/>
  <c r="J93" i="12"/>
  <c r="K92" i="12"/>
  <c r="J93" i="11"/>
  <c r="K92" i="11"/>
  <c r="J93" i="8"/>
  <c r="K92" i="8"/>
  <c r="J83" i="7"/>
  <c r="K82" i="7"/>
  <c r="J83" i="6"/>
  <c r="K82" i="6"/>
  <c r="K82" i="5"/>
  <c r="J83" i="5"/>
  <c r="J91" i="9" l="1"/>
  <c r="K90" i="9"/>
  <c r="K95" i="10"/>
  <c r="J96" i="10"/>
  <c r="J93" i="15"/>
  <c r="K92" i="15"/>
  <c r="K95" i="14"/>
  <c r="J96" i="14"/>
  <c r="J95" i="13"/>
  <c r="K94" i="13"/>
  <c r="J94" i="12"/>
  <c r="K93" i="12"/>
  <c r="J94" i="11"/>
  <c r="K93" i="11"/>
  <c r="J94" i="8"/>
  <c r="K93" i="8"/>
  <c r="J84" i="6"/>
  <c r="K83" i="6"/>
  <c r="J84" i="7"/>
  <c r="K83" i="7"/>
  <c r="J84" i="5"/>
  <c r="K83" i="5"/>
  <c r="J92" i="9" l="1"/>
  <c r="K91" i="9"/>
  <c r="J97" i="10"/>
  <c r="K96" i="10"/>
  <c r="J94" i="15"/>
  <c r="K93" i="15"/>
  <c r="J97" i="14"/>
  <c r="K96" i="14"/>
  <c r="J96" i="13"/>
  <c r="K95" i="13"/>
  <c r="J95" i="12"/>
  <c r="K94" i="12"/>
  <c r="J95" i="11"/>
  <c r="K94" i="11"/>
  <c r="J95" i="8"/>
  <c r="K94" i="8"/>
  <c r="K84" i="6"/>
  <c r="J85" i="6"/>
  <c r="J85" i="7"/>
  <c r="K84" i="7"/>
  <c r="J85" i="5"/>
  <c r="K84" i="5"/>
  <c r="J93" i="9" l="1"/>
  <c r="K92" i="9"/>
  <c r="K97" i="10"/>
  <c r="J98" i="10"/>
  <c r="J95" i="15"/>
  <c r="K94" i="15"/>
  <c r="J98" i="14"/>
  <c r="K97" i="14"/>
  <c r="J97" i="13"/>
  <c r="K96" i="13"/>
  <c r="K95" i="12"/>
  <c r="J96" i="12"/>
  <c r="J96" i="11"/>
  <c r="K95" i="11"/>
  <c r="J96" i="8"/>
  <c r="K95" i="8"/>
  <c r="J86" i="7"/>
  <c r="K85" i="7"/>
  <c r="J86" i="6"/>
  <c r="K85" i="6"/>
  <c r="K85" i="5"/>
  <c r="J86" i="5"/>
  <c r="J94" i="9" l="1"/>
  <c r="K93" i="9"/>
  <c r="K98" i="10"/>
  <c r="J99" i="10"/>
  <c r="K95" i="15"/>
  <c r="J96" i="15"/>
  <c r="J99" i="14"/>
  <c r="K98" i="14"/>
  <c r="J98" i="13"/>
  <c r="K97" i="13"/>
  <c r="J97" i="12"/>
  <c r="K96" i="12"/>
  <c r="J97" i="11"/>
  <c r="K96" i="11"/>
  <c r="J97" i="8"/>
  <c r="K96" i="8"/>
  <c r="J87" i="6"/>
  <c r="K86" i="6"/>
  <c r="J87" i="7"/>
  <c r="K86" i="7"/>
  <c r="K86" i="5"/>
  <c r="J87" i="5"/>
  <c r="J95" i="9" l="1"/>
  <c r="K94" i="9"/>
  <c r="J100" i="10"/>
  <c r="K99" i="10"/>
  <c r="J97" i="15"/>
  <c r="K96" i="15"/>
  <c r="J100" i="14"/>
  <c r="K99" i="14"/>
  <c r="J99" i="13"/>
  <c r="K98" i="13"/>
  <c r="K97" i="12"/>
  <c r="J98" i="12"/>
  <c r="J98" i="11"/>
  <c r="K97" i="11"/>
  <c r="J98" i="8"/>
  <c r="K97" i="8"/>
  <c r="K87" i="7"/>
  <c r="J88" i="7"/>
  <c r="J88" i="6"/>
  <c r="K87" i="6"/>
  <c r="K87" i="5"/>
  <c r="J88" i="5"/>
  <c r="J96" i="9" l="1"/>
  <c r="K95" i="9"/>
  <c r="K100" i="10"/>
  <c r="J101" i="10"/>
  <c r="J98" i="15"/>
  <c r="K97" i="15"/>
  <c r="J101" i="14"/>
  <c r="K100" i="14"/>
  <c r="J100" i="13"/>
  <c r="K99" i="13"/>
  <c r="J99" i="12"/>
  <c r="K98" i="12"/>
  <c r="J99" i="11"/>
  <c r="K98" i="11"/>
  <c r="K98" i="8"/>
  <c r="J99" i="8"/>
  <c r="J89" i="7"/>
  <c r="K88" i="7"/>
  <c r="J89" i="6"/>
  <c r="K88" i="6"/>
  <c r="J89" i="5"/>
  <c r="K88" i="5"/>
  <c r="K96" i="9" l="1"/>
  <c r="J97" i="9"/>
  <c r="K101" i="10"/>
  <c r="J102" i="10"/>
  <c r="J99" i="15"/>
  <c r="K98" i="15"/>
  <c r="J102" i="14"/>
  <c r="K101" i="14"/>
  <c r="J101" i="13"/>
  <c r="K100" i="13"/>
  <c r="J100" i="12"/>
  <c r="K99" i="12"/>
  <c r="J100" i="11"/>
  <c r="K99" i="11"/>
  <c r="J100" i="8"/>
  <c r="K99" i="8"/>
  <c r="K89" i="7"/>
  <c r="J90" i="7"/>
  <c r="J90" i="6"/>
  <c r="K89" i="6"/>
  <c r="K89" i="5"/>
  <c r="J90" i="5"/>
  <c r="J98" i="9" l="1"/>
  <c r="K97" i="9"/>
  <c r="J103" i="10"/>
  <c r="K102" i="10"/>
  <c r="K99" i="15"/>
  <c r="J100" i="15"/>
  <c r="J103" i="14"/>
  <c r="K102" i="14"/>
  <c r="K101" i="13"/>
  <c r="J102" i="13"/>
  <c r="J101" i="12"/>
  <c r="K100" i="12"/>
  <c r="J101" i="11"/>
  <c r="K100" i="11"/>
  <c r="J101" i="8"/>
  <c r="K100" i="8"/>
  <c r="K90" i="6"/>
  <c r="J91" i="6"/>
  <c r="J91" i="7"/>
  <c r="K90" i="7"/>
  <c r="J91" i="5"/>
  <c r="K90" i="5"/>
  <c r="J99" i="9" l="1"/>
  <c r="K98" i="9"/>
  <c r="K103" i="10"/>
  <c r="J104" i="10"/>
  <c r="J101" i="15"/>
  <c r="K100" i="15"/>
  <c r="J104" i="14"/>
  <c r="K103" i="14"/>
  <c r="J103" i="13"/>
  <c r="K102" i="13"/>
  <c r="K101" i="12"/>
  <c r="J102" i="12"/>
  <c r="K101" i="11"/>
  <c r="J102" i="11"/>
  <c r="J102" i="8"/>
  <c r="K101" i="8"/>
  <c r="J92" i="7"/>
  <c r="K91" i="7"/>
  <c r="K91" i="6"/>
  <c r="J92" i="6"/>
  <c r="J92" i="5"/>
  <c r="K91" i="5"/>
  <c r="J100" i="9" l="1"/>
  <c r="K99" i="9"/>
  <c r="K104" i="10"/>
  <c r="J105" i="10"/>
  <c r="J102" i="15"/>
  <c r="K101" i="15"/>
  <c r="J105" i="14"/>
  <c r="K104" i="14"/>
  <c r="K103" i="13"/>
  <c r="J104" i="13"/>
  <c r="K102" i="12"/>
  <c r="J103" i="12"/>
  <c r="J103" i="11"/>
  <c r="K102" i="11"/>
  <c r="K102" i="8"/>
  <c r="J103" i="8"/>
  <c r="J93" i="7"/>
  <c r="K92" i="7"/>
  <c r="J93" i="6"/>
  <c r="K92" i="6"/>
  <c r="J93" i="5"/>
  <c r="K92" i="5"/>
  <c r="J101" i="9" l="1"/>
  <c r="K100" i="9"/>
  <c r="J106" i="10"/>
  <c r="K105" i="10"/>
  <c r="J103" i="15"/>
  <c r="K102" i="15"/>
  <c r="J106" i="14"/>
  <c r="K105" i="14"/>
  <c r="J105" i="13"/>
  <c r="K104" i="13"/>
  <c r="J104" i="12"/>
  <c r="K103" i="12"/>
  <c r="J104" i="11"/>
  <c r="K103" i="11"/>
  <c r="J104" i="8"/>
  <c r="K103" i="8"/>
  <c r="J94" i="6"/>
  <c r="K93" i="6"/>
  <c r="J94" i="7"/>
  <c r="K93" i="7"/>
  <c r="J94" i="5"/>
  <c r="K93" i="5"/>
  <c r="J102" i="9" l="1"/>
  <c r="K101" i="9"/>
  <c r="K106" i="10"/>
  <c r="J107" i="10"/>
  <c r="K103" i="15"/>
  <c r="J104" i="15"/>
  <c r="J107" i="14"/>
  <c r="K106" i="14"/>
  <c r="K105" i="13"/>
  <c r="J106" i="13"/>
  <c r="J105" i="12"/>
  <c r="K104" i="12"/>
  <c r="J105" i="11"/>
  <c r="K104" i="11"/>
  <c r="J105" i="8"/>
  <c r="K104" i="8"/>
  <c r="J95" i="7"/>
  <c r="K94" i="7"/>
  <c r="K94" i="6"/>
  <c r="J95" i="6"/>
  <c r="K94" i="5"/>
  <c r="J95" i="5"/>
  <c r="J103" i="9" l="1"/>
  <c r="K102" i="9"/>
  <c r="K107" i="10"/>
  <c r="J108" i="10"/>
  <c r="J105" i="15"/>
  <c r="K104" i="15"/>
  <c r="J108" i="14"/>
  <c r="K107" i="14"/>
  <c r="J107" i="13"/>
  <c r="K106" i="13"/>
  <c r="J106" i="12"/>
  <c r="K105" i="12"/>
  <c r="K105" i="11"/>
  <c r="J106" i="11"/>
  <c r="J106" i="8"/>
  <c r="K105" i="8"/>
  <c r="K95" i="6"/>
  <c r="J96" i="6"/>
  <c r="J96" i="7"/>
  <c r="K95" i="7"/>
  <c r="J96" i="5"/>
  <c r="K95" i="5"/>
  <c r="J104" i="9" l="1"/>
  <c r="K103" i="9"/>
  <c r="J109" i="10"/>
  <c r="K108" i="10"/>
  <c r="J106" i="15"/>
  <c r="K105" i="15"/>
  <c r="J109" i="14"/>
  <c r="K108" i="14"/>
  <c r="J108" i="13"/>
  <c r="K107" i="13"/>
  <c r="K106" i="12"/>
  <c r="J107" i="12"/>
  <c r="J107" i="11"/>
  <c r="K106" i="11"/>
  <c r="K106" i="8"/>
  <c r="J107" i="8"/>
  <c r="J97" i="6"/>
  <c r="K96" i="6"/>
  <c r="J97" i="7"/>
  <c r="K96" i="7"/>
  <c r="J97" i="5"/>
  <c r="K96" i="5"/>
  <c r="J105" i="9" l="1"/>
  <c r="K104" i="9"/>
  <c r="J110" i="10"/>
  <c r="K109" i="10"/>
  <c r="K106" i="15"/>
  <c r="J107" i="15"/>
  <c r="J110" i="14"/>
  <c r="K109" i="14"/>
  <c r="J109" i="13"/>
  <c r="K108" i="13"/>
  <c r="J108" i="12"/>
  <c r="K107" i="12"/>
  <c r="K107" i="11"/>
  <c r="J108" i="11"/>
  <c r="K107" i="8"/>
  <c r="J108" i="8"/>
  <c r="K97" i="7"/>
  <c r="J98" i="7"/>
  <c r="J98" i="6"/>
  <c r="K97" i="6"/>
  <c r="J98" i="5"/>
  <c r="K97" i="5"/>
  <c r="J106" i="9" l="1"/>
  <c r="K105" i="9"/>
  <c r="K110" i="10"/>
  <c r="J111" i="10"/>
  <c r="J108" i="15"/>
  <c r="K107" i="15"/>
  <c r="J111" i="14"/>
  <c r="K110" i="14"/>
  <c r="J110" i="13"/>
  <c r="K109" i="13"/>
  <c r="J109" i="12"/>
  <c r="K108" i="12"/>
  <c r="J109" i="11"/>
  <c r="K108" i="11"/>
  <c r="J109" i="8"/>
  <c r="K108" i="8"/>
  <c r="K98" i="6"/>
  <c r="J99" i="6"/>
  <c r="J99" i="7"/>
  <c r="K98" i="7"/>
  <c r="J99" i="5"/>
  <c r="K98" i="5"/>
  <c r="J107" i="9" l="1"/>
  <c r="K106" i="9"/>
  <c r="K111" i="10"/>
  <c r="J112" i="10"/>
  <c r="J109" i="15"/>
  <c r="K108" i="15"/>
  <c r="J112" i="14"/>
  <c r="K111" i="14"/>
  <c r="J111" i="13"/>
  <c r="K110" i="13"/>
  <c r="J110" i="12"/>
  <c r="K109" i="12"/>
  <c r="J110" i="11"/>
  <c r="K109" i="11"/>
  <c r="K109" i="8"/>
  <c r="J110" i="8"/>
  <c r="K99" i="6"/>
  <c r="J100" i="6"/>
  <c r="K99" i="7"/>
  <c r="J100" i="7"/>
  <c r="J100" i="5"/>
  <c r="K99" i="5"/>
  <c r="J108" i="9" l="1"/>
  <c r="K107" i="9"/>
  <c r="K112" i="10"/>
  <c r="J113" i="10"/>
  <c r="J110" i="15"/>
  <c r="K109" i="15"/>
  <c r="J113" i="14"/>
  <c r="K112" i="14"/>
  <c r="J112" i="13"/>
  <c r="K111" i="13"/>
  <c r="J111" i="12"/>
  <c r="K110" i="12"/>
  <c r="J111" i="11"/>
  <c r="K110" i="11"/>
  <c r="J111" i="8"/>
  <c r="K110" i="8"/>
  <c r="J101" i="7"/>
  <c r="K100" i="7"/>
  <c r="J101" i="6"/>
  <c r="K100" i="6"/>
  <c r="K100" i="5"/>
  <c r="J101" i="5"/>
  <c r="J109" i="9" l="1"/>
  <c r="K108" i="9"/>
  <c r="K113" i="10"/>
  <c r="J114" i="10"/>
  <c r="J111" i="15"/>
  <c r="K110" i="15"/>
  <c r="J114" i="14"/>
  <c r="K113" i="14"/>
  <c r="J113" i="13"/>
  <c r="K112" i="13"/>
  <c r="K111" i="12"/>
  <c r="J112" i="12"/>
  <c r="J112" i="11"/>
  <c r="K111" i="11"/>
  <c r="K111" i="8"/>
  <c r="J112" i="8"/>
  <c r="J102" i="7"/>
  <c r="K101" i="7"/>
  <c r="K101" i="6"/>
  <c r="J102" i="6"/>
  <c r="K101" i="5"/>
  <c r="J102" i="5"/>
  <c r="J110" i="9" l="1"/>
  <c r="K109" i="9"/>
  <c r="J115" i="10"/>
  <c r="K114" i="10"/>
  <c r="J112" i="15"/>
  <c r="K111" i="15"/>
  <c r="J115" i="14"/>
  <c r="K114" i="14"/>
  <c r="J114" i="13"/>
  <c r="K113" i="13"/>
  <c r="J113" i="12"/>
  <c r="K112" i="12"/>
  <c r="J113" i="11"/>
  <c r="K112" i="11"/>
  <c r="J113" i="8"/>
  <c r="K112" i="8"/>
  <c r="J103" i="7"/>
  <c r="K102" i="7"/>
  <c r="J103" i="6"/>
  <c r="K102" i="6"/>
  <c r="J103" i="5"/>
  <c r="K102" i="5"/>
  <c r="J111" i="9" l="1"/>
  <c r="K110" i="9"/>
  <c r="K115" i="10"/>
  <c r="J116" i="10"/>
  <c r="J113" i="15"/>
  <c r="K112" i="15"/>
  <c r="J116" i="14"/>
  <c r="K115" i="14"/>
  <c r="J115" i="13"/>
  <c r="K114" i="13"/>
  <c r="J114" i="12"/>
  <c r="K113" i="12"/>
  <c r="J114" i="11"/>
  <c r="K113" i="11"/>
  <c r="J114" i="8"/>
  <c r="K113" i="8"/>
  <c r="J104" i="6"/>
  <c r="K103" i="6"/>
  <c r="K103" i="7"/>
  <c r="J104" i="7"/>
  <c r="K103" i="5"/>
  <c r="J104" i="5"/>
  <c r="J112" i="9" l="1"/>
  <c r="K111" i="9"/>
  <c r="K116" i="10"/>
  <c r="J117" i="10"/>
  <c r="J114" i="15"/>
  <c r="K113" i="15"/>
  <c r="J117" i="14"/>
  <c r="K116" i="14"/>
  <c r="J116" i="13"/>
  <c r="K115" i="13"/>
  <c r="J115" i="12"/>
  <c r="K114" i="12"/>
  <c r="K114" i="11"/>
  <c r="J115" i="11"/>
  <c r="J115" i="8"/>
  <c r="K114" i="8"/>
  <c r="J105" i="7"/>
  <c r="K104" i="7"/>
  <c r="J105" i="6"/>
  <c r="K104" i="6"/>
  <c r="J105" i="5"/>
  <c r="K104" i="5"/>
  <c r="J113" i="9" l="1"/>
  <c r="K112" i="9"/>
  <c r="J118" i="10"/>
  <c r="K117" i="10"/>
  <c r="J115" i="15"/>
  <c r="K114" i="15"/>
  <c r="J118" i="14"/>
  <c r="K117" i="14"/>
  <c r="J117" i="13"/>
  <c r="K116" i="13"/>
  <c r="K115" i="12"/>
  <c r="J116" i="12"/>
  <c r="J116" i="11"/>
  <c r="K115" i="11"/>
  <c r="K115" i="8"/>
  <c r="J116" i="8"/>
  <c r="K105" i="6"/>
  <c r="J106" i="6"/>
  <c r="J106" i="7"/>
  <c r="K105" i="7"/>
  <c r="J106" i="5"/>
  <c r="K105" i="5"/>
  <c r="J114" i="9" l="1"/>
  <c r="K113" i="9"/>
  <c r="K118" i="10"/>
  <c r="J119" i="10"/>
  <c r="J116" i="15"/>
  <c r="K115" i="15"/>
  <c r="J119" i="14"/>
  <c r="K118" i="14"/>
  <c r="K117" i="13"/>
  <c r="J118" i="13"/>
  <c r="J117" i="12"/>
  <c r="K116" i="12"/>
  <c r="J117" i="11"/>
  <c r="K116" i="11"/>
  <c r="J117" i="8"/>
  <c r="K116" i="8"/>
  <c r="J107" i="7"/>
  <c r="K106" i="7"/>
  <c r="K106" i="6"/>
  <c r="J107" i="6"/>
  <c r="K106" i="5"/>
  <c r="J107" i="5"/>
  <c r="J115" i="9" l="1"/>
  <c r="K114" i="9"/>
  <c r="J120" i="10"/>
  <c r="K119" i="10"/>
  <c r="J117" i="15"/>
  <c r="K116" i="15"/>
  <c r="J120" i="14"/>
  <c r="K119" i="14"/>
  <c r="J119" i="13"/>
  <c r="K118" i="13"/>
  <c r="K117" i="12"/>
  <c r="J118" i="12"/>
  <c r="J118" i="11"/>
  <c r="K117" i="11"/>
  <c r="J118" i="8"/>
  <c r="K117" i="8"/>
  <c r="J108" i="7"/>
  <c r="K107" i="7"/>
  <c r="K107" i="6"/>
  <c r="J108" i="6"/>
  <c r="K107" i="5"/>
  <c r="J108" i="5"/>
  <c r="J116" i="9" l="1"/>
  <c r="K115" i="9"/>
  <c r="K120" i="10"/>
  <c r="J121" i="10"/>
  <c r="J118" i="15"/>
  <c r="K117" i="15"/>
  <c r="J121" i="14"/>
  <c r="K120" i="14"/>
  <c r="J120" i="13"/>
  <c r="K119" i="13"/>
  <c r="J119" i="12"/>
  <c r="K118" i="12"/>
  <c r="J119" i="11"/>
  <c r="K118" i="11"/>
  <c r="J119" i="8"/>
  <c r="K118" i="8"/>
  <c r="J109" i="7"/>
  <c r="K108" i="7"/>
  <c r="K108" i="6"/>
  <c r="J109" i="6"/>
  <c r="J109" i="5"/>
  <c r="K108" i="5"/>
  <c r="J117" i="9" l="1"/>
  <c r="K116" i="9"/>
  <c r="K121" i="10"/>
  <c r="J122" i="10"/>
  <c r="J119" i="15"/>
  <c r="K118" i="15"/>
  <c r="J122" i="14"/>
  <c r="K121" i="14"/>
  <c r="J121" i="13"/>
  <c r="K120" i="13"/>
  <c r="J120" i="12"/>
  <c r="K119" i="12"/>
  <c r="J120" i="11"/>
  <c r="K119" i="11"/>
  <c r="J120" i="8"/>
  <c r="K119" i="8"/>
  <c r="J110" i="6"/>
  <c r="K109" i="6"/>
  <c r="J110" i="7"/>
  <c r="K109" i="7"/>
  <c r="J110" i="5"/>
  <c r="K109" i="5"/>
  <c r="J118" i="9" l="1"/>
  <c r="K117" i="9"/>
  <c r="K122" i="10"/>
  <c r="J123" i="10"/>
  <c r="J120" i="15"/>
  <c r="K119" i="15"/>
  <c r="K122" i="14"/>
  <c r="J123" i="14"/>
  <c r="K121" i="13"/>
  <c r="J122" i="13"/>
  <c r="J121" i="12"/>
  <c r="K120" i="12"/>
  <c r="J121" i="11"/>
  <c r="K120" i="11"/>
  <c r="J121" i="8"/>
  <c r="K120" i="8"/>
  <c r="J111" i="7"/>
  <c r="K110" i="7"/>
  <c r="K110" i="6"/>
  <c r="J111" i="6"/>
  <c r="J111" i="5"/>
  <c r="K110" i="5"/>
  <c r="J119" i="9" l="1"/>
  <c r="K118" i="9"/>
  <c r="K123" i="10"/>
  <c r="J124" i="10"/>
  <c r="J121" i="15"/>
  <c r="K120" i="15"/>
  <c r="K123" i="14"/>
  <c r="J124" i="14"/>
  <c r="J123" i="13"/>
  <c r="K122" i="13"/>
  <c r="J122" i="12"/>
  <c r="K121" i="12"/>
  <c r="K121" i="11"/>
  <c r="J122" i="11"/>
  <c r="J122" i="8"/>
  <c r="K121" i="8"/>
  <c r="K111" i="7"/>
  <c r="J112" i="7"/>
  <c r="J112" i="6"/>
  <c r="K111" i="6"/>
  <c r="J112" i="5"/>
  <c r="K111" i="5"/>
  <c r="J120" i="9" l="1"/>
  <c r="K119" i="9"/>
  <c r="K124" i="10"/>
  <c r="J125" i="10"/>
  <c r="K121" i="15"/>
  <c r="J122" i="15"/>
  <c r="J125" i="14"/>
  <c r="K124" i="14"/>
  <c r="J124" i="13"/>
  <c r="K123" i="13"/>
  <c r="J123" i="12"/>
  <c r="K122" i="12"/>
  <c r="J123" i="11"/>
  <c r="K122" i="11"/>
  <c r="J123" i="8"/>
  <c r="K122" i="8"/>
  <c r="J113" i="7"/>
  <c r="K112" i="7"/>
  <c r="K112" i="6"/>
  <c r="J113" i="6"/>
  <c r="K112" i="5"/>
  <c r="J113" i="5"/>
  <c r="J121" i="9" l="1"/>
  <c r="K120" i="9"/>
  <c r="J126" i="10"/>
  <c r="K125" i="10"/>
  <c r="J123" i="15"/>
  <c r="K122" i="15"/>
  <c r="J126" i="14"/>
  <c r="K125" i="14"/>
  <c r="J125" i="13"/>
  <c r="K124" i="13"/>
  <c r="J124" i="12"/>
  <c r="K123" i="12"/>
  <c r="K123" i="11"/>
  <c r="J124" i="11"/>
  <c r="J124" i="8"/>
  <c r="K123" i="8"/>
  <c r="J114" i="6"/>
  <c r="K113" i="6"/>
  <c r="K113" i="7"/>
  <c r="J114" i="7"/>
  <c r="J114" i="5"/>
  <c r="K113" i="5"/>
  <c r="K121" i="9" l="1"/>
  <c r="J122" i="9"/>
  <c r="K126" i="10"/>
  <c r="J127" i="10"/>
  <c r="J124" i="15"/>
  <c r="K123" i="15"/>
  <c r="K126" i="14"/>
  <c r="J127" i="14"/>
  <c r="K125" i="13"/>
  <c r="J126" i="13"/>
  <c r="J125" i="12"/>
  <c r="K124" i="12"/>
  <c r="J125" i="11"/>
  <c r="K124" i="11"/>
  <c r="J125" i="8"/>
  <c r="K124" i="8"/>
  <c r="K114" i="7"/>
  <c r="J115" i="7"/>
  <c r="J115" i="6"/>
  <c r="K114" i="6"/>
  <c r="J115" i="5"/>
  <c r="K114" i="5"/>
  <c r="K122" i="9" l="1"/>
  <c r="J123" i="9"/>
  <c r="K127" i="10"/>
  <c r="J128" i="10"/>
  <c r="J125" i="15"/>
  <c r="K124" i="15"/>
  <c r="J128" i="14"/>
  <c r="K127" i="14"/>
  <c r="J127" i="13"/>
  <c r="K126" i="13"/>
  <c r="J126" i="12"/>
  <c r="K125" i="12"/>
  <c r="J126" i="11"/>
  <c r="K125" i="11"/>
  <c r="J126" i="8"/>
  <c r="K125" i="8"/>
  <c r="J116" i="7"/>
  <c r="K115" i="7"/>
  <c r="J116" i="6"/>
  <c r="K115" i="6"/>
  <c r="J116" i="5"/>
  <c r="K115" i="5"/>
  <c r="J124" i="9" l="1"/>
  <c r="K123" i="9"/>
  <c r="K128" i="10"/>
  <c r="J129" i="10"/>
  <c r="K125" i="15"/>
  <c r="J126" i="15"/>
  <c r="J129" i="14"/>
  <c r="K128" i="14"/>
  <c r="J128" i="13"/>
  <c r="K127" i="13"/>
  <c r="J127" i="12"/>
  <c r="K126" i="12"/>
  <c r="J127" i="11"/>
  <c r="K126" i="11"/>
  <c r="J127" i="8"/>
  <c r="K126" i="8"/>
  <c r="J117" i="7"/>
  <c r="K116" i="7"/>
  <c r="K116" i="6"/>
  <c r="J117" i="6"/>
  <c r="J117" i="5"/>
  <c r="K116" i="5"/>
  <c r="J125" i="9" l="1"/>
  <c r="K124" i="9"/>
  <c r="J130" i="10"/>
  <c r="K129" i="10"/>
  <c r="J127" i="15"/>
  <c r="K126" i="15"/>
  <c r="J130" i="14"/>
  <c r="K129" i="14"/>
  <c r="J129" i="13"/>
  <c r="K128" i="13"/>
  <c r="J128" i="12"/>
  <c r="K127" i="12"/>
  <c r="J128" i="11"/>
  <c r="K127" i="11"/>
  <c r="J128" i="8"/>
  <c r="K127" i="8"/>
  <c r="K117" i="6"/>
  <c r="J118" i="6"/>
  <c r="J118" i="7"/>
  <c r="K117" i="7"/>
  <c r="J118" i="5"/>
  <c r="K117" i="5"/>
  <c r="K125" i="9" l="1"/>
  <c r="J126" i="9"/>
  <c r="K130" i="10"/>
  <c r="J131" i="10"/>
  <c r="J128" i="15"/>
  <c r="K127" i="15"/>
  <c r="J131" i="14"/>
  <c r="K130" i="14"/>
  <c r="K129" i="13"/>
  <c r="J130" i="13"/>
  <c r="J129" i="12"/>
  <c r="K128" i="12"/>
  <c r="J129" i="11"/>
  <c r="K128" i="11"/>
  <c r="J129" i="8"/>
  <c r="K128" i="8"/>
  <c r="J119" i="6"/>
  <c r="K118" i="6"/>
  <c r="K118" i="7"/>
  <c r="J119" i="7"/>
  <c r="J119" i="5"/>
  <c r="K118" i="5"/>
  <c r="K126" i="9" l="1"/>
  <c r="J127" i="9"/>
  <c r="J132" i="10"/>
  <c r="K131" i="10"/>
  <c r="J129" i="15"/>
  <c r="K128" i="15"/>
  <c r="J132" i="14"/>
  <c r="K131" i="14"/>
  <c r="K130" i="13"/>
  <c r="J131" i="13"/>
  <c r="J130" i="12"/>
  <c r="K129" i="12"/>
  <c r="K129" i="11"/>
  <c r="J130" i="11"/>
  <c r="J130" i="8"/>
  <c r="K129" i="8"/>
  <c r="J120" i="7"/>
  <c r="K119" i="7"/>
  <c r="K119" i="6"/>
  <c r="J120" i="6"/>
  <c r="J120" i="5"/>
  <c r="K119" i="5"/>
  <c r="K127" i="9" l="1"/>
  <c r="J128" i="9"/>
  <c r="K132" i="10"/>
  <c r="J133" i="10"/>
  <c r="J130" i="15"/>
  <c r="K129" i="15"/>
  <c r="J133" i="14"/>
  <c r="K132" i="14"/>
  <c r="J132" i="13"/>
  <c r="K131" i="13"/>
  <c r="J131" i="12"/>
  <c r="K130" i="12"/>
  <c r="J131" i="11"/>
  <c r="K130" i="11"/>
  <c r="J131" i="8"/>
  <c r="K130" i="8"/>
  <c r="J121" i="7"/>
  <c r="K120" i="7"/>
  <c r="K120" i="6"/>
  <c r="J121" i="6"/>
  <c r="J121" i="5"/>
  <c r="K120" i="5"/>
  <c r="J129" i="9" l="1"/>
  <c r="K128" i="9"/>
  <c r="J134" i="10"/>
  <c r="K133" i="10"/>
  <c r="J131" i="15"/>
  <c r="K130" i="15"/>
  <c r="J134" i="14"/>
  <c r="K133" i="14"/>
  <c r="J133" i="13"/>
  <c r="K132" i="13"/>
  <c r="J132" i="12"/>
  <c r="K131" i="12"/>
  <c r="J132" i="11"/>
  <c r="K131" i="11"/>
  <c r="J132" i="8"/>
  <c r="K131" i="8"/>
  <c r="K121" i="7"/>
  <c r="J122" i="7"/>
  <c r="K121" i="6"/>
  <c r="J122" i="6"/>
  <c r="J122" i="5"/>
  <c r="K121" i="5"/>
  <c r="J130" i="9" l="1"/>
  <c r="K129" i="9"/>
  <c r="K134" i="10"/>
  <c r="J135" i="10"/>
  <c r="J132" i="15"/>
  <c r="K131" i="15"/>
  <c r="J135" i="14"/>
  <c r="K134" i="14"/>
  <c r="J134" i="13"/>
  <c r="K133" i="13"/>
  <c r="J133" i="12"/>
  <c r="K132" i="12"/>
  <c r="J133" i="11"/>
  <c r="K132" i="11"/>
  <c r="J133" i="8"/>
  <c r="K132" i="8"/>
  <c r="J123" i="7"/>
  <c r="K122" i="7"/>
  <c r="K122" i="6"/>
  <c r="J123" i="6"/>
  <c r="J123" i="5"/>
  <c r="K122" i="5"/>
  <c r="J131" i="9" l="1"/>
  <c r="K130" i="9"/>
  <c r="K135" i="10"/>
  <c r="J136" i="10"/>
  <c r="J133" i="15"/>
  <c r="K132" i="15"/>
  <c r="J136" i="14"/>
  <c r="K135" i="14"/>
  <c r="K134" i="13"/>
  <c r="J135" i="13"/>
  <c r="K133" i="12"/>
  <c r="J134" i="12"/>
  <c r="J134" i="11"/>
  <c r="K133" i="11"/>
  <c r="J134" i="8"/>
  <c r="K133" i="8"/>
  <c r="K123" i="6"/>
  <c r="J124" i="6"/>
  <c r="K123" i="7"/>
  <c r="J124" i="7"/>
  <c r="J124" i="5"/>
  <c r="K123" i="5"/>
  <c r="J132" i="9" l="1"/>
  <c r="K131" i="9"/>
  <c r="J137" i="10"/>
  <c r="K136" i="10"/>
  <c r="J134" i="15"/>
  <c r="K133" i="15"/>
  <c r="J137" i="14"/>
  <c r="K136" i="14"/>
  <c r="J136" i="13"/>
  <c r="K135" i="13"/>
  <c r="J135" i="12"/>
  <c r="K134" i="12"/>
  <c r="K134" i="11"/>
  <c r="J135" i="11"/>
  <c r="J135" i="8"/>
  <c r="K134" i="8"/>
  <c r="K124" i="7"/>
  <c r="J125" i="7"/>
  <c r="J125" i="6"/>
  <c r="K124" i="6"/>
  <c r="K124" i="5"/>
  <c r="J125" i="5"/>
  <c r="J133" i="9" l="1"/>
  <c r="K132" i="9"/>
  <c r="J138" i="10"/>
  <c r="K137" i="10"/>
  <c r="K134" i="15"/>
  <c r="J135" i="15"/>
  <c r="J138" i="14"/>
  <c r="K137" i="14"/>
  <c r="J137" i="13"/>
  <c r="K136" i="13"/>
  <c r="J136" i="12"/>
  <c r="K135" i="12"/>
  <c r="J136" i="11"/>
  <c r="K135" i="11"/>
  <c r="J136" i="8"/>
  <c r="K135" i="8"/>
  <c r="J126" i="7"/>
  <c r="K125" i="7"/>
  <c r="K125" i="6"/>
  <c r="J126" i="6"/>
  <c r="K125" i="5"/>
  <c r="J126" i="5"/>
  <c r="K133" i="9" l="1"/>
  <c r="J134" i="9"/>
  <c r="J139" i="10"/>
  <c r="K138" i="10"/>
  <c r="J136" i="15"/>
  <c r="K135" i="15"/>
  <c r="J139" i="14"/>
  <c r="K138" i="14"/>
  <c r="J138" i="13"/>
  <c r="K137" i="13"/>
  <c r="J137" i="12"/>
  <c r="K136" i="12"/>
  <c r="J137" i="11"/>
  <c r="K136" i="11"/>
  <c r="J137" i="8"/>
  <c r="K136" i="8"/>
  <c r="J127" i="7"/>
  <c r="K126" i="7"/>
  <c r="K126" i="6"/>
  <c r="J127" i="6"/>
  <c r="K126" i="5"/>
  <c r="J127" i="5"/>
  <c r="J135" i="9" l="1"/>
  <c r="K134" i="9"/>
  <c r="J140" i="10"/>
  <c r="K139" i="10"/>
  <c r="J137" i="15"/>
  <c r="K136" i="15"/>
  <c r="K139" i="14"/>
  <c r="J140" i="14"/>
  <c r="K138" i="13"/>
  <c r="J139" i="13"/>
  <c r="J138" i="12"/>
  <c r="K137" i="12"/>
  <c r="K137" i="11"/>
  <c r="J138" i="11"/>
  <c r="J138" i="8"/>
  <c r="K137" i="8"/>
  <c r="J128" i="6"/>
  <c r="K127" i="6"/>
  <c r="J128" i="7"/>
  <c r="K127" i="7"/>
  <c r="J128" i="5"/>
  <c r="K127" i="5"/>
  <c r="K135" i="9" l="1"/>
  <c r="J136" i="9"/>
  <c r="K140" i="10"/>
  <c r="J141" i="10"/>
  <c r="J138" i="15"/>
  <c r="K137" i="15"/>
  <c r="J141" i="14"/>
  <c r="K140" i="14"/>
  <c r="J140" i="13"/>
  <c r="K139" i="13"/>
  <c r="J139" i="12"/>
  <c r="K138" i="12"/>
  <c r="J139" i="11"/>
  <c r="K138" i="11"/>
  <c r="J139" i="8"/>
  <c r="K138" i="8"/>
  <c r="J129" i="7"/>
  <c r="K128" i="7"/>
  <c r="J129" i="6"/>
  <c r="K128" i="6"/>
  <c r="J129" i="5"/>
  <c r="K128" i="5"/>
  <c r="J137" i="9" l="1"/>
  <c r="K136" i="9"/>
  <c r="J142" i="10"/>
  <c r="K141" i="10"/>
  <c r="K138" i="15"/>
  <c r="J139" i="15"/>
  <c r="J142" i="14"/>
  <c r="K141" i="14"/>
  <c r="J141" i="13"/>
  <c r="K140" i="13"/>
  <c r="J140" i="12"/>
  <c r="K139" i="12"/>
  <c r="J140" i="11"/>
  <c r="K139" i="11"/>
  <c r="J140" i="8"/>
  <c r="K139" i="8"/>
  <c r="J130" i="6"/>
  <c r="K129" i="6"/>
  <c r="J130" i="7"/>
  <c r="K129" i="7"/>
  <c r="J130" i="5"/>
  <c r="K129" i="5"/>
  <c r="J138" i="9" l="1"/>
  <c r="K137" i="9"/>
  <c r="K142" i="10"/>
  <c r="J143" i="10"/>
  <c r="J140" i="15"/>
  <c r="K139" i="15"/>
  <c r="J143" i="14"/>
  <c r="K142" i="14"/>
  <c r="J142" i="13"/>
  <c r="K141" i="13"/>
  <c r="J141" i="12"/>
  <c r="K140" i="12"/>
  <c r="J141" i="11"/>
  <c r="K140" i="11"/>
  <c r="J141" i="8"/>
  <c r="K140" i="8"/>
  <c r="K130" i="6"/>
  <c r="J131" i="6"/>
  <c r="K130" i="7"/>
  <c r="J131" i="7"/>
  <c r="J131" i="5"/>
  <c r="K130" i="5"/>
  <c r="K138" i="9" l="1"/>
  <c r="J139" i="9"/>
  <c r="J144" i="10"/>
  <c r="K143" i="10"/>
  <c r="J141" i="15"/>
  <c r="K140" i="15"/>
  <c r="J144" i="14"/>
  <c r="K143" i="14"/>
  <c r="J143" i="13"/>
  <c r="K142" i="13"/>
  <c r="J142" i="12"/>
  <c r="K141" i="12"/>
  <c r="J142" i="11"/>
  <c r="K141" i="11"/>
  <c r="K141" i="8"/>
  <c r="J142" i="8"/>
  <c r="J132" i="6"/>
  <c r="K131" i="6"/>
  <c r="J132" i="7"/>
  <c r="K131" i="7"/>
  <c r="J132" i="5"/>
  <c r="K131" i="5"/>
  <c r="J140" i="9" l="1"/>
  <c r="K139" i="9"/>
  <c r="K144" i="10"/>
  <c r="J145" i="10"/>
  <c r="J142" i="15"/>
  <c r="K141" i="15"/>
  <c r="J145" i="14"/>
  <c r="K144" i="14"/>
  <c r="K143" i="13"/>
  <c r="J144" i="13"/>
  <c r="J143" i="12"/>
  <c r="K142" i="12"/>
  <c r="K142" i="11"/>
  <c r="J143" i="11"/>
  <c r="J143" i="8"/>
  <c r="K142" i="8"/>
  <c r="J133" i="7"/>
  <c r="K132" i="7"/>
  <c r="K132" i="6"/>
  <c r="J133" i="6"/>
  <c r="J133" i="5"/>
  <c r="K132" i="5"/>
  <c r="J141" i="9" l="1"/>
  <c r="K140" i="9"/>
  <c r="K145" i="10"/>
  <c r="J146" i="10"/>
  <c r="J143" i="15"/>
  <c r="K142" i="15"/>
  <c r="J146" i="14"/>
  <c r="K145" i="14"/>
  <c r="J145" i="13"/>
  <c r="K144" i="13"/>
  <c r="K143" i="12"/>
  <c r="J144" i="12"/>
  <c r="J144" i="11"/>
  <c r="K143" i="11"/>
  <c r="K143" i="8"/>
  <c r="J144" i="8"/>
  <c r="J134" i="6"/>
  <c r="K133" i="6"/>
  <c r="K133" i="7"/>
  <c r="J134" i="7"/>
  <c r="K133" i="5"/>
  <c r="J134" i="5"/>
  <c r="K141" i="9" l="1"/>
  <c r="J142" i="9"/>
  <c r="J147" i="10"/>
  <c r="K146" i="10"/>
  <c r="K143" i="15"/>
  <c r="J144" i="15"/>
  <c r="J147" i="14"/>
  <c r="K146" i="14"/>
  <c r="K145" i="13"/>
  <c r="J146" i="13"/>
  <c r="J145" i="12"/>
  <c r="K144" i="12"/>
  <c r="J145" i="11"/>
  <c r="K144" i="11"/>
  <c r="J145" i="8"/>
  <c r="K144" i="8"/>
  <c r="J135" i="7"/>
  <c r="K134" i="7"/>
  <c r="K134" i="6"/>
  <c r="J135" i="6"/>
  <c r="J135" i="5"/>
  <c r="K134" i="5"/>
  <c r="J143" i="9" l="1"/>
  <c r="K142" i="9"/>
  <c r="J148" i="10"/>
  <c r="K147" i="10"/>
  <c r="J145" i="15"/>
  <c r="K144" i="15"/>
  <c r="J148" i="14"/>
  <c r="K147" i="14"/>
  <c r="J147" i="13"/>
  <c r="K146" i="13"/>
  <c r="K145" i="12"/>
  <c r="J146" i="12"/>
  <c r="J146" i="11"/>
  <c r="K145" i="11"/>
  <c r="J146" i="8"/>
  <c r="K145" i="8"/>
  <c r="J136" i="6"/>
  <c r="K135" i="6"/>
  <c r="K135" i="7"/>
  <c r="J136" i="7"/>
  <c r="J136" i="5"/>
  <c r="K135" i="5"/>
  <c r="J144" i="9" l="1"/>
  <c r="K143" i="9"/>
  <c r="J149" i="10"/>
  <c r="K148" i="10"/>
  <c r="K145" i="15"/>
  <c r="J146" i="15"/>
  <c r="J149" i="14"/>
  <c r="K148" i="14"/>
  <c r="J148" i="13"/>
  <c r="K147" i="13"/>
  <c r="J147" i="12"/>
  <c r="K146" i="12"/>
  <c r="J147" i="11"/>
  <c r="K146" i="11"/>
  <c r="J147" i="8"/>
  <c r="K146" i="8"/>
  <c r="J137" i="7"/>
  <c r="K136" i="7"/>
  <c r="K136" i="6"/>
  <c r="J137" i="6"/>
  <c r="K136" i="5"/>
  <c r="J137" i="5"/>
  <c r="K144" i="9" l="1"/>
  <c r="J145" i="9"/>
  <c r="K149" i="10"/>
  <c r="J150" i="10"/>
  <c r="J147" i="15"/>
  <c r="K146" i="15"/>
  <c r="J150" i="14"/>
  <c r="K149" i="14"/>
  <c r="J149" i="13"/>
  <c r="K148" i="13"/>
  <c r="K147" i="12"/>
  <c r="J148" i="12"/>
  <c r="K147" i="11"/>
  <c r="J148" i="11"/>
  <c r="J148" i="8"/>
  <c r="K147" i="8"/>
  <c r="J138" i="6"/>
  <c r="K137" i="6"/>
  <c r="J138" i="7"/>
  <c r="K137" i="7"/>
  <c r="J138" i="5"/>
  <c r="K137" i="5"/>
  <c r="J146" i="9" l="1"/>
  <c r="K145" i="9"/>
  <c r="J151" i="10"/>
  <c r="K150" i="10"/>
  <c r="K147" i="15"/>
  <c r="J148" i="15"/>
  <c r="J151" i="14"/>
  <c r="K150" i="14"/>
  <c r="K149" i="13"/>
  <c r="J150" i="13"/>
  <c r="J149" i="12"/>
  <c r="K148" i="12"/>
  <c r="J149" i="11"/>
  <c r="K148" i="11"/>
  <c r="J149" i="8"/>
  <c r="K148" i="8"/>
  <c r="J139" i="7"/>
  <c r="K138" i="7"/>
  <c r="J139" i="6"/>
  <c r="K138" i="6"/>
  <c r="J139" i="5"/>
  <c r="K138" i="5"/>
  <c r="K146" i="9" l="1"/>
  <c r="J147" i="9"/>
  <c r="K151" i="10"/>
  <c r="J152" i="10"/>
  <c r="J149" i="15"/>
  <c r="K148" i="15"/>
  <c r="J152" i="14"/>
  <c r="K151" i="14"/>
  <c r="J151" i="13"/>
  <c r="K150" i="13"/>
  <c r="K149" i="12"/>
  <c r="J150" i="12"/>
  <c r="K149" i="11"/>
  <c r="J150" i="11"/>
  <c r="J150" i="8"/>
  <c r="K149" i="8"/>
  <c r="J140" i="7"/>
  <c r="K139" i="7"/>
  <c r="K139" i="6"/>
  <c r="J140" i="6"/>
  <c r="J140" i="5"/>
  <c r="K139" i="5"/>
  <c r="J148" i="9" l="1"/>
  <c r="K147" i="9"/>
  <c r="K152" i="10"/>
  <c r="J153" i="10"/>
  <c r="K149" i="15"/>
  <c r="J150" i="15"/>
  <c r="J153" i="14"/>
  <c r="K152" i="14"/>
  <c r="K151" i="13"/>
  <c r="J152" i="13"/>
  <c r="J151" i="12"/>
  <c r="K150" i="12"/>
  <c r="J151" i="11"/>
  <c r="K150" i="11"/>
  <c r="K150" i="8"/>
  <c r="J151" i="8"/>
  <c r="K140" i="6"/>
  <c r="J141" i="6"/>
  <c r="J141" i="7"/>
  <c r="K140" i="7"/>
  <c r="J141" i="5"/>
  <c r="K140" i="5"/>
  <c r="K148" i="9" l="1"/>
  <c r="J149" i="9"/>
  <c r="J154" i="10"/>
  <c r="K153" i="10"/>
  <c r="J151" i="15"/>
  <c r="K150" i="15"/>
  <c r="J154" i="14"/>
  <c r="K153" i="14"/>
  <c r="J153" i="13"/>
  <c r="K152" i="13"/>
  <c r="J152" i="12"/>
  <c r="K151" i="12"/>
  <c r="J152" i="11"/>
  <c r="K151" i="11"/>
  <c r="J152" i="8"/>
  <c r="K151" i="8"/>
  <c r="J142" i="6"/>
  <c r="K141" i="6"/>
  <c r="K141" i="7"/>
  <c r="J142" i="7"/>
  <c r="J142" i="5"/>
  <c r="K141" i="5"/>
  <c r="K149" i="9" l="1"/>
  <c r="J150" i="9"/>
  <c r="J155" i="10"/>
  <c r="K154" i="10"/>
  <c r="K151" i="15"/>
  <c r="J152" i="15"/>
  <c r="J155" i="14"/>
  <c r="K154" i="14"/>
  <c r="J154" i="13"/>
  <c r="K153" i="13"/>
  <c r="J153" i="12"/>
  <c r="K152" i="12"/>
  <c r="J153" i="11"/>
  <c r="K152" i="11"/>
  <c r="J153" i="8"/>
  <c r="K152" i="8"/>
  <c r="J143" i="6"/>
  <c r="K142" i="6"/>
  <c r="J143" i="7"/>
  <c r="K142" i="7"/>
  <c r="K142" i="5"/>
  <c r="J143" i="5"/>
  <c r="J151" i="9" l="1"/>
  <c r="K150" i="9"/>
  <c r="J156" i="10"/>
  <c r="K155" i="10"/>
  <c r="J153" i="15"/>
  <c r="K152" i="15"/>
  <c r="J156" i="14"/>
  <c r="K155" i="14"/>
  <c r="J155" i="13"/>
  <c r="K154" i="13"/>
  <c r="J154" i="12"/>
  <c r="K153" i="12"/>
  <c r="J154" i="11"/>
  <c r="K153" i="11"/>
  <c r="J154" i="8"/>
  <c r="K153" i="8"/>
  <c r="J144" i="6"/>
  <c r="K143" i="6"/>
  <c r="J144" i="7"/>
  <c r="K143" i="7"/>
  <c r="J144" i="5"/>
  <c r="K143" i="5"/>
  <c r="K151" i="9" l="1"/>
  <c r="J152" i="9"/>
  <c r="K156" i="10"/>
  <c r="J157" i="10"/>
  <c r="J154" i="15"/>
  <c r="K153" i="15"/>
  <c r="J157" i="14"/>
  <c r="K156" i="14"/>
  <c r="J156" i="13"/>
  <c r="K155" i="13"/>
  <c r="J155" i="12"/>
  <c r="K154" i="12"/>
  <c r="J155" i="11"/>
  <c r="K154" i="11"/>
  <c r="J155" i="8"/>
  <c r="K154" i="8"/>
  <c r="J145" i="7"/>
  <c r="K144" i="7"/>
  <c r="K144" i="6"/>
  <c r="J145" i="6"/>
  <c r="J145" i="5"/>
  <c r="K144" i="5"/>
  <c r="K152" i="9" l="1"/>
  <c r="J153" i="9"/>
  <c r="J158" i="10"/>
  <c r="K157" i="10"/>
  <c r="J155" i="15"/>
  <c r="K154" i="15"/>
  <c r="J158" i="14"/>
  <c r="K157" i="14"/>
  <c r="J157" i="13"/>
  <c r="K156" i="13"/>
  <c r="J156" i="12"/>
  <c r="K155" i="12"/>
  <c r="J156" i="11"/>
  <c r="K155" i="11"/>
  <c r="J156" i="8"/>
  <c r="K155" i="8"/>
  <c r="J146" i="6"/>
  <c r="K145" i="6"/>
  <c r="J146" i="7"/>
  <c r="K145" i="7"/>
  <c r="J146" i="5"/>
  <c r="K145" i="5"/>
  <c r="K153" i="9" l="1"/>
  <c r="J154" i="9"/>
  <c r="J159" i="10"/>
  <c r="K158" i="10"/>
  <c r="J156" i="15"/>
  <c r="K155" i="15"/>
  <c r="J159" i="14"/>
  <c r="K158" i="14"/>
  <c r="J158" i="13"/>
  <c r="K157" i="13"/>
  <c r="J157" i="12"/>
  <c r="K156" i="12"/>
  <c r="J157" i="11"/>
  <c r="K156" i="11"/>
  <c r="J157" i="8"/>
  <c r="K156" i="8"/>
  <c r="J147" i="7"/>
  <c r="K146" i="7"/>
  <c r="J147" i="6"/>
  <c r="K146" i="6"/>
  <c r="J147" i="5"/>
  <c r="K146" i="5"/>
  <c r="J155" i="9" l="1"/>
  <c r="K154" i="9"/>
  <c r="K159" i="10"/>
  <c r="J160" i="10"/>
  <c r="J157" i="15"/>
  <c r="K156" i="15"/>
  <c r="J160" i="14"/>
  <c r="K159" i="14"/>
  <c r="J159" i="13"/>
  <c r="K158" i="13"/>
  <c r="J158" i="12"/>
  <c r="K157" i="12"/>
  <c r="J158" i="11"/>
  <c r="K157" i="11"/>
  <c r="J158" i="8"/>
  <c r="K157" i="8"/>
  <c r="J148" i="6"/>
  <c r="K147" i="6"/>
  <c r="J148" i="7"/>
  <c r="K147" i="7"/>
  <c r="K147" i="5"/>
  <c r="J148" i="5"/>
  <c r="K155" i="9" l="1"/>
  <c r="J156" i="9"/>
  <c r="K160" i="10"/>
  <c r="J161" i="10"/>
  <c r="J158" i="15"/>
  <c r="K157" i="15"/>
  <c r="J161" i="14"/>
  <c r="K160" i="14"/>
  <c r="J160" i="13"/>
  <c r="K159" i="13"/>
  <c r="J159" i="12"/>
  <c r="K158" i="12"/>
  <c r="J159" i="11"/>
  <c r="K158" i="11"/>
  <c r="J159" i="8"/>
  <c r="K158" i="8"/>
  <c r="J149" i="6"/>
  <c r="K148" i="6"/>
  <c r="J149" i="7"/>
  <c r="K148" i="7"/>
  <c r="J149" i="5"/>
  <c r="K148" i="5"/>
  <c r="K156" i="9" l="1"/>
  <c r="J157" i="9"/>
  <c r="J162" i="10"/>
  <c r="K161" i="10"/>
  <c r="J159" i="15"/>
  <c r="K158" i="15"/>
  <c r="J162" i="14"/>
  <c r="K161" i="14"/>
  <c r="J161" i="13"/>
  <c r="K160" i="13"/>
  <c r="J160" i="12"/>
  <c r="K159" i="12"/>
  <c r="J160" i="11"/>
  <c r="K159" i="11"/>
  <c r="J160" i="8"/>
  <c r="K159" i="8"/>
  <c r="K149" i="6"/>
  <c r="J150" i="6"/>
  <c r="J150" i="7"/>
  <c r="K149" i="7"/>
  <c r="J150" i="5"/>
  <c r="K149" i="5"/>
  <c r="K157" i="9" l="1"/>
  <c r="J158" i="9"/>
  <c r="K162" i="10"/>
  <c r="J163" i="10"/>
  <c r="J160" i="15"/>
  <c r="K159" i="15"/>
  <c r="J163" i="14"/>
  <c r="K162" i="14"/>
  <c r="J162" i="13"/>
  <c r="K161" i="13"/>
  <c r="J161" i="12"/>
  <c r="K160" i="12"/>
  <c r="J161" i="11"/>
  <c r="K160" i="11"/>
  <c r="J161" i="8"/>
  <c r="K160" i="8"/>
  <c r="J151" i="6"/>
  <c r="K150" i="6"/>
  <c r="J151" i="7"/>
  <c r="K150" i="7"/>
  <c r="J151" i="5"/>
  <c r="K150" i="5"/>
  <c r="J159" i="9" l="1"/>
  <c r="K158" i="9"/>
  <c r="K163" i="10"/>
  <c r="J164" i="10"/>
  <c r="J161" i="15"/>
  <c r="K160" i="15"/>
  <c r="J164" i="14"/>
  <c r="K163" i="14"/>
  <c r="J163" i="13"/>
  <c r="K162" i="13"/>
  <c r="J162" i="12"/>
  <c r="K161" i="12"/>
  <c r="K161" i="11"/>
  <c r="J162" i="11"/>
  <c r="J162" i="8"/>
  <c r="K161" i="8"/>
  <c r="J152" i="6"/>
  <c r="K151" i="6"/>
  <c r="K151" i="7"/>
  <c r="J152" i="7"/>
  <c r="J152" i="5"/>
  <c r="K151" i="5"/>
  <c r="J160" i="9" l="1"/>
  <c r="K159" i="9"/>
  <c r="K164" i="10"/>
  <c r="J165" i="10"/>
  <c r="J162" i="15"/>
  <c r="K161" i="15"/>
  <c r="J165" i="14"/>
  <c r="K164" i="14"/>
  <c r="J164" i="13"/>
  <c r="K163" i="13"/>
  <c r="J163" i="12"/>
  <c r="K162" i="12"/>
  <c r="J163" i="11"/>
  <c r="K162" i="11"/>
  <c r="J163" i="8"/>
  <c r="K162" i="8"/>
  <c r="J153" i="7"/>
  <c r="K152" i="7"/>
  <c r="K152" i="6"/>
  <c r="J153" i="6"/>
  <c r="J153" i="5"/>
  <c r="K152" i="5"/>
  <c r="J161" i="9" l="1"/>
  <c r="K160" i="9"/>
  <c r="J166" i="10"/>
  <c r="K165" i="10"/>
  <c r="J163" i="15"/>
  <c r="K162" i="15"/>
  <c r="K165" i="14"/>
  <c r="J166" i="14"/>
  <c r="J165" i="13"/>
  <c r="K164" i="13"/>
  <c r="K163" i="12"/>
  <c r="J164" i="12"/>
  <c r="J164" i="11"/>
  <c r="K163" i="11"/>
  <c r="J164" i="8"/>
  <c r="K163" i="8"/>
  <c r="J154" i="7"/>
  <c r="K153" i="7"/>
  <c r="K153" i="6"/>
  <c r="J154" i="6"/>
  <c r="K153" i="5"/>
  <c r="J154" i="5"/>
  <c r="J162" i="9" l="1"/>
  <c r="K161" i="9"/>
  <c r="K166" i="10"/>
  <c r="J167" i="10"/>
  <c r="J164" i="15"/>
  <c r="K163" i="15"/>
  <c r="K166" i="14"/>
  <c r="J167" i="14"/>
  <c r="J166" i="13"/>
  <c r="K165" i="13"/>
  <c r="J165" i="12"/>
  <c r="K164" i="12"/>
  <c r="J165" i="11"/>
  <c r="K164" i="11"/>
  <c r="J165" i="8"/>
  <c r="K164" i="8"/>
  <c r="K154" i="6"/>
  <c r="J155" i="6"/>
  <c r="K154" i="7"/>
  <c r="J155" i="7"/>
  <c r="K154" i="5"/>
  <c r="J155" i="5"/>
  <c r="J163" i="9" l="1"/>
  <c r="K162" i="9"/>
  <c r="K167" i="10"/>
  <c r="J168" i="10"/>
  <c r="J165" i="15"/>
  <c r="K164" i="15"/>
  <c r="J168" i="14"/>
  <c r="K167" i="14"/>
  <c r="J167" i="13"/>
  <c r="K166" i="13"/>
  <c r="J166" i="12"/>
  <c r="K165" i="12"/>
  <c r="K165" i="11"/>
  <c r="J166" i="11"/>
  <c r="J166" i="8"/>
  <c r="K165" i="8"/>
  <c r="K155" i="6"/>
  <c r="J156" i="6"/>
  <c r="K155" i="7"/>
  <c r="J156" i="7"/>
  <c r="K155" i="5"/>
  <c r="J156" i="5"/>
  <c r="K163" i="9" l="1"/>
  <c r="J164" i="9"/>
  <c r="K168" i="10"/>
  <c r="J169" i="10"/>
  <c r="J166" i="15"/>
  <c r="K165" i="15"/>
  <c r="J169" i="14"/>
  <c r="K168" i="14"/>
  <c r="J168" i="13"/>
  <c r="K167" i="13"/>
  <c r="J167" i="12"/>
  <c r="K166" i="12"/>
  <c r="J167" i="11"/>
  <c r="K166" i="11"/>
  <c r="J167" i="8"/>
  <c r="K166" i="8"/>
  <c r="K156" i="7"/>
  <c r="J157" i="7"/>
  <c r="K156" i="6"/>
  <c r="J157" i="6"/>
  <c r="J157" i="5"/>
  <c r="K156" i="5"/>
  <c r="J165" i="9" l="1"/>
  <c r="K164" i="9"/>
  <c r="J170" i="10"/>
  <c r="K169" i="10"/>
  <c r="J167" i="15"/>
  <c r="K166" i="15"/>
  <c r="J170" i="14"/>
  <c r="K169" i="14"/>
  <c r="J169" i="13"/>
  <c r="K168" i="13"/>
  <c r="K167" i="12"/>
  <c r="J168" i="12"/>
  <c r="J168" i="11"/>
  <c r="K167" i="11"/>
  <c r="J168" i="8"/>
  <c r="K167" i="8"/>
  <c r="K157" i="6"/>
  <c r="J158" i="6"/>
  <c r="K157" i="7"/>
  <c r="J158" i="7"/>
  <c r="J158" i="5"/>
  <c r="K157" i="5"/>
  <c r="K165" i="9" l="1"/>
  <c r="J166" i="9"/>
  <c r="K170" i="10"/>
  <c r="J171" i="10"/>
  <c r="J168" i="15"/>
  <c r="K167" i="15"/>
  <c r="J171" i="14"/>
  <c r="K170" i="14"/>
  <c r="K169" i="13"/>
  <c r="J170" i="13"/>
  <c r="J169" i="12"/>
  <c r="K168" i="12"/>
  <c r="J169" i="11"/>
  <c r="K168" i="11"/>
  <c r="J169" i="8"/>
  <c r="K168" i="8"/>
  <c r="K158" i="6"/>
  <c r="J159" i="6"/>
  <c r="J159" i="7"/>
  <c r="K158" i="7"/>
  <c r="J159" i="5"/>
  <c r="K158" i="5"/>
  <c r="K166" i="9" l="1"/>
  <c r="J167" i="9"/>
  <c r="K171" i="10"/>
  <c r="J172" i="10"/>
  <c r="J169" i="15"/>
  <c r="K168" i="15"/>
  <c r="J172" i="14"/>
  <c r="K171" i="14"/>
  <c r="J171" i="13"/>
  <c r="K170" i="13"/>
  <c r="J170" i="12"/>
  <c r="K169" i="12"/>
  <c r="J170" i="11"/>
  <c r="K169" i="11"/>
  <c r="J170" i="8"/>
  <c r="K169" i="8"/>
  <c r="J160" i="6"/>
  <c r="K159" i="6"/>
  <c r="J160" i="7"/>
  <c r="K159" i="7"/>
  <c r="J160" i="5"/>
  <c r="K159" i="5"/>
  <c r="J168" i="9" l="1"/>
  <c r="K167" i="9"/>
  <c r="K172" i="10"/>
  <c r="J173" i="10"/>
  <c r="K169" i="15"/>
  <c r="J170" i="15"/>
  <c r="J173" i="14"/>
  <c r="K172" i="14"/>
  <c r="J172" i="13"/>
  <c r="K171" i="13"/>
  <c r="J171" i="12"/>
  <c r="K170" i="12"/>
  <c r="K170" i="11"/>
  <c r="J171" i="11"/>
  <c r="J171" i="8"/>
  <c r="K170" i="8"/>
  <c r="J161" i="7"/>
  <c r="K160" i="7"/>
  <c r="K160" i="6"/>
  <c r="J161" i="6"/>
  <c r="J161" i="5"/>
  <c r="K160" i="5"/>
  <c r="J169" i="9" l="1"/>
  <c r="K168" i="9"/>
  <c r="J174" i="10"/>
  <c r="K173" i="10"/>
  <c r="J171" i="15"/>
  <c r="K170" i="15"/>
  <c r="J174" i="14"/>
  <c r="K173" i="14"/>
  <c r="J173" i="13"/>
  <c r="K172" i="13"/>
  <c r="J172" i="12"/>
  <c r="K171" i="12"/>
  <c r="J172" i="11"/>
  <c r="K171" i="11"/>
  <c r="J172" i="8"/>
  <c r="K171" i="8"/>
  <c r="K161" i="6"/>
  <c r="J162" i="6"/>
  <c r="J162" i="7"/>
  <c r="K161" i="7"/>
  <c r="K161" i="5"/>
  <c r="J162" i="5"/>
  <c r="J170" i="9" l="1"/>
  <c r="K169" i="9"/>
  <c r="J175" i="10"/>
  <c r="K174" i="10"/>
  <c r="J172" i="15"/>
  <c r="K171" i="15"/>
  <c r="J175" i="14"/>
  <c r="K174" i="14"/>
  <c r="K173" i="13"/>
  <c r="J174" i="13"/>
  <c r="J173" i="12"/>
  <c r="K172" i="12"/>
  <c r="J173" i="11"/>
  <c r="K172" i="11"/>
  <c r="J173" i="8"/>
  <c r="K172" i="8"/>
  <c r="K162" i="7"/>
  <c r="J163" i="7"/>
  <c r="J163" i="6"/>
  <c r="K162" i="6"/>
  <c r="J163" i="5"/>
  <c r="K162" i="5"/>
  <c r="J171" i="9" l="1"/>
  <c r="K170" i="9"/>
  <c r="K175" i="10"/>
  <c r="J176" i="10"/>
  <c r="J173" i="15"/>
  <c r="K172" i="15"/>
  <c r="J176" i="14"/>
  <c r="K175" i="14"/>
  <c r="J175" i="13"/>
  <c r="K174" i="13"/>
  <c r="J174" i="12"/>
  <c r="K173" i="12"/>
  <c r="K173" i="11"/>
  <c r="J174" i="11"/>
  <c r="J174" i="8"/>
  <c r="K173" i="8"/>
  <c r="K163" i="7"/>
  <c r="J164" i="7"/>
  <c r="J164" i="6"/>
  <c r="K163" i="6"/>
  <c r="J164" i="5"/>
  <c r="K163" i="5"/>
  <c r="J172" i="9" l="1"/>
  <c r="K171" i="9"/>
  <c r="K176" i="10"/>
  <c r="J177" i="10"/>
  <c r="K173" i="15"/>
  <c r="J174" i="15"/>
  <c r="J177" i="14"/>
  <c r="K176" i="14"/>
  <c r="J176" i="13"/>
  <c r="K175" i="13"/>
  <c r="J175" i="12"/>
  <c r="K174" i="12"/>
  <c r="J175" i="11"/>
  <c r="K174" i="11"/>
  <c r="J175" i="8"/>
  <c r="K174" i="8"/>
  <c r="J165" i="7"/>
  <c r="K164" i="7"/>
  <c r="K164" i="6"/>
  <c r="J165" i="6"/>
  <c r="J165" i="5"/>
  <c r="K164" i="5"/>
  <c r="J173" i="9" l="1"/>
  <c r="K172" i="9"/>
  <c r="K177" i="10"/>
  <c r="J178" i="10"/>
  <c r="K174" i="15"/>
  <c r="J175" i="15"/>
  <c r="J178" i="14"/>
  <c r="K177" i="14"/>
  <c r="J177" i="13"/>
  <c r="K176" i="13"/>
  <c r="J176" i="12"/>
  <c r="K175" i="12"/>
  <c r="J176" i="11"/>
  <c r="K175" i="11"/>
  <c r="J176" i="8"/>
  <c r="K175" i="8"/>
  <c r="J166" i="7"/>
  <c r="K165" i="7"/>
  <c r="J166" i="6"/>
  <c r="K165" i="6"/>
  <c r="K165" i="5"/>
  <c r="J166" i="5"/>
  <c r="K173" i="9" l="1"/>
  <c r="J174" i="9"/>
  <c r="K178" i="10"/>
  <c r="J179" i="10"/>
  <c r="J176" i="15"/>
  <c r="K175" i="15"/>
  <c r="J179" i="14"/>
  <c r="K178" i="14"/>
  <c r="K177" i="13"/>
  <c r="J178" i="13"/>
  <c r="J177" i="12"/>
  <c r="K176" i="12"/>
  <c r="J177" i="11"/>
  <c r="K176" i="11"/>
  <c r="J177" i="8"/>
  <c r="K176" i="8"/>
  <c r="J167" i="7"/>
  <c r="K166" i="7"/>
  <c r="J167" i="6"/>
  <c r="K166" i="6"/>
  <c r="J167" i="5"/>
  <c r="K166" i="5"/>
  <c r="J175" i="9" l="1"/>
  <c r="K174" i="9"/>
  <c r="K179" i="10"/>
  <c r="J180" i="10"/>
  <c r="J177" i="15"/>
  <c r="K176" i="15"/>
  <c r="J180" i="14"/>
  <c r="K179" i="14"/>
  <c r="K178" i="13"/>
  <c r="J179" i="13"/>
  <c r="J178" i="12"/>
  <c r="K177" i="12"/>
  <c r="J178" i="11"/>
  <c r="K177" i="11"/>
  <c r="J178" i="8"/>
  <c r="K177" i="8"/>
  <c r="J168" i="7"/>
  <c r="K167" i="7"/>
  <c r="K167" i="6"/>
  <c r="J168" i="6"/>
  <c r="J168" i="5"/>
  <c r="K167" i="5"/>
  <c r="K175" i="9" l="1"/>
  <c r="J176" i="9"/>
  <c r="K180" i="10"/>
  <c r="J181" i="10"/>
  <c r="J178" i="15"/>
  <c r="K177" i="15"/>
  <c r="J181" i="14"/>
  <c r="K180" i="14"/>
  <c r="J180" i="13"/>
  <c r="K179" i="13"/>
  <c r="J179" i="12"/>
  <c r="K178" i="12"/>
  <c r="K178" i="11"/>
  <c r="J179" i="11"/>
  <c r="J179" i="8"/>
  <c r="K178" i="8"/>
  <c r="J169" i="7"/>
  <c r="K168" i="7"/>
  <c r="J169" i="6"/>
  <c r="K168" i="6"/>
  <c r="J169" i="5"/>
  <c r="K168" i="5"/>
  <c r="J177" i="9" l="1"/>
  <c r="K176" i="9"/>
  <c r="K181" i="10"/>
  <c r="J182" i="10"/>
  <c r="J179" i="15"/>
  <c r="K178" i="15"/>
  <c r="J182" i="14"/>
  <c r="K181" i="14"/>
  <c r="J181" i="13"/>
  <c r="K180" i="13"/>
  <c r="J180" i="12"/>
  <c r="K179" i="12"/>
  <c r="J180" i="11"/>
  <c r="K179" i="11"/>
  <c r="J180" i="8"/>
  <c r="K179" i="8"/>
  <c r="J170" i="6"/>
  <c r="K169" i="6"/>
  <c r="J170" i="7"/>
  <c r="K169" i="7"/>
  <c r="J170" i="5"/>
  <c r="K169" i="5"/>
  <c r="J178" i="9" l="1"/>
  <c r="K177" i="9"/>
  <c r="K182" i="10"/>
  <c r="J183" i="10"/>
  <c r="J180" i="15"/>
  <c r="K179" i="15"/>
  <c r="J183" i="14"/>
  <c r="K182" i="14"/>
  <c r="K181" i="13"/>
  <c r="J182" i="13"/>
  <c r="J181" i="12"/>
  <c r="K180" i="12"/>
  <c r="J181" i="11"/>
  <c r="K180" i="11"/>
  <c r="J181" i="8"/>
  <c r="K180" i="8"/>
  <c r="J171" i="6"/>
  <c r="K170" i="6"/>
  <c r="J171" i="7"/>
  <c r="K170" i="7"/>
  <c r="J171" i="5"/>
  <c r="K170" i="5"/>
  <c r="K178" i="9" l="1"/>
  <c r="J179" i="9"/>
  <c r="J184" i="10"/>
  <c r="K183" i="10"/>
  <c r="J181" i="15"/>
  <c r="K180" i="15"/>
  <c r="J184" i="14"/>
  <c r="K183" i="14"/>
  <c r="K182" i="13"/>
  <c r="J183" i="13"/>
  <c r="J182" i="12"/>
  <c r="K181" i="12"/>
  <c r="J182" i="11"/>
  <c r="K181" i="11"/>
  <c r="J182" i="8"/>
  <c r="K181" i="8"/>
  <c r="J172" i="7"/>
  <c r="K171" i="7"/>
  <c r="K171" i="6"/>
  <c r="J172" i="6"/>
  <c r="J172" i="5"/>
  <c r="K171" i="5"/>
  <c r="J180" i="9" l="1"/>
  <c r="K179" i="9"/>
  <c r="J185" i="10"/>
  <c r="K184" i="10"/>
  <c r="J182" i="15"/>
  <c r="K181" i="15"/>
  <c r="J185" i="14"/>
  <c r="K184" i="14"/>
  <c r="J184" i="13"/>
  <c r="K183" i="13"/>
  <c r="K182" i="12"/>
  <c r="J183" i="12"/>
  <c r="J183" i="11"/>
  <c r="K182" i="11"/>
  <c r="J183" i="8"/>
  <c r="K182" i="8"/>
  <c r="J173" i="7"/>
  <c r="K172" i="7"/>
  <c r="J173" i="6"/>
  <c r="K172" i="6"/>
  <c r="J173" i="5"/>
  <c r="K172" i="5"/>
  <c r="J181" i="9" l="1"/>
  <c r="K180" i="9"/>
  <c r="K185" i="10"/>
  <c r="J186" i="10"/>
  <c r="J183" i="15"/>
  <c r="K182" i="15"/>
  <c r="J186" i="14"/>
  <c r="K185" i="14"/>
  <c r="J185" i="13"/>
  <c r="K184" i="13"/>
  <c r="J184" i="12"/>
  <c r="K183" i="12"/>
  <c r="J184" i="11"/>
  <c r="K183" i="11"/>
  <c r="J184" i="8"/>
  <c r="K183" i="8"/>
  <c r="J174" i="7"/>
  <c r="K173" i="7"/>
  <c r="K173" i="6"/>
  <c r="J174" i="6"/>
  <c r="J174" i="5"/>
  <c r="K173" i="5"/>
  <c r="K181" i="9" l="1"/>
  <c r="J182" i="9"/>
  <c r="K186" i="10"/>
  <c r="J187" i="10"/>
  <c r="J184" i="15"/>
  <c r="K183" i="15"/>
  <c r="J187" i="14"/>
  <c r="K186" i="14"/>
  <c r="J186" i="13"/>
  <c r="K185" i="13"/>
  <c r="J185" i="12"/>
  <c r="K184" i="12"/>
  <c r="J185" i="11"/>
  <c r="K184" i="11"/>
  <c r="J185" i="8"/>
  <c r="K184" i="8"/>
  <c r="K174" i="6"/>
  <c r="J175" i="6"/>
  <c r="K174" i="7"/>
  <c r="J175" i="7"/>
  <c r="K174" i="5"/>
  <c r="J175" i="5"/>
  <c r="J183" i="9" l="1"/>
  <c r="K182" i="9"/>
  <c r="K187" i="10"/>
  <c r="J188" i="10"/>
  <c r="J185" i="15"/>
  <c r="K184" i="15"/>
  <c r="J188" i="14"/>
  <c r="K187" i="14"/>
  <c r="K186" i="13"/>
  <c r="J187" i="13"/>
  <c r="J186" i="12"/>
  <c r="K185" i="12"/>
  <c r="J186" i="11"/>
  <c r="K185" i="11"/>
  <c r="J186" i="8"/>
  <c r="K185" i="8"/>
  <c r="K175" i="7"/>
  <c r="J176" i="7"/>
  <c r="K175" i="6"/>
  <c r="J176" i="6"/>
  <c r="J176" i="5"/>
  <c r="K175" i="5"/>
  <c r="J184" i="9" l="1"/>
  <c r="K183" i="9"/>
  <c r="K188" i="10"/>
  <c r="J189" i="10"/>
  <c r="J186" i="15"/>
  <c r="K185" i="15"/>
  <c r="J189" i="14"/>
  <c r="K188" i="14"/>
  <c r="J188" i="13"/>
  <c r="K187" i="13"/>
  <c r="J187" i="12"/>
  <c r="K186" i="12"/>
  <c r="J187" i="11"/>
  <c r="K186" i="11"/>
  <c r="J187" i="8"/>
  <c r="K186" i="8"/>
  <c r="K176" i="6"/>
  <c r="J177" i="6"/>
  <c r="J177" i="7"/>
  <c r="K176" i="7"/>
  <c r="J177" i="5"/>
  <c r="K176" i="5"/>
  <c r="J185" i="9" l="1"/>
  <c r="K184" i="9"/>
  <c r="K189" i="10"/>
  <c r="J190" i="10"/>
  <c r="K186" i="15"/>
  <c r="J187" i="15"/>
  <c r="K189" i="14"/>
  <c r="J190" i="14"/>
  <c r="J189" i="13"/>
  <c r="K188" i="13"/>
  <c r="J188" i="12"/>
  <c r="K187" i="12"/>
  <c r="J188" i="11"/>
  <c r="K187" i="11"/>
  <c r="J188" i="8"/>
  <c r="K187" i="8"/>
  <c r="J178" i="7"/>
  <c r="K177" i="7"/>
  <c r="K177" i="6"/>
  <c r="J178" i="6"/>
  <c r="K177" i="5"/>
  <c r="J178" i="5"/>
  <c r="J186" i="9" l="1"/>
  <c r="K185" i="9"/>
  <c r="K190" i="10"/>
  <c r="J191" i="10"/>
  <c r="J188" i="15"/>
  <c r="K187" i="15"/>
  <c r="J191" i="14"/>
  <c r="K190" i="14"/>
  <c r="K189" i="13"/>
  <c r="J190" i="13"/>
  <c r="J189" i="12"/>
  <c r="K188" i="12"/>
  <c r="J189" i="11"/>
  <c r="K188" i="11"/>
  <c r="J189" i="8"/>
  <c r="K188" i="8"/>
  <c r="K178" i="6"/>
  <c r="J179" i="6"/>
  <c r="J179" i="7"/>
  <c r="K178" i="7"/>
  <c r="J179" i="5"/>
  <c r="K178" i="5"/>
  <c r="J187" i="9" l="1"/>
  <c r="K186" i="9"/>
  <c r="K191" i="10"/>
  <c r="J192" i="10"/>
  <c r="J189" i="15"/>
  <c r="K188" i="15"/>
  <c r="J192" i="14"/>
  <c r="K191" i="14"/>
  <c r="J191" i="13"/>
  <c r="K190" i="13"/>
  <c r="K189" i="12"/>
  <c r="J190" i="12"/>
  <c r="J190" i="11"/>
  <c r="K189" i="11"/>
  <c r="K189" i="8"/>
  <c r="J190" i="8"/>
  <c r="K179" i="6"/>
  <c r="J180" i="6"/>
  <c r="J180" i="7"/>
  <c r="K179" i="7"/>
  <c r="J180" i="5"/>
  <c r="K179" i="5"/>
  <c r="J188" i="9" l="1"/>
  <c r="K187" i="9"/>
  <c r="K192" i="10"/>
  <c r="J193" i="10"/>
  <c r="K189" i="15"/>
  <c r="J190" i="15"/>
  <c r="J193" i="14"/>
  <c r="K192" i="14"/>
  <c r="J192" i="13"/>
  <c r="K191" i="13"/>
  <c r="J191" i="12"/>
  <c r="K190" i="12"/>
  <c r="J191" i="11"/>
  <c r="K190" i="11"/>
  <c r="J191" i="8"/>
  <c r="K190" i="8"/>
  <c r="J181" i="6"/>
  <c r="K180" i="6"/>
  <c r="J181" i="7"/>
  <c r="K180" i="7"/>
  <c r="J181" i="5"/>
  <c r="K180" i="5"/>
  <c r="J189" i="9" l="1"/>
  <c r="K188" i="9"/>
  <c r="K193" i="10"/>
  <c r="J194" i="10"/>
  <c r="J191" i="15"/>
  <c r="K190" i="15"/>
  <c r="K193" i="14"/>
  <c r="J194" i="14"/>
  <c r="J193" i="13"/>
  <c r="K192" i="13"/>
  <c r="J192" i="12"/>
  <c r="K191" i="12"/>
  <c r="J192" i="11"/>
  <c r="K191" i="11"/>
  <c r="J192" i="8"/>
  <c r="K191" i="8"/>
  <c r="J182" i="6"/>
  <c r="K181" i="6"/>
  <c r="J182" i="7"/>
  <c r="K181" i="7"/>
  <c r="K181" i="5"/>
  <c r="J182" i="5"/>
  <c r="K189" i="9" l="1"/>
  <c r="J190" i="9"/>
  <c r="J195" i="10"/>
  <c r="K194" i="10"/>
  <c r="J192" i="15"/>
  <c r="K191" i="15"/>
  <c r="J195" i="14"/>
  <c r="K194" i="14"/>
  <c r="J194" i="13"/>
  <c r="K193" i="13"/>
  <c r="J193" i="12"/>
  <c r="K192" i="12"/>
  <c r="J193" i="11"/>
  <c r="K192" i="11"/>
  <c r="J193" i="8"/>
  <c r="K192" i="8"/>
  <c r="J183" i="6"/>
  <c r="K182" i="6"/>
  <c r="K182" i="7"/>
  <c r="J183" i="7"/>
  <c r="J183" i="5"/>
  <c r="K182" i="5"/>
  <c r="K190" i="9" l="1"/>
  <c r="J191" i="9"/>
  <c r="K195" i="10"/>
  <c r="J196" i="10"/>
  <c r="J193" i="15"/>
  <c r="K192" i="15"/>
  <c r="J196" i="14"/>
  <c r="K195" i="14"/>
  <c r="J195" i="13"/>
  <c r="K194" i="13"/>
  <c r="J194" i="12"/>
  <c r="K193" i="12"/>
  <c r="K193" i="11"/>
  <c r="J194" i="11"/>
  <c r="J194" i="8"/>
  <c r="K193" i="8"/>
  <c r="J184" i="7"/>
  <c r="K183" i="7"/>
  <c r="J184" i="6"/>
  <c r="K183" i="6"/>
  <c r="K183" i="5"/>
  <c r="J184" i="5"/>
  <c r="J192" i="9" l="1"/>
  <c r="K191" i="9"/>
  <c r="K196" i="10"/>
  <c r="J197" i="10"/>
  <c r="J194" i="15"/>
  <c r="K193" i="15"/>
  <c r="J197" i="14"/>
  <c r="K196" i="14"/>
  <c r="J196" i="13"/>
  <c r="K195" i="13"/>
  <c r="J195" i="12"/>
  <c r="K194" i="12"/>
  <c r="K194" i="11"/>
  <c r="J195" i="11"/>
  <c r="K194" i="8"/>
  <c r="J195" i="8"/>
  <c r="J185" i="7"/>
  <c r="K184" i="7"/>
  <c r="J185" i="6"/>
  <c r="K184" i="6"/>
  <c r="J185" i="5"/>
  <c r="K184" i="5"/>
  <c r="J193" i="9" l="1"/>
  <c r="K192" i="9"/>
  <c r="J198" i="10"/>
  <c r="K197" i="10"/>
  <c r="J195" i="15"/>
  <c r="K194" i="15"/>
  <c r="J198" i="14"/>
  <c r="K197" i="14"/>
  <c r="J197" i="13"/>
  <c r="K196" i="13"/>
  <c r="J196" i="12"/>
  <c r="K195" i="12"/>
  <c r="J196" i="11"/>
  <c r="K195" i="11"/>
  <c r="J196" i="8"/>
  <c r="K195" i="8"/>
  <c r="J186" i="6"/>
  <c r="K185" i="6"/>
  <c r="J186" i="7"/>
  <c r="K185" i="7"/>
  <c r="J186" i="5"/>
  <c r="K185" i="5"/>
  <c r="K193" i="9" l="1"/>
  <c r="J194" i="9"/>
  <c r="K198" i="10"/>
  <c r="J199" i="10"/>
  <c r="J196" i="15"/>
  <c r="K195" i="15"/>
  <c r="J199" i="14"/>
  <c r="K198" i="14"/>
  <c r="J198" i="13"/>
  <c r="K197" i="13"/>
  <c r="J197" i="12"/>
  <c r="K196" i="12"/>
  <c r="J197" i="11"/>
  <c r="K196" i="11"/>
  <c r="J197" i="8"/>
  <c r="K196" i="8"/>
  <c r="K186" i="7"/>
  <c r="J187" i="7"/>
  <c r="K186" i="6"/>
  <c r="J187" i="6"/>
  <c r="J187" i="5"/>
  <c r="K186" i="5"/>
  <c r="J195" i="9" l="1"/>
  <c r="K194" i="9"/>
  <c r="J200" i="10"/>
  <c r="K199" i="10"/>
  <c r="J197" i="15"/>
  <c r="K196" i="15"/>
  <c r="J200" i="14"/>
  <c r="K199" i="14"/>
  <c r="J199" i="13"/>
  <c r="K198" i="13"/>
  <c r="J198" i="12"/>
  <c r="K197" i="12"/>
  <c r="J198" i="11"/>
  <c r="K197" i="11"/>
  <c r="K197" i="8"/>
  <c r="J198" i="8"/>
  <c r="K187" i="7"/>
  <c r="J188" i="7"/>
  <c r="K187" i="6"/>
  <c r="J188" i="6"/>
  <c r="J188" i="5"/>
  <c r="K187" i="5"/>
  <c r="J196" i="9" l="1"/>
  <c r="K195" i="9"/>
  <c r="K200" i="10"/>
  <c r="J201" i="10"/>
  <c r="J198" i="15"/>
  <c r="K197" i="15"/>
  <c r="J201" i="14"/>
  <c r="K200" i="14"/>
  <c r="J200" i="13"/>
  <c r="K199" i="13"/>
  <c r="J199" i="12"/>
  <c r="K198" i="12"/>
  <c r="J199" i="11"/>
  <c r="K198" i="11"/>
  <c r="J199" i="8"/>
  <c r="K198" i="8"/>
  <c r="K188" i="7"/>
  <c r="J189" i="7"/>
  <c r="J189" i="6"/>
  <c r="K188" i="6"/>
  <c r="K188" i="5"/>
  <c r="J189" i="5"/>
  <c r="J197" i="9" l="1"/>
  <c r="K196" i="9"/>
  <c r="K201" i="10"/>
  <c r="J202" i="10"/>
  <c r="J199" i="15"/>
  <c r="K198" i="15"/>
  <c r="K201" i="14"/>
  <c r="J202" i="14"/>
  <c r="J201" i="13"/>
  <c r="K200" i="13"/>
  <c r="J200" i="12"/>
  <c r="K199" i="12"/>
  <c r="J200" i="11"/>
  <c r="K199" i="11"/>
  <c r="J200" i="8"/>
  <c r="K199" i="8"/>
  <c r="K189" i="7"/>
  <c r="J190" i="7"/>
  <c r="K189" i="6"/>
  <c r="J190" i="6"/>
  <c r="J190" i="5"/>
  <c r="K189" i="5"/>
  <c r="J198" i="9" l="1"/>
  <c r="K197" i="9"/>
  <c r="J203" i="10"/>
  <c r="K202" i="10"/>
  <c r="J200" i="15"/>
  <c r="K199" i="15"/>
  <c r="J203" i="14"/>
  <c r="K202" i="14"/>
  <c r="J202" i="13"/>
  <c r="K201" i="13"/>
  <c r="J201" i="12"/>
  <c r="K200" i="12"/>
  <c r="J201" i="11"/>
  <c r="K200" i="11"/>
  <c r="J201" i="8"/>
  <c r="K200" i="8"/>
  <c r="J191" i="6"/>
  <c r="K190" i="6"/>
  <c r="J191" i="7"/>
  <c r="K190" i="7"/>
  <c r="J191" i="5"/>
  <c r="K190" i="5"/>
  <c r="J199" i="9" l="1"/>
  <c r="K198" i="9"/>
  <c r="J204" i="10"/>
  <c r="K203" i="10"/>
  <c r="J201" i="15"/>
  <c r="K200" i="15"/>
  <c r="J204" i="14"/>
  <c r="K203" i="14"/>
  <c r="J203" i="13"/>
  <c r="K202" i="13"/>
  <c r="J202" i="12"/>
  <c r="K201" i="12"/>
  <c r="J202" i="11"/>
  <c r="K201" i="11"/>
  <c r="J202" i="8"/>
  <c r="K201" i="8"/>
  <c r="K191" i="7"/>
  <c r="J192" i="7"/>
  <c r="K191" i="6"/>
  <c r="J192" i="6"/>
  <c r="J192" i="5"/>
  <c r="K191" i="5"/>
  <c r="K199" i="9" l="1"/>
  <c r="J200" i="9"/>
  <c r="J205" i="10"/>
  <c r="K204" i="10"/>
  <c r="K201" i="15"/>
  <c r="J202" i="15"/>
  <c r="J205" i="14"/>
  <c r="K204" i="14"/>
  <c r="J204" i="13"/>
  <c r="K203" i="13"/>
  <c r="J203" i="12"/>
  <c r="K202" i="12"/>
  <c r="J203" i="11"/>
  <c r="K202" i="11"/>
  <c r="J203" i="8"/>
  <c r="K202" i="8"/>
  <c r="J193" i="6"/>
  <c r="K192" i="6"/>
  <c r="K192" i="7"/>
  <c r="J193" i="7"/>
  <c r="J193" i="5"/>
  <c r="K192" i="5"/>
  <c r="J201" i="9" l="1"/>
  <c r="K200" i="9"/>
  <c r="J206" i="10"/>
  <c r="K205" i="10"/>
  <c r="J203" i="15"/>
  <c r="K202" i="15"/>
  <c r="J206" i="14"/>
  <c r="K205" i="14"/>
  <c r="J205" i="13"/>
  <c r="K204" i="13"/>
  <c r="J204" i="12"/>
  <c r="K203" i="12"/>
  <c r="J204" i="11"/>
  <c r="K203" i="11"/>
  <c r="J204" i="8"/>
  <c r="K203" i="8"/>
  <c r="K193" i="7"/>
  <c r="J194" i="7"/>
  <c r="J194" i="6"/>
  <c r="K193" i="6"/>
  <c r="K193" i="5"/>
  <c r="J194" i="5"/>
  <c r="J202" i="9" l="1"/>
  <c r="K201" i="9"/>
  <c r="J207" i="10"/>
  <c r="K206" i="10"/>
  <c r="J204" i="15"/>
  <c r="K203" i="15"/>
  <c r="J207" i="14"/>
  <c r="K206" i="14"/>
  <c r="K205" i="13"/>
  <c r="J206" i="13"/>
  <c r="J205" i="12"/>
  <c r="K204" i="12"/>
  <c r="J205" i="11"/>
  <c r="K204" i="11"/>
  <c r="J205" i="8"/>
  <c r="K204" i="8"/>
  <c r="K194" i="7"/>
  <c r="J195" i="7"/>
  <c r="J195" i="6"/>
  <c r="K194" i="6"/>
  <c r="K194" i="5"/>
  <c r="J195" i="5"/>
  <c r="J203" i="9" l="1"/>
  <c r="K202" i="9"/>
  <c r="K207" i="10"/>
  <c r="J208" i="10"/>
  <c r="J205" i="15"/>
  <c r="K204" i="15"/>
  <c r="J208" i="14"/>
  <c r="K207" i="14"/>
  <c r="J207" i="13"/>
  <c r="K206" i="13"/>
  <c r="K205" i="12"/>
  <c r="J206" i="12"/>
  <c r="J206" i="11"/>
  <c r="K205" i="11"/>
  <c r="J206" i="8"/>
  <c r="K205" i="8"/>
  <c r="K195" i="6"/>
  <c r="J196" i="6"/>
  <c r="J196" i="7"/>
  <c r="K195" i="7"/>
  <c r="J196" i="5"/>
  <c r="K195" i="5"/>
  <c r="J204" i="9" l="1"/>
  <c r="K203" i="9"/>
  <c r="K208" i="10"/>
  <c r="J209" i="10"/>
  <c r="J206" i="15"/>
  <c r="K205" i="15"/>
  <c r="J209" i="14"/>
  <c r="K208" i="14"/>
  <c r="J208" i="13"/>
  <c r="K207" i="13"/>
  <c r="J207" i="12"/>
  <c r="K206" i="12"/>
  <c r="K206" i="11"/>
  <c r="J207" i="11"/>
  <c r="J207" i="8"/>
  <c r="K206" i="8"/>
  <c r="J197" i="6"/>
  <c r="K196" i="6"/>
  <c r="J197" i="7"/>
  <c r="K196" i="7"/>
  <c r="J197" i="5"/>
  <c r="K196" i="5"/>
  <c r="J205" i="9" l="1"/>
  <c r="K204" i="9"/>
  <c r="J210" i="10"/>
  <c r="K209" i="10"/>
  <c r="J207" i="15"/>
  <c r="K206" i="15"/>
  <c r="J210" i="14"/>
  <c r="K209" i="14"/>
  <c r="J209" i="13"/>
  <c r="K208" i="13"/>
  <c r="J208" i="12"/>
  <c r="K207" i="12"/>
  <c r="J208" i="11"/>
  <c r="K207" i="11"/>
  <c r="J208" i="8"/>
  <c r="K207" i="8"/>
  <c r="K197" i="6"/>
  <c r="J198" i="6"/>
  <c r="J198" i="7"/>
  <c r="K197" i="7"/>
  <c r="J198" i="5"/>
  <c r="K197" i="5"/>
  <c r="J206" i="9" l="1"/>
  <c r="K205" i="9"/>
  <c r="J211" i="10"/>
  <c r="K210" i="10"/>
  <c r="J208" i="15"/>
  <c r="K207" i="15"/>
  <c r="J211" i="14"/>
  <c r="K210" i="14"/>
  <c r="J210" i="13"/>
  <c r="K209" i="13"/>
  <c r="J209" i="12"/>
  <c r="K208" i="12"/>
  <c r="J209" i="11"/>
  <c r="K208" i="11"/>
  <c r="J209" i="8"/>
  <c r="K208" i="8"/>
  <c r="J199" i="6"/>
  <c r="K198" i="6"/>
  <c r="J199" i="7"/>
  <c r="K198" i="7"/>
  <c r="J199" i="5"/>
  <c r="K198" i="5"/>
  <c r="J207" i="9" l="1"/>
  <c r="K206" i="9"/>
  <c r="K211" i="10"/>
  <c r="J212" i="10"/>
  <c r="J209" i="15"/>
  <c r="K208" i="15"/>
  <c r="J212" i="14"/>
  <c r="K211" i="14"/>
  <c r="K210" i="13"/>
  <c r="J211" i="13"/>
  <c r="K209" i="12"/>
  <c r="J210" i="12"/>
  <c r="K209" i="11"/>
  <c r="J210" i="11"/>
  <c r="K209" i="8"/>
  <c r="J210" i="8"/>
  <c r="J200" i="7"/>
  <c r="K199" i="7"/>
  <c r="K199" i="6"/>
  <c r="J200" i="6"/>
  <c r="J200" i="5"/>
  <c r="K199" i="5"/>
  <c r="J208" i="9" l="1"/>
  <c r="K207" i="9"/>
  <c r="K212" i="10"/>
  <c r="J213" i="10"/>
  <c r="J210" i="15"/>
  <c r="K209" i="15"/>
  <c r="J213" i="14"/>
  <c r="K212" i="14"/>
  <c r="J212" i="13"/>
  <c r="K211" i="13"/>
  <c r="J211" i="12"/>
  <c r="K210" i="12"/>
  <c r="J211" i="11"/>
  <c r="K210" i="11"/>
  <c r="J211" i="8"/>
  <c r="K210" i="8"/>
  <c r="J201" i="7"/>
  <c r="K200" i="7"/>
  <c r="J201" i="6"/>
  <c r="K200" i="6"/>
  <c r="J201" i="5"/>
  <c r="K200" i="5"/>
  <c r="J209" i="9" l="1"/>
  <c r="K208" i="9"/>
  <c r="K213" i="10"/>
  <c r="J214" i="10"/>
  <c r="K210" i="15"/>
  <c r="J211" i="15"/>
  <c r="K213" i="14"/>
  <c r="J214" i="14"/>
  <c r="J213" i="13"/>
  <c r="K212" i="13"/>
  <c r="J212" i="12"/>
  <c r="K211" i="12"/>
  <c r="J212" i="11"/>
  <c r="K211" i="11"/>
  <c r="J212" i="8"/>
  <c r="K211" i="8"/>
  <c r="K201" i="7"/>
  <c r="J202" i="7"/>
  <c r="K201" i="6"/>
  <c r="J202" i="6"/>
  <c r="J202" i="5"/>
  <c r="K201" i="5"/>
  <c r="K209" i="9" l="1"/>
  <c r="J210" i="9"/>
  <c r="J215" i="10"/>
  <c r="K214" i="10"/>
  <c r="J212" i="15"/>
  <c r="K211" i="15"/>
  <c r="J215" i="14"/>
  <c r="K214" i="14"/>
  <c r="K213" i="13"/>
  <c r="J214" i="13"/>
  <c r="J213" i="12"/>
  <c r="K212" i="12"/>
  <c r="J213" i="11"/>
  <c r="K212" i="11"/>
  <c r="J213" i="8"/>
  <c r="K212" i="8"/>
  <c r="K202" i="6"/>
  <c r="J203" i="6"/>
  <c r="J203" i="7"/>
  <c r="K202" i="7"/>
  <c r="J203" i="5"/>
  <c r="K202" i="5"/>
  <c r="J211" i="9" l="1"/>
  <c r="K210" i="9"/>
  <c r="K215" i="10"/>
  <c r="J216" i="10"/>
  <c r="J213" i="15"/>
  <c r="K212" i="15"/>
  <c r="J216" i="14"/>
  <c r="K215" i="14"/>
  <c r="J215" i="13"/>
  <c r="K214" i="13"/>
  <c r="J214" i="12"/>
  <c r="K213" i="12"/>
  <c r="J214" i="11"/>
  <c r="K213" i="11"/>
  <c r="K213" i="8"/>
  <c r="J214" i="8"/>
  <c r="J204" i="6"/>
  <c r="K203" i="6"/>
  <c r="K203" i="7"/>
  <c r="J204" i="7"/>
  <c r="J204" i="5"/>
  <c r="K203" i="5"/>
  <c r="J212" i="9" l="1"/>
  <c r="K211" i="9"/>
  <c r="J217" i="10"/>
  <c r="K216" i="10"/>
  <c r="K213" i="15"/>
  <c r="J214" i="15"/>
  <c r="J217" i="14"/>
  <c r="K216" i="14"/>
  <c r="J216" i="13"/>
  <c r="K215" i="13"/>
  <c r="J215" i="12"/>
  <c r="K214" i="12"/>
  <c r="K214" i="11"/>
  <c r="J215" i="11"/>
  <c r="J215" i="8"/>
  <c r="K214" i="8"/>
  <c r="J205" i="6"/>
  <c r="K204" i="6"/>
  <c r="J205" i="7"/>
  <c r="K204" i="7"/>
  <c r="J205" i="5"/>
  <c r="K204" i="5"/>
  <c r="K212" i="9" l="1"/>
  <c r="J213" i="9"/>
  <c r="K217" i="10"/>
  <c r="J218" i="10"/>
  <c r="J215" i="15"/>
  <c r="K214" i="15"/>
  <c r="J218" i="14"/>
  <c r="K217" i="14"/>
  <c r="J217" i="13"/>
  <c r="K216" i="13"/>
  <c r="J216" i="12"/>
  <c r="K215" i="12"/>
  <c r="J216" i="11"/>
  <c r="K215" i="11"/>
  <c r="J216" i="8"/>
  <c r="K215" i="8"/>
  <c r="K205" i="6"/>
  <c r="J206" i="6"/>
  <c r="K205" i="7"/>
  <c r="J206" i="7"/>
  <c r="K205" i="5"/>
  <c r="J206" i="5"/>
  <c r="J214" i="9" l="1"/>
  <c r="K213" i="9"/>
  <c r="J219" i="10"/>
  <c r="K218" i="10"/>
  <c r="J216" i="15"/>
  <c r="K215" i="15"/>
  <c r="J219" i="14"/>
  <c r="K218" i="14"/>
  <c r="K217" i="13"/>
  <c r="J218" i="13"/>
  <c r="J217" i="12"/>
  <c r="K216" i="12"/>
  <c r="J217" i="11"/>
  <c r="K216" i="11"/>
  <c r="J217" i="8"/>
  <c r="K216" i="8"/>
  <c r="K206" i="7"/>
  <c r="J207" i="7"/>
  <c r="K206" i="6"/>
  <c r="J207" i="6"/>
  <c r="J207" i="5"/>
  <c r="K206" i="5"/>
  <c r="K214" i="9" l="1"/>
  <c r="J215" i="9"/>
  <c r="J220" i="10"/>
  <c r="K219" i="10"/>
  <c r="J217" i="15"/>
  <c r="K216" i="15"/>
  <c r="J220" i="14"/>
  <c r="K219" i="14"/>
  <c r="J219" i="13"/>
  <c r="K218" i="13"/>
  <c r="K217" i="12"/>
  <c r="J218" i="12"/>
  <c r="J218" i="11"/>
  <c r="K217" i="11"/>
  <c r="J218" i="8"/>
  <c r="K217" i="8"/>
  <c r="J208" i="7"/>
  <c r="K207" i="7"/>
  <c r="J208" i="6"/>
  <c r="K207" i="6"/>
  <c r="J208" i="5"/>
  <c r="K207" i="5"/>
  <c r="J216" i="9" l="1"/>
  <c r="K215" i="9"/>
  <c r="K220" i="10"/>
  <c r="J221" i="10"/>
  <c r="J218" i="15"/>
  <c r="K217" i="15"/>
  <c r="J221" i="14"/>
  <c r="K220" i="14"/>
  <c r="J220" i="13"/>
  <c r="K219" i="13"/>
  <c r="J219" i="12"/>
  <c r="K218" i="12"/>
  <c r="J219" i="11"/>
  <c r="K218" i="11"/>
  <c r="J219" i="8"/>
  <c r="K218" i="8"/>
  <c r="K208" i="6"/>
  <c r="J209" i="6"/>
  <c r="J209" i="7"/>
  <c r="K208" i="7"/>
  <c r="K208" i="5"/>
  <c r="J209" i="5"/>
  <c r="J217" i="9" l="1"/>
  <c r="K216" i="9"/>
  <c r="J222" i="10"/>
  <c r="K221" i="10"/>
  <c r="J219" i="15"/>
  <c r="K218" i="15"/>
  <c r="J222" i="14"/>
  <c r="K221" i="14"/>
  <c r="J221" i="13"/>
  <c r="K220" i="13"/>
  <c r="J220" i="12"/>
  <c r="K219" i="12"/>
  <c r="J220" i="11"/>
  <c r="K219" i="11"/>
  <c r="J220" i="8"/>
  <c r="K219" i="8"/>
  <c r="J210" i="7"/>
  <c r="K209" i="7"/>
  <c r="K209" i="6"/>
  <c r="J210" i="6"/>
  <c r="K209" i="5"/>
  <c r="J210" i="5"/>
  <c r="J218" i="9" l="1"/>
  <c r="K217" i="9"/>
  <c r="J223" i="10"/>
  <c r="K222" i="10"/>
  <c r="J220" i="15"/>
  <c r="K219" i="15"/>
  <c r="J223" i="14"/>
  <c r="K222" i="14"/>
  <c r="J222" i="13"/>
  <c r="K221" i="13"/>
  <c r="J221" i="12"/>
  <c r="K220" i="12"/>
  <c r="J221" i="11"/>
  <c r="K220" i="11"/>
  <c r="J221" i="8"/>
  <c r="K220" i="8"/>
  <c r="K210" i="6"/>
  <c r="J211" i="6"/>
  <c r="K210" i="7"/>
  <c r="J211" i="7"/>
  <c r="J211" i="5"/>
  <c r="K210" i="5"/>
  <c r="J219" i="9" l="1"/>
  <c r="K218" i="9"/>
  <c r="K223" i="10"/>
  <c r="J224" i="10"/>
  <c r="J221" i="15"/>
  <c r="K220" i="15"/>
  <c r="J224" i="14"/>
  <c r="K223" i="14"/>
  <c r="J223" i="13"/>
  <c r="K222" i="13"/>
  <c r="J222" i="12"/>
  <c r="K221" i="12"/>
  <c r="J222" i="11"/>
  <c r="K221" i="11"/>
  <c r="J222" i="8"/>
  <c r="K221" i="8"/>
  <c r="J212" i="6"/>
  <c r="K211" i="6"/>
  <c r="J212" i="7"/>
  <c r="K211" i="7"/>
  <c r="J212" i="5"/>
  <c r="K211" i="5"/>
  <c r="J220" i="9" l="1"/>
  <c r="K219" i="9"/>
  <c r="J225" i="10"/>
  <c r="K224" i="10"/>
  <c r="J222" i="15"/>
  <c r="K221" i="15"/>
  <c r="J225" i="14"/>
  <c r="K224" i="14"/>
  <c r="J224" i="13"/>
  <c r="K223" i="13"/>
  <c r="J223" i="12"/>
  <c r="K222" i="12"/>
  <c r="J223" i="11"/>
  <c r="K222" i="11"/>
  <c r="J223" i="8"/>
  <c r="K222" i="8"/>
  <c r="J213" i="6"/>
  <c r="K212" i="6"/>
  <c r="K212" i="7"/>
  <c r="J213" i="7"/>
  <c r="J213" i="5"/>
  <c r="K212" i="5"/>
  <c r="J221" i="9" l="1"/>
  <c r="K220" i="9"/>
  <c r="K225" i="10"/>
  <c r="J226" i="10"/>
  <c r="J223" i="15"/>
  <c r="K222" i="15"/>
  <c r="J226" i="14"/>
  <c r="K225" i="14"/>
  <c r="J225" i="13"/>
  <c r="K224" i="13"/>
  <c r="J224" i="12"/>
  <c r="K223" i="12"/>
  <c r="J224" i="11"/>
  <c r="K223" i="11"/>
  <c r="J224" i="8"/>
  <c r="K223" i="8"/>
  <c r="J214" i="7"/>
  <c r="K213" i="7"/>
  <c r="K213" i="6"/>
  <c r="J214" i="6"/>
  <c r="J214" i="5"/>
  <c r="K213" i="5"/>
  <c r="J222" i="9" l="1"/>
  <c r="K221" i="9"/>
  <c r="K226" i="10"/>
  <c r="J227" i="10"/>
  <c r="J224" i="15"/>
  <c r="K223" i="15"/>
  <c r="J227" i="14"/>
  <c r="K226" i="14"/>
  <c r="J226" i="13"/>
  <c r="K225" i="13"/>
  <c r="J225" i="12"/>
  <c r="K224" i="12"/>
  <c r="J225" i="11"/>
  <c r="K224" i="11"/>
  <c r="J225" i="8"/>
  <c r="K224" i="8"/>
  <c r="J215" i="7"/>
  <c r="K214" i="7"/>
  <c r="K214" i="6"/>
  <c r="J215" i="6"/>
  <c r="K214" i="5"/>
  <c r="J215" i="5"/>
  <c r="J223" i="9" l="1"/>
  <c r="K222" i="9"/>
  <c r="K227" i="10"/>
  <c r="J228" i="10"/>
  <c r="J225" i="15"/>
  <c r="K224" i="15"/>
  <c r="J228" i="14"/>
  <c r="K227" i="14"/>
  <c r="J227" i="13"/>
  <c r="K226" i="13"/>
  <c r="J226" i="12"/>
  <c r="K225" i="12"/>
  <c r="J226" i="11"/>
  <c r="K225" i="11"/>
  <c r="J226" i="8"/>
  <c r="K225" i="8"/>
  <c r="K215" i="6"/>
  <c r="J216" i="6"/>
  <c r="J216" i="7"/>
  <c r="K215" i="7"/>
  <c r="J216" i="5"/>
  <c r="K215" i="5"/>
  <c r="J224" i="9" l="1"/>
  <c r="K223" i="9"/>
  <c r="J229" i="10"/>
  <c r="K228" i="10"/>
  <c r="K225" i="15"/>
  <c r="J226" i="15"/>
  <c r="J229" i="14"/>
  <c r="K228" i="14"/>
  <c r="J228" i="13"/>
  <c r="K227" i="13"/>
  <c r="J227" i="12"/>
  <c r="K226" i="12"/>
  <c r="J227" i="11"/>
  <c r="K226" i="11"/>
  <c r="J227" i="8"/>
  <c r="K226" i="8"/>
  <c r="K216" i="7"/>
  <c r="J217" i="7"/>
  <c r="K216" i="6"/>
  <c r="J217" i="6"/>
  <c r="J217" i="5"/>
  <c r="K216" i="5"/>
  <c r="J225" i="9" l="1"/>
  <c r="K224" i="9"/>
  <c r="K229" i="10"/>
  <c r="J230" i="10"/>
  <c r="J227" i="15"/>
  <c r="K226" i="15"/>
  <c r="J230" i="14"/>
  <c r="K229" i="14"/>
  <c r="J229" i="13"/>
  <c r="K228" i="13"/>
  <c r="J228" i="12"/>
  <c r="K227" i="12"/>
  <c r="J228" i="11"/>
  <c r="K227" i="11"/>
  <c r="J228" i="8"/>
  <c r="K227" i="8"/>
  <c r="K217" i="6"/>
  <c r="J218" i="6"/>
  <c r="J218" i="7"/>
  <c r="K217" i="7"/>
  <c r="J218" i="5"/>
  <c r="K217" i="5"/>
  <c r="K225" i="9" l="1"/>
  <c r="J226" i="9"/>
  <c r="J231" i="10"/>
  <c r="K230" i="10"/>
  <c r="J228" i="15"/>
  <c r="K227" i="15"/>
  <c r="J231" i="14"/>
  <c r="K230" i="14"/>
  <c r="J230" i="13"/>
  <c r="K229" i="13"/>
  <c r="J229" i="12"/>
  <c r="K228" i="12"/>
  <c r="J229" i="11"/>
  <c r="K228" i="11"/>
  <c r="J229" i="8"/>
  <c r="K228" i="8"/>
  <c r="J219" i="6"/>
  <c r="K218" i="6"/>
  <c r="K218" i="7"/>
  <c r="J219" i="7"/>
  <c r="J219" i="5"/>
  <c r="K218" i="5"/>
  <c r="J227" i="9" l="1"/>
  <c r="K226" i="9"/>
  <c r="K231" i="10"/>
  <c r="J232" i="10"/>
  <c r="J229" i="15"/>
  <c r="K228" i="15"/>
  <c r="J232" i="14"/>
  <c r="K231" i="14"/>
  <c r="J231" i="13"/>
  <c r="K230" i="13"/>
  <c r="J230" i="12"/>
  <c r="K229" i="12"/>
  <c r="J230" i="11"/>
  <c r="K229" i="11"/>
  <c r="J230" i="8"/>
  <c r="K229" i="8"/>
  <c r="K219" i="7"/>
  <c r="J220" i="7"/>
  <c r="K219" i="6"/>
  <c r="J220" i="6"/>
  <c r="J220" i="5"/>
  <c r="K219" i="5"/>
  <c r="J228" i="9" l="1"/>
  <c r="K227" i="9"/>
  <c r="J233" i="10"/>
  <c r="K232" i="10"/>
  <c r="J230" i="15"/>
  <c r="K229" i="15"/>
  <c r="J233" i="14"/>
  <c r="K232" i="14"/>
  <c r="J232" i="13"/>
  <c r="K231" i="13"/>
  <c r="J231" i="12"/>
  <c r="K230" i="12"/>
  <c r="J231" i="11"/>
  <c r="K230" i="11"/>
  <c r="J231" i="8"/>
  <c r="K230" i="8"/>
  <c r="K220" i="6"/>
  <c r="J221" i="6"/>
  <c r="K220" i="7"/>
  <c r="J221" i="7"/>
  <c r="K220" i="5"/>
  <c r="J221" i="5"/>
  <c r="K228" i="9" l="1"/>
  <c r="J229" i="9"/>
  <c r="J234" i="10"/>
  <c r="K233" i="10"/>
  <c r="J231" i="15"/>
  <c r="K230" i="15"/>
  <c r="J234" i="14"/>
  <c r="K233" i="14"/>
  <c r="J233" i="13"/>
  <c r="K232" i="13"/>
  <c r="J232" i="12"/>
  <c r="K231" i="12"/>
  <c r="J232" i="11"/>
  <c r="K231" i="11"/>
  <c r="J232" i="8"/>
  <c r="K231" i="8"/>
  <c r="J222" i="7"/>
  <c r="K221" i="7"/>
  <c r="J222" i="6"/>
  <c r="K221" i="6"/>
  <c r="J222" i="5"/>
  <c r="K221" i="5"/>
  <c r="J230" i="9" l="1"/>
  <c r="K229" i="9"/>
  <c r="K234" i="10"/>
  <c r="J235" i="10"/>
  <c r="J232" i="15"/>
  <c r="K231" i="15"/>
  <c r="J235" i="14"/>
  <c r="K234" i="14"/>
  <c r="J234" i="13"/>
  <c r="K233" i="13"/>
  <c r="J233" i="12"/>
  <c r="K232" i="12"/>
  <c r="J233" i="11"/>
  <c r="K232" i="11"/>
  <c r="J233" i="8"/>
  <c r="K232" i="8"/>
  <c r="K222" i="6"/>
  <c r="J223" i="6"/>
  <c r="J223" i="7"/>
  <c r="K222" i="7"/>
  <c r="K222" i="5"/>
  <c r="J223" i="5"/>
  <c r="J231" i="9" l="1"/>
  <c r="K230" i="9"/>
  <c r="K235" i="10"/>
  <c r="J236" i="10"/>
  <c r="J233" i="15"/>
  <c r="K232" i="15"/>
  <c r="J236" i="14"/>
  <c r="K235" i="14"/>
  <c r="J235" i="13"/>
  <c r="K234" i="13"/>
  <c r="J234" i="12"/>
  <c r="K233" i="12"/>
  <c r="J234" i="11"/>
  <c r="K233" i="11"/>
  <c r="J234" i="8"/>
  <c r="K233" i="8"/>
  <c r="J224" i="6"/>
  <c r="K223" i="6"/>
  <c r="K223" i="7"/>
  <c r="J224" i="7"/>
  <c r="J224" i="5"/>
  <c r="K223" i="5"/>
  <c r="K231" i="9" l="1"/>
  <c r="J232" i="9"/>
  <c r="K236" i="10"/>
  <c r="J237" i="10"/>
  <c r="J234" i="15"/>
  <c r="K233" i="15"/>
  <c r="J237" i="14"/>
  <c r="K236" i="14"/>
  <c r="J236" i="13"/>
  <c r="K235" i="13"/>
  <c r="J235" i="12"/>
  <c r="K234" i="12"/>
  <c r="J235" i="11"/>
  <c r="K234" i="11"/>
  <c r="J235" i="8"/>
  <c r="K234" i="8"/>
  <c r="J225" i="6"/>
  <c r="K224" i="6"/>
  <c r="J225" i="7"/>
  <c r="K224" i="7"/>
  <c r="J225" i="5"/>
  <c r="K224" i="5"/>
  <c r="K232" i="9" l="1"/>
  <c r="J233" i="9"/>
  <c r="K237" i="10"/>
  <c r="J238" i="10"/>
  <c r="J235" i="15"/>
  <c r="K234" i="15"/>
  <c r="J238" i="14"/>
  <c r="K237" i="14"/>
  <c r="J237" i="13"/>
  <c r="K236" i="13"/>
  <c r="J236" i="12"/>
  <c r="K235" i="12"/>
  <c r="J236" i="11"/>
  <c r="K235" i="11"/>
  <c r="J236" i="8"/>
  <c r="K235" i="8"/>
  <c r="J226" i="7"/>
  <c r="K225" i="7"/>
  <c r="K225" i="6"/>
  <c r="J226" i="6"/>
  <c r="J226" i="5"/>
  <c r="K225" i="5"/>
  <c r="J234" i="9" l="1"/>
  <c r="K233" i="9"/>
  <c r="K238" i="10"/>
  <c r="J239" i="10"/>
  <c r="J236" i="15"/>
  <c r="K235" i="15"/>
  <c r="J239" i="14"/>
  <c r="K238" i="14"/>
  <c r="J238" i="13"/>
  <c r="K237" i="13"/>
  <c r="J237" i="12"/>
  <c r="K236" i="12"/>
  <c r="J237" i="11"/>
  <c r="K236" i="11"/>
  <c r="J237" i="8"/>
  <c r="K236" i="8"/>
  <c r="J227" i="6"/>
  <c r="K226" i="6"/>
  <c r="K226" i="7"/>
  <c r="J227" i="7"/>
  <c r="J227" i="5"/>
  <c r="K226" i="5"/>
  <c r="J235" i="9" l="1"/>
  <c r="K234" i="9"/>
  <c r="J240" i="10"/>
  <c r="K239" i="10"/>
  <c r="J237" i="15"/>
  <c r="K236" i="15"/>
  <c r="J240" i="14"/>
  <c r="K239" i="14"/>
  <c r="J239" i="13"/>
  <c r="K238" i="13"/>
  <c r="J238" i="12"/>
  <c r="K237" i="12"/>
  <c r="K237" i="11"/>
  <c r="J238" i="11"/>
  <c r="J238" i="8"/>
  <c r="K237" i="8"/>
  <c r="J228" i="7"/>
  <c r="K227" i="7"/>
  <c r="K227" i="6"/>
  <c r="J228" i="6"/>
  <c r="K227" i="5"/>
  <c r="J228" i="5"/>
  <c r="J236" i="9" l="1"/>
  <c r="K235" i="9"/>
  <c r="J241" i="10"/>
  <c r="K240" i="10"/>
  <c r="J238" i="15"/>
  <c r="K237" i="15"/>
  <c r="J241" i="14"/>
  <c r="K240" i="14"/>
  <c r="J240" i="13"/>
  <c r="K239" i="13"/>
  <c r="J239" i="12"/>
  <c r="K238" i="12"/>
  <c r="J239" i="11"/>
  <c r="K238" i="11"/>
  <c r="J239" i="8"/>
  <c r="K238" i="8"/>
  <c r="J229" i="6"/>
  <c r="K228" i="6"/>
  <c r="K228" i="7"/>
  <c r="J229" i="7"/>
  <c r="J229" i="5"/>
  <c r="K228" i="5"/>
  <c r="K236" i="9" l="1"/>
  <c r="J237" i="9"/>
  <c r="K241" i="10"/>
  <c r="J242" i="10"/>
  <c r="J239" i="15"/>
  <c r="K238" i="15"/>
  <c r="J242" i="14"/>
  <c r="K241" i="14"/>
  <c r="J241" i="13"/>
  <c r="K240" i="13"/>
  <c r="J240" i="12"/>
  <c r="K239" i="12"/>
  <c r="J240" i="11"/>
  <c r="K239" i="11"/>
  <c r="J240" i="8"/>
  <c r="K239" i="8"/>
  <c r="J230" i="6"/>
  <c r="K229" i="6"/>
  <c r="J230" i="7"/>
  <c r="K229" i="7"/>
  <c r="K229" i="5"/>
  <c r="J230" i="5"/>
  <c r="J238" i="9" l="1"/>
  <c r="K237" i="9"/>
  <c r="K242" i="10"/>
  <c r="J243" i="10"/>
  <c r="J240" i="15"/>
  <c r="K239" i="15"/>
  <c r="J243" i="14"/>
  <c r="K242" i="14"/>
  <c r="J242" i="13"/>
  <c r="K241" i="13"/>
  <c r="J241" i="12"/>
  <c r="K240" i="12"/>
  <c r="J241" i="11"/>
  <c r="K240" i="11"/>
  <c r="J241" i="8"/>
  <c r="K240" i="8"/>
  <c r="K230" i="7"/>
  <c r="J231" i="7"/>
  <c r="K230" i="6"/>
  <c r="J231" i="6"/>
  <c r="J231" i="5"/>
  <c r="K230" i="5"/>
  <c r="K238" i="9" l="1"/>
  <c r="J239" i="9"/>
  <c r="J244" i="10"/>
  <c r="K243" i="10"/>
  <c r="J241" i="15"/>
  <c r="K240" i="15"/>
  <c r="J244" i="14"/>
  <c r="K243" i="14"/>
  <c r="J243" i="13"/>
  <c r="K242" i="13"/>
  <c r="K241" i="12"/>
  <c r="J242" i="12"/>
  <c r="J242" i="11"/>
  <c r="K241" i="11"/>
  <c r="J242" i="8"/>
  <c r="K241" i="8"/>
  <c r="J232" i="6"/>
  <c r="K231" i="6"/>
  <c r="J232" i="7"/>
  <c r="K231" i="7"/>
  <c r="J232" i="5"/>
  <c r="K231" i="5"/>
  <c r="J240" i="9" l="1"/>
  <c r="K239" i="9"/>
  <c r="J245" i="10"/>
  <c r="K244" i="10"/>
  <c r="K241" i="15"/>
  <c r="J242" i="15"/>
  <c r="J245" i="14"/>
  <c r="K244" i="14"/>
  <c r="J244" i="13"/>
  <c r="K243" i="13"/>
  <c r="J243" i="12"/>
  <c r="K242" i="12"/>
  <c r="J243" i="11"/>
  <c r="K242" i="11"/>
  <c r="J243" i="8"/>
  <c r="K242" i="8"/>
  <c r="J233" i="7"/>
  <c r="K232" i="7"/>
  <c r="J233" i="6"/>
  <c r="K232" i="6"/>
  <c r="K232" i="5"/>
  <c r="J233" i="5"/>
  <c r="J241" i="9" l="1"/>
  <c r="K240" i="9"/>
  <c r="K245" i="10"/>
  <c r="J246" i="10"/>
  <c r="J243" i="15"/>
  <c r="K242" i="15"/>
  <c r="J246" i="14"/>
  <c r="K245" i="14"/>
  <c r="J245" i="13"/>
  <c r="K244" i="13"/>
  <c r="J244" i="12"/>
  <c r="K243" i="12"/>
  <c r="J244" i="11"/>
  <c r="K243" i="11"/>
  <c r="J244" i="8"/>
  <c r="K243" i="8"/>
  <c r="K233" i="6"/>
  <c r="J234" i="6"/>
  <c r="K233" i="7"/>
  <c r="J234" i="7"/>
  <c r="J234" i="5"/>
  <c r="K233" i="5"/>
  <c r="J242" i="9" l="1"/>
  <c r="K241" i="9"/>
  <c r="K246" i="10"/>
  <c r="J247" i="10"/>
  <c r="J244" i="15"/>
  <c r="K243" i="15"/>
  <c r="J247" i="14"/>
  <c r="K246" i="14"/>
  <c r="J246" i="13"/>
  <c r="K245" i="13"/>
  <c r="J245" i="12"/>
  <c r="K244" i="12"/>
  <c r="J245" i="11"/>
  <c r="K244" i="11"/>
  <c r="J245" i="8"/>
  <c r="K244" i="8"/>
  <c r="J235" i="6"/>
  <c r="K234" i="6"/>
  <c r="J235" i="7"/>
  <c r="K234" i="7"/>
  <c r="J235" i="5"/>
  <c r="K234" i="5"/>
  <c r="K242" i="9" l="1"/>
  <c r="J243" i="9"/>
  <c r="K247" i="10"/>
  <c r="J248" i="10"/>
  <c r="J245" i="15"/>
  <c r="K244" i="15"/>
  <c r="J248" i="14"/>
  <c r="K247" i="14"/>
  <c r="J247" i="13"/>
  <c r="K246" i="13"/>
  <c r="J246" i="12"/>
  <c r="K245" i="12"/>
  <c r="J246" i="11"/>
  <c r="K245" i="11"/>
  <c r="J246" i="8"/>
  <c r="K245" i="8"/>
  <c r="J236" i="7"/>
  <c r="K235" i="7"/>
  <c r="K235" i="6"/>
  <c r="J236" i="6"/>
  <c r="J236" i="5"/>
  <c r="K235" i="5"/>
  <c r="J244" i="9" l="1"/>
  <c r="K243" i="9"/>
  <c r="K248" i="10"/>
  <c r="J249" i="10"/>
  <c r="J246" i="15"/>
  <c r="K245" i="15"/>
  <c r="J249" i="14"/>
  <c r="K248" i="14"/>
  <c r="J248" i="13"/>
  <c r="K247" i="13"/>
  <c r="J247" i="12"/>
  <c r="K246" i="12"/>
  <c r="J247" i="11"/>
  <c r="K246" i="11"/>
  <c r="J247" i="8"/>
  <c r="K246" i="8"/>
  <c r="K236" i="6"/>
  <c r="J237" i="6"/>
  <c r="J237" i="7"/>
  <c r="K236" i="7"/>
  <c r="K236" i="5"/>
  <c r="J237" i="5"/>
  <c r="J245" i="9" l="1"/>
  <c r="K244" i="9"/>
  <c r="J250" i="10"/>
  <c r="K249" i="10"/>
  <c r="J247" i="15"/>
  <c r="K246" i="15"/>
  <c r="J250" i="14"/>
  <c r="K249" i="14"/>
  <c r="J249" i="13"/>
  <c r="K248" i="13"/>
  <c r="J248" i="12"/>
  <c r="K247" i="12"/>
  <c r="J248" i="11"/>
  <c r="K247" i="11"/>
  <c r="J248" i="8"/>
  <c r="K247" i="8"/>
  <c r="J238" i="6"/>
  <c r="K237" i="6"/>
  <c r="K237" i="7"/>
  <c r="J238" i="7"/>
  <c r="J238" i="5"/>
  <c r="K237" i="5"/>
  <c r="K245" i="9" l="1"/>
  <c r="J246" i="9"/>
  <c r="K250" i="10"/>
  <c r="J251" i="10"/>
  <c r="J248" i="15"/>
  <c r="K247" i="15"/>
  <c r="J251" i="14"/>
  <c r="K250" i="14"/>
  <c r="J250" i="13"/>
  <c r="K249" i="13"/>
  <c r="J249" i="12"/>
  <c r="K248" i="12"/>
  <c r="J249" i="11"/>
  <c r="K248" i="11"/>
  <c r="J249" i="8"/>
  <c r="K248" i="8"/>
  <c r="J239" i="7"/>
  <c r="K238" i="7"/>
  <c r="K238" i="6"/>
  <c r="J239" i="6"/>
  <c r="J239" i="5"/>
  <c r="K238" i="5"/>
  <c r="J247" i="9" l="1"/>
  <c r="K246" i="9"/>
  <c r="K251" i="10"/>
  <c r="J252" i="10"/>
  <c r="J249" i="15"/>
  <c r="K248" i="15"/>
  <c r="J252" i="14"/>
  <c r="K251" i="14"/>
  <c r="J251" i="13"/>
  <c r="K250" i="13"/>
  <c r="J250" i="12"/>
  <c r="K249" i="12"/>
  <c r="J250" i="11"/>
  <c r="K249" i="11"/>
  <c r="J250" i="8"/>
  <c r="K249" i="8"/>
  <c r="K239" i="6"/>
  <c r="J240" i="6"/>
  <c r="K239" i="7"/>
  <c r="J240" i="7"/>
  <c r="J240" i="5"/>
  <c r="K239" i="5"/>
  <c r="J248" i="9" l="1"/>
  <c r="K247" i="9"/>
  <c r="K252" i="10"/>
  <c r="J253" i="10"/>
  <c r="J250" i="15"/>
  <c r="K249" i="15"/>
  <c r="J253" i="14"/>
  <c r="K252" i="14"/>
  <c r="J252" i="13"/>
  <c r="K251" i="13"/>
  <c r="J251" i="12"/>
  <c r="K250" i="12"/>
  <c r="J251" i="11"/>
  <c r="K250" i="11"/>
  <c r="J251" i="8"/>
  <c r="K250" i="8"/>
  <c r="J241" i="7"/>
  <c r="K240" i="7"/>
  <c r="J241" i="6"/>
  <c r="K240" i="6"/>
  <c r="J241" i="5"/>
  <c r="K240" i="5"/>
  <c r="J249" i="9" l="1"/>
  <c r="K248" i="9"/>
  <c r="J254" i="10"/>
  <c r="K253" i="10"/>
  <c r="J251" i="15"/>
  <c r="K250" i="15"/>
  <c r="J254" i="14"/>
  <c r="K253" i="14"/>
  <c r="J253" i="13"/>
  <c r="K252" i="13"/>
  <c r="J252" i="12"/>
  <c r="K251" i="12"/>
  <c r="J252" i="11"/>
  <c r="K251" i="11"/>
  <c r="J252" i="8"/>
  <c r="K251" i="8"/>
  <c r="K241" i="6"/>
  <c r="J242" i="6"/>
  <c r="J242" i="7"/>
  <c r="K241" i="7"/>
  <c r="J242" i="5"/>
  <c r="K241" i="5"/>
  <c r="J250" i="9" l="1"/>
  <c r="K249" i="9"/>
  <c r="K254" i="10"/>
  <c r="J255" i="10"/>
  <c r="J252" i="15"/>
  <c r="K251" i="15"/>
  <c r="J255" i="14"/>
  <c r="K254" i="14"/>
  <c r="J254" i="13"/>
  <c r="K253" i="13"/>
  <c r="J253" i="12"/>
  <c r="K252" i="12"/>
  <c r="J253" i="11"/>
  <c r="K252" i="11"/>
  <c r="J253" i="8"/>
  <c r="K252" i="8"/>
  <c r="J243" i="7"/>
  <c r="K242" i="7"/>
  <c r="J243" i="6"/>
  <c r="K242" i="6"/>
  <c r="K242" i="5"/>
  <c r="J243" i="5"/>
  <c r="J251" i="9" l="1"/>
  <c r="K250" i="9"/>
  <c r="J256" i="10"/>
  <c r="K255" i="10"/>
  <c r="J253" i="15"/>
  <c r="K252" i="15"/>
  <c r="J256" i="14"/>
  <c r="K255" i="14"/>
  <c r="J255" i="13"/>
  <c r="K254" i="13"/>
  <c r="J254" i="12"/>
  <c r="K253" i="12"/>
  <c r="J254" i="11"/>
  <c r="K253" i="11"/>
  <c r="K253" i="8"/>
  <c r="J254" i="8"/>
  <c r="K243" i="6"/>
  <c r="J244" i="6"/>
  <c r="K243" i="7"/>
  <c r="J244" i="7"/>
  <c r="J244" i="5"/>
  <c r="K243" i="5"/>
  <c r="J252" i="9" l="1"/>
  <c r="K251" i="9"/>
  <c r="K256" i="10"/>
  <c r="J257" i="10"/>
  <c r="J254" i="15"/>
  <c r="K253" i="15"/>
  <c r="J257" i="14"/>
  <c r="K256" i="14"/>
  <c r="J256" i="13"/>
  <c r="K255" i="13"/>
  <c r="J255" i="12"/>
  <c r="K254" i="12"/>
  <c r="J255" i="11"/>
  <c r="K254" i="11"/>
  <c r="J255" i="8"/>
  <c r="K254" i="8"/>
  <c r="K244" i="7"/>
  <c r="J245" i="7"/>
  <c r="J245" i="6"/>
  <c r="K244" i="6"/>
  <c r="J245" i="5"/>
  <c r="K244" i="5"/>
  <c r="J253" i="9" l="1"/>
  <c r="K252" i="9"/>
  <c r="J258" i="10"/>
  <c r="K257" i="10"/>
  <c r="J255" i="15"/>
  <c r="K254" i="15"/>
  <c r="J258" i="14"/>
  <c r="K257" i="14"/>
  <c r="J257" i="13"/>
  <c r="K256" i="13"/>
  <c r="J256" i="12"/>
  <c r="K255" i="12"/>
  <c r="J256" i="11"/>
  <c r="K255" i="11"/>
  <c r="J256" i="8"/>
  <c r="K255" i="8"/>
  <c r="K245" i="6"/>
  <c r="J246" i="6"/>
  <c r="J246" i="7"/>
  <c r="K245" i="7"/>
  <c r="J246" i="5"/>
  <c r="K245" i="5"/>
  <c r="J254" i="9" l="1"/>
  <c r="K253" i="9"/>
  <c r="K258" i="10"/>
  <c r="J259" i="10"/>
  <c r="J256" i="15"/>
  <c r="K255" i="15"/>
  <c r="J259" i="14"/>
  <c r="K258" i="14"/>
  <c r="J258" i="13"/>
  <c r="K257" i="13"/>
  <c r="J257" i="12"/>
  <c r="K256" i="12"/>
  <c r="J257" i="11"/>
  <c r="K256" i="11"/>
  <c r="J257" i="8"/>
  <c r="K256" i="8"/>
  <c r="J247" i="7"/>
  <c r="K246" i="7"/>
  <c r="K246" i="6"/>
  <c r="J247" i="6"/>
  <c r="K246" i="5"/>
  <c r="J247" i="5"/>
  <c r="J255" i="9" l="1"/>
  <c r="K254" i="9"/>
  <c r="K259" i="10"/>
  <c r="J260" i="10"/>
  <c r="J257" i="15"/>
  <c r="K256" i="15"/>
  <c r="J260" i="14"/>
  <c r="K259" i="14"/>
  <c r="J259" i="13"/>
  <c r="K258" i="13"/>
  <c r="J258" i="12"/>
  <c r="K257" i="12"/>
  <c r="J258" i="11"/>
  <c r="K257" i="11"/>
  <c r="J258" i="8"/>
  <c r="K257" i="8"/>
  <c r="J248" i="6"/>
  <c r="K247" i="6"/>
  <c r="K247" i="7"/>
  <c r="J248" i="7"/>
  <c r="J248" i="5"/>
  <c r="K247" i="5"/>
  <c r="J256" i="9" l="1"/>
  <c r="K255" i="9"/>
  <c r="K260" i="10"/>
  <c r="J261" i="10"/>
  <c r="K257" i="15"/>
  <c r="J258" i="15"/>
  <c r="J261" i="14"/>
  <c r="K260" i="14"/>
  <c r="J260" i="13"/>
  <c r="K259" i="13"/>
  <c r="J259" i="12"/>
  <c r="K258" i="12"/>
  <c r="J259" i="11"/>
  <c r="K258" i="11"/>
  <c r="J259" i="8"/>
  <c r="K258" i="8"/>
  <c r="K248" i="7"/>
  <c r="J249" i="7"/>
  <c r="K248" i="6"/>
  <c r="J249" i="6"/>
  <c r="J249" i="5"/>
  <c r="K248" i="5"/>
  <c r="J257" i="9" l="1"/>
  <c r="K256" i="9"/>
  <c r="J262" i="10"/>
  <c r="K261" i="10"/>
  <c r="J259" i="15"/>
  <c r="K258" i="15"/>
  <c r="J262" i="14"/>
  <c r="K261" i="14"/>
  <c r="J261" i="13"/>
  <c r="K260" i="13"/>
  <c r="J260" i="12"/>
  <c r="K259" i="12"/>
  <c r="J260" i="11"/>
  <c r="K259" i="11"/>
  <c r="J260" i="8"/>
  <c r="K259" i="8"/>
  <c r="J250" i="6"/>
  <c r="K249" i="6"/>
  <c r="J250" i="7"/>
  <c r="K249" i="7"/>
  <c r="J250" i="5"/>
  <c r="K249" i="5"/>
  <c r="J258" i="9" l="1"/>
  <c r="K257" i="9"/>
  <c r="K262" i="10"/>
  <c r="J263" i="10"/>
  <c r="J260" i="15"/>
  <c r="K259" i="15"/>
  <c r="J263" i="14"/>
  <c r="K262" i="14"/>
  <c r="J262" i="13"/>
  <c r="K261" i="13"/>
  <c r="J261" i="12"/>
  <c r="K260" i="12"/>
  <c r="J261" i="11"/>
  <c r="K260" i="11"/>
  <c r="J261" i="8"/>
  <c r="K260" i="8"/>
  <c r="J251" i="7"/>
  <c r="K250" i="7"/>
  <c r="J251" i="6"/>
  <c r="K250" i="6"/>
  <c r="J251" i="5"/>
  <c r="K250" i="5"/>
  <c r="J259" i="9" l="1"/>
  <c r="K258" i="9"/>
  <c r="J264" i="10"/>
  <c r="K263" i="10"/>
  <c r="J261" i="15"/>
  <c r="K260" i="15"/>
  <c r="J264" i="14"/>
  <c r="K263" i="14"/>
  <c r="J263" i="13"/>
  <c r="K262" i="13"/>
  <c r="J262" i="12"/>
  <c r="K261" i="12"/>
  <c r="J262" i="11"/>
  <c r="K261" i="11"/>
  <c r="J262" i="8"/>
  <c r="K261" i="8"/>
  <c r="J252" i="6"/>
  <c r="K251" i="6"/>
  <c r="K251" i="7"/>
  <c r="J252" i="7"/>
  <c r="J252" i="5"/>
  <c r="K251" i="5"/>
  <c r="K259" i="9" l="1"/>
  <c r="J260" i="9"/>
  <c r="J265" i="10"/>
  <c r="K264" i="10"/>
  <c r="J262" i="15"/>
  <c r="K261" i="15"/>
  <c r="J265" i="14"/>
  <c r="K264" i="14"/>
  <c r="J264" i="13"/>
  <c r="K263" i="13"/>
  <c r="J263" i="12"/>
  <c r="K262" i="12"/>
  <c r="J263" i="11"/>
  <c r="K262" i="11"/>
  <c r="J263" i="8"/>
  <c r="K262" i="8"/>
  <c r="J253" i="6"/>
  <c r="K252" i="6"/>
  <c r="J253" i="7"/>
  <c r="K252" i="7"/>
  <c r="J253" i="5"/>
  <c r="K252" i="5"/>
  <c r="J261" i="9" l="1"/>
  <c r="K260" i="9"/>
  <c r="K265" i="10"/>
  <c r="J266" i="10"/>
  <c r="J263" i="15"/>
  <c r="K262" i="15"/>
  <c r="K265" i="14"/>
  <c r="J266" i="14"/>
  <c r="J265" i="13"/>
  <c r="K264" i="13"/>
  <c r="J264" i="12"/>
  <c r="K263" i="12"/>
  <c r="J264" i="11"/>
  <c r="K263" i="11"/>
  <c r="J264" i="8"/>
  <c r="K263" i="8"/>
  <c r="K253" i="7"/>
  <c r="J254" i="7"/>
  <c r="J254" i="6"/>
  <c r="K253" i="6"/>
  <c r="K253" i="5"/>
  <c r="J254" i="5"/>
  <c r="K261" i="9" l="1"/>
  <c r="J262" i="9"/>
  <c r="J267" i="10"/>
  <c r="K266" i="10"/>
  <c r="J264" i="15"/>
  <c r="K263" i="15"/>
  <c r="J267" i="14"/>
  <c r="K266" i="14"/>
  <c r="J266" i="13"/>
  <c r="K265" i="13"/>
  <c r="J265" i="12"/>
  <c r="K264" i="12"/>
  <c r="J265" i="11"/>
  <c r="K264" i="11"/>
  <c r="J265" i="8"/>
  <c r="K264" i="8"/>
  <c r="K254" i="6"/>
  <c r="J255" i="6"/>
  <c r="J255" i="7"/>
  <c r="K254" i="7"/>
  <c r="J255" i="5"/>
  <c r="K254" i="5"/>
  <c r="J263" i="9" l="1"/>
  <c r="K262" i="9"/>
  <c r="K267" i="10"/>
  <c r="J268" i="10"/>
  <c r="J265" i="15"/>
  <c r="K264" i="15"/>
  <c r="J268" i="14"/>
  <c r="K267" i="14"/>
  <c r="J267" i="13"/>
  <c r="K266" i="13"/>
  <c r="J266" i="12"/>
  <c r="K265" i="12"/>
  <c r="J266" i="11"/>
  <c r="K265" i="11"/>
  <c r="J266" i="8"/>
  <c r="K265" i="8"/>
  <c r="K255" i="6"/>
  <c r="J256" i="6"/>
  <c r="J256" i="7"/>
  <c r="K255" i="7"/>
  <c r="J256" i="5"/>
  <c r="K255" i="5"/>
  <c r="J264" i="9" l="1"/>
  <c r="K263" i="9"/>
  <c r="J269" i="10"/>
  <c r="K268" i="10"/>
  <c r="J266" i="15"/>
  <c r="K265" i="15"/>
  <c r="J269" i="14"/>
  <c r="K268" i="14"/>
  <c r="J268" i="13"/>
  <c r="K267" i="13"/>
  <c r="J267" i="12"/>
  <c r="K266" i="12"/>
  <c r="J267" i="11"/>
  <c r="K266" i="11"/>
  <c r="J267" i="8"/>
  <c r="K266" i="8"/>
  <c r="J257" i="6"/>
  <c r="K256" i="6"/>
  <c r="J257" i="7"/>
  <c r="K256" i="7"/>
  <c r="J257" i="5"/>
  <c r="K256" i="5"/>
  <c r="J265" i="9" l="1"/>
  <c r="K264" i="9"/>
  <c r="J270" i="10"/>
  <c r="K269" i="10"/>
  <c r="J267" i="15"/>
  <c r="K266" i="15"/>
  <c r="J270" i="14"/>
  <c r="K269" i="14"/>
  <c r="J269" i="13"/>
  <c r="K268" i="13"/>
  <c r="J268" i="12"/>
  <c r="K267" i="12"/>
  <c r="J268" i="11"/>
  <c r="K267" i="11"/>
  <c r="J268" i="8"/>
  <c r="K267" i="8"/>
  <c r="J258" i="6"/>
  <c r="K257" i="6"/>
  <c r="K257" i="7"/>
  <c r="J258" i="7"/>
  <c r="K257" i="5"/>
  <c r="J258" i="5"/>
  <c r="J266" i="9" l="1"/>
  <c r="K265" i="9"/>
  <c r="K270" i="10"/>
  <c r="J271" i="10"/>
  <c r="J268" i="15"/>
  <c r="K267" i="15"/>
  <c r="J271" i="14"/>
  <c r="K270" i="14"/>
  <c r="J270" i="13"/>
  <c r="K269" i="13"/>
  <c r="J269" i="12"/>
  <c r="K268" i="12"/>
  <c r="J269" i="11"/>
  <c r="K268" i="11"/>
  <c r="J269" i="8"/>
  <c r="K268" i="8"/>
  <c r="K258" i="7"/>
  <c r="J259" i="7"/>
  <c r="K258" i="6"/>
  <c r="J259" i="6"/>
  <c r="J259" i="5"/>
  <c r="K258" i="5"/>
  <c r="J267" i="9" l="1"/>
  <c r="K266" i="9"/>
  <c r="K271" i="10"/>
  <c r="J272" i="10"/>
  <c r="J269" i="15"/>
  <c r="K268" i="15"/>
  <c r="J272" i="14"/>
  <c r="K271" i="14"/>
  <c r="J271" i="13"/>
  <c r="K270" i="13"/>
  <c r="J270" i="12"/>
  <c r="K269" i="12"/>
  <c r="K269" i="11"/>
  <c r="J270" i="11"/>
  <c r="K269" i="8"/>
  <c r="J270" i="8"/>
  <c r="J260" i="6"/>
  <c r="K259" i="6"/>
  <c r="K259" i="7"/>
  <c r="J260" i="7"/>
  <c r="J260" i="5"/>
  <c r="K259" i="5"/>
  <c r="J268" i="9" l="1"/>
  <c r="K267" i="9"/>
  <c r="J273" i="10"/>
  <c r="K272" i="10"/>
  <c r="J270" i="15"/>
  <c r="K269" i="15"/>
  <c r="J273" i="14"/>
  <c r="K272" i="14"/>
  <c r="J272" i="13"/>
  <c r="K271" i="13"/>
  <c r="J271" i="12"/>
  <c r="K270" i="12"/>
  <c r="J271" i="11"/>
  <c r="K270" i="11"/>
  <c r="J271" i="8"/>
  <c r="K270" i="8"/>
  <c r="J261" i="7"/>
  <c r="K260" i="7"/>
  <c r="J261" i="6"/>
  <c r="K260" i="6"/>
  <c r="J261" i="5"/>
  <c r="K260" i="5"/>
  <c r="J269" i="9" l="1"/>
  <c r="K268" i="9"/>
  <c r="J274" i="10"/>
  <c r="K273" i="10"/>
  <c r="J271" i="15"/>
  <c r="K270" i="15"/>
  <c r="J274" i="14"/>
  <c r="K273" i="14"/>
  <c r="J273" i="13"/>
  <c r="K272" i="13"/>
  <c r="J272" i="12"/>
  <c r="K271" i="12"/>
  <c r="J272" i="11"/>
  <c r="K271" i="11"/>
  <c r="J272" i="8"/>
  <c r="K271" i="8"/>
  <c r="K261" i="6"/>
  <c r="J262" i="6"/>
  <c r="K261" i="7"/>
  <c r="J262" i="7"/>
  <c r="J262" i="5"/>
  <c r="K261" i="5"/>
  <c r="J270" i="9" l="1"/>
  <c r="K269" i="9"/>
  <c r="K274" i="10"/>
  <c r="J275" i="10"/>
  <c r="J272" i="15"/>
  <c r="K271" i="15"/>
  <c r="J275" i="14"/>
  <c r="K274" i="14"/>
  <c r="J274" i="13"/>
  <c r="K273" i="13"/>
  <c r="J273" i="12"/>
  <c r="K272" i="12"/>
  <c r="J273" i="11"/>
  <c r="K272" i="11"/>
  <c r="J273" i="8"/>
  <c r="K272" i="8"/>
  <c r="J263" i="7"/>
  <c r="K262" i="7"/>
  <c r="J263" i="6"/>
  <c r="K262" i="6"/>
  <c r="J263" i="5"/>
  <c r="K262" i="5"/>
  <c r="J271" i="9" l="1"/>
  <c r="K270" i="9"/>
  <c r="K275" i="10"/>
  <c r="J276" i="10"/>
  <c r="J273" i="15"/>
  <c r="K272" i="15"/>
  <c r="J276" i="14"/>
  <c r="K275" i="14"/>
  <c r="J275" i="13"/>
  <c r="K274" i="13"/>
  <c r="K273" i="12"/>
  <c r="J274" i="12"/>
  <c r="K273" i="11"/>
  <c r="J274" i="11"/>
  <c r="J274" i="8"/>
  <c r="K273" i="8"/>
  <c r="J264" i="6"/>
  <c r="K263" i="6"/>
  <c r="J264" i="7"/>
  <c r="K263" i="7"/>
  <c r="J264" i="5"/>
  <c r="K263" i="5"/>
  <c r="J272" i="9" l="1"/>
  <c r="K271" i="9"/>
  <c r="J277" i="10"/>
  <c r="K276" i="10"/>
  <c r="K273" i="15"/>
  <c r="J274" i="15"/>
  <c r="J277" i="14"/>
  <c r="K276" i="14"/>
  <c r="J276" i="13"/>
  <c r="K275" i="13"/>
  <c r="J275" i="12"/>
  <c r="K274" i="12"/>
  <c r="J275" i="11"/>
  <c r="K274" i="11"/>
  <c r="J275" i="8"/>
  <c r="K274" i="8"/>
  <c r="J265" i="7"/>
  <c r="K264" i="7"/>
  <c r="J265" i="6"/>
  <c r="K264" i="6"/>
  <c r="K264" i="5"/>
  <c r="J265" i="5"/>
  <c r="J273" i="9" l="1"/>
  <c r="K272" i="9"/>
  <c r="J278" i="10"/>
  <c r="K277" i="10"/>
  <c r="J275" i="15"/>
  <c r="K274" i="15"/>
  <c r="J278" i="14"/>
  <c r="K277" i="14"/>
  <c r="J277" i="13"/>
  <c r="K276" i="13"/>
  <c r="J276" i="12"/>
  <c r="K275" i="12"/>
  <c r="J276" i="11"/>
  <c r="K275" i="11"/>
  <c r="J276" i="8"/>
  <c r="K275" i="8"/>
  <c r="J266" i="7"/>
  <c r="K265" i="7"/>
  <c r="J266" i="6"/>
  <c r="K265" i="6"/>
  <c r="J266" i="5"/>
  <c r="K265" i="5"/>
  <c r="J274" i="9" l="1"/>
  <c r="K273" i="9"/>
  <c r="K278" i="10"/>
  <c r="J279" i="10"/>
  <c r="J276" i="15"/>
  <c r="K275" i="15"/>
  <c r="J279" i="14"/>
  <c r="K278" i="14"/>
  <c r="J278" i="13"/>
  <c r="K277" i="13"/>
  <c r="J277" i="12"/>
  <c r="K276" i="12"/>
  <c r="J277" i="11"/>
  <c r="K276" i="11"/>
  <c r="J277" i="8"/>
  <c r="K276" i="8"/>
  <c r="K266" i="6"/>
  <c r="J267" i="6"/>
  <c r="J267" i="7"/>
  <c r="K266" i="7"/>
  <c r="J267" i="5"/>
  <c r="K266" i="5"/>
  <c r="J275" i="9" l="1"/>
  <c r="K274" i="9"/>
  <c r="K279" i="10"/>
  <c r="J280" i="10"/>
  <c r="J277" i="15"/>
  <c r="K276" i="15"/>
  <c r="J280" i="14"/>
  <c r="K279" i="14"/>
  <c r="J279" i="13"/>
  <c r="K278" i="13"/>
  <c r="J278" i="12"/>
  <c r="K277" i="12"/>
  <c r="J278" i="11"/>
  <c r="K277" i="11"/>
  <c r="J278" i="8"/>
  <c r="K277" i="8"/>
  <c r="J268" i="7"/>
  <c r="K267" i="7"/>
  <c r="K267" i="6"/>
  <c r="J268" i="6"/>
  <c r="J268" i="5"/>
  <c r="K267" i="5"/>
  <c r="K275" i="9" l="1"/>
  <c r="J276" i="9"/>
  <c r="J281" i="10"/>
  <c r="K280" i="10"/>
  <c r="J278" i="15"/>
  <c r="K277" i="15"/>
  <c r="J281" i="14"/>
  <c r="K280" i="14"/>
  <c r="J280" i="13"/>
  <c r="K279" i="13"/>
  <c r="J279" i="12"/>
  <c r="K278" i="12"/>
  <c r="J279" i="11"/>
  <c r="K278" i="11"/>
  <c r="J279" i="8"/>
  <c r="K278" i="8"/>
  <c r="J269" i="7"/>
  <c r="K268" i="7"/>
  <c r="J269" i="6"/>
  <c r="K268" i="6"/>
  <c r="J269" i="5"/>
  <c r="K268" i="5"/>
  <c r="J277" i="9" l="1"/>
  <c r="K276" i="9"/>
  <c r="K281" i="10"/>
  <c r="J282" i="10"/>
  <c r="J279" i="15"/>
  <c r="K278" i="15"/>
  <c r="K281" i="14"/>
  <c r="J282" i="14"/>
  <c r="J281" i="13"/>
  <c r="K280" i="13"/>
  <c r="J280" i="12"/>
  <c r="K279" i="12"/>
  <c r="J280" i="11"/>
  <c r="K279" i="11"/>
  <c r="J280" i="8"/>
  <c r="K279" i="8"/>
  <c r="J270" i="6"/>
  <c r="K269" i="6"/>
  <c r="K269" i="7"/>
  <c r="J270" i="7"/>
  <c r="K269" i="5"/>
  <c r="J270" i="5"/>
  <c r="K277" i="9" l="1"/>
  <c r="J278" i="9"/>
  <c r="K282" i="10"/>
  <c r="J283" i="10"/>
  <c r="J280" i="15"/>
  <c r="K279" i="15"/>
  <c r="J283" i="14"/>
  <c r="K282" i="14"/>
  <c r="J282" i="13"/>
  <c r="K281" i="13"/>
  <c r="J281" i="12"/>
  <c r="K280" i="12"/>
  <c r="J281" i="11"/>
  <c r="K280" i="11"/>
  <c r="J281" i="8"/>
  <c r="K280" i="8"/>
  <c r="J271" i="7"/>
  <c r="K270" i="7"/>
  <c r="J271" i="6"/>
  <c r="K270" i="6"/>
  <c r="J271" i="5"/>
  <c r="K270" i="5"/>
  <c r="J279" i="9" l="1"/>
  <c r="K278" i="9"/>
  <c r="K283" i="10"/>
  <c r="J284" i="10"/>
  <c r="J281" i="15"/>
  <c r="K280" i="15"/>
  <c r="J284" i="14"/>
  <c r="K283" i="14"/>
  <c r="J283" i="13"/>
  <c r="K282" i="13"/>
  <c r="J282" i="12"/>
  <c r="K281" i="12"/>
  <c r="J282" i="11"/>
  <c r="K281" i="11"/>
  <c r="J282" i="8"/>
  <c r="K281" i="8"/>
  <c r="J272" i="6"/>
  <c r="K271" i="6"/>
  <c r="K271" i="7"/>
  <c r="J272" i="7"/>
  <c r="J272" i="5"/>
  <c r="K271" i="5"/>
  <c r="J280" i="9" l="1"/>
  <c r="K279" i="9"/>
  <c r="K284" i="10"/>
  <c r="J285" i="10"/>
  <c r="J282" i="15"/>
  <c r="K281" i="15"/>
  <c r="J285" i="14"/>
  <c r="K284" i="14"/>
  <c r="J284" i="13"/>
  <c r="K283" i="13"/>
  <c r="J283" i="12"/>
  <c r="K282" i="12"/>
  <c r="J283" i="11"/>
  <c r="K282" i="11"/>
  <c r="J283" i="8"/>
  <c r="K282" i="8"/>
  <c r="J273" i="7"/>
  <c r="K272" i="7"/>
  <c r="J273" i="6"/>
  <c r="K272" i="6"/>
  <c r="J273" i="5"/>
  <c r="K272" i="5"/>
  <c r="J281" i="9" l="1"/>
  <c r="K280" i="9"/>
  <c r="J286" i="10"/>
  <c r="K285" i="10"/>
  <c r="J283" i="15"/>
  <c r="K282" i="15"/>
  <c r="K285" i="14"/>
  <c r="J286" i="14"/>
  <c r="J285" i="13"/>
  <c r="K284" i="13"/>
  <c r="J284" i="12"/>
  <c r="K283" i="12"/>
  <c r="J284" i="11"/>
  <c r="K283" i="11"/>
  <c r="J284" i="8"/>
  <c r="K283" i="8"/>
  <c r="K273" i="7"/>
  <c r="J274" i="7"/>
  <c r="K273" i="6"/>
  <c r="J274" i="6"/>
  <c r="J274" i="5"/>
  <c r="K273" i="5"/>
  <c r="J282" i="9" l="1"/>
  <c r="K281" i="9"/>
  <c r="K286" i="10"/>
  <c r="J287" i="10"/>
  <c r="J284" i="15"/>
  <c r="K283" i="15"/>
  <c r="J287" i="14"/>
  <c r="K286" i="14"/>
  <c r="J286" i="13"/>
  <c r="K285" i="13"/>
  <c r="J285" i="12"/>
  <c r="K284" i="12"/>
  <c r="J285" i="11"/>
  <c r="K284" i="11"/>
  <c r="J285" i="8"/>
  <c r="K284" i="8"/>
  <c r="K274" i="6"/>
  <c r="J275" i="6"/>
  <c r="J275" i="7"/>
  <c r="K274" i="7"/>
  <c r="K274" i="5"/>
  <c r="J275" i="5"/>
  <c r="J283" i="9" l="1"/>
  <c r="K282" i="9"/>
  <c r="K287" i="10"/>
  <c r="J288" i="10"/>
  <c r="J285" i="15"/>
  <c r="K284" i="15"/>
  <c r="J288" i="14"/>
  <c r="K287" i="14"/>
  <c r="J287" i="13"/>
  <c r="K286" i="13"/>
  <c r="K285" i="12"/>
  <c r="J286" i="12"/>
  <c r="K285" i="11"/>
  <c r="J286" i="11"/>
  <c r="J286" i="8"/>
  <c r="K285" i="8"/>
  <c r="J276" i="7"/>
  <c r="K275" i="7"/>
  <c r="K275" i="6"/>
  <c r="J276" i="6"/>
  <c r="J276" i="5"/>
  <c r="K275" i="5"/>
  <c r="J284" i="9" l="1"/>
  <c r="K283" i="9"/>
  <c r="J289" i="10"/>
  <c r="K288" i="10"/>
  <c r="J286" i="15"/>
  <c r="K285" i="15"/>
  <c r="J289" i="14"/>
  <c r="K288" i="14"/>
  <c r="J288" i="13"/>
  <c r="K287" i="13"/>
  <c r="J287" i="12"/>
  <c r="K286" i="12"/>
  <c r="J287" i="11"/>
  <c r="K286" i="11"/>
  <c r="J287" i="8"/>
  <c r="K286" i="8"/>
  <c r="J277" i="6"/>
  <c r="K276" i="6"/>
  <c r="K276" i="7"/>
  <c r="J277" i="7"/>
  <c r="K276" i="5"/>
  <c r="J277" i="5"/>
  <c r="J285" i="9" l="1"/>
  <c r="K284" i="9"/>
  <c r="K289" i="10"/>
  <c r="J290" i="10"/>
  <c r="J287" i="15"/>
  <c r="K286" i="15"/>
  <c r="J290" i="14"/>
  <c r="K289" i="14"/>
  <c r="J289" i="13"/>
  <c r="K288" i="13"/>
  <c r="J288" i="12"/>
  <c r="K287" i="12"/>
  <c r="J288" i="11"/>
  <c r="K287" i="11"/>
  <c r="J288" i="8"/>
  <c r="K287" i="8"/>
  <c r="K277" i="7"/>
  <c r="J278" i="7"/>
  <c r="K277" i="6"/>
  <c r="J278" i="6"/>
  <c r="J278" i="5"/>
  <c r="K277" i="5"/>
  <c r="K285" i="9" l="1"/>
  <c r="J286" i="9"/>
  <c r="J291" i="10"/>
  <c r="K290" i="10"/>
  <c r="J288" i="15"/>
  <c r="K287" i="15"/>
  <c r="J291" i="14"/>
  <c r="K290" i="14"/>
  <c r="J290" i="13"/>
  <c r="K289" i="13"/>
  <c r="J289" i="12"/>
  <c r="K288" i="12"/>
  <c r="J289" i="11"/>
  <c r="K288" i="11"/>
  <c r="J289" i="8"/>
  <c r="K288" i="8"/>
  <c r="K278" i="6"/>
  <c r="J279" i="6"/>
  <c r="J279" i="7"/>
  <c r="K278" i="7"/>
  <c r="J279" i="5"/>
  <c r="K278" i="5"/>
  <c r="J287" i="9" l="1"/>
  <c r="K286" i="9"/>
  <c r="J292" i="10"/>
  <c r="K291" i="10"/>
  <c r="J289" i="15"/>
  <c r="K288" i="15"/>
  <c r="J292" i="14"/>
  <c r="K291" i="14"/>
  <c r="J291" i="13"/>
  <c r="K290" i="13"/>
  <c r="K289" i="12"/>
  <c r="J290" i="12"/>
  <c r="K289" i="11"/>
  <c r="J290" i="11"/>
  <c r="J290" i="8"/>
  <c r="K289" i="8"/>
  <c r="K279" i="6"/>
  <c r="J280" i="6"/>
  <c r="J280" i="7"/>
  <c r="K279" i="7"/>
  <c r="J280" i="5"/>
  <c r="K279" i="5"/>
  <c r="K287" i="9" l="1"/>
  <c r="J288" i="9"/>
  <c r="J293" i="10"/>
  <c r="K292" i="10"/>
  <c r="K289" i="15"/>
  <c r="J290" i="15"/>
  <c r="J293" i="14"/>
  <c r="K292" i="14"/>
  <c r="J292" i="13"/>
  <c r="K291" i="13"/>
  <c r="J291" i="12"/>
  <c r="K290" i="12"/>
  <c r="J291" i="11"/>
  <c r="K290" i="11"/>
  <c r="J291" i="8"/>
  <c r="K290" i="8"/>
  <c r="K280" i="6"/>
  <c r="J281" i="6"/>
  <c r="J281" i="7"/>
  <c r="K280" i="7"/>
  <c r="J281" i="5"/>
  <c r="K280" i="5"/>
  <c r="J289" i="9" l="1"/>
  <c r="K288" i="9"/>
  <c r="K293" i="10"/>
  <c r="J294" i="10"/>
  <c r="J291" i="15"/>
  <c r="K290" i="15"/>
  <c r="J294" i="14"/>
  <c r="K293" i="14"/>
  <c r="J293" i="13"/>
  <c r="K292" i="13"/>
  <c r="J292" i="12"/>
  <c r="K291" i="12"/>
  <c r="J292" i="11"/>
  <c r="K291" i="11"/>
  <c r="J292" i="8"/>
  <c r="K291" i="8"/>
  <c r="J282" i="7"/>
  <c r="K281" i="7"/>
  <c r="K281" i="6"/>
  <c r="J282" i="6"/>
  <c r="J282" i="5"/>
  <c r="K281" i="5"/>
  <c r="J290" i="9" l="1"/>
  <c r="K289" i="9"/>
  <c r="J295" i="10"/>
  <c r="K294" i="10"/>
  <c r="J292" i="15"/>
  <c r="K291" i="15"/>
  <c r="J295" i="14"/>
  <c r="K294" i="14"/>
  <c r="J294" i="13"/>
  <c r="K293" i="13"/>
  <c r="J293" i="12"/>
  <c r="K292" i="12"/>
  <c r="J293" i="11"/>
  <c r="K292" i="11"/>
  <c r="J293" i="8"/>
  <c r="K292" i="8"/>
  <c r="J283" i="6"/>
  <c r="K282" i="6"/>
  <c r="J283" i="7"/>
  <c r="K282" i="7"/>
  <c r="K282" i="5"/>
  <c r="J283" i="5"/>
  <c r="J291" i="9" l="1"/>
  <c r="K290" i="9"/>
  <c r="K295" i="10"/>
  <c r="J296" i="10"/>
  <c r="J293" i="15"/>
  <c r="K292" i="15"/>
  <c r="J296" i="14"/>
  <c r="K295" i="14"/>
  <c r="J295" i="13"/>
  <c r="K294" i="13"/>
  <c r="J294" i="12"/>
  <c r="K293" i="12"/>
  <c r="J294" i="11"/>
  <c r="K293" i="11"/>
  <c r="J294" i="8"/>
  <c r="K293" i="8"/>
  <c r="J284" i="7"/>
  <c r="K283" i="7"/>
  <c r="J284" i="6"/>
  <c r="K283" i="6"/>
  <c r="K283" i="5"/>
  <c r="J284" i="5"/>
  <c r="J292" i="9" l="1"/>
  <c r="K291" i="9"/>
  <c r="K296" i="10"/>
  <c r="J297" i="10"/>
  <c r="J294" i="15"/>
  <c r="K293" i="15"/>
  <c r="J297" i="14"/>
  <c r="K296" i="14"/>
  <c r="J296" i="13"/>
  <c r="K295" i="13"/>
  <c r="J295" i="12"/>
  <c r="K294" i="12"/>
  <c r="J295" i="11"/>
  <c r="K294" i="11"/>
  <c r="J295" i="8"/>
  <c r="K294" i="8"/>
  <c r="J285" i="6"/>
  <c r="K284" i="6"/>
  <c r="J285" i="7"/>
  <c r="K284" i="7"/>
  <c r="J285" i="5"/>
  <c r="K284" i="5"/>
  <c r="J293" i="9" l="1"/>
  <c r="K292" i="9"/>
  <c r="J298" i="10"/>
  <c r="K297" i="10"/>
  <c r="J295" i="15"/>
  <c r="K294" i="15"/>
  <c r="J298" i="14"/>
  <c r="K297" i="14"/>
  <c r="J297" i="13"/>
  <c r="K296" i="13"/>
  <c r="J296" i="12"/>
  <c r="K295" i="12"/>
  <c r="J296" i="11"/>
  <c r="K295" i="11"/>
  <c r="J296" i="8"/>
  <c r="K295" i="8"/>
  <c r="J286" i="7"/>
  <c r="K285" i="7"/>
  <c r="K285" i="6"/>
  <c r="J286" i="6"/>
  <c r="J286" i="5"/>
  <c r="K285" i="5"/>
  <c r="J294" i="9" l="1"/>
  <c r="K293" i="9"/>
  <c r="J299" i="10"/>
  <c r="K298" i="10"/>
  <c r="J296" i="15"/>
  <c r="K295" i="15"/>
  <c r="J299" i="14"/>
  <c r="K298" i="14"/>
  <c r="J298" i="13"/>
  <c r="K297" i="13"/>
  <c r="J297" i="12"/>
  <c r="K296" i="12"/>
  <c r="J297" i="11"/>
  <c r="K296" i="11"/>
  <c r="J297" i="8"/>
  <c r="K296" i="8"/>
  <c r="J287" i="6"/>
  <c r="K286" i="6"/>
  <c r="J287" i="7"/>
  <c r="K286" i="7"/>
  <c r="J287" i="5"/>
  <c r="K286" i="5"/>
  <c r="J295" i="9" l="1"/>
  <c r="K294" i="9"/>
  <c r="J300" i="10"/>
  <c r="K299" i="10"/>
  <c r="J297" i="15"/>
  <c r="K296" i="15"/>
  <c r="J300" i="14"/>
  <c r="K299" i="14"/>
  <c r="J299" i="13"/>
  <c r="K298" i="13"/>
  <c r="K297" i="12"/>
  <c r="J298" i="12"/>
  <c r="J298" i="11"/>
  <c r="K297" i="11"/>
  <c r="J298" i="8"/>
  <c r="K297" i="8"/>
  <c r="J288" i="7"/>
  <c r="K287" i="7"/>
  <c r="K287" i="6"/>
  <c r="J288" i="6"/>
  <c r="J288" i="5"/>
  <c r="K287" i="5"/>
  <c r="J296" i="9" l="1"/>
  <c r="K295" i="9"/>
  <c r="K300" i="10"/>
  <c r="J301" i="10"/>
  <c r="J298" i="15"/>
  <c r="K297" i="15"/>
  <c r="J301" i="14"/>
  <c r="K300" i="14"/>
  <c r="J300" i="13"/>
  <c r="K299" i="13"/>
  <c r="J299" i="12"/>
  <c r="K298" i="12"/>
  <c r="J299" i="11"/>
  <c r="K298" i="11"/>
  <c r="J299" i="8"/>
  <c r="K298" i="8"/>
  <c r="J289" i="7"/>
  <c r="K288" i="7"/>
  <c r="J289" i="6"/>
  <c r="K288" i="6"/>
  <c r="J289" i="5"/>
  <c r="K288" i="5"/>
  <c r="J297" i="9" l="1"/>
  <c r="K296" i="9"/>
  <c r="K301" i="10"/>
  <c r="J302" i="10"/>
  <c r="J299" i="15"/>
  <c r="K298" i="15"/>
  <c r="J302" i="14"/>
  <c r="K301" i="14"/>
  <c r="J301" i="13"/>
  <c r="K300" i="13"/>
  <c r="J300" i="12"/>
  <c r="K299" i="12"/>
  <c r="J300" i="11"/>
  <c r="K299" i="11"/>
  <c r="J300" i="8"/>
  <c r="K299" i="8"/>
  <c r="K289" i="6"/>
  <c r="J290" i="6"/>
  <c r="J290" i="7"/>
  <c r="K289" i="7"/>
  <c r="J290" i="5"/>
  <c r="K289" i="5"/>
  <c r="J298" i="9" l="1"/>
  <c r="K297" i="9"/>
  <c r="J303" i="10"/>
  <c r="K302" i="10"/>
  <c r="J300" i="15"/>
  <c r="K299" i="15"/>
  <c r="J303" i="14"/>
  <c r="K302" i="14"/>
  <c r="J302" i="13"/>
  <c r="K301" i="13"/>
  <c r="J301" i="12"/>
  <c r="K300" i="12"/>
  <c r="J301" i="11"/>
  <c r="K300" i="11"/>
  <c r="J301" i="8"/>
  <c r="K300" i="8"/>
  <c r="J291" i="7"/>
  <c r="K290" i="7"/>
  <c r="J291" i="6"/>
  <c r="K290" i="6"/>
  <c r="J291" i="5"/>
  <c r="K290" i="5"/>
  <c r="J299" i="9" l="1"/>
  <c r="K298" i="9"/>
  <c r="K303" i="10"/>
  <c r="J304" i="10"/>
  <c r="J301" i="15"/>
  <c r="K300" i="15"/>
  <c r="J304" i="14"/>
  <c r="K303" i="14"/>
  <c r="J303" i="13"/>
  <c r="K302" i="13"/>
  <c r="J302" i="12"/>
  <c r="K301" i="12"/>
  <c r="J302" i="11"/>
  <c r="K301" i="11"/>
  <c r="J302" i="8"/>
  <c r="K301" i="8"/>
  <c r="J292" i="7"/>
  <c r="K291" i="7"/>
  <c r="J292" i="6"/>
  <c r="K291" i="6"/>
  <c r="J292" i="5"/>
  <c r="K291" i="5"/>
  <c r="J300" i="9" l="1"/>
  <c r="K299" i="9"/>
  <c r="K304" i="10"/>
  <c r="J305" i="10"/>
  <c r="J302" i="15"/>
  <c r="K301" i="15"/>
  <c r="J305" i="14"/>
  <c r="K304" i="14"/>
  <c r="J304" i="13"/>
  <c r="K303" i="13"/>
  <c r="J303" i="12"/>
  <c r="K302" i="12"/>
  <c r="J303" i="11"/>
  <c r="K302" i="11"/>
  <c r="J303" i="8"/>
  <c r="K302" i="8"/>
  <c r="J293" i="7"/>
  <c r="K292" i="7"/>
  <c r="K292" i="6"/>
  <c r="J293" i="6"/>
  <c r="J293" i="5"/>
  <c r="K292" i="5"/>
  <c r="J301" i="9" l="1"/>
  <c r="K300" i="9"/>
  <c r="J306" i="10"/>
  <c r="K305" i="10"/>
  <c r="J303" i="15"/>
  <c r="K302" i="15"/>
  <c r="J306" i="14"/>
  <c r="K305" i="14"/>
  <c r="J305" i="13"/>
  <c r="K304" i="13"/>
  <c r="J304" i="12"/>
  <c r="K303" i="12"/>
  <c r="J304" i="11"/>
  <c r="K303" i="11"/>
  <c r="J304" i="8"/>
  <c r="K303" i="8"/>
  <c r="J294" i="7"/>
  <c r="K293" i="7"/>
  <c r="K293" i="6"/>
  <c r="J294" i="6"/>
  <c r="K293" i="5"/>
  <c r="J294" i="5"/>
  <c r="J302" i="9" l="1"/>
  <c r="K301" i="9"/>
  <c r="K306" i="10"/>
  <c r="J307" i="10"/>
  <c r="J304" i="15"/>
  <c r="K303" i="15"/>
  <c r="J307" i="14"/>
  <c r="K306" i="14"/>
  <c r="J306" i="13"/>
  <c r="K305" i="13"/>
  <c r="J305" i="12"/>
  <c r="K304" i="12"/>
  <c r="J305" i="11"/>
  <c r="K304" i="11"/>
  <c r="J305" i="8"/>
  <c r="K304" i="8"/>
  <c r="J295" i="6"/>
  <c r="K294" i="6"/>
  <c r="J295" i="7"/>
  <c r="K294" i="7"/>
  <c r="J295" i="5"/>
  <c r="K294" i="5"/>
  <c r="J303" i="9" l="1"/>
  <c r="K302" i="9"/>
  <c r="K307" i="10"/>
  <c r="J308" i="10"/>
  <c r="J305" i="15"/>
  <c r="K304" i="15"/>
  <c r="J308" i="14"/>
  <c r="K307" i="14"/>
  <c r="J307" i="13"/>
  <c r="K306" i="13"/>
  <c r="K305" i="12"/>
  <c r="J306" i="12"/>
  <c r="K305" i="11"/>
  <c r="J306" i="11"/>
  <c r="J306" i="8"/>
  <c r="K305" i="8"/>
  <c r="J296" i="6"/>
  <c r="K295" i="6"/>
  <c r="J296" i="7"/>
  <c r="K295" i="7"/>
  <c r="K295" i="5"/>
  <c r="J296" i="5"/>
  <c r="K303" i="9" l="1"/>
  <c r="J304" i="9"/>
  <c r="J309" i="10"/>
  <c r="K308" i="10"/>
  <c r="K305" i="15"/>
  <c r="J306" i="15"/>
  <c r="J309" i="14"/>
  <c r="K308" i="14"/>
  <c r="J308" i="13"/>
  <c r="K307" i="13"/>
  <c r="J307" i="12"/>
  <c r="K306" i="12"/>
  <c r="J307" i="11"/>
  <c r="K306" i="11"/>
  <c r="J307" i="8"/>
  <c r="K306" i="8"/>
  <c r="J297" i="7"/>
  <c r="K296" i="7"/>
  <c r="K296" i="6"/>
  <c r="J297" i="6"/>
  <c r="J297" i="5"/>
  <c r="K296" i="5"/>
  <c r="J305" i="9" l="1"/>
  <c r="K304" i="9"/>
  <c r="J310" i="10"/>
  <c r="K309" i="10"/>
  <c r="J307" i="15"/>
  <c r="K306" i="15"/>
  <c r="J310" i="14"/>
  <c r="K309" i="14"/>
  <c r="J309" i="13"/>
  <c r="K308" i="13"/>
  <c r="J308" i="12"/>
  <c r="K307" i="12"/>
  <c r="J308" i="11"/>
  <c r="K307" i="11"/>
  <c r="J308" i="8"/>
  <c r="K307" i="8"/>
  <c r="J298" i="7"/>
  <c r="K297" i="7"/>
  <c r="J298" i="6"/>
  <c r="K297" i="6"/>
  <c r="J298" i="5"/>
  <c r="K297" i="5"/>
  <c r="K305" i="9" l="1"/>
  <c r="J306" i="9"/>
  <c r="K310" i="10"/>
  <c r="J311" i="10"/>
  <c r="J308" i="15"/>
  <c r="K307" i="15"/>
  <c r="J311" i="14"/>
  <c r="K310" i="14"/>
  <c r="J310" i="13"/>
  <c r="K309" i="13"/>
  <c r="J309" i="12"/>
  <c r="K308" i="12"/>
  <c r="J309" i="11"/>
  <c r="K308" i="11"/>
  <c r="J309" i="8"/>
  <c r="K308" i="8"/>
  <c r="K298" i="7"/>
  <c r="J299" i="7"/>
  <c r="K298" i="6"/>
  <c r="J299" i="6"/>
  <c r="J299" i="5"/>
  <c r="K298" i="5"/>
  <c r="J307" i="9" l="1"/>
  <c r="K306" i="9"/>
  <c r="K311" i="10"/>
  <c r="J312" i="10"/>
  <c r="J309" i="15"/>
  <c r="K308" i="15"/>
  <c r="J312" i="14"/>
  <c r="K311" i="14"/>
  <c r="J311" i="13"/>
  <c r="K310" i="13"/>
  <c r="J310" i="12"/>
  <c r="K309" i="12"/>
  <c r="J310" i="11"/>
  <c r="K309" i="11"/>
  <c r="K309" i="8"/>
  <c r="J310" i="8"/>
  <c r="J300" i="7"/>
  <c r="K299" i="7"/>
  <c r="J300" i="6"/>
  <c r="K299" i="6"/>
  <c r="J300" i="5"/>
  <c r="K299" i="5"/>
  <c r="J308" i="9" l="1"/>
  <c r="K307" i="9"/>
  <c r="K312" i="10"/>
  <c r="J313" i="10"/>
  <c r="J310" i="15"/>
  <c r="K309" i="15"/>
  <c r="J313" i="14"/>
  <c r="K312" i="14"/>
  <c r="J312" i="13"/>
  <c r="K311" i="13"/>
  <c r="J311" i="12"/>
  <c r="K310" i="12"/>
  <c r="J311" i="11"/>
  <c r="K310" i="11"/>
  <c r="J311" i="8"/>
  <c r="K310" i="8"/>
  <c r="J301" i="7"/>
  <c r="K300" i="7"/>
  <c r="J301" i="6"/>
  <c r="K300" i="6"/>
  <c r="J301" i="5"/>
  <c r="K300" i="5"/>
  <c r="J309" i="9" l="1"/>
  <c r="K308" i="9"/>
  <c r="J314" i="10"/>
  <c r="K313" i="10"/>
  <c r="J311" i="15"/>
  <c r="K310" i="15"/>
  <c r="K313" i="14"/>
  <c r="J314" i="14"/>
  <c r="J313" i="13"/>
  <c r="K312" i="13"/>
  <c r="J312" i="12"/>
  <c r="K311" i="12"/>
  <c r="J312" i="11"/>
  <c r="K311" i="11"/>
  <c r="J312" i="8"/>
  <c r="K311" i="8"/>
  <c r="J302" i="6"/>
  <c r="K301" i="6"/>
  <c r="K301" i="7"/>
  <c r="J302" i="7"/>
  <c r="K301" i="5"/>
  <c r="J302" i="5"/>
  <c r="K309" i="9" l="1"/>
  <c r="J310" i="9"/>
  <c r="J315" i="10"/>
  <c r="K314" i="10"/>
  <c r="J312" i="15"/>
  <c r="K311" i="15"/>
  <c r="J315" i="14"/>
  <c r="K314" i="14"/>
  <c r="J314" i="13"/>
  <c r="K313" i="13"/>
  <c r="J313" i="12"/>
  <c r="K312" i="12"/>
  <c r="J313" i="11"/>
  <c r="K312" i="11"/>
  <c r="J313" i="8"/>
  <c r="K312" i="8"/>
  <c r="J303" i="7"/>
  <c r="K302" i="7"/>
  <c r="J303" i="6"/>
  <c r="K302" i="6"/>
  <c r="J303" i="5"/>
  <c r="K302" i="5"/>
  <c r="J311" i="9" l="1"/>
  <c r="K310" i="9"/>
  <c r="J316" i="10"/>
  <c r="K315" i="10"/>
  <c r="J313" i="15"/>
  <c r="K312" i="15"/>
  <c r="J316" i="14"/>
  <c r="K315" i="14"/>
  <c r="J315" i="13"/>
  <c r="K314" i="13"/>
  <c r="J314" i="12"/>
  <c r="K313" i="12"/>
  <c r="J314" i="11"/>
  <c r="K313" i="11"/>
  <c r="J314" i="8"/>
  <c r="K313" i="8"/>
  <c r="J304" i="6"/>
  <c r="K303" i="6"/>
  <c r="J304" i="7"/>
  <c r="K303" i="7"/>
  <c r="K303" i="5"/>
  <c r="J304" i="5"/>
  <c r="J312" i="9" l="1"/>
  <c r="K311" i="9"/>
  <c r="K316" i="10"/>
  <c r="J317" i="10"/>
  <c r="J314" i="15"/>
  <c r="K313" i="15"/>
  <c r="J317" i="14"/>
  <c r="K316" i="14"/>
  <c r="J316" i="13"/>
  <c r="K315" i="13"/>
  <c r="J315" i="12"/>
  <c r="K314" i="12"/>
  <c r="J315" i="11"/>
  <c r="K314" i="11"/>
  <c r="J315" i="8"/>
  <c r="K314" i="8"/>
  <c r="J305" i="7"/>
  <c r="K304" i="7"/>
  <c r="K304" i="6"/>
  <c r="J305" i="6"/>
  <c r="J305" i="5"/>
  <c r="K304" i="5"/>
  <c r="J313" i="9" l="1"/>
  <c r="K312" i="9"/>
  <c r="J318" i="10"/>
  <c r="K317" i="10"/>
  <c r="J315" i="15"/>
  <c r="K314" i="15"/>
  <c r="J318" i="14"/>
  <c r="K317" i="14"/>
  <c r="J317" i="13"/>
  <c r="K316" i="13"/>
  <c r="J316" i="12"/>
  <c r="K315" i="12"/>
  <c r="J316" i="11"/>
  <c r="K315" i="11"/>
  <c r="J316" i="8"/>
  <c r="K315" i="8"/>
  <c r="J306" i="6"/>
  <c r="K305" i="6"/>
  <c r="J306" i="7"/>
  <c r="K305" i="7"/>
  <c r="K305" i="5"/>
  <c r="J306" i="5"/>
  <c r="J314" i="9" l="1"/>
  <c r="K313" i="9"/>
  <c r="K318" i="10"/>
  <c r="J319" i="10"/>
  <c r="J316" i="15"/>
  <c r="K315" i="15"/>
  <c r="J319" i="14"/>
  <c r="K318" i="14"/>
  <c r="J318" i="13"/>
  <c r="K317" i="13"/>
  <c r="J317" i="12"/>
  <c r="K316" i="12"/>
  <c r="J317" i="11"/>
  <c r="K316" i="11"/>
  <c r="J317" i="8"/>
  <c r="K316" i="8"/>
  <c r="J307" i="6"/>
  <c r="K306" i="6"/>
  <c r="J307" i="7"/>
  <c r="K306" i="7"/>
  <c r="K306" i="5"/>
  <c r="J307" i="5"/>
  <c r="J315" i="9" l="1"/>
  <c r="K314" i="9"/>
  <c r="K319" i="10"/>
  <c r="J320" i="10"/>
  <c r="J317" i="15"/>
  <c r="K316" i="15"/>
  <c r="J320" i="14"/>
  <c r="K319" i="14"/>
  <c r="J319" i="13"/>
  <c r="K318" i="13"/>
  <c r="K317" i="12"/>
  <c r="J318" i="12"/>
  <c r="J318" i="11"/>
  <c r="K317" i="11"/>
  <c r="J318" i="8"/>
  <c r="K317" i="8"/>
  <c r="K307" i="7"/>
  <c r="J308" i="7"/>
  <c r="K307" i="6"/>
  <c r="J308" i="6"/>
  <c r="K307" i="5"/>
  <c r="J308" i="5"/>
  <c r="J316" i="9" l="1"/>
  <c r="K315" i="9"/>
  <c r="K320" i="10"/>
  <c r="J321" i="10"/>
  <c r="J318" i="15"/>
  <c r="K317" i="15"/>
  <c r="J321" i="14"/>
  <c r="K320" i="14"/>
  <c r="J320" i="13"/>
  <c r="K319" i="13"/>
  <c r="J319" i="12"/>
  <c r="K318" i="12"/>
  <c r="J319" i="11"/>
  <c r="K318" i="11"/>
  <c r="J319" i="8"/>
  <c r="K318" i="8"/>
  <c r="J309" i="7"/>
  <c r="K308" i="7"/>
  <c r="K308" i="6"/>
  <c r="J309" i="6"/>
  <c r="J309" i="5"/>
  <c r="K308" i="5"/>
  <c r="J317" i="9" l="1"/>
  <c r="K316" i="9"/>
  <c r="K321" i="10"/>
  <c r="J322" i="10"/>
  <c r="J319" i="15"/>
  <c r="K318" i="15"/>
  <c r="J322" i="14"/>
  <c r="K321" i="14"/>
  <c r="J321" i="13"/>
  <c r="K320" i="13"/>
  <c r="J320" i="12"/>
  <c r="K319" i="12"/>
  <c r="J320" i="11"/>
  <c r="K319" i="11"/>
  <c r="J320" i="8"/>
  <c r="K319" i="8"/>
  <c r="K309" i="6"/>
  <c r="J310" i="6"/>
  <c r="J310" i="7"/>
  <c r="K309" i="7"/>
  <c r="J310" i="5"/>
  <c r="K309" i="5"/>
  <c r="K317" i="9" l="1"/>
  <c r="J318" i="9"/>
  <c r="J323" i="10"/>
  <c r="K322" i="10"/>
  <c r="J320" i="15"/>
  <c r="K319" i="15"/>
  <c r="J323" i="14"/>
  <c r="K322" i="14"/>
  <c r="J322" i="13"/>
  <c r="K321" i="13"/>
  <c r="J321" i="12"/>
  <c r="K320" i="12"/>
  <c r="J321" i="11"/>
  <c r="K320" i="11"/>
  <c r="J321" i="8"/>
  <c r="K320" i="8"/>
  <c r="J311" i="7"/>
  <c r="K310" i="7"/>
  <c r="J311" i="6"/>
  <c r="K310" i="6"/>
  <c r="J311" i="5"/>
  <c r="K310" i="5"/>
  <c r="J319" i="9" l="1"/>
  <c r="K318" i="9"/>
  <c r="J324" i="10"/>
  <c r="K323" i="10"/>
  <c r="J321" i="15"/>
  <c r="K320" i="15"/>
  <c r="J324" i="14"/>
  <c r="K323" i="14"/>
  <c r="J323" i="13"/>
  <c r="K322" i="13"/>
  <c r="J322" i="12"/>
  <c r="K321" i="12"/>
  <c r="K321" i="11"/>
  <c r="J322" i="11"/>
  <c r="K321" i="8"/>
  <c r="J322" i="8"/>
  <c r="K311" i="6"/>
  <c r="J312" i="6"/>
  <c r="K311" i="7"/>
  <c r="J312" i="7"/>
  <c r="J312" i="5"/>
  <c r="K311" i="5"/>
  <c r="J320" i="9" l="1"/>
  <c r="K319" i="9"/>
  <c r="J325" i="10"/>
  <c r="K324" i="10"/>
  <c r="K321" i="15"/>
  <c r="J322" i="15"/>
  <c r="J325" i="14"/>
  <c r="K324" i="14"/>
  <c r="J324" i="13"/>
  <c r="K323" i="13"/>
  <c r="J323" i="12"/>
  <c r="K322" i="12"/>
  <c r="J323" i="11"/>
  <c r="K322" i="11"/>
  <c r="J323" i="8"/>
  <c r="K322" i="8"/>
  <c r="K312" i="7"/>
  <c r="J313" i="7"/>
  <c r="K312" i="6"/>
  <c r="J313" i="6"/>
  <c r="K312" i="5"/>
  <c r="J313" i="5"/>
  <c r="J321" i="9" l="1"/>
  <c r="K320" i="9"/>
  <c r="K325" i="10"/>
  <c r="J326" i="10"/>
  <c r="J323" i="15"/>
  <c r="K322" i="15"/>
  <c r="J326" i="14"/>
  <c r="K325" i="14"/>
  <c r="J325" i="13"/>
  <c r="K324" i="13"/>
  <c r="J324" i="12"/>
  <c r="K323" i="12"/>
  <c r="J324" i="11"/>
  <c r="K323" i="11"/>
  <c r="J324" i="8"/>
  <c r="K323" i="8"/>
  <c r="J314" i="6"/>
  <c r="K313" i="6"/>
  <c r="J314" i="7"/>
  <c r="K313" i="7"/>
  <c r="J314" i="5"/>
  <c r="K313" i="5"/>
  <c r="J322" i="9" l="1"/>
  <c r="K321" i="9"/>
  <c r="K326" i="10"/>
  <c r="J327" i="10"/>
  <c r="J324" i="15"/>
  <c r="K323" i="15"/>
  <c r="J327" i="14"/>
  <c r="K326" i="14"/>
  <c r="J326" i="13"/>
  <c r="K325" i="13"/>
  <c r="J325" i="12"/>
  <c r="K324" i="12"/>
  <c r="J325" i="11"/>
  <c r="K324" i="11"/>
  <c r="J325" i="8"/>
  <c r="K324" i="8"/>
  <c r="J315" i="7"/>
  <c r="K314" i="7"/>
  <c r="J315" i="6"/>
  <c r="K314" i="6"/>
  <c r="K314" i="5"/>
  <c r="J315" i="5"/>
  <c r="J323" i="9" l="1"/>
  <c r="K322" i="9"/>
  <c r="K327" i="10"/>
  <c r="J328" i="10"/>
  <c r="J325" i="15"/>
  <c r="K324" i="15"/>
  <c r="J328" i="14"/>
  <c r="K327" i="14"/>
  <c r="J327" i="13"/>
  <c r="K326" i="13"/>
  <c r="J326" i="12"/>
  <c r="K325" i="12"/>
  <c r="J326" i="11"/>
  <c r="K325" i="11"/>
  <c r="J326" i="8"/>
  <c r="K325" i="8"/>
  <c r="J316" i="7"/>
  <c r="K315" i="7"/>
  <c r="J316" i="6"/>
  <c r="K315" i="6"/>
  <c r="J316" i="5"/>
  <c r="K315" i="5"/>
  <c r="J324" i="9" l="1"/>
  <c r="K323" i="9"/>
  <c r="K328" i="10"/>
  <c r="J329" i="10"/>
  <c r="J326" i="15"/>
  <c r="K325" i="15"/>
  <c r="J329" i="14"/>
  <c r="K328" i="14"/>
  <c r="J328" i="13"/>
  <c r="K327" i="13"/>
  <c r="J327" i="12"/>
  <c r="K326" i="12"/>
  <c r="J327" i="11"/>
  <c r="K326" i="11"/>
  <c r="J327" i="8"/>
  <c r="K326" i="8"/>
  <c r="J317" i="7"/>
  <c r="K316" i="7"/>
  <c r="K316" i="6"/>
  <c r="J317" i="6"/>
  <c r="K316" i="5"/>
  <c r="J317" i="5"/>
  <c r="J325" i="9" l="1"/>
  <c r="K324" i="9"/>
  <c r="K329" i="10"/>
  <c r="J330" i="10"/>
  <c r="J327" i="15"/>
  <c r="K326" i="15"/>
  <c r="J330" i="14"/>
  <c r="K329" i="14"/>
  <c r="J329" i="13"/>
  <c r="K328" i="13"/>
  <c r="J328" i="12"/>
  <c r="K327" i="12"/>
  <c r="J328" i="11"/>
  <c r="K327" i="11"/>
  <c r="J328" i="8"/>
  <c r="K327" i="8"/>
  <c r="J318" i="7"/>
  <c r="K317" i="7"/>
  <c r="J318" i="6"/>
  <c r="K317" i="6"/>
  <c r="J318" i="5"/>
  <c r="K317" i="5"/>
  <c r="K325" i="9" l="1"/>
  <c r="J326" i="9"/>
  <c r="K330" i="10"/>
  <c r="J331" i="10"/>
  <c r="J328" i="15"/>
  <c r="K327" i="15"/>
  <c r="J331" i="14"/>
  <c r="K330" i="14"/>
  <c r="J330" i="13"/>
  <c r="K329" i="13"/>
  <c r="J329" i="12"/>
  <c r="K328" i="12"/>
  <c r="J329" i="11"/>
  <c r="K328" i="11"/>
  <c r="J329" i="8"/>
  <c r="K328" i="8"/>
  <c r="K318" i="6"/>
  <c r="J319" i="6"/>
  <c r="J319" i="7"/>
  <c r="K318" i="7"/>
  <c r="K318" i="5"/>
  <c r="J319" i="5"/>
  <c r="J327" i="9" l="1"/>
  <c r="K326" i="9"/>
  <c r="J332" i="10"/>
  <c r="K331" i="10"/>
  <c r="J329" i="15"/>
  <c r="K328" i="15"/>
  <c r="J332" i="14"/>
  <c r="K331" i="14"/>
  <c r="J331" i="13"/>
  <c r="K330" i="13"/>
  <c r="J330" i="12"/>
  <c r="K329" i="12"/>
  <c r="J330" i="11"/>
  <c r="K329" i="11"/>
  <c r="J330" i="8"/>
  <c r="K329" i="8"/>
  <c r="K319" i="7"/>
  <c r="J320" i="7"/>
  <c r="K319" i="6"/>
  <c r="J320" i="6"/>
  <c r="J320" i="5"/>
  <c r="K319" i="5"/>
  <c r="K327" i="9" l="1"/>
  <c r="J328" i="9"/>
  <c r="K332" i="10"/>
  <c r="J333" i="10"/>
  <c r="J330" i="15"/>
  <c r="K329" i="15"/>
  <c r="J333" i="14"/>
  <c r="K332" i="14"/>
  <c r="J332" i="13"/>
  <c r="K331" i="13"/>
  <c r="J331" i="12"/>
  <c r="K330" i="12"/>
  <c r="J331" i="11"/>
  <c r="K330" i="11"/>
  <c r="J331" i="8"/>
  <c r="K330" i="8"/>
  <c r="K320" i="7"/>
  <c r="J321" i="7"/>
  <c r="K320" i="6"/>
  <c r="J321" i="6"/>
  <c r="J321" i="5"/>
  <c r="K320" i="5"/>
  <c r="J329" i="9" l="1"/>
  <c r="K328" i="9"/>
  <c r="K333" i="10"/>
  <c r="J334" i="10"/>
  <c r="J331" i="15"/>
  <c r="K330" i="15"/>
  <c r="K333" i="14"/>
  <c r="J334" i="14"/>
  <c r="J333" i="13"/>
  <c r="K332" i="13"/>
  <c r="J332" i="12"/>
  <c r="K331" i="12"/>
  <c r="J332" i="11"/>
  <c r="K331" i="11"/>
  <c r="J332" i="8"/>
  <c r="K331" i="8"/>
  <c r="J322" i="6"/>
  <c r="K321" i="6"/>
  <c r="J322" i="7"/>
  <c r="K321" i="7"/>
  <c r="K321" i="5"/>
  <c r="J322" i="5"/>
  <c r="J330" i="9" l="1"/>
  <c r="K329" i="9"/>
  <c r="K334" i="10"/>
  <c r="J335" i="10"/>
  <c r="J332" i="15"/>
  <c r="K331" i="15"/>
  <c r="J335" i="14"/>
  <c r="K334" i="14"/>
  <c r="J334" i="13"/>
  <c r="K333" i="13"/>
  <c r="J333" i="12"/>
  <c r="K332" i="12"/>
  <c r="J333" i="11"/>
  <c r="K332" i="11"/>
  <c r="J333" i="8"/>
  <c r="K332" i="8"/>
  <c r="J323" i="7"/>
  <c r="K322" i="7"/>
  <c r="K322" i="6"/>
  <c r="J323" i="6"/>
  <c r="J323" i="5"/>
  <c r="K322" i="5"/>
  <c r="J331" i="9" l="1"/>
  <c r="K330" i="9"/>
  <c r="K335" i="10"/>
  <c r="J336" i="10"/>
  <c r="J333" i="15"/>
  <c r="K332" i="15"/>
  <c r="J336" i="14"/>
  <c r="K335" i="14"/>
  <c r="J335" i="13"/>
  <c r="K334" i="13"/>
  <c r="J334" i="12"/>
  <c r="K333" i="12"/>
  <c r="J334" i="11"/>
  <c r="K333" i="11"/>
  <c r="J334" i="8"/>
  <c r="K333" i="8"/>
  <c r="J324" i="6"/>
  <c r="K323" i="6"/>
  <c r="J324" i="7"/>
  <c r="K323" i="7"/>
  <c r="K323" i="5"/>
  <c r="J324" i="5"/>
  <c r="J332" i="9" l="1"/>
  <c r="K331" i="9"/>
  <c r="J337" i="10"/>
  <c r="K336" i="10"/>
  <c r="J334" i="15"/>
  <c r="K333" i="15"/>
  <c r="J337" i="14"/>
  <c r="K336" i="14"/>
  <c r="J336" i="13"/>
  <c r="K335" i="13"/>
  <c r="J335" i="12"/>
  <c r="K334" i="12"/>
  <c r="J335" i="11"/>
  <c r="K334" i="11"/>
  <c r="J335" i="8"/>
  <c r="K334" i="8"/>
  <c r="J325" i="7"/>
  <c r="K324" i="7"/>
  <c r="J325" i="6"/>
  <c r="K324" i="6"/>
  <c r="K324" i="5"/>
  <c r="J325" i="5"/>
  <c r="J333" i="9" l="1"/>
  <c r="K332" i="9"/>
  <c r="K337" i="10"/>
  <c r="J338" i="10"/>
  <c r="J335" i="15"/>
  <c r="K334" i="15"/>
  <c r="J338" i="14"/>
  <c r="K337" i="14"/>
  <c r="J337" i="13"/>
  <c r="K336" i="13"/>
  <c r="J336" i="12"/>
  <c r="K335" i="12"/>
  <c r="J336" i="11"/>
  <c r="K335" i="11"/>
  <c r="J336" i="8"/>
  <c r="K335" i="8"/>
  <c r="J326" i="7"/>
  <c r="K325" i="7"/>
  <c r="J326" i="6"/>
  <c r="K325" i="6"/>
  <c r="J326" i="5"/>
  <c r="K325" i="5"/>
  <c r="K333" i="9" l="1"/>
  <c r="J334" i="9"/>
  <c r="K338" i="10"/>
  <c r="J339" i="10"/>
  <c r="J336" i="15"/>
  <c r="K335" i="15"/>
  <c r="J339" i="14"/>
  <c r="K338" i="14"/>
  <c r="J338" i="13"/>
  <c r="K337" i="13"/>
  <c r="J337" i="12"/>
  <c r="K336" i="12"/>
  <c r="J337" i="11"/>
  <c r="K336" i="11"/>
  <c r="J337" i="8"/>
  <c r="K336" i="8"/>
  <c r="J327" i="6"/>
  <c r="K326" i="6"/>
  <c r="J327" i="7"/>
  <c r="K326" i="7"/>
  <c r="J327" i="5"/>
  <c r="K326" i="5"/>
  <c r="J335" i="9" l="1"/>
  <c r="K334" i="9"/>
  <c r="J340" i="10"/>
  <c r="K339" i="10"/>
  <c r="J337" i="15"/>
  <c r="K336" i="15"/>
  <c r="J340" i="14"/>
  <c r="K339" i="14"/>
  <c r="J339" i="13"/>
  <c r="K338" i="13"/>
  <c r="K337" i="12"/>
  <c r="J338" i="12"/>
  <c r="K337" i="11"/>
  <c r="J338" i="11"/>
  <c r="K337" i="8"/>
  <c r="J338" i="8"/>
  <c r="J328" i="6"/>
  <c r="K327" i="6"/>
  <c r="J328" i="7"/>
  <c r="K327" i="7"/>
  <c r="J328" i="5"/>
  <c r="K327" i="5"/>
  <c r="J336" i="9" l="1"/>
  <c r="K335" i="9"/>
  <c r="K340" i="10"/>
  <c r="J341" i="10"/>
  <c r="K337" i="15"/>
  <c r="J338" i="15"/>
  <c r="J341" i="14"/>
  <c r="K340" i="14"/>
  <c r="J340" i="13"/>
  <c r="K339" i="13"/>
  <c r="J339" i="12"/>
  <c r="K338" i="12"/>
  <c r="J339" i="11"/>
  <c r="K338" i="11"/>
  <c r="J339" i="8"/>
  <c r="K338" i="8"/>
  <c r="J329" i="7"/>
  <c r="K328" i="7"/>
  <c r="J329" i="6"/>
  <c r="K328" i="6"/>
  <c r="J329" i="5"/>
  <c r="K328" i="5"/>
  <c r="J337" i="9" l="1"/>
  <c r="K336" i="9"/>
  <c r="K341" i="10"/>
  <c r="J342" i="10"/>
  <c r="J339" i="15"/>
  <c r="K338" i="15"/>
  <c r="J342" i="14"/>
  <c r="K341" i="14"/>
  <c r="J341" i="13"/>
  <c r="K340" i="13"/>
  <c r="J340" i="12"/>
  <c r="K339" i="12"/>
  <c r="J340" i="11"/>
  <c r="K339" i="11"/>
  <c r="J340" i="8"/>
  <c r="K339" i="8"/>
  <c r="K329" i="6"/>
  <c r="J330" i="6"/>
  <c r="J330" i="7"/>
  <c r="K329" i="7"/>
  <c r="K329" i="5"/>
  <c r="J330" i="5"/>
  <c r="J338" i="9" l="1"/>
  <c r="K337" i="9"/>
  <c r="K342" i="10"/>
  <c r="J343" i="10"/>
  <c r="J340" i="15"/>
  <c r="K339" i="15"/>
  <c r="J343" i="14"/>
  <c r="K342" i="14"/>
  <c r="J342" i="13"/>
  <c r="K341" i="13"/>
  <c r="J341" i="12"/>
  <c r="K340" i="12"/>
  <c r="J341" i="11"/>
  <c r="K340" i="11"/>
  <c r="J341" i="8"/>
  <c r="K340" i="8"/>
  <c r="J331" i="6"/>
  <c r="K330" i="6"/>
  <c r="J331" i="7"/>
  <c r="K330" i="7"/>
  <c r="J331" i="5"/>
  <c r="K330" i="5"/>
  <c r="J339" i="9" l="1"/>
  <c r="K338" i="9"/>
  <c r="J344" i="10"/>
  <c r="K343" i="10"/>
  <c r="J341" i="15"/>
  <c r="K340" i="15"/>
  <c r="J344" i="14"/>
  <c r="K343" i="14"/>
  <c r="J343" i="13"/>
  <c r="K342" i="13"/>
  <c r="J342" i="12"/>
  <c r="K341" i="12"/>
  <c r="J342" i="11"/>
  <c r="K341" i="11"/>
  <c r="J342" i="8"/>
  <c r="K341" i="8"/>
  <c r="J332" i="6"/>
  <c r="K331" i="6"/>
  <c r="K331" i="7"/>
  <c r="J332" i="7"/>
  <c r="J332" i="5"/>
  <c r="K331" i="5"/>
  <c r="K339" i="9" l="1"/>
  <c r="J340" i="9"/>
  <c r="K344" i="10"/>
  <c r="J345" i="10"/>
  <c r="J342" i="15"/>
  <c r="K341" i="15"/>
  <c r="J345" i="14"/>
  <c r="K344" i="14"/>
  <c r="J344" i="13"/>
  <c r="K343" i="13"/>
  <c r="J343" i="12"/>
  <c r="K342" i="12"/>
  <c r="J343" i="11"/>
  <c r="K342" i="11"/>
  <c r="J343" i="8"/>
  <c r="K342" i="8"/>
  <c r="J333" i="7"/>
  <c r="K332" i="7"/>
  <c r="J333" i="6"/>
  <c r="K332" i="6"/>
  <c r="J333" i="5"/>
  <c r="K332" i="5"/>
  <c r="J341" i="9" l="1"/>
  <c r="K340" i="9"/>
  <c r="K345" i="10"/>
  <c r="J346" i="10"/>
  <c r="J343" i="15"/>
  <c r="K342" i="15"/>
  <c r="J346" i="14"/>
  <c r="K345" i="14"/>
  <c r="J345" i="13"/>
  <c r="K344" i="13"/>
  <c r="J344" i="12"/>
  <c r="K343" i="12"/>
  <c r="J344" i="11"/>
  <c r="K343" i="11"/>
  <c r="J344" i="8"/>
  <c r="K343" i="8"/>
  <c r="K333" i="6"/>
  <c r="J334" i="6"/>
  <c r="K333" i="7"/>
  <c r="J334" i="7"/>
  <c r="J334" i="5"/>
  <c r="K333" i="5"/>
  <c r="K341" i="9" l="1"/>
  <c r="J342" i="9"/>
  <c r="J347" i="10"/>
  <c r="K346" i="10"/>
  <c r="J344" i="15"/>
  <c r="K343" i="15"/>
  <c r="J347" i="14"/>
  <c r="K346" i="14"/>
  <c r="J346" i="13"/>
  <c r="K345" i="13"/>
  <c r="J345" i="12"/>
  <c r="K344" i="12"/>
  <c r="J345" i="11"/>
  <c r="K344" i="11"/>
  <c r="J345" i="8"/>
  <c r="K344" i="8"/>
  <c r="J335" i="7"/>
  <c r="K334" i="7"/>
  <c r="K334" i="6"/>
  <c r="J335" i="6"/>
  <c r="J335" i="5"/>
  <c r="K334" i="5"/>
  <c r="J343" i="9" l="1"/>
  <c r="K342" i="9"/>
  <c r="J348" i="10"/>
  <c r="K347" i="10"/>
  <c r="J345" i="15"/>
  <c r="K344" i="15"/>
  <c r="J348" i="14"/>
  <c r="K347" i="14"/>
  <c r="J347" i="13"/>
  <c r="K346" i="13"/>
  <c r="J346" i="12"/>
  <c r="K345" i="12"/>
  <c r="J346" i="11"/>
  <c r="K345" i="11"/>
  <c r="J346" i="8"/>
  <c r="K345" i="8"/>
  <c r="J336" i="7"/>
  <c r="K335" i="7"/>
  <c r="K335" i="6"/>
  <c r="J336" i="6"/>
  <c r="J336" i="5"/>
  <c r="K335" i="5"/>
  <c r="J344" i="9" l="1"/>
  <c r="K343" i="9"/>
  <c r="J349" i="10"/>
  <c r="K348" i="10"/>
  <c r="J346" i="15"/>
  <c r="K345" i="15"/>
  <c r="J349" i="14"/>
  <c r="K348" i="14"/>
  <c r="J348" i="13"/>
  <c r="K347" i="13"/>
  <c r="J347" i="12"/>
  <c r="K346" i="12"/>
  <c r="J347" i="11"/>
  <c r="K346" i="11"/>
  <c r="J347" i="8"/>
  <c r="K346" i="8"/>
  <c r="J337" i="6"/>
  <c r="K336" i="6"/>
  <c r="J337" i="7"/>
  <c r="K336" i="7"/>
  <c r="J337" i="5"/>
  <c r="K336" i="5"/>
  <c r="J345" i="9" l="1"/>
  <c r="K344" i="9"/>
  <c r="J350" i="10"/>
  <c r="K349" i="10"/>
  <c r="J347" i="15"/>
  <c r="K346" i="15"/>
  <c r="K349" i="14"/>
  <c r="J350" i="14"/>
  <c r="J349" i="13"/>
  <c r="K348" i="13"/>
  <c r="J348" i="12"/>
  <c r="K347" i="12"/>
  <c r="J348" i="11"/>
  <c r="K347" i="11"/>
  <c r="J348" i="8"/>
  <c r="K347" i="8"/>
  <c r="K337" i="7"/>
  <c r="J338" i="7"/>
  <c r="J338" i="6"/>
  <c r="K337" i="6"/>
  <c r="J338" i="5"/>
  <c r="K337" i="5"/>
  <c r="J346" i="9" l="1"/>
  <c r="K345" i="9"/>
  <c r="J351" i="10"/>
  <c r="K350" i="10"/>
  <c r="J348" i="15"/>
  <c r="K347" i="15"/>
  <c r="J351" i="14"/>
  <c r="K350" i="14"/>
  <c r="J350" i="13"/>
  <c r="K349" i="13"/>
  <c r="J349" i="12"/>
  <c r="K348" i="12"/>
  <c r="J349" i="11"/>
  <c r="K348" i="11"/>
  <c r="J349" i="8"/>
  <c r="K348" i="8"/>
  <c r="J339" i="7"/>
  <c r="K338" i="7"/>
  <c r="K338" i="6"/>
  <c r="J339" i="6"/>
  <c r="J339" i="5"/>
  <c r="K338" i="5"/>
  <c r="J347" i="9" l="1"/>
  <c r="K346" i="9"/>
  <c r="K351" i="10"/>
  <c r="J352" i="10"/>
  <c r="J349" i="15"/>
  <c r="K348" i="15"/>
  <c r="J352" i="14"/>
  <c r="K351" i="14"/>
  <c r="J351" i="13"/>
  <c r="K350" i="13"/>
  <c r="J350" i="12"/>
  <c r="K349" i="12"/>
  <c r="J350" i="11"/>
  <c r="K349" i="11"/>
  <c r="J350" i="8"/>
  <c r="K349" i="8"/>
  <c r="K339" i="6"/>
  <c r="J340" i="6"/>
  <c r="J340" i="7"/>
  <c r="K339" i="7"/>
  <c r="J340" i="5"/>
  <c r="K339" i="5"/>
  <c r="J348" i="9" l="1"/>
  <c r="K347" i="9"/>
  <c r="J353" i="10"/>
  <c r="K352" i="10"/>
  <c r="J350" i="15"/>
  <c r="K349" i="15"/>
  <c r="J353" i="14"/>
  <c r="K352" i="14"/>
  <c r="J352" i="13"/>
  <c r="K351" i="13"/>
  <c r="J351" i="12"/>
  <c r="K350" i="12"/>
  <c r="J351" i="11"/>
  <c r="K350" i="11"/>
  <c r="J351" i="8"/>
  <c r="K350" i="8"/>
  <c r="J341" i="6"/>
  <c r="K340" i="6"/>
  <c r="K340" i="7"/>
  <c r="J341" i="7"/>
  <c r="J341" i="5"/>
  <c r="K340" i="5"/>
  <c r="J349" i="9" l="1"/>
  <c r="K348" i="9"/>
  <c r="J354" i="10"/>
  <c r="K353" i="10"/>
  <c r="J351" i="15"/>
  <c r="K350" i="15"/>
  <c r="J354" i="14"/>
  <c r="K353" i="14"/>
  <c r="J353" i="13"/>
  <c r="K352" i="13"/>
  <c r="J352" i="12"/>
  <c r="K351" i="12"/>
  <c r="J352" i="11"/>
  <c r="K351" i="11"/>
  <c r="J352" i="8"/>
  <c r="K351" i="8"/>
  <c r="K341" i="6"/>
  <c r="J342" i="6"/>
  <c r="J342" i="7"/>
  <c r="K341" i="7"/>
  <c r="J342" i="5"/>
  <c r="K341" i="5"/>
  <c r="K349" i="9" l="1"/>
  <c r="J350" i="9"/>
  <c r="J355" i="10"/>
  <c r="K354" i="10"/>
  <c r="J352" i="15"/>
  <c r="K351" i="15"/>
  <c r="J355" i="14"/>
  <c r="K354" i="14"/>
  <c r="J354" i="13"/>
  <c r="K353" i="13"/>
  <c r="J353" i="12"/>
  <c r="K352" i="12"/>
  <c r="J353" i="11"/>
  <c r="K352" i="11"/>
  <c r="J353" i="8"/>
  <c r="K352" i="8"/>
  <c r="J343" i="7"/>
  <c r="K342" i="7"/>
  <c r="K342" i="6"/>
  <c r="J343" i="6"/>
  <c r="J343" i="5"/>
  <c r="K342" i="5"/>
  <c r="J351" i="9" l="1"/>
  <c r="K350" i="9"/>
  <c r="K355" i="10"/>
  <c r="J356" i="10"/>
  <c r="J353" i="15"/>
  <c r="K352" i="15"/>
  <c r="J356" i="14"/>
  <c r="K355" i="14"/>
  <c r="J355" i="13"/>
  <c r="K354" i="13"/>
  <c r="J354" i="12"/>
  <c r="K353" i="12"/>
  <c r="K353" i="11"/>
  <c r="J354" i="11"/>
  <c r="J354" i="8"/>
  <c r="K353" i="8"/>
  <c r="K343" i="6"/>
  <c r="J344" i="6"/>
  <c r="J344" i="7"/>
  <c r="K343" i="7"/>
  <c r="J344" i="5"/>
  <c r="K343" i="5"/>
  <c r="J352" i="9" l="1"/>
  <c r="K351" i="9"/>
  <c r="J357" i="10"/>
  <c r="K356" i="10"/>
  <c r="K353" i="15"/>
  <c r="J354" i="15"/>
  <c r="J357" i="14"/>
  <c r="K356" i="14"/>
  <c r="J356" i="13"/>
  <c r="K355" i="13"/>
  <c r="J355" i="12"/>
  <c r="K354" i="12"/>
  <c r="J355" i="11"/>
  <c r="K354" i="11"/>
  <c r="J355" i="8"/>
  <c r="K354" i="8"/>
  <c r="J345" i="6"/>
  <c r="K344" i="6"/>
  <c r="K344" i="7"/>
  <c r="J345" i="7"/>
  <c r="J345" i="5"/>
  <c r="K344" i="5"/>
  <c r="J353" i="9" l="1"/>
  <c r="K352" i="9"/>
  <c r="J358" i="10"/>
  <c r="K357" i="10"/>
  <c r="J355" i="15"/>
  <c r="K354" i="15"/>
  <c r="J358" i="14"/>
  <c r="K357" i="14"/>
  <c r="J357" i="13"/>
  <c r="K356" i="13"/>
  <c r="J356" i="12"/>
  <c r="K355" i="12"/>
  <c r="J356" i="11"/>
  <c r="K355" i="11"/>
  <c r="J356" i="8"/>
  <c r="K355" i="8"/>
  <c r="J346" i="6"/>
  <c r="K345" i="6"/>
  <c r="K345" i="7"/>
  <c r="J346" i="7"/>
  <c r="J346" i="5"/>
  <c r="K345" i="5"/>
  <c r="K353" i="9" l="1"/>
  <c r="J354" i="9"/>
  <c r="K358" i="10"/>
  <c r="J359" i="10"/>
  <c r="J356" i="15"/>
  <c r="K355" i="15"/>
  <c r="J359" i="14"/>
  <c r="K358" i="14"/>
  <c r="J358" i="13"/>
  <c r="K357" i="13"/>
  <c r="J357" i="12"/>
  <c r="K356" i="12"/>
  <c r="J357" i="11"/>
  <c r="K356" i="11"/>
  <c r="J357" i="8"/>
  <c r="K356" i="8"/>
  <c r="J347" i="6"/>
  <c r="K346" i="6"/>
  <c r="K346" i="7"/>
  <c r="J347" i="7"/>
  <c r="J347" i="5"/>
  <c r="K346" i="5"/>
  <c r="J355" i="9" l="1"/>
  <c r="K354" i="9"/>
  <c r="J360" i="10"/>
  <c r="K359" i="10"/>
  <c r="J357" i="15"/>
  <c r="K356" i="15"/>
  <c r="J360" i="14"/>
  <c r="K359" i="14"/>
  <c r="J359" i="13"/>
  <c r="K358" i="13"/>
  <c r="J358" i="12"/>
  <c r="K357" i="12"/>
  <c r="J358" i="11"/>
  <c r="K357" i="11"/>
  <c r="J358" i="8"/>
  <c r="K357" i="8"/>
  <c r="K347" i="6"/>
  <c r="J348" i="6"/>
  <c r="J348" i="7"/>
  <c r="K347" i="7"/>
  <c r="K347" i="5"/>
  <c r="J348" i="5"/>
  <c r="J356" i="9" l="1"/>
  <c r="K355" i="9"/>
  <c r="J361" i="10"/>
  <c r="K360" i="10"/>
  <c r="J358" i="15"/>
  <c r="K357" i="15"/>
  <c r="J361" i="14"/>
  <c r="K360" i="14"/>
  <c r="J360" i="13"/>
  <c r="K359" i="13"/>
  <c r="J359" i="12"/>
  <c r="K358" i="12"/>
  <c r="J359" i="11"/>
  <c r="K358" i="11"/>
  <c r="J359" i="8"/>
  <c r="K358" i="8"/>
  <c r="J349" i="7"/>
  <c r="K348" i="7"/>
  <c r="J349" i="6"/>
  <c r="K348" i="6"/>
  <c r="J349" i="5"/>
  <c r="K348" i="5"/>
  <c r="J357" i="9" l="1"/>
  <c r="K356" i="9"/>
  <c r="K361" i="10"/>
  <c r="J362" i="10"/>
  <c r="J359" i="15"/>
  <c r="K358" i="15"/>
  <c r="J362" i="14"/>
  <c r="K361" i="14"/>
  <c r="J361" i="13"/>
  <c r="K360" i="13"/>
  <c r="J360" i="12"/>
  <c r="K359" i="12"/>
  <c r="J360" i="11"/>
  <c r="K359" i="11"/>
  <c r="J360" i="8"/>
  <c r="K359" i="8"/>
  <c r="K349" i="6"/>
  <c r="J350" i="6"/>
  <c r="J350" i="7"/>
  <c r="K349" i="7"/>
  <c r="K349" i="5"/>
  <c r="J350" i="5"/>
  <c r="J358" i="9" l="1"/>
  <c r="K357" i="9"/>
  <c r="J363" i="10"/>
  <c r="K362" i="10"/>
  <c r="J360" i="15"/>
  <c r="K359" i="15"/>
  <c r="J363" i="14"/>
  <c r="K362" i="14"/>
  <c r="J362" i="13"/>
  <c r="K361" i="13"/>
  <c r="J361" i="12"/>
  <c r="K360" i="12"/>
  <c r="J361" i="11"/>
  <c r="K360" i="11"/>
  <c r="J361" i="8"/>
  <c r="K360" i="8"/>
  <c r="K350" i="6"/>
  <c r="J351" i="6"/>
  <c r="J351" i="7"/>
  <c r="K350" i="7"/>
  <c r="J351" i="5"/>
  <c r="K350" i="5"/>
  <c r="J359" i="9" l="1"/>
  <c r="K358" i="9"/>
  <c r="J364" i="10"/>
  <c r="K363" i="10"/>
  <c r="J361" i="15"/>
  <c r="K360" i="15"/>
  <c r="J364" i="14"/>
  <c r="K363" i="14"/>
  <c r="J363" i="13"/>
  <c r="K362" i="13"/>
  <c r="J362" i="12"/>
  <c r="K361" i="12"/>
  <c r="J362" i="11"/>
  <c r="K361" i="11"/>
  <c r="J362" i="8"/>
  <c r="K361" i="8"/>
  <c r="K351" i="6"/>
  <c r="J352" i="6"/>
  <c r="K351" i="7"/>
  <c r="J352" i="7"/>
  <c r="J352" i="5"/>
  <c r="K351" i="5"/>
  <c r="J360" i="9" l="1"/>
  <c r="K359" i="9"/>
  <c r="K364" i="10"/>
  <c r="J365" i="10"/>
  <c r="J362" i="15"/>
  <c r="K361" i="15"/>
  <c r="J365" i="14"/>
  <c r="K364" i="14"/>
  <c r="J364" i="13"/>
  <c r="K363" i="13"/>
  <c r="J363" i="12"/>
  <c r="K362" i="12"/>
  <c r="J363" i="11"/>
  <c r="K362" i="11"/>
  <c r="J363" i="8"/>
  <c r="K362" i="8"/>
  <c r="J353" i="6"/>
  <c r="K352" i="6"/>
  <c r="J353" i="7"/>
  <c r="K352" i="7"/>
  <c r="J353" i="5"/>
  <c r="K352" i="5"/>
  <c r="J361" i="9" l="1"/>
  <c r="K360" i="9"/>
  <c r="J366" i="10"/>
  <c r="K365" i="10"/>
  <c r="J363" i="15"/>
  <c r="K362" i="15"/>
  <c r="J366" i="14"/>
  <c r="K365" i="14"/>
  <c r="J365" i="13"/>
  <c r="K364" i="13"/>
  <c r="J364" i="12"/>
  <c r="K363" i="12"/>
  <c r="J364" i="11"/>
  <c r="K363" i="11"/>
  <c r="J364" i="8"/>
  <c r="K363" i="8"/>
  <c r="J354" i="6"/>
  <c r="K353" i="6"/>
  <c r="J354" i="7"/>
  <c r="K353" i="7"/>
  <c r="K353" i="5"/>
  <c r="J354" i="5"/>
  <c r="J362" i="9" l="1"/>
  <c r="K361" i="9"/>
  <c r="J367" i="10"/>
  <c r="K366" i="10"/>
  <c r="J364" i="15"/>
  <c r="K363" i="15"/>
  <c r="J367" i="14"/>
  <c r="K366" i="14"/>
  <c r="J366" i="13"/>
  <c r="K365" i="13"/>
  <c r="J365" i="12"/>
  <c r="K364" i="12"/>
  <c r="J365" i="11"/>
  <c r="K364" i="11"/>
  <c r="J365" i="8"/>
  <c r="K364" i="8"/>
  <c r="J355" i="7"/>
  <c r="K354" i="7"/>
  <c r="J355" i="6"/>
  <c r="K354" i="6"/>
  <c r="J355" i="5"/>
  <c r="K354" i="5"/>
  <c r="J363" i="9" l="1"/>
  <c r="K362" i="9"/>
  <c r="J368" i="10"/>
  <c r="K367" i="10"/>
  <c r="J365" i="15"/>
  <c r="K364" i="15"/>
  <c r="J368" i="14"/>
  <c r="K367" i="14"/>
  <c r="J367" i="13"/>
  <c r="K366" i="13"/>
  <c r="K365" i="12"/>
  <c r="J366" i="12"/>
  <c r="J366" i="11"/>
  <c r="K365" i="11"/>
  <c r="J366" i="8"/>
  <c r="K365" i="8"/>
  <c r="J356" i="6"/>
  <c r="K355" i="6"/>
  <c r="J356" i="7"/>
  <c r="K355" i="7"/>
  <c r="J356" i="5"/>
  <c r="K355" i="5"/>
  <c r="J364" i="9" l="1"/>
  <c r="K363" i="9"/>
  <c r="K368" i="10"/>
  <c r="J369" i="10"/>
  <c r="J366" i="15"/>
  <c r="K365" i="15"/>
  <c r="J369" i="14"/>
  <c r="K368" i="14"/>
  <c r="J368" i="13"/>
  <c r="K367" i="13"/>
  <c r="J367" i="12"/>
  <c r="K366" i="12"/>
  <c r="J367" i="11"/>
  <c r="K366" i="11"/>
  <c r="J367" i="8"/>
  <c r="K366" i="8"/>
  <c r="J357" i="7"/>
  <c r="K356" i="7"/>
  <c r="J357" i="6"/>
  <c r="K356" i="6"/>
  <c r="J357" i="5"/>
  <c r="K356" i="5"/>
  <c r="J365" i="9" l="1"/>
  <c r="K364" i="9"/>
  <c r="K369" i="10"/>
  <c r="J370" i="10"/>
  <c r="J367" i="15"/>
  <c r="K366" i="15"/>
  <c r="J370" i="14"/>
  <c r="K369" i="14"/>
  <c r="J369" i="13"/>
  <c r="K368" i="13"/>
  <c r="J368" i="12"/>
  <c r="K367" i="12"/>
  <c r="J368" i="11"/>
  <c r="K367" i="11"/>
  <c r="J368" i="8"/>
  <c r="K367" i="8"/>
  <c r="J358" i="6"/>
  <c r="K357" i="6"/>
  <c r="K357" i="7"/>
  <c r="J358" i="7"/>
  <c r="J358" i="5"/>
  <c r="K357" i="5"/>
  <c r="J366" i="9" l="1"/>
  <c r="K365" i="9"/>
  <c r="K370" i="10"/>
  <c r="J371" i="10"/>
  <c r="J368" i="15"/>
  <c r="K367" i="15"/>
  <c r="J371" i="14"/>
  <c r="K370" i="14"/>
  <c r="J370" i="13"/>
  <c r="K369" i="13"/>
  <c r="J369" i="12"/>
  <c r="K368" i="12"/>
  <c r="J369" i="11"/>
  <c r="K368" i="11"/>
  <c r="J369" i="8"/>
  <c r="K368" i="8"/>
  <c r="J359" i="7"/>
  <c r="K358" i="7"/>
  <c r="J359" i="6"/>
  <c r="K358" i="6"/>
  <c r="J359" i="5"/>
  <c r="K358" i="5"/>
  <c r="J367" i="9" l="1"/>
  <c r="K366" i="9"/>
  <c r="K371" i="10"/>
  <c r="J372" i="10"/>
  <c r="J369" i="15"/>
  <c r="K368" i="15"/>
  <c r="J372" i="14"/>
  <c r="K371" i="14"/>
  <c r="J371" i="13"/>
  <c r="K370" i="13"/>
  <c r="J370" i="12"/>
  <c r="K369" i="12"/>
  <c r="K369" i="11"/>
  <c r="J370" i="11"/>
  <c r="J370" i="8"/>
  <c r="K369" i="8"/>
  <c r="J360" i="6"/>
  <c r="K359" i="6"/>
  <c r="J360" i="7"/>
  <c r="K359" i="7"/>
  <c r="J360" i="5"/>
  <c r="K359" i="5"/>
  <c r="J368" i="9" l="1"/>
  <c r="K367" i="9"/>
  <c r="J373" i="10"/>
  <c r="K372" i="10"/>
  <c r="K369" i="15"/>
  <c r="J370" i="15"/>
  <c r="J373" i="14"/>
  <c r="K372" i="14"/>
  <c r="J372" i="13"/>
  <c r="K371" i="13"/>
  <c r="J371" i="12"/>
  <c r="K370" i="12"/>
  <c r="J371" i="11"/>
  <c r="K370" i="11"/>
  <c r="J371" i="8"/>
  <c r="K370" i="8"/>
  <c r="J361" i="7"/>
  <c r="K360" i="7"/>
  <c r="J361" i="6"/>
  <c r="K360" i="6"/>
  <c r="J361" i="5"/>
  <c r="K360" i="5"/>
  <c r="J369" i="9" l="1"/>
  <c r="K368" i="9"/>
  <c r="J374" i="10"/>
  <c r="K373" i="10"/>
  <c r="J371" i="15"/>
  <c r="K370" i="15"/>
  <c r="J374" i="14"/>
  <c r="K373" i="14"/>
  <c r="J373" i="13"/>
  <c r="K372" i="13"/>
  <c r="J372" i="12"/>
  <c r="K371" i="12"/>
  <c r="J372" i="11"/>
  <c r="K371" i="11"/>
  <c r="J372" i="8"/>
  <c r="K371" i="8"/>
  <c r="J362" i="6"/>
  <c r="K361" i="6"/>
  <c r="K361" i="7"/>
  <c r="J362" i="7"/>
  <c r="J362" i="5"/>
  <c r="K361" i="5"/>
  <c r="J370" i="9" l="1"/>
  <c r="K369" i="9"/>
  <c r="K374" i="10"/>
  <c r="J375" i="10"/>
  <c r="J372" i="15"/>
  <c r="K371" i="15"/>
  <c r="J375" i="14"/>
  <c r="K374" i="14"/>
  <c r="J374" i="13"/>
  <c r="K373" i="13"/>
  <c r="J373" i="12"/>
  <c r="K372" i="12"/>
  <c r="J373" i="11"/>
  <c r="K372" i="11"/>
  <c r="J373" i="8"/>
  <c r="K372" i="8"/>
  <c r="K362" i="6"/>
  <c r="J363" i="6"/>
  <c r="J363" i="7"/>
  <c r="K362" i="7"/>
  <c r="K362" i="5"/>
  <c r="J363" i="5"/>
  <c r="J371" i="9" l="1"/>
  <c r="K370" i="9"/>
  <c r="J376" i="10"/>
  <c r="K375" i="10"/>
  <c r="J373" i="15"/>
  <c r="K372" i="15"/>
  <c r="J376" i="14"/>
  <c r="K375" i="14"/>
  <c r="J375" i="13"/>
  <c r="K374" i="13"/>
  <c r="J374" i="12"/>
  <c r="K373" i="12"/>
  <c r="J374" i="11"/>
  <c r="K373" i="11"/>
  <c r="J374" i="8"/>
  <c r="K373" i="8"/>
  <c r="J364" i="7"/>
  <c r="K363" i="7"/>
  <c r="K363" i="6"/>
  <c r="J364" i="6"/>
  <c r="J364" i="5"/>
  <c r="K363" i="5"/>
  <c r="J372" i="9" l="1"/>
  <c r="K371" i="9"/>
  <c r="J377" i="10"/>
  <c r="K376" i="10"/>
  <c r="J374" i="15"/>
  <c r="K373" i="15"/>
  <c r="J377" i="14"/>
  <c r="K376" i="14"/>
  <c r="J376" i="13"/>
  <c r="K375" i="13"/>
  <c r="J375" i="12"/>
  <c r="K374" i="12"/>
  <c r="J375" i="11"/>
  <c r="K374" i="11"/>
  <c r="J375" i="8"/>
  <c r="K374" i="8"/>
  <c r="K364" i="7"/>
  <c r="J365" i="7"/>
  <c r="K364" i="6"/>
  <c r="J365" i="6"/>
  <c r="J365" i="5"/>
  <c r="K364" i="5"/>
  <c r="J373" i="9" l="1"/>
  <c r="K372" i="9"/>
  <c r="J378" i="10"/>
  <c r="K377" i="10"/>
  <c r="J375" i="15"/>
  <c r="K374" i="15"/>
  <c r="J378" i="14"/>
  <c r="K377" i="14"/>
  <c r="J377" i="13"/>
  <c r="K376" i="13"/>
  <c r="J376" i="12"/>
  <c r="K375" i="12"/>
  <c r="J376" i="11"/>
  <c r="K375" i="11"/>
  <c r="J376" i="8"/>
  <c r="K375" i="8"/>
  <c r="J366" i="7"/>
  <c r="K365" i="7"/>
  <c r="J366" i="6"/>
  <c r="K365" i="6"/>
  <c r="J366" i="5"/>
  <c r="K365" i="5"/>
  <c r="J374" i="9" l="1"/>
  <c r="K373" i="9"/>
  <c r="J379" i="10"/>
  <c r="K378" i="10"/>
  <c r="J376" i="15"/>
  <c r="K375" i="15"/>
  <c r="J379" i="14"/>
  <c r="K378" i="14"/>
  <c r="J378" i="13"/>
  <c r="K377" i="13"/>
  <c r="J377" i="12"/>
  <c r="K376" i="12"/>
  <c r="J377" i="11"/>
  <c r="K376" i="11"/>
  <c r="J377" i="8"/>
  <c r="K376" i="8"/>
  <c r="K366" i="6"/>
  <c r="J367" i="6"/>
  <c r="J367" i="7"/>
  <c r="K366" i="7"/>
  <c r="J367" i="5"/>
  <c r="K366" i="5"/>
  <c r="J375" i="9" l="1"/>
  <c r="K374" i="9"/>
  <c r="J380" i="10"/>
  <c r="K379" i="10"/>
  <c r="J377" i="15"/>
  <c r="K376" i="15"/>
  <c r="J380" i="14"/>
  <c r="K379" i="14"/>
  <c r="J379" i="13"/>
  <c r="K378" i="13"/>
  <c r="J378" i="12"/>
  <c r="K377" i="12"/>
  <c r="J378" i="11"/>
  <c r="K377" i="11"/>
  <c r="J378" i="8"/>
  <c r="K377" i="8"/>
  <c r="J368" i="6"/>
  <c r="K367" i="6"/>
  <c r="J368" i="7"/>
  <c r="K367" i="7"/>
  <c r="J368" i="5"/>
  <c r="K367" i="5"/>
  <c r="K375" i="9" l="1"/>
  <c r="J376" i="9"/>
  <c r="K380" i="10"/>
  <c r="J381" i="10"/>
  <c r="J378" i="15"/>
  <c r="K377" i="15"/>
  <c r="J381" i="14"/>
  <c r="K380" i="14"/>
  <c r="J380" i="13"/>
  <c r="K379" i="13"/>
  <c r="J379" i="12"/>
  <c r="K378" i="12"/>
  <c r="J379" i="11"/>
  <c r="K378" i="11"/>
  <c r="J379" i="8"/>
  <c r="K378" i="8"/>
  <c r="J369" i="7"/>
  <c r="K368" i="7"/>
  <c r="K368" i="6"/>
  <c r="J369" i="6"/>
  <c r="J369" i="5"/>
  <c r="K368" i="5"/>
  <c r="J377" i="9" l="1"/>
  <c r="K376" i="9"/>
  <c r="J382" i="10"/>
  <c r="K381" i="10"/>
  <c r="J379" i="15"/>
  <c r="K378" i="15"/>
  <c r="J382" i="14"/>
  <c r="K381" i="14"/>
  <c r="J381" i="13"/>
  <c r="K380" i="13"/>
  <c r="J380" i="12"/>
  <c r="K379" i="12"/>
  <c r="J380" i="11"/>
  <c r="K379" i="11"/>
  <c r="J380" i="8"/>
  <c r="K379" i="8"/>
  <c r="J370" i="7"/>
  <c r="K369" i="7"/>
  <c r="K369" i="6"/>
  <c r="J370" i="6"/>
  <c r="J370" i="5"/>
  <c r="K369" i="5"/>
  <c r="J378" i="9" l="1"/>
  <c r="K377" i="9"/>
  <c r="J383" i="10"/>
  <c r="K382" i="10"/>
  <c r="J380" i="15"/>
  <c r="K379" i="15"/>
  <c r="J383" i="14"/>
  <c r="K382" i="14"/>
  <c r="J382" i="13"/>
  <c r="K381" i="13"/>
  <c r="J381" i="12"/>
  <c r="K380" i="12"/>
  <c r="J381" i="11"/>
  <c r="K380" i="11"/>
  <c r="J381" i="8"/>
  <c r="K380" i="8"/>
  <c r="K370" i="6"/>
  <c r="J371" i="6"/>
  <c r="J371" i="7"/>
  <c r="K370" i="7"/>
  <c r="J371" i="5"/>
  <c r="K370" i="5"/>
  <c r="J379" i="9" l="1"/>
  <c r="K378" i="9"/>
  <c r="K383" i="10"/>
  <c r="J384" i="10"/>
  <c r="J381" i="15"/>
  <c r="K380" i="15"/>
  <c r="J384" i="14"/>
  <c r="K383" i="14"/>
  <c r="J383" i="13"/>
  <c r="K382" i="13"/>
  <c r="J382" i="12"/>
  <c r="K381" i="12"/>
  <c r="J382" i="11"/>
  <c r="K381" i="11"/>
  <c r="J382" i="8"/>
  <c r="K381" i="8"/>
  <c r="J372" i="6"/>
  <c r="K371" i="6"/>
  <c r="J372" i="7"/>
  <c r="K371" i="7"/>
  <c r="J372" i="5"/>
  <c r="K371" i="5"/>
  <c r="J380" i="9" l="1"/>
  <c r="K379" i="9"/>
  <c r="J385" i="10"/>
  <c r="K384" i="10"/>
  <c r="J382" i="15"/>
  <c r="K381" i="15"/>
  <c r="J385" i="14"/>
  <c r="K384" i="14"/>
  <c r="J384" i="13"/>
  <c r="K383" i="13"/>
  <c r="J383" i="12"/>
  <c r="K382" i="12"/>
  <c r="J383" i="11"/>
  <c r="K382" i="11"/>
  <c r="J383" i="8"/>
  <c r="K382" i="8"/>
  <c r="K372" i="7"/>
  <c r="J373" i="7"/>
  <c r="J373" i="6"/>
  <c r="K372" i="6"/>
  <c r="J373" i="5"/>
  <c r="K372" i="5"/>
  <c r="J381" i="9" l="1"/>
  <c r="K380" i="9"/>
  <c r="K385" i="10"/>
  <c r="J386" i="10"/>
  <c r="J383" i="15"/>
  <c r="K382" i="15"/>
  <c r="J386" i="14"/>
  <c r="K385" i="14"/>
  <c r="J385" i="13"/>
  <c r="K384" i="13"/>
  <c r="J384" i="12"/>
  <c r="K383" i="12"/>
  <c r="J384" i="11"/>
  <c r="K383" i="11"/>
  <c r="J384" i="8"/>
  <c r="K383" i="8"/>
  <c r="K373" i="7"/>
  <c r="J374" i="7"/>
  <c r="J374" i="6"/>
  <c r="K373" i="6"/>
  <c r="J374" i="5"/>
  <c r="K373" i="5"/>
  <c r="J382" i="9" l="1"/>
  <c r="K381" i="9"/>
  <c r="K386" i="10"/>
  <c r="J387" i="10"/>
  <c r="J384" i="15"/>
  <c r="K383" i="15"/>
  <c r="J387" i="14"/>
  <c r="K386" i="14"/>
  <c r="J386" i="13"/>
  <c r="K385" i="13"/>
  <c r="J385" i="12"/>
  <c r="K384" i="12"/>
  <c r="J385" i="11"/>
  <c r="K384" i="11"/>
  <c r="J385" i="8"/>
  <c r="K384" i="8"/>
  <c r="K374" i="6"/>
  <c r="J375" i="6"/>
  <c r="K374" i="7"/>
  <c r="J375" i="7"/>
  <c r="K374" i="5"/>
  <c r="J375" i="5"/>
  <c r="J383" i="9" l="1"/>
  <c r="K382" i="9"/>
  <c r="K387" i="10"/>
  <c r="J388" i="10"/>
  <c r="J385" i="15"/>
  <c r="K384" i="15"/>
  <c r="J388" i="14"/>
  <c r="K387" i="14"/>
  <c r="J387" i="13"/>
  <c r="K386" i="13"/>
  <c r="K385" i="12"/>
  <c r="J386" i="12"/>
  <c r="K385" i="11"/>
  <c r="J386" i="11"/>
  <c r="J386" i="8"/>
  <c r="K385" i="8"/>
  <c r="J376" i="7"/>
  <c r="K375" i="7"/>
  <c r="J376" i="6"/>
  <c r="K375" i="6"/>
  <c r="K375" i="5"/>
  <c r="J376" i="5"/>
  <c r="J384" i="9" l="1"/>
  <c r="K383" i="9"/>
  <c r="K388" i="10"/>
  <c r="J389" i="10"/>
  <c r="K385" i="15"/>
  <c r="J386" i="15"/>
  <c r="J389" i="14"/>
  <c r="K388" i="14"/>
  <c r="J388" i="13"/>
  <c r="K387" i="13"/>
  <c r="J387" i="12"/>
  <c r="K386" i="12"/>
  <c r="J387" i="11"/>
  <c r="K386" i="11"/>
  <c r="J387" i="8"/>
  <c r="K386" i="8"/>
  <c r="J377" i="7"/>
  <c r="K376" i="7"/>
  <c r="K376" i="6"/>
  <c r="J377" i="6"/>
  <c r="K376" i="5"/>
  <c r="J377" i="5"/>
  <c r="J385" i="9" l="1"/>
  <c r="K384" i="9"/>
  <c r="K389" i="10"/>
  <c r="J390" i="10"/>
  <c r="J387" i="15"/>
  <c r="K386" i="15"/>
  <c r="J390" i="14"/>
  <c r="K389" i="14"/>
  <c r="J389" i="13"/>
  <c r="K388" i="13"/>
  <c r="J388" i="12"/>
  <c r="K387" i="12"/>
  <c r="J388" i="11"/>
  <c r="K387" i="11"/>
  <c r="J388" i="8"/>
  <c r="K387" i="8"/>
  <c r="K377" i="6"/>
  <c r="J378" i="6"/>
  <c r="J378" i="7"/>
  <c r="K377" i="7"/>
  <c r="J378" i="5"/>
  <c r="K377" i="5"/>
  <c r="J386" i="9" l="1"/>
  <c r="K385" i="9"/>
  <c r="K390" i="10"/>
  <c r="J391" i="10"/>
  <c r="J388" i="15"/>
  <c r="K387" i="15"/>
  <c r="J391" i="14"/>
  <c r="K390" i="14"/>
  <c r="J390" i="13"/>
  <c r="K389" i="13"/>
  <c r="J389" i="12"/>
  <c r="K388" i="12"/>
  <c r="J389" i="11"/>
  <c r="K388" i="11"/>
  <c r="J389" i="8"/>
  <c r="K388" i="8"/>
  <c r="K378" i="6"/>
  <c r="J379" i="6"/>
  <c r="J379" i="7"/>
  <c r="K378" i="7"/>
  <c r="K378" i="5"/>
  <c r="J379" i="5"/>
  <c r="J387" i="9" l="1"/>
  <c r="K386" i="9"/>
  <c r="J392" i="10"/>
  <c r="K391" i="10"/>
  <c r="J389" i="15"/>
  <c r="K388" i="15"/>
  <c r="J392" i="14"/>
  <c r="K391" i="14"/>
  <c r="J391" i="13"/>
  <c r="K390" i="13"/>
  <c r="J390" i="12"/>
  <c r="K389" i="12"/>
  <c r="J390" i="11"/>
  <c r="K389" i="11"/>
  <c r="J390" i="8"/>
  <c r="K389" i="8"/>
  <c r="K379" i="6"/>
  <c r="J380" i="6"/>
  <c r="J380" i="7"/>
  <c r="K379" i="7"/>
  <c r="J380" i="5"/>
  <c r="K379" i="5"/>
  <c r="J388" i="9" l="1"/>
  <c r="K387" i="9"/>
  <c r="J393" i="10"/>
  <c r="K392" i="10"/>
  <c r="J390" i="15"/>
  <c r="K389" i="15"/>
  <c r="J393" i="14"/>
  <c r="K392" i="14"/>
  <c r="J392" i="13"/>
  <c r="K391" i="13"/>
  <c r="J391" i="12"/>
  <c r="K390" i="12"/>
  <c r="J391" i="11"/>
  <c r="K390" i="11"/>
  <c r="J391" i="8"/>
  <c r="K390" i="8"/>
  <c r="J381" i="7"/>
  <c r="K380" i="7"/>
  <c r="J381" i="6"/>
  <c r="K380" i="6"/>
  <c r="J381" i="5"/>
  <c r="K380" i="5"/>
  <c r="J389" i="9" l="1"/>
  <c r="K388" i="9"/>
  <c r="J394" i="10"/>
  <c r="K393" i="10"/>
  <c r="J391" i="15"/>
  <c r="K390" i="15"/>
  <c r="J394" i="14"/>
  <c r="K393" i="14"/>
  <c r="J393" i="13"/>
  <c r="K392" i="13"/>
  <c r="J392" i="12"/>
  <c r="K391" i="12"/>
  <c r="J392" i="11"/>
  <c r="K391" i="11"/>
  <c r="J392" i="8"/>
  <c r="K391" i="8"/>
  <c r="J382" i="7"/>
  <c r="K381" i="7"/>
  <c r="K381" i="6"/>
  <c r="J382" i="6"/>
  <c r="J382" i="5"/>
  <c r="K381" i="5"/>
  <c r="J390" i="9" l="1"/>
  <c r="K389" i="9"/>
  <c r="K394" i="10"/>
  <c r="J395" i="10"/>
  <c r="J392" i="15"/>
  <c r="K391" i="15"/>
  <c r="J395" i="14"/>
  <c r="K394" i="14"/>
  <c r="J394" i="13"/>
  <c r="K393" i="13"/>
  <c r="J393" i="12"/>
  <c r="K392" i="12"/>
  <c r="J393" i="11"/>
  <c r="K392" i="11"/>
  <c r="J393" i="8"/>
  <c r="K392" i="8"/>
  <c r="J383" i="6"/>
  <c r="K382" i="6"/>
  <c r="J383" i="7"/>
  <c r="K382" i="7"/>
  <c r="J383" i="5"/>
  <c r="K382" i="5"/>
  <c r="K390" i="9" l="1"/>
  <c r="J391" i="9"/>
  <c r="J396" i="10"/>
  <c r="K395" i="10"/>
  <c r="J393" i="15"/>
  <c r="K392" i="15"/>
  <c r="J396" i="14"/>
  <c r="K395" i="14"/>
  <c r="J395" i="13"/>
  <c r="K394" i="13"/>
  <c r="J394" i="12"/>
  <c r="K393" i="12"/>
  <c r="J394" i="11"/>
  <c r="K393" i="11"/>
  <c r="J394" i="8"/>
  <c r="K393" i="8"/>
  <c r="J384" i="7"/>
  <c r="K383" i="7"/>
  <c r="K383" i="6"/>
  <c r="J384" i="6"/>
  <c r="J384" i="5"/>
  <c r="K383" i="5"/>
  <c r="J392" i="9" l="1"/>
  <c r="K391" i="9"/>
  <c r="J397" i="10"/>
  <c r="K396" i="10"/>
  <c r="J394" i="15"/>
  <c r="K393" i="15"/>
  <c r="J397" i="14"/>
  <c r="K396" i="14"/>
  <c r="J396" i="13"/>
  <c r="K395" i="13"/>
  <c r="J395" i="12"/>
  <c r="K394" i="12"/>
  <c r="J395" i="11"/>
  <c r="K394" i="11"/>
  <c r="J395" i="8"/>
  <c r="K394" i="8"/>
  <c r="K384" i="6"/>
  <c r="J385" i="6"/>
  <c r="J385" i="7"/>
  <c r="K384" i="7"/>
  <c r="J385" i="5"/>
  <c r="K384" i="5"/>
  <c r="J393" i="9" l="1"/>
  <c r="K392" i="9"/>
  <c r="K397" i="10"/>
  <c r="J398" i="10"/>
  <c r="J395" i="15"/>
  <c r="K394" i="15"/>
  <c r="J398" i="14"/>
  <c r="K397" i="14"/>
  <c r="J397" i="13"/>
  <c r="K396" i="13"/>
  <c r="J396" i="12"/>
  <c r="K395" i="12"/>
  <c r="J396" i="11"/>
  <c r="K395" i="11"/>
  <c r="J396" i="8"/>
  <c r="K395" i="8"/>
  <c r="K385" i="7"/>
  <c r="J386" i="7"/>
  <c r="J386" i="6"/>
  <c r="K385" i="6"/>
  <c r="J386" i="5"/>
  <c r="K385" i="5"/>
  <c r="J394" i="9" l="1"/>
  <c r="K393" i="9"/>
  <c r="J399" i="10"/>
  <c r="K398" i="10"/>
  <c r="J396" i="15"/>
  <c r="K395" i="15"/>
  <c r="J399" i="14"/>
  <c r="K398" i="14"/>
  <c r="J398" i="13"/>
  <c r="K397" i="13"/>
  <c r="J397" i="12"/>
  <c r="K396" i="12"/>
  <c r="J397" i="11"/>
  <c r="K396" i="11"/>
  <c r="J397" i="8"/>
  <c r="K396" i="8"/>
  <c r="J387" i="6"/>
  <c r="K386" i="6"/>
  <c r="K386" i="7"/>
  <c r="J387" i="7"/>
  <c r="J387" i="5"/>
  <c r="K386" i="5"/>
  <c r="J395" i="9" l="1"/>
  <c r="K394" i="9"/>
  <c r="J400" i="10"/>
  <c r="K399" i="10"/>
  <c r="J397" i="15"/>
  <c r="K396" i="15"/>
  <c r="J400" i="14"/>
  <c r="K399" i="14"/>
  <c r="J399" i="13"/>
  <c r="K398" i="13"/>
  <c r="J398" i="12"/>
  <c r="K397" i="12"/>
  <c r="J398" i="11"/>
  <c r="K397" i="11"/>
  <c r="J398" i="8"/>
  <c r="K397" i="8"/>
  <c r="J388" i="7"/>
  <c r="K387" i="7"/>
  <c r="J388" i="6"/>
  <c r="K387" i="6"/>
  <c r="K387" i="5"/>
  <c r="J388" i="5"/>
  <c r="J396" i="9" l="1"/>
  <c r="K395" i="9"/>
  <c r="K400" i="10"/>
  <c r="J401" i="10"/>
  <c r="J398" i="15"/>
  <c r="K397" i="15"/>
  <c r="J401" i="14"/>
  <c r="K400" i="14"/>
  <c r="J400" i="13"/>
  <c r="K399" i="13"/>
  <c r="J399" i="12"/>
  <c r="K398" i="12"/>
  <c r="J399" i="11"/>
  <c r="K398" i="11"/>
  <c r="J399" i="8"/>
  <c r="K398" i="8"/>
  <c r="J389" i="7"/>
  <c r="K388" i="7"/>
  <c r="J389" i="6"/>
  <c r="K388" i="6"/>
  <c r="J389" i="5"/>
  <c r="K388" i="5"/>
  <c r="J397" i="9" l="1"/>
  <c r="K396" i="9"/>
  <c r="K401" i="10"/>
  <c r="J402" i="10"/>
  <c r="J399" i="15"/>
  <c r="K398" i="15"/>
  <c r="J402" i="14"/>
  <c r="K401" i="14"/>
  <c r="J401" i="13"/>
  <c r="K400" i="13"/>
  <c r="J400" i="12"/>
  <c r="K399" i="12"/>
  <c r="J400" i="11"/>
  <c r="K399" i="11"/>
  <c r="J400" i="8"/>
  <c r="K399" i="8"/>
  <c r="K389" i="6"/>
  <c r="J390" i="6"/>
  <c r="K389" i="7"/>
  <c r="J390" i="7"/>
  <c r="J390" i="5"/>
  <c r="K389" i="5"/>
  <c r="J398" i="9" l="1"/>
  <c r="K397" i="9"/>
  <c r="K402" i="10"/>
  <c r="J403" i="10"/>
  <c r="J400" i="15"/>
  <c r="K399" i="15"/>
  <c r="J403" i="14"/>
  <c r="K402" i="14"/>
  <c r="J402" i="13"/>
  <c r="K401" i="13"/>
  <c r="J401" i="12"/>
  <c r="K400" i="12"/>
  <c r="J401" i="11"/>
  <c r="K400" i="11"/>
  <c r="J401" i="8"/>
  <c r="K400" i="8"/>
  <c r="J391" i="7"/>
  <c r="K390" i="7"/>
  <c r="K390" i="6"/>
  <c r="J391" i="6"/>
  <c r="K390" i="5"/>
  <c r="J391" i="5"/>
  <c r="J399" i="9" l="1"/>
  <c r="K398" i="9"/>
  <c r="J404" i="10"/>
  <c r="K403" i="10"/>
  <c r="J401" i="15"/>
  <c r="K400" i="15"/>
  <c r="J404" i="14"/>
  <c r="K403" i="14"/>
  <c r="J403" i="13"/>
  <c r="K402" i="13"/>
  <c r="K401" i="12"/>
  <c r="J402" i="12"/>
  <c r="J402" i="11"/>
  <c r="K401" i="11"/>
  <c r="K401" i="8"/>
  <c r="J402" i="8"/>
  <c r="J392" i="7"/>
  <c r="K391" i="7"/>
  <c r="K391" i="6"/>
  <c r="J392" i="6"/>
  <c r="J392" i="5"/>
  <c r="K391" i="5"/>
  <c r="J7" i="4"/>
  <c r="J8" i="4" s="1"/>
  <c r="J400" i="9" l="1"/>
  <c r="K399" i="9"/>
  <c r="J405" i="10"/>
  <c r="K404" i="10"/>
  <c r="K401" i="15"/>
  <c r="J402" i="15"/>
  <c r="J405" i="14"/>
  <c r="K404" i="14"/>
  <c r="J404" i="13"/>
  <c r="K403" i="13"/>
  <c r="J403" i="12"/>
  <c r="K402" i="12"/>
  <c r="J403" i="11"/>
  <c r="K402" i="11"/>
  <c r="J403" i="8"/>
  <c r="K402" i="8"/>
  <c r="K392" i="6"/>
  <c r="J393" i="6"/>
  <c r="J393" i="7"/>
  <c r="K392" i="7"/>
  <c r="J393" i="5"/>
  <c r="K392" i="5"/>
  <c r="J9" i="4"/>
  <c r="J10" i="4" s="1"/>
  <c r="J401" i="9" l="1"/>
  <c r="K400" i="9"/>
  <c r="J406" i="10"/>
  <c r="K405" i="10"/>
  <c r="J403" i="15"/>
  <c r="K402" i="15"/>
  <c r="J406" i="14"/>
  <c r="K405" i="14"/>
  <c r="J405" i="13"/>
  <c r="K404" i="13"/>
  <c r="J404" i="12"/>
  <c r="K403" i="12"/>
  <c r="J404" i="11"/>
  <c r="K403" i="11"/>
  <c r="J404" i="8"/>
  <c r="K403" i="8"/>
  <c r="J394" i="6"/>
  <c r="K393" i="6"/>
  <c r="K393" i="7"/>
  <c r="J394" i="7"/>
  <c r="K393" i="5"/>
  <c r="J394" i="5"/>
  <c r="J11" i="4"/>
  <c r="K401" i="9" l="1"/>
  <c r="J402" i="9"/>
  <c r="K406" i="10"/>
  <c r="J407" i="10"/>
  <c r="J404" i="15"/>
  <c r="K403" i="15"/>
  <c r="J407" i="14"/>
  <c r="K406" i="14"/>
  <c r="J406" i="13"/>
  <c r="K405" i="13"/>
  <c r="J405" i="12"/>
  <c r="K404" i="12"/>
  <c r="J405" i="11"/>
  <c r="K404" i="11"/>
  <c r="J405" i="8"/>
  <c r="K404" i="8"/>
  <c r="K394" i="6"/>
  <c r="J395" i="6"/>
  <c r="J395" i="7"/>
  <c r="K394" i="7"/>
  <c r="J395" i="5"/>
  <c r="K394" i="5"/>
  <c r="J12" i="4"/>
  <c r="J403" i="9" l="1"/>
  <c r="K402" i="9"/>
  <c r="J408" i="10"/>
  <c r="K407" i="10"/>
  <c r="J405" i="15"/>
  <c r="K404" i="15"/>
  <c r="J408" i="14"/>
  <c r="K407" i="14"/>
  <c r="J407" i="13"/>
  <c r="K406" i="13"/>
  <c r="J406" i="12"/>
  <c r="K405" i="12"/>
  <c r="J406" i="11"/>
  <c r="K405" i="11"/>
  <c r="J406" i="8"/>
  <c r="K405" i="8"/>
  <c r="J396" i="7"/>
  <c r="K395" i="7"/>
  <c r="J396" i="6"/>
  <c r="K395" i="6"/>
  <c r="J396" i="5"/>
  <c r="K395" i="5"/>
  <c r="J13" i="4"/>
  <c r="J404" i="9" l="1"/>
  <c r="K403" i="9"/>
  <c r="K408" i="10"/>
  <c r="J409" i="10"/>
  <c r="J406" i="15"/>
  <c r="K405" i="15"/>
  <c r="J409" i="14"/>
  <c r="K408" i="14"/>
  <c r="J408" i="13"/>
  <c r="K407" i="13"/>
  <c r="J407" i="12"/>
  <c r="K406" i="12"/>
  <c r="J407" i="11"/>
  <c r="K406" i="11"/>
  <c r="J407" i="8"/>
  <c r="K406" i="8"/>
  <c r="J397" i="6"/>
  <c r="K396" i="6"/>
  <c r="J397" i="7"/>
  <c r="K396" i="7"/>
  <c r="K396" i="5"/>
  <c r="J397" i="5"/>
  <c r="J14" i="4"/>
  <c r="J405" i="9" l="1"/>
  <c r="K404" i="9"/>
  <c r="K409" i="10"/>
  <c r="J410" i="10"/>
  <c r="J407" i="15"/>
  <c r="K406" i="15"/>
  <c r="J410" i="14"/>
  <c r="K409" i="14"/>
  <c r="J409" i="13"/>
  <c r="K408" i="13"/>
  <c r="J408" i="12"/>
  <c r="K407" i="12"/>
  <c r="J408" i="11"/>
  <c r="K407" i="11"/>
  <c r="J408" i="8"/>
  <c r="K407" i="8"/>
  <c r="J398" i="7"/>
  <c r="K397" i="7"/>
  <c r="K397" i="6"/>
  <c r="J398" i="6"/>
  <c r="K397" i="5"/>
  <c r="J398" i="5"/>
  <c r="J15" i="4"/>
  <c r="J406" i="9" l="1"/>
  <c r="K405" i="9"/>
  <c r="J411" i="10"/>
  <c r="K410" i="10"/>
  <c r="J408" i="15"/>
  <c r="K407" i="15"/>
  <c r="J411" i="14"/>
  <c r="K410" i="14"/>
  <c r="J410" i="13"/>
  <c r="K409" i="13"/>
  <c r="J409" i="12"/>
  <c r="K408" i="12"/>
  <c r="J409" i="11"/>
  <c r="K408" i="11"/>
  <c r="J409" i="8"/>
  <c r="K408" i="8"/>
  <c r="J399" i="7"/>
  <c r="K398" i="7"/>
  <c r="J399" i="6"/>
  <c r="K398" i="6"/>
  <c r="J399" i="5"/>
  <c r="K398" i="5"/>
  <c r="J16" i="4"/>
  <c r="J407" i="9" l="1"/>
  <c r="K406" i="9"/>
  <c r="K411" i="10"/>
  <c r="J412" i="10"/>
  <c r="J409" i="15"/>
  <c r="K408" i="15"/>
  <c r="J412" i="14"/>
  <c r="K411" i="14"/>
  <c r="J411" i="13"/>
  <c r="K410" i="13"/>
  <c r="J410" i="12"/>
  <c r="K409" i="12"/>
  <c r="J410" i="11"/>
  <c r="K409" i="11"/>
  <c r="J410" i="8"/>
  <c r="K409" i="8"/>
  <c r="J400" i="7"/>
  <c r="K399" i="7"/>
  <c r="J400" i="6"/>
  <c r="K399" i="6"/>
  <c r="K399" i="5"/>
  <c r="J400" i="5"/>
  <c r="J17" i="4"/>
  <c r="J408" i="9" l="1"/>
  <c r="K407" i="9"/>
  <c r="K412" i="10"/>
  <c r="J413" i="10"/>
  <c r="J410" i="15"/>
  <c r="K409" i="15"/>
  <c r="J413" i="14"/>
  <c r="K412" i="14"/>
  <c r="J412" i="13"/>
  <c r="K411" i="13"/>
  <c r="J411" i="12"/>
  <c r="K410" i="12"/>
  <c r="J411" i="11"/>
  <c r="K410" i="11"/>
  <c r="J411" i="8"/>
  <c r="K410" i="8"/>
  <c r="K400" i="7"/>
  <c r="J401" i="7"/>
  <c r="K400" i="6"/>
  <c r="J401" i="6"/>
  <c r="J401" i="5"/>
  <c r="K400" i="5"/>
  <c r="J18" i="4"/>
  <c r="K408" i="9" l="1"/>
  <c r="J409" i="9"/>
  <c r="K413" i="10"/>
  <c r="J414" i="10"/>
  <c r="J411" i="15"/>
  <c r="K410" i="15"/>
  <c r="J414" i="14"/>
  <c r="K413" i="14"/>
  <c r="J413" i="13"/>
  <c r="K412" i="13"/>
  <c r="J412" i="12"/>
  <c r="K411" i="12"/>
  <c r="J412" i="11"/>
  <c r="K411" i="11"/>
  <c r="J412" i="8"/>
  <c r="K411" i="8"/>
  <c r="J402" i="6"/>
  <c r="K401" i="6"/>
  <c r="J402" i="7"/>
  <c r="K401" i="7"/>
  <c r="K401" i="5"/>
  <c r="J402" i="5"/>
  <c r="J19" i="4"/>
  <c r="K409" i="9" l="1"/>
  <c r="J410" i="9"/>
  <c r="J415" i="10"/>
  <c r="K414" i="10"/>
  <c r="J412" i="15"/>
  <c r="K411" i="15"/>
  <c r="J415" i="14"/>
  <c r="K414" i="14"/>
  <c r="J414" i="13"/>
  <c r="K413" i="13"/>
  <c r="J413" i="12"/>
  <c r="K412" i="12"/>
  <c r="J413" i="11"/>
  <c r="K412" i="11"/>
  <c r="J413" i="8"/>
  <c r="K412" i="8"/>
  <c r="J403" i="7"/>
  <c r="K402" i="7"/>
  <c r="J403" i="6"/>
  <c r="K402" i="6"/>
  <c r="K402" i="5"/>
  <c r="J403" i="5"/>
  <c r="J20" i="4"/>
  <c r="J411" i="9" l="1"/>
  <c r="K410" i="9"/>
  <c r="J416" i="10"/>
  <c r="K415" i="10"/>
  <c r="J413" i="15"/>
  <c r="K412" i="15"/>
  <c r="J416" i="14"/>
  <c r="K415" i="14"/>
  <c r="J415" i="13"/>
  <c r="K414" i="13"/>
  <c r="J414" i="12"/>
  <c r="K413" i="12"/>
  <c r="K413" i="11"/>
  <c r="J414" i="11"/>
  <c r="J414" i="8"/>
  <c r="K413" i="8"/>
  <c r="J404" i="7"/>
  <c r="K403" i="7"/>
  <c r="K403" i="6"/>
  <c r="J404" i="6"/>
  <c r="J404" i="5"/>
  <c r="K403" i="5"/>
  <c r="J21" i="4"/>
  <c r="J412" i="9" l="1"/>
  <c r="K411" i="9"/>
  <c r="K416" i="10"/>
  <c r="J417" i="10"/>
  <c r="J414" i="15"/>
  <c r="K413" i="15"/>
  <c r="J417" i="14"/>
  <c r="K416" i="14"/>
  <c r="J416" i="13"/>
  <c r="K415" i="13"/>
  <c r="J415" i="12"/>
  <c r="K414" i="12"/>
  <c r="J415" i="11"/>
  <c r="K414" i="11"/>
  <c r="J415" i="8"/>
  <c r="K414" i="8"/>
  <c r="J405" i="7"/>
  <c r="K404" i="7"/>
  <c r="J405" i="6"/>
  <c r="K404" i="6"/>
  <c r="K404" i="5"/>
  <c r="J405" i="5"/>
  <c r="J22" i="4"/>
  <c r="J413" i="9" l="1"/>
  <c r="K412" i="9"/>
  <c r="J418" i="10"/>
  <c r="K417" i="10"/>
  <c r="J415" i="15"/>
  <c r="K414" i="15"/>
  <c r="J418" i="14"/>
  <c r="K417" i="14"/>
  <c r="J417" i="13"/>
  <c r="K416" i="13"/>
  <c r="J416" i="12"/>
  <c r="K415" i="12"/>
  <c r="J416" i="11"/>
  <c r="K415" i="11"/>
  <c r="J416" i="8"/>
  <c r="K415" i="8"/>
  <c r="J406" i="6"/>
  <c r="K405" i="6"/>
  <c r="J406" i="7"/>
  <c r="K405" i="7"/>
  <c r="K405" i="5"/>
  <c r="J406" i="5"/>
  <c r="J23" i="4"/>
  <c r="J414" i="9" l="1"/>
  <c r="K413" i="9"/>
  <c r="K418" i="10"/>
  <c r="J419" i="10"/>
  <c r="J416" i="15"/>
  <c r="K415" i="15"/>
  <c r="J419" i="14"/>
  <c r="K418" i="14"/>
  <c r="J418" i="13"/>
  <c r="K417" i="13"/>
  <c r="J417" i="12"/>
  <c r="K416" i="12"/>
  <c r="J417" i="11"/>
  <c r="K416" i="11"/>
  <c r="J417" i="8"/>
  <c r="K416" i="8"/>
  <c r="J407" i="7"/>
  <c r="K406" i="7"/>
  <c r="J407" i="6"/>
  <c r="K406" i="6"/>
  <c r="J407" i="5"/>
  <c r="K406" i="5"/>
  <c r="J24" i="4"/>
  <c r="J415" i="9" l="1"/>
  <c r="K414" i="9"/>
  <c r="J420" i="10"/>
  <c r="K419" i="10"/>
  <c r="J417" i="15"/>
  <c r="K416" i="15"/>
  <c r="J420" i="14"/>
  <c r="K419" i="14"/>
  <c r="J419" i="13"/>
  <c r="K418" i="13"/>
  <c r="J418" i="12"/>
  <c r="K417" i="12"/>
  <c r="K417" i="11"/>
  <c r="J418" i="11"/>
  <c r="J418" i="8"/>
  <c r="K417" i="8"/>
  <c r="J408" i="6"/>
  <c r="K407" i="6"/>
  <c r="K407" i="7"/>
  <c r="J408" i="7"/>
  <c r="K407" i="5"/>
  <c r="J408" i="5"/>
  <c r="J25" i="4"/>
  <c r="K415" i="9" l="1"/>
  <c r="J416" i="9"/>
  <c r="K420" i="10"/>
  <c r="J421" i="10"/>
  <c r="K417" i="15"/>
  <c r="J418" i="15"/>
  <c r="J421" i="14"/>
  <c r="K420" i="14"/>
  <c r="J420" i="13"/>
  <c r="K419" i="13"/>
  <c r="J419" i="12"/>
  <c r="K418" i="12"/>
  <c r="J419" i="11"/>
  <c r="K418" i="11"/>
  <c r="J419" i="8"/>
  <c r="K418" i="8"/>
  <c r="K408" i="6"/>
  <c r="J409" i="6"/>
  <c r="J409" i="7"/>
  <c r="K408" i="7"/>
  <c r="J409" i="5"/>
  <c r="K408" i="5"/>
  <c r="J26" i="4"/>
  <c r="J417" i="9" l="1"/>
  <c r="K416" i="9"/>
  <c r="K421" i="10"/>
  <c r="J422" i="10"/>
  <c r="J419" i="15"/>
  <c r="K418" i="15"/>
  <c r="J422" i="14"/>
  <c r="K421" i="14"/>
  <c r="K420" i="13"/>
  <c r="J421" i="13"/>
  <c r="J420" i="12"/>
  <c r="K419" i="12"/>
  <c r="J420" i="11"/>
  <c r="K419" i="11"/>
  <c r="J420" i="8"/>
  <c r="K419" i="8"/>
  <c r="J410" i="6"/>
  <c r="K409" i="6"/>
  <c r="J410" i="7"/>
  <c r="K409" i="7"/>
  <c r="K409" i="5"/>
  <c r="J410" i="5"/>
  <c r="J27" i="4"/>
  <c r="K417" i="9" l="1"/>
  <c r="J418" i="9"/>
  <c r="J423" i="10"/>
  <c r="K422" i="10"/>
  <c r="J420" i="15"/>
  <c r="K419" i="15"/>
  <c r="J423" i="14"/>
  <c r="K422" i="14"/>
  <c r="J422" i="13"/>
  <c r="K421" i="13"/>
  <c r="J421" i="12"/>
  <c r="K420" i="12"/>
  <c r="J421" i="11"/>
  <c r="K420" i="11"/>
  <c r="J421" i="8"/>
  <c r="K420" i="8"/>
  <c r="J411" i="7"/>
  <c r="K410" i="7"/>
  <c r="J411" i="6"/>
  <c r="K410" i="6"/>
  <c r="J411" i="5"/>
  <c r="K410" i="5"/>
  <c r="J28" i="4"/>
  <c r="J419" i="9" l="1"/>
  <c r="K418" i="9"/>
  <c r="K423" i="10"/>
  <c r="J424" i="10"/>
  <c r="J421" i="15"/>
  <c r="K420" i="15"/>
  <c r="J424" i="14"/>
  <c r="K423" i="14"/>
  <c r="J423" i="13"/>
  <c r="K422" i="13"/>
  <c r="J422" i="12"/>
  <c r="K421" i="12"/>
  <c r="J422" i="11"/>
  <c r="K421" i="11"/>
  <c r="J422" i="8"/>
  <c r="K421" i="8"/>
  <c r="J412" i="7"/>
  <c r="K411" i="7"/>
  <c r="J412" i="6"/>
  <c r="K411" i="6"/>
  <c r="J412" i="5"/>
  <c r="K411" i="5"/>
  <c r="J29" i="4"/>
  <c r="J420" i="9" l="1"/>
  <c r="K419" i="9"/>
  <c r="K424" i="10"/>
  <c r="J425" i="10"/>
  <c r="J422" i="15"/>
  <c r="K421" i="15"/>
  <c r="J425" i="14"/>
  <c r="K424" i="14"/>
  <c r="J424" i="13"/>
  <c r="K423" i="13"/>
  <c r="J423" i="12"/>
  <c r="K422" i="12"/>
  <c r="J423" i="11"/>
  <c r="K422" i="11"/>
  <c r="J423" i="8"/>
  <c r="K422" i="8"/>
  <c r="J413" i="6"/>
  <c r="K412" i="6"/>
  <c r="J413" i="7"/>
  <c r="K412" i="7"/>
  <c r="J413" i="5"/>
  <c r="K412" i="5"/>
  <c r="J30" i="4"/>
  <c r="J421" i="9" l="1"/>
  <c r="K420" i="9"/>
  <c r="J426" i="10"/>
  <c r="K425" i="10"/>
  <c r="J423" i="15"/>
  <c r="K422" i="15"/>
  <c r="J426" i="14"/>
  <c r="K425" i="14"/>
  <c r="K424" i="13"/>
  <c r="J425" i="13"/>
  <c r="J424" i="12"/>
  <c r="K423" i="12"/>
  <c r="J424" i="11"/>
  <c r="K423" i="11"/>
  <c r="J424" i="8"/>
  <c r="K423" i="8"/>
  <c r="J414" i="7"/>
  <c r="K413" i="7"/>
  <c r="K413" i="6"/>
  <c r="J414" i="6"/>
  <c r="J414" i="5"/>
  <c r="K413" i="5"/>
  <c r="J31" i="4"/>
  <c r="J422" i="9" l="1"/>
  <c r="K421" i="9"/>
  <c r="J427" i="10"/>
  <c r="K426" i="10"/>
  <c r="J424" i="15"/>
  <c r="K423" i="15"/>
  <c r="J427" i="14"/>
  <c r="K426" i="14"/>
  <c r="J426" i="13"/>
  <c r="K425" i="13"/>
  <c r="J425" i="12"/>
  <c r="K424" i="12"/>
  <c r="J425" i="11"/>
  <c r="K424" i="11"/>
  <c r="J425" i="8"/>
  <c r="K424" i="8"/>
  <c r="J415" i="6"/>
  <c r="K414" i="6"/>
  <c r="J415" i="7"/>
  <c r="K414" i="7"/>
  <c r="J415" i="5"/>
  <c r="K414" i="5"/>
  <c r="J32" i="4"/>
  <c r="K422" i="9" l="1"/>
  <c r="J423" i="9"/>
  <c r="K427" i="10"/>
  <c r="J428" i="10"/>
  <c r="K428" i="10" s="1"/>
  <c r="K429" i="10" s="1"/>
  <c r="K5" i="10" s="1"/>
  <c r="J425" i="15"/>
  <c r="K424" i="15"/>
  <c r="J428" i="14"/>
  <c r="K428" i="14" s="1"/>
  <c r="K429" i="14" s="1"/>
  <c r="K5" i="14" s="1"/>
  <c r="K427" i="14"/>
  <c r="J427" i="13"/>
  <c r="K426" i="13"/>
  <c r="J426" i="12"/>
  <c r="K425" i="12"/>
  <c r="J426" i="11"/>
  <c r="K425" i="11"/>
  <c r="J426" i="8"/>
  <c r="K425" i="8"/>
  <c r="K415" i="6"/>
  <c r="J416" i="6"/>
  <c r="K415" i="7"/>
  <c r="J416" i="7"/>
  <c r="K415" i="5"/>
  <c r="J416" i="5"/>
  <c r="J33" i="4"/>
  <c r="K423" i="9" l="1"/>
  <c r="J424" i="9"/>
  <c r="J426" i="15"/>
  <c r="K425" i="15"/>
  <c r="J428" i="13"/>
  <c r="K428" i="13" s="1"/>
  <c r="K429" i="13" s="1"/>
  <c r="K5" i="13" s="1"/>
  <c r="K427" i="13"/>
  <c r="J427" i="12"/>
  <c r="K426" i="12"/>
  <c r="J427" i="11"/>
  <c r="K426" i="11"/>
  <c r="J427" i="8"/>
  <c r="K426" i="8"/>
  <c r="K416" i="7"/>
  <c r="J417" i="7"/>
  <c r="K416" i="6"/>
  <c r="J417" i="6"/>
  <c r="K416" i="5"/>
  <c r="J417" i="5"/>
  <c r="J34" i="4"/>
  <c r="K424" i="9" l="1"/>
  <c r="J425" i="9"/>
  <c r="J427" i="15"/>
  <c r="K426" i="15"/>
  <c r="J428" i="12"/>
  <c r="K428" i="12" s="1"/>
  <c r="K429" i="12" s="1"/>
  <c r="K5" i="12" s="1"/>
  <c r="K427" i="12"/>
  <c r="J428" i="11"/>
  <c r="K428" i="11" s="1"/>
  <c r="K429" i="11" s="1"/>
  <c r="K5" i="11" s="1"/>
  <c r="K427" i="11"/>
  <c r="J428" i="8"/>
  <c r="K428" i="8" s="1"/>
  <c r="K427" i="8"/>
  <c r="J418" i="7"/>
  <c r="K417" i="7"/>
  <c r="K417" i="6"/>
  <c r="J418" i="6"/>
  <c r="J418" i="5"/>
  <c r="K417" i="5"/>
  <c r="J35" i="4"/>
  <c r="K425" i="9" l="1"/>
  <c r="J426" i="9"/>
  <c r="K429" i="8"/>
  <c r="J428" i="15"/>
  <c r="K428" i="15" s="1"/>
  <c r="K429" i="15" s="1"/>
  <c r="K5" i="15" s="1"/>
  <c r="K427" i="15"/>
  <c r="K418" i="6"/>
  <c r="J419" i="6"/>
  <c r="J419" i="7"/>
  <c r="K418" i="7"/>
  <c r="J419" i="5"/>
  <c r="K418" i="5"/>
  <c r="J36" i="4"/>
  <c r="J427" i="9" l="1"/>
  <c r="K426" i="9"/>
  <c r="K5" i="8"/>
  <c r="J420" i="6"/>
  <c r="K419" i="6"/>
  <c r="K419" i="7"/>
  <c r="J420" i="7"/>
  <c r="J420" i="5"/>
  <c r="K419" i="5"/>
  <c r="J37" i="4"/>
  <c r="J428" i="9" l="1"/>
  <c r="K428" i="9" s="1"/>
  <c r="K429" i="9" s="1"/>
  <c r="K5" i="9" s="1"/>
  <c r="K427" i="9"/>
  <c r="K420" i="6"/>
  <c r="J421" i="6"/>
  <c r="J421" i="7"/>
  <c r="K420" i="7"/>
  <c r="J421" i="5"/>
  <c r="K420" i="5"/>
  <c r="J38" i="4"/>
  <c r="J422" i="6" l="1"/>
  <c r="K421" i="6"/>
  <c r="J422" i="7"/>
  <c r="K421" i="7"/>
  <c r="J422" i="5"/>
  <c r="K421" i="5"/>
  <c r="J39" i="4"/>
  <c r="J423" i="7" l="1"/>
  <c r="K422" i="7"/>
  <c r="K422" i="6"/>
  <c r="J423" i="6"/>
  <c r="K422" i="5"/>
  <c r="J423" i="5"/>
  <c r="J40" i="4"/>
  <c r="J424" i="7" l="1"/>
  <c r="K423" i="7"/>
  <c r="K423" i="6"/>
  <c r="J424" i="6"/>
  <c r="J424" i="5"/>
  <c r="K423" i="5"/>
  <c r="J41" i="4"/>
  <c r="K424" i="6" l="1"/>
  <c r="J425" i="6"/>
  <c r="J425" i="7"/>
  <c r="K424" i="7"/>
  <c r="J425" i="5"/>
  <c r="K424" i="5"/>
  <c r="J42" i="4"/>
  <c r="J426" i="7" l="1"/>
  <c r="K425" i="7"/>
  <c r="K425" i="6"/>
  <c r="J426" i="6"/>
  <c r="K425" i="5"/>
  <c r="J426" i="5"/>
  <c r="J43" i="4"/>
  <c r="J427" i="6" l="1"/>
  <c r="K426" i="6"/>
  <c r="K426" i="7"/>
  <c r="J427" i="7"/>
  <c r="K426" i="5"/>
  <c r="J427" i="5"/>
  <c r="J44" i="4"/>
  <c r="J428" i="6" l="1"/>
  <c r="K428" i="6" s="1"/>
  <c r="K429" i="6" s="1"/>
  <c r="K5" i="6" s="1"/>
  <c r="K427" i="6"/>
  <c r="J428" i="7"/>
  <c r="K428" i="7" s="1"/>
  <c r="K427" i="7"/>
  <c r="J428" i="5"/>
  <c r="K428" i="5" s="1"/>
  <c r="K429" i="5" s="1"/>
  <c r="K5" i="5" s="1"/>
  <c r="K427" i="5"/>
  <c r="J45" i="4"/>
  <c r="K429" i="7" l="1"/>
  <c r="K5" i="7" s="1"/>
  <c r="J46" i="4"/>
  <c r="J47" i="4" l="1"/>
  <c r="J48" i="4" l="1"/>
  <c r="J49" i="4" l="1"/>
  <c r="J50" i="4" l="1"/>
  <c r="J51" i="4" l="1"/>
  <c r="J52" i="4" l="1"/>
  <c r="J53" i="4" l="1"/>
  <c r="J54" i="4" l="1"/>
  <c r="J55" i="4" l="1"/>
  <c r="J56" i="4" l="1"/>
  <c r="J57" i="4" l="1"/>
  <c r="J58" i="4" l="1"/>
  <c r="J59" i="4" l="1"/>
  <c r="J60" i="4" l="1"/>
  <c r="J61" i="4" l="1"/>
  <c r="J62" i="4" l="1"/>
  <c r="J63" i="4" l="1"/>
  <c r="J64" i="4" l="1"/>
  <c r="J65" i="4" l="1"/>
  <c r="J66" i="4" l="1"/>
  <c r="J67" i="4" l="1"/>
  <c r="J68" i="4" l="1"/>
  <c r="J69" i="4" l="1"/>
  <c r="J70" i="4" l="1"/>
  <c r="J71" i="4" l="1"/>
  <c r="J72" i="4" l="1"/>
  <c r="J73" i="4" l="1"/>
  <c r="J74" i="4" l="1"/>
  <c r="J75" i="4" l="1"/>
  <c r="J76" i="4" l="1"/>
  <c r="J77" i="4" l="1"/>
  <c r="J78" i="4" l="1"/>
  <c r="J79" i="4" l="1"/>
  <c r="J80" i="4" l="1"/>
  <c r="J81" i="4" l="1"/>
  <c r="J82" i="4" l="1"/>
  <c r="J83" i="4" l="1"/>
  <c r="J84" i="4" l="1"/>
  <c r="J85" i="4" l="1"/>
  <c r="J86" i="4" l="1"/>
  <c r="J87" i="4" l="1"/>
  <c r="J88" i="4" l="1"/>
  <c r="J89" i="4" l="1"/>
  <c r="J90" i="4" l="1"/>
  <c r="J91" i="4" l="1"/>
  <c r="J92" i="4" l="1"/>
  <c r="J93" i="4" l="1"/>
  <c r="J94" i="4" l="1"/>
  <c r="J95" i="4" l="1"/>
  <c r="J96" i="4" l="1"/>
  <c r="J97" i="4" l="1"/>
  <c r="J98" i="4" l="1"/>
  <c r="J99" i="4" l="1"/>
  <c r="J100" i="4" l="1"/>
  <c r="AE1" i="2"/>
  <c r="J101" i="4" l="1"/>
  <c r="S4" i="2"/>
  <c r="U7" i="1"/>
  <c r="V7" i="1"/>
  <c r="W7" i="1"/>
  <c r="X7" i="1"/>
  <c r="Y7" i="1"/>
  <c r="Z7" i="1"/>
  <c r="AA7" i="1"/>
  <c r="AB7" i="1"/>
  <c r="AC7" i="1"/>
  <c r="AD7" i="1"/>
  <c r="AE7" i="1"/>
  <c r="T7" i="1"/>
  <c r="T7" i="2"/>
  <c r="U7" i="2"/>
  <c r="V7" i="2"/>
  <c r="W7" i="2"/>
  <c r="X7" i="2"/>
  <c r="Y7" i="2"/>
  <c r="Z7" i="2"/>
  <c r="AA7" i="2"/>
  <c r="AB7" i="2"/>
  <c r="AC7" i="2"/>
  <c r="AD7" i="2"/>
  <c r="S7" i="2"/>
  <c r="J102" i="4" l="1"/>
  <c r="T87" i="1"/>
  <c r="T6" i="1" s="1"/>
  <c r="B1" i="4"/>
  <c r="C3" i="1"/>
  <c r="J103" i="4" l="1"/>
  <c r="J581" i="3"/>
  <c r="AK581" i="3" s="1"/>
  <c r="J577" i="3"/>
  <c r="AK577" i="3" s="1"/>
  <c r="J565" i="3"/>
  <c r="AK565" i="3" s="1"/>
  <c r="J592" i="3"/>
  <c r="AK592" i="3" s="1"/>
  <c r="J551" i="3"/>
  <c r="AK551" i="3" s="1"/>
  <c r="J363" i="3"/>
  <c r="AK363" i="3" s="1"/>
  <c r="J104" i="3"/>
  <c r="AK104" i="3" s="1"/>
  <c r="K579" i="3"/>
  <c r="AL579" i="3" s="1"/>
  <c r="K573" i="3"/>
  <c r="AL573" i="3" s="1"/>
  <c r="K561" i="3"/>
  <c r="AL561" i="3" s="1"/>
  <c r="K555" i="3"/>
  <c r="AL555" i="3" s="1"/>
  <c r="K547" i="3"/>
  <c r="AL547" i="3" s="1"/>
  <c r="K539" i="3"/>
  <c r="AL539" i="3" s="1"/>
  <c r="K531" i="3"/>
  <c r="AL531" i="3" s="1"/>
  <c r="K363" i="3"/>
  <c r="AL363" i="3" s="1"/>
  <c r="K107" i="3"/>
  <c r="AL107" i="3" s="1"/>
  <c r="L581" i="3"/>
  <c r="AM581" i="3" s="1"/>
  <c r="L577" i="3"/>
  <c r="AM577" i="3" s="1"/>
  <c r="L509" i="3"/>
  <c r="AM509" i="3" s="1"/>
  <c r="L565" i="3"/>
  <c r="AM565" i="3" s="1"/>
  <c r="L592" i="3"/>
  <c r="AM592" i="3" s="1"/>
  <c r="L551" i="3"/>
  <c r="AM551" i="3" s="1"/>
  <c r="L543" i="3"/>
  <c r="AM543" i="3" s="1"/>
  <c r="L535" i="3"/>
  <c r="AM535" i="3" s="1"/>
  <c r="L527" i="3"/>
  <c r="AM527" i="3" s="1"/>
  <c r="L519" i="3"/>
  <c r="AM519" i="3" s="1"/>
  <c r="L363" i="3"/>
  <c r="AM363" i="3" s="1"/>
  <c r="L107" i="3"/>
  <c r="AM107" i="3" s="1"/>
  <c r="L104" i="3"/>
  <c r="AM104" i="3" s="1"/>
  <c r="M579" i="3"/>
  <c r="AN579" i="3" s="1"/>
  <c r="M573" i="3"/>
  <c r="AN573" i="3" s="1"/>
  <c r="M568" i="3"/>
  <c r="AN568" i="3" s="1"/>
  <c r="M561" i="3"/>
  <c r="AN561" i="3" s="1"/>
  <c r="M555" i="3"/>
  <c r="AN555" i="3" s="1"/>
  <c r="M363" i="3"/>
  <c r="AN363" i="3" s="1"/>
  <c r="M107" i="3"/>
  <c r="AN107" i="3" s="1"/>
  <c r="M104" i="3"/>
  <c r="AN104" i="3" s="1"/>
  <c r="N581" i="3"/>
  <c r="AO581" i="3" s="1"/>
  <c r="N577" i="3"/>
  <c r="AO577" i="3" s="1"/>
  <c r="N565" i="3"/>
  <c r="AO565" i="3" s="1"/>
  <c r="N592" i="3"/>
  <c r="AO592" i="3" s="1"/>
  <c r="N551" i="3"/>
  <c r="AO551" i="3" s="1"/>
  <c r="N363" i="3"/>
  <c r="AO363" i="3" s="1"/>
  <c r="N107" i="3"/>
  <c r="AO107" i="3" s="1"/>
  <c r="N104" i="3"/>
  <c r="AO104" i="3" s="1"/>
  <c r="I579" i="3"/>
  <c r="AJ579" i="3" s="1"/>
  <c r="I573" i="3"/>
  <c r="AJ573" i="3" s="1"/>
  <c r="I568" i="3"/>
  <c r="AJ568" i="3" s="1"/>
  <c r="I561" i="3"/>
  <c r="AJ561" i="3" s="1"/>
  <c r="I555" i="3"/>
  <c r="AJ555" i="3" s="1"/>
  <c r="I363" i="3"/>
  <c r="AJ363" i="3" s="1"/>
  <c r="I107" i="3"/>
  <c r="AJ107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J597" i="3"/>
  <c r="AK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M592" i="3"/>
  <c r="AN592" i="3" s="1"/>
  <c r="K592" i="3"/>
  <c r="AL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N582" i="3"/>
  <c r="AO582" i="3" s="1"/>
  <c r="M582" i="3"/>
  <c r="AN582" i="3" s="1"/>
  <c r="L582" i="3"/>
  <c r="AM582" i="3" s="1"/>
  <c r="K582" i="3"/>
  <c r="AL582" i="3" s="1"/>
  <c r="J582" i="3"/>
  <c r="AK582" i="3" s="1"/>
  <c r="I582" i="3"/>
  <c r="AJ582" i="3" s="1"/>
  <c r="H582" i="3"/>
  <c r="AI582" i="3" s="1"/>
  <c r="M581" i="3"/>
  <c r="AN581" i="3" s="1"/>
  <c r="K581" i="3"/>
  <c r="AL581" i="3" s="1"/>
  <c r="I581" i="3"/>
  <c r="AJ581" i="3" s="1"/>
  <c r="H581" i="3"/>
  <c r="AI581" i="3" s="1"/>
  <c r="N580" i="3"/>
  <c r="AO580" i="3" s="1"/>
  <c r="M580" i="3"/>
  <c r="AN580" i="3" s="1"/>
  <c r="L580" i="3"/>
  <c r="AM580" i="3" s="1"/>
  <c r="K580" i="3"/>
  <c r="AL580" i="3" s="1"/>
  <c r="J580" i="3"/>
  <c r="AK580" i="3" s="1"/>
  <c r="I580" i="3"/>
  <c r="AJ580" i="3" s="1"/>
  <c r="H580" i="3"/>
  <c r="AI580" i="3" s="1"/>
  <c r="N579" i="3"/>
  <c r="AO579" i="3" s="1"/>
  <c r="L579" i="3"/>
  <c r="AM579" i="3" s="1"/>
  <c r="J579" i="3"/>
  <c r="AK579" i="3" s="1"/>
  <c r="H579" i="3"/>
  <c r="AI579" i="3" s="1"/>
  <c r="N578" i="3"/>
  <c r="AO578" i="3" s="1"/>
  <c r="M578" i="3"/>
  <c r="AN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M577" i="3"/>
  <c r="AN577" i="3" s="1"/>
  <c r="K577" i="3"/>
  <c r="AL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L573" i="3"/>
  <c r="AM573" i="3" s="1"/>
  <c r="J573" i="3"/>
  <c r="AK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N568" i="3"/>
  <c r="AO568" i="3" s="1"/>
  <c r="L568" i="3"/>
  <c r="AM568" i="3" s="1"/>
  <c r="K568" i="3"/>
  <c r="AL568" i="3" s="1"/>
  <c r="J568" i="3"/>
  <c r="AK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M565" i="3"/>
  <c r="AN565" i="3" s="1"/>
  <c r="K565" i="3"/>
  <c r="AL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L561" i="3"/>
  <c r="AM561" i="3" s="1"/>
  <c r="J561" i="3"/>
  <c r="AK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L555" i="3"/>
  <c r="AM555" i="3" s="1"/>
  <c r="J555" i="3"/>
  <c r="AK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M551" i="3"/>
  <c r="AN551" i="3" s="1"/>
  <c r="K551" i="3"/>
  <c r="AL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H363" i="3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M360" i="3"/>
  <c r="L360" i="3"/>
  <c r="K360" i="3"/>
  <c r="J360" i="3"/>
  <c r="I360" i="3"/>
  <c r="H360" i="3"/>
  <c r="N359" i="3"/>
  <c r="M359" i="3"/>
  <c r="L359" i="3"/>
  <c r="K359" i="3"/>
  <c r="J359" i="3"/>
  <c r="I359" i="3"/>
  <c r="H359" i="3"/>
  <c r="N358" i="3"/>
  <c r="M358" i="3"/>
  <c r="L358" i="3"/>
  <c r="K358" i="3"/>
  <c r="J358" i="3"/>
  <c r="I358" i="3"/>
  <c r="H358" i="3"/>
  <c r="N357" i="3"/>
  <c r="M357" i="3"/>
  <c r="L357" i="3"/>
  <c r="K357" i="3"/>
  <c r="J357" i="3"/>
  <c r="I357" i="3"/>
  <c r="H357" i="3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AO309" i="3" s="1"/>
  <c r="M306" i="3"/>
  <c r="AN306" i="3" s="1"/>
  <c r="AN309" i="3" s="1"/>
  <c r="L306" i="3"/>
  <c r="AM306" i="3" s="1"/>
  <c r="AM309" i="3" s="1"/>
  <c r="K306" i="3"/>
  <c r="AL306" i="3" s="1"/>
  <c r="AL309" i="3" s="1"/>
  <c r="J306" i="3"/>
  <c r="AK306" i="3" s="1"/>
  <c r="AK309" i="3" s="1"/>
  <c r="I306" i="3"/>
  <c r="AJ306" i="3" s="1"/>
  <c r="AJ309" i="3" s="1"/>
  <c r="H306" i="3"/>
  <c r="AI306" i="3" s="1"/>
  <c r="AI309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J107" i="3"/>
  <c r="AK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K104" i="3"/>
  <c r="AL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166" i="3"/>
  <c r="AF166" i="3" s="1"/>
  <c r="E267" i="3"/>
  <c r="AF267" i="3" s="1"/>
  <c r="E127" i="3"/>
  <c r="AF127" i="3" s="1"/>
  <c r="E138" i="3"/>
  <c r="AF138" i="3" s="1"/>
  <c r="E231" i="3"/>
  <c r="AF231" i="3" s="1"/>
  <c r="E104" i="3"/>
  <c r="AF104" i="3" s="1"/>
  <c r="E90" i="3"/>
  <c r="AF90" i="3" s="1"/>
  <c r="E74" i="3"/>
  <c r="AF74" i="3" s="1"/>
  <c r="E66" i="3"/>
  <c r="AF66" i="3" s="1"/>
  <c r="E50" i="3"/>
  <c r="AF50" i="3" s="1"/>
  <c r="E42" i="3"/>
  <c r="AF42" i="3" s="1"/>
  <c r="E26" i="3"/>
  <c r="AF26" i="3" s="1"/>
  <c r="E18" i="3"/>
  <c r="AF18" i="3" s="1"/>
  <c r="E215" i="3"/>
  <c r="AF215" i="3" s="1"/>
  <c r="E211" i="3"/>
  <c r="AF211" i="3" s="1"/>
  <c r="F152" i="3"/>
  <c r="AG152" i="3" s="1"/>
  <c r="F127" i="3"/>
  <c r="AG127" i="3" s="1"/>
  <c r="F231" i="3"/>
  <c r="AG231" i="3" s="1"/>
  <c r="F90" i="3"/>
  <c r="AG90" i="3" s="1"/>
  <c r="F66" i="3"/>
  <c r="AG66" i="3" s="1"/>
  <c r="F42" i="3"/>
  <c r="AG42" i="3" s="1"/>
  <c r="F18" i="3"/>
  <c r="AG18" i="3" s="1"/>
  <c r="F211" i="3"/>
  <c r="AG211" i="3" s="1"/>
  <c r="G127" i="3"/>
  <c r="AH127" i="3" s="1"/>
  <c r="G231" i="3"/>
  <c r="AH231" i="3" s="1"/>
  <c r="G90" i="3"/>
  <c r="AH90" i="3" s="1"/>
  <c r="G66" i="3"/>
  <c r="AH66" i="3" s="1"/>
  <c r="G42" i="3"/>
  <c r="AH42" i="3" s="1"/>
  <c r="G18" i="3"/>
  <c r="AH18" i="3" s="1"/>
  <c r="G211" i="3"/>
  <c r="AH211" i="3" s="1"/>
  <c r="D6" i="3"/>
  <c r="AE6" i="3" s="1"/>
  <c r="D127" i="3"/>
  <c r="AE127" i="3" s="1"/>
  <c r="D231" i="3"/>
  <c r="AE231" i="3" s="1"/>
  <c r="D90" i="3"/>
  <c r="AE90" i="3" s="1"/>
  <c r="F429" i="4"/>
  <c r="E429" i="4"/>
  <c r="D429" i="4"/>
  <c r="A180" i="4"/>
  <c r="C127" i="3" s="1"/>
  <c r="AD127" i="3" s="1"/>
  <c r="C231" i="3"/>
  <c r="AD231" i="3" s="1"/>
  <c r="K102" i="4"/>
  <c r="K101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3" i="4"/>
  <c r="K82" i="4"/>
  <c r="K81" i="4"/>
  <c r="K80" i="4"/>
  <c r="K79" i="4"/>
  <c r="K78" i="4"/>
  <c r="K77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59" i="4"/>
  <c r="K58" i="4"/>
  <c r="K57" i="4"/>
  <c r="K56" i="4"/>
  <c r="K55" i="4"/>
  <c r="K54" i="4"/>
  <c r="K53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5" i="4"/>
  <c r="K34" i="4"/>
  <c r="K33" i="4"/>
  <c r="K32" i="4"/>
  <c r="K31" i="4"/>
  <c r="K30" i="4"/>
  <c r="K29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1" i="4"/>
  <c r="K10" i="4"/>
  <c r="K9" i="4"/>
  <c r="K8" i="4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K309" i="3"/>
  <c r="M51" i="1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C90" i="3" l="1"/>
  <c r="AD90" i="3" s="1"/>
  <c r="AJ357" i="3"/>
  <c r="K74" i="1"/>
  <c r="AO360" i="3"/>
  <c r="P78" i="1"/>
  <c r="AK358" i="3"/>
  <c r="L75" i="1"/>
  <c r="AI360" i="3"/>
  <c r="J78" i="1"/>
  <c r="AN360" i="3"/>
  <c r="O78" i="1"/>
  <c r="AJ359" i="3"/>
  <c r="K76" i="1"/>
  <c r="AM357" i="3"/>
  <c r="N74" i="1"/>
  <c r="AL359" i="3"/>
  <c r="M76" i="1"/>
  <c r="AM359" i="3"/>
  <c r="N76" i="1"/>
  <c r="AN359" i="3"/>
  <c r="O76" i="1"/>
  <c r="AJ358" i="3"/>
  <c r="K75" i="1"/>
  <c r="AL358" i="3"/>
  <c r="M75" i="1"/>
  <c r="AJ360" i="3"/>
  <c r="K78" i="1"/>
  <c r="AM360" i="3"/>
  <c r="N78" i="1"/>
  <c r="AK357" i="3"/>
  <c r="L74" i="1"/>
  <c r="AL357" i="3"/>
  <c r="M74" i="1"/>
  <c r="AK359" i="3"/>
  <c r="L76" i="1"/>
  <c r="AN357" i="3"/>
  <c r="O74" i="1"/>
  <c r="AI358" i="3"/>
  <c r="J75" i="1"/>
  <c r="AO359" i="3"/>
  <c r="P76" i="1"/>
  <c r="AM358" i="3"/>
  <c r="N75" i="1"/>
  <c r="AK360" i="3"/>
  <c r="L78" i="1"/>
  <c r="AO358" i="3"/>
  <c r="P75" i="1"/>
  <c r="AI359" i="3"/>
  <c r="J76" i="1"/>
  <c r="AO357" i="3"/>
  <c r="P74" i="1"/>
  <c r="AI363" i="3"/>
  <c r="AI357" i="3"/>
  <c r="J74" i="1"/>
  <c r="AN358" i="3"/>
  <c r="O75" i="1"/>
  <c r="AL360" i="3"/>
  <c r="M78" i="1"/>
  <c r="AL151" i="3"/>
  <c r="AN159" i="3"/>
  <c r="AN151" i="3"/>
  <c r="AM151" i="3"/>
  <c r="AK155" i="3"/>
  <c r="AK201" i="3"/>
  <c r="AN205" i="3"/>
  <c r="AJ224" i="3"/>
  <c r="AN234" i="3"/>
  <c r="AJ238" i="3"/>
  <c r="AM242" i="3"/>
  <c r="AI172" i="3"/>
  <c r="AL176" i="3"/>
  <c r="AO181" i="3"/>
  <c r="AK185" i="3"/>
  <c r="AN189" i="3"/>
  <c r="AO269" i="3"/>
  <c r="AK273" i="3"/>
  <c r="AN331" i="3"/>
  <c r="AJ335" i="3"/>
  <c r="AM339" i="3"/>
  <c r="AJ351" i="3"/>
  <c r="AM355" i="3"/>
  <c r="AN589" i="3"/>
  <c r="AJ594" i="3"/>
  <c r="AJ604" i="3"/>
  <c r="AK604" i="3"/>
  <c r="AM100" i="3"/>
  <c r="AI600" i="3"/>
  <c r="AO151" i="3"/>
  <c r="AM155" i="3"/>
  <c r="AK172" i="3"/>
  <c r="AN176" i="3"/>
  <c r="AM185" i="3"/>
  <c r="AJ197" i="3"/>
  <c r="AM201" i="3"/>
  <c r="AL238" i="3"/>
  <c r="AO242" i="3"/>
  <c r="AM273" i="3"/>
  <c r="AL335" i="3"/>
  <c r="AO339" i="3"/>
  <c r="AI347" i="3"/>
  <c r="AL351" i="3"/>
  <c r="AO355" i="3"/>
  <c r="AL224" i="3"/>
  <c r="AO326" i="3"/>
  <c r="AJ589" i="3"/>
  <c r="AO100" i="3"/>
  <c r="AL269" i="3"/>
  <c r="AM313" i="3"/>
  <c r="AK331" i="3"/>
  <c r="AJ339" i="3"/>
  <c r="AM343" i="3"/>
  <c r="AJ355" i="3"/>
  <c r="AO499" i="3"/>
  <c r="AK589" i="3"/>
  <c r="AN115" i="3"/>
  <c r="AN305" i="3"/>
  <c r="AL414" i="3"/>
  <c r="AN506" i="3"/>
  <c r="AI513" i="3"/>
  <c r="AI148" i="3"/>
  <c r="AI318" i="3"/>
  <c r="AN100" i="3"/>
  <c r="AL155" i="3"/>
  <c r="AO159" i="3"/>
  <c r="AJ172" i="3"/>
  <c r="AM176" i="3"/>
  <c r="AL185" i="3"/>
  <c r="AO189" i="3"/>
  <c r="AI197" i="3"/>
  <c r="AL201" i="3"/>
  <c r="AO205" i="3"/>
  <c r="AK224" i="3"/>
  <c r="AO234" i="3"/>
  <c r="AK238" i="3"/>
  <c r="AN242" i="3"/>
  <c r="AL273" i="3"/>
  <c r="AO331" i="3"/>
  <c r="AK335" i="3"/>
  <c r="AN339" i="3"/>
  <c r="AK351" i="3"/>
  <c r="AN355" i="3"/>
  <c r="AO589" i="3"/>
  <c r="AK594" i="3"/>
  <c r="AJ600" i="3"/>
  <c r="AL594" i="3"/>
  <c r="AK600" i="3"/>
  <c r="AL604" i="3"/>
  <c r="AI151" i="3"/>
  <c r="AJ159" i="3"/>
  <c r="AK181" i="3"/>
  <c r="AJ189" i="3"/>
  <c r="AM193" i="3"/>
  <c r="AJ205" i="3"/>
  <c r="AN229" i="3"/>
  <c r="AJ234" i="3"/>
  <c r="AI242" i="3"/>
  <c r="AM252" i="3"/>
  <c r="AK269" i="3"/>
  <c r="AL313" i="3"/>
  <c r="AO318" i="3"/>
  <c r="AJ331" i="3"/>
  <c r="AI339" i="3"/>
  <c r="AL343" i="3"/>
  <c r="AO347" i="3"/>
  <c r="AI355" i="3"/>
  <c r="AN499" i="3"/>
  <c r="AL100" i="3"/>
  <c r="AM115" i="3"/>
  <c r="AJ155" i="3"/>
  <c r="AM159" i="3"/>
  <c r="AK176" i="3"/>
  <c r="AN181" i="3"/>
  <c r="AJ185" i="3"/>
  <c r="AM189" i="3"/>
  <c r="AJ201" i="3"/>
  <c r="AM205" i="3"/>
  <c r="AI224" i="3"/>
  <c r="AM234" i="3"/>
  <c r="AI238" i="3"/>
  <c r="AL242" i="3"/>
  <c r="AO248" i="3"/>
  <c r="AN269" i="3"/>
  <c r="AJ273" i="3"/>
  <c r="AM305" i="3"/>
  <c r="AO313" i="3"/>
  <c r="AN326" i="3"/>
  <c r="AM331" i="3"/>
  <c r="AI335" i="3"/>
  <c r="AL339" i="3"/>
  <c r="AO343" i="3"/>
  <c r="AI351" i="3"/>
  <c r="AL355" i="3"/>
  <c r="AK414" i="3"/>
  <c r="AM506" i="3"/>
  <c r="AN584" i="3"/>
  <c r="AM589" i="3"/>
  <c r="AI594" i="3"/>
  <c r="AI604" i="3"/>
  <c r="AO584" i="3"/>
  <c r="AK148" i="3"/>
  <c r="AN414" i="3"/>
  <c r="AI494" i="3"/>
  <c r="AJ513" i="3"/>
  <c r="AL148" i="3"/>
  <c r="AN155" i="3"/>
  <c r="AL172" i="3"/>
  <c r="AO176" i="3"/>
  <c r="AN185" i="3"/>
  <c r="AK197" i="3"/>
  <c r="AN201" i="3"/>
  <c r="AM224" i="3"/>
  <c r="AI229" i="3"/>
  <c r="AM238" i="3"/>
  <c r="AK264" i="3"/>
  <c r="AN273" i="3"/>
  <c r="AJ318" i="3"/>
  <c r="AM335" i="3"/>
  <c r="AJ347" i="3"/>
  <c r="AM351" i="3"/>
  <c r="AO414" i="3"/>
  <c r="AJ494" i="3"/>
  <c r="AI499" i="3"/>
  <c r="AK513" i="3"/>
  <c r="AM594" i="3"/>
  <c r="AL600" i="3"/>
  <c r="AM604" i="3"/>
  <c r="AO305" i="3"/>
  <c r="AM148" i="3"/>
  <c r="AO155" i="3"/>
  <c r="AI168" i="3"/>
  <c r="AM172" i="3"/>
  <c r="AO185" i="3"/>
  <c r="AI193" i="3"/>
  <c r="AL197" i="3"/>
  <c r="AO201" i="3"/>
  <c r="AI219" i="3"/>
  <c r="AN224" i="3"/>
  <c r="AJ229" i="3"/>
  <c r="AN238" i="3"/>
  <c r="AI252" i="3"/>
  <c r="AL264" i="3"/>
  <c r="AO273" i="3"/>
  <c r="AK318" i="3"/>
  <c r="AN335" i="3"/>
  <c r="AK347" i="3"/>
  <c r="AN351" i="3"/>
  <c r="AK494" i="3"/>
  <c r="AJ499" i="3"/>
  <c r="AL513" i="3"/>
  <c r="AN594" i="3"/>
  <c r="AM600" i="3"/>
  <c r="AN604" i="3"/>
  <c r="AM414" i="3"/>
  <c r="AN148" i="3"/>
  <c r="AJ168" i="3"/>
  <c r="AN172" i="3"/>
  <c r="AJ193" i="3"/>
  <c r="AM197" i="3"/>
  <c r="AJ219" i="3"/>
  <c r="AO224" i="3"/>
  <c r="AK229" i="3"/>
  <c r="AO238" i="3"/>
  <c r="AI248" i="3"/>
  <c r="AJ252" i="3"/>
  <c r="AM264" i="3"/>
  <c r="AI313" i="3"/>
  <c r="AL318" i="3"/>
  <c r="AO335" i="3"/>
  <c r="AI343" i="3"/>
  <c r="AL347" i="3"/>
  <c r="AO351" i="3"/>
  <c r="AL494" i="3"/>
  <c r="AK499" i="3"/>
  <c r="AM513" i="3"/>
  <c r="AO594" i="3"/>
  <c r="AN600" i="3"/>
  <c r="AO604" i="3"/>
  <c r="AO115" i="3"/>
  <c r="AJ148" i="3"/>
  <c r="AO148" i="3"/>
  <c r="AK168" i="3"/>
  <c r="AO172" i="3"/>
  <c r="AI181" i="3"/>
  <c r="AK193" i="3"/>
  <c r="AN197" i="3"/>
  <c r="AK219" i="3"/>
  <c r="AL229" i="3"/>
  <c r="AJ248" i="3"/>
  <c r="AK252" i="3"/>
  <c r="AN264" i="3"/>
  <c r="AI269" i="3"/>
  <c r="AJ313" i="3"/>
  <c r="AM318" i="3"/>
  <c r="AI326" i="3"/>
  <c r="AJ343" i="3"/>
  <c r="AM347" i="3"/>
  <c r="AM494" i="3"/>
  <c r="AL499" i="3"/>
  <c r="AN513" i="3"/>
  <c r="AI584" i="3"/>
  <c r="AO600" i="3"/>
  <c r="AI264" i="3"/>
  <c r="AJ264" i="3"/>
  <c r="AK94" i="3"/>
  <c r="AI115" i="3"/>
  <c r="AI159" i="3"/>
  <c r="AL168" i="3"/>
  <c r="AJ181" i="3"/>
  <c r="AI189" i="3"/>
  <c r="AL193" i="3"/>
  <c r="AO197" i="3"/>
  <c r="AI205" i="3"/>
  <c r="AL219" i="3"/>
  <c r="AM229" i="3"/>
  <c r="AI234" i="3"/>
  <c r="AK248" i="3"/>
  <c r="AL252" i="3"/>
  <c r="AO264" i="3"/>
  <c r="AJ269" i="3"/>
  <c r="AI305" i="3"/>
  <c r="AK313" i="3"/>
  <c r="AN318" i="3"/>
  <c r="AJ326" i="3"/>
  <c r="AI331" i="3"/>
  <c r="AK343" i="3"/>
  <c r="AN347" i="3"/>
  <c r="AN494" i="3"/>
  <c r="AM499" i="3"/>
  <c r="AI506" i="3"/>
  <c r="AO513" i="3"/>
  <c r="AJ584" i="3"/>
  <c r="AI589" i="3"/>
  <c r="AO506" i="3"/>
  <c r="AM168" i="3"/>
  <c r="AM219" i="3"/>
  <c r="AL248" i="3"/>
  <c r="AJ305" i="3"/>
  <c r="AK326" i="3"/>
  <c r="AO494" i="3"/>
  <c r="AJ506" i="3"/>
  <c r="AK584" i="3"/>
  <c r="AL94" i="3"/>
  <c r="AJ115" i="3"/>
  <c r="AK115" i="3"/>
  <c r="AK189" i="3"/>
  <c r="AO229" i="3"/>
  <c r="AJ242" i="3"/>
  <c r="AM248" i="3"/>
  <c r="AN252" i="3"/>
  <c r="AK305" i="3"/>
  <c r="AL326" i="3"/>
  <c r="AI414" i="3"/>
  <c r="AK506" i="3"/>
  <c r="AL584" i="3"/>
  <c r="AI94" i="3"/>
  <c r="AJ94" i="3"/>
  <c r="AM94" i="3"/>
  <c r="AI100" i="3"/>
  <c r="AN94" i="3"/>
  <c r="AJ100" i="3"/>
  <c r="AJ151" i="3"/>
  <c r="AK159" i="3"/>
  <c r="AN168" i="3"/>
  <c r="AI176" i="3"/>
  <c r="AL181" i="3"/>
  <c r="AN193" i="3"/>
  <c r="AK205" i="3"/>
  <c r="AN219" i="3"/>
  <c r="AK234" i="3"/>
  <c r="AO94" i="3"/>
  <c r="AK100" i="3"/>
  <c r="AL115" i="3"/>
  <c r="AK151" i="3"/>
  <c r="AI155" i="3"/>
  <c r="AL159" i="3"/>
  <c r="AO168" i="3"/>
  <c r="AJ176" i="3"/>
  <c r="AM181" i="3"/>
  <c r="AI185" i="3"/>
  <c r="AL189" i="3"/>
  <c r="AO193" i="3"/>
  <c r="AI201" i="3"/>
  <c r="AL205" i="3"/>
  <c r="AO219" i="3"/>
  <c r="AL234" i="3"/>
  <c r="AK242" i="3"/>
  <c r="AN248" i="3"/>
  <c r="AO252" i="3"/>
  <c r="AM269" i="3"/>
  <c r="AI273" i="3"/>
  <c r="AL305" i="3"/>
  <c r="AN313" i="3"/>
  <c r="AM326" i="3"/>
  <c r="AL331" i="3"/>
  <c r="AK339" i="3"/>
  <c r="AN343" i="3"/>
  <c r="AK355" i="3"/>
  <c r="AJ414" i="3"/>
  <c r="AL506" i="3"/>
  <c r="AM584" i="3"/>
  <c r="AL589" i="3"/>
  <c r="H604" i="3"/>
  <c r="C18" i="3"/>
  <c r="AD18" i="3" s="1"/>
  <c r="K36" i="4"/>
  <c r="C42" i="3"/>
  <c r="AD42" i="3" s="1"/>
  <c r="K60" i="4"/>
  <c r="C66" i="3"/>
  <c r="AD66" i="3" s="1"/>
  <c r="K84" i="4"/>
  <c r="C58" i="3"/>
  <c r="AD58" i="3" s="1"/>
  <c r="K76" i="4"/>
  <c r="C34" i="3"/>
  <c r="AD34" i="3" s="1"/>
  <c r="K52" i="4"/>
  <c r="C120" i="3"/>
  <c r="AD120" i="3" s="1"/>
  <c r="D211" i="3"/>
  <c r="AE211" i="3" s="1"/>
  <c r="D18" i="3"/>
  <c r="AE18" i="3" s="1"/>
  <c r="D42" i="3"/>
  <c r="AE42" i="3" s="1"/>
  <c r="D66" i="3"/>
  <c r="AE66" i="3" s="1"/>
  <c r="C211" i="3"/>
  <c r="AD211" i="3" s="1"/>
  <c r="K12" i="4"/>
  <c r="C10" i="3"/>
  <c r="AD10" i="3" s="1"/>
  <c r="K28" i="4"/>
  <c r="C82" i="3"/>
  <c r="AD82" i="3" s="1"/>
  <c r="K100" i="4"/>
  <c r="C110" i="3"/>
  <c r="AD110" i="3" s="1"/>
  <c r="C258" i="3"/>
  <c r="AD258" i="3" s="1"/>
  <c r="K103" i="4"/>
  <c r="J104" i="4"/>
  <c r="H309" i="3"/>
  <c r="J51" i="1" s="1"/>
  <c r="H499" i="3"/>
  <c r="I309" i="3"/>
  <c r="K51" i="1" s="1"/>
  <c r="J309" i="3"/>
  <c r="L51" i="1" s="1"/>
  <c r="L309" i="3"/>
  <c r="N51" i="1" s="1"/>
  <c r="M309" i="3"/>
  <c r="O51" i="1" s="1"/>
  <c r="N309" i="3"/>
  <c r="P51" i="1" s="1"/>
  <c r="K600" i="3"/>
  <c r="M604" i="3"/>
  <c r="L506" i="3"/>
  <c r="F187" i="3"/>
  <c r="AG187" i="3" s="1"/>
  <c r="F30" i="3"/>
  <c r="AG30" i="3" s="1"/>
  <c r="I589" i="3"/>
  <c r="E187" i="3"/>
  <c r="AF187" i="3" s="1"/>
  <c r="E54" i="3"/>
  <c r="AF54" i="3" s="1"/>
  <c r="E78" i="3"/>
  <c r="AF78" i="3" s="1"/>
  <c r="E163" i="3"/>
  <c r="AF163" i="3" s="1"/>
  <c r="E207" i="3"/>
  <c r="AF207" i="3" s="1"/>
  <c r="E30" i="3"/>
  <c r="AF30" i="3" s="1"/>
  <c r="E62" i="3"/>
  <c r="AF62" i="3" s="1"/>
  <c r="E86" i="3"/>
  <c r="AF86" i="3" s="1"/>
  <c r="E123" i="3"/>
  <c r="AF123" i="3" s="1"/>
  <c r="E14" i="3"/>
  <c r="AF14" i="3" s="1"/>
  <c r="E38" i="3"/>
  <c r="AF38" i="3" s="1"/>
  <c r="E236" i="3"/>
  <c r="AF236" i="3" s="1"/>
  <c r="E142" i="3"/>
  <c r="AF142" i="3" s="1"/>
  <c r="E28" i="3"/>
  <c r="AF28" i="3" s="1"/>
  <c r="E212" i="3"/>
  <c r="AF212" i="3" s="1"/>
  <c r="E19" i="3"/>
  <c r="AF19" i="3" s="1"/>
  <c r="E43" i="3"/>
  <c r="AF43" i="3" s="1"/>
  <c r="E55" i="3"/>
  <c r="AF55" i="3" s="1"/>
  <c r="E67" i="3"/>
  <c r="AF67" i="3" s="1"/>
  <c r="E79" i="3"/>
  <c r="AF79" i="3" s="1"/>
  <c r="E96" i="3"/>
  <c r="AF96" i="3" s="1"/>
  <c r="E108" i="3"/>
  <c r="AF108" i="3" s="1"/>
  <c r="E164" i="3"/>
  <c r="AF164" i="3" s="1"/>
  <c r="E117" i="3"/>
  <c r="AF117" i="3" s="1"/>
  <c r="E128" i="3"/>
  <c r="AF128" i="3" s="1"/>
  <c r="E153" i="3"/>
  <c r="AF153" i="3" s="1"/>
  <c r="E118" i="3"/>
  <c r="AF118" i="3" s="1"/>
  <c r="E214" i="3"/>
  <c r="AF214" i="3" s="1"/>
  <c r="E9" i="3"/>
  <c r="AF9" i="3" s="1"/>
  <c r="E21" i="3"/>
  <c r="AF21" i="3" s="1"/>
  <c r="E33" i="3"/>
  <c r="AF33" i="3" s="1"/>
  <c r="E45" i="3"/>
  <c r="AF45" i="3" s="1"/>
  <c r="E57" i="3"/>
  <c r="AF57" i="3" s="1"/>
  <c r="E69" i="3"/>
  <c r="AF69" i="3" s="1"/>
  <c r="E81" i="3"/>
  <c r="AF81" i="3" s="1"/>
  <c r="E98" i="3"/>
  <c r="AF98" i="3" s="1"/>
  <c r="E109" i="3"/>
  <c r="AF109" i="3" s="1"/>
  <c r="E119" i="3"/>
  <c r="AF119" i="3" s="1"/>
  <c r="E130" i="3"/>
  <c r="AF130" i="3" s="1"/>
  <c r="E257" i="3"/>
  <c r="AF257" i="3" s="1"/>
  <c r="G34" i="3"/>
  <c r="AH34" i="3" s="1"/>
  <c r="G82" i="3"/>
  <c r="AH82" i="3" s="1"/>
  <c r="G120" i="3"/>
  <c r="AH120" i="3" s="1"/>
  <c r="G258" i="3"/>
  <c r="AH258" i="3" s="1"/>
  <c r="E221" i="3"/>
  <c r="AF221" i="3" s="1"/>
  <c r="E10" i="3"/>
  <c r="AF10" i="3" s="1"/>
  <c r="E22" i="3"/>
  <c r="AF22" i="3" s="1"/>
  <c r="E34" i="3"/>
  <c r="AF34" i="3" s="1"/>
  <c r="E46" i="3"/>
  <c r="AF46" i="3" s="1"/>
  <c r="E58" i="3"/>
  <c r="AF58" i="3" s="1"/>
  <c r="E70" i="3"/>
  <c r="AF70" i="3" s="1"/>
  <c r="E82" i="3"/>
  <c r="AF82" i="3" s="1"/>
  <c r="E91" i="3"/>
  <c r="AF91" i="3" s="1"/>
  <c r="E110" i="3"/>
  <c r="AF110" i="3" s="1"/>
  <c r="E134" i="3"/>
  <c r="AF134" i="3" s="1"/>
  <c r="E120" i="3"/>
  <c r="AF120" i="3" s="1"/>
  <c r="E131" i="3"/>
  <c r="AF131" i="3" s="1"/>
  <c r="E258" i="3"/>
  <c r="AF258" i="3" s="1"/>
  <c r="G10" i="3"/>
  <c r="AH10" i="3" s="1"/>
  <c r="G58" i="3"/>
  <c r="AH58" i="3" s="1"/>
  <c r="G110" i="3"/>
  <c r="AH110" i="3" s="1"/>
  <c r="E11" i="3"/>
  <c r="AF11" i="3" s="1"/>
  <c r="E35" i="3"/>
  <c r="AF35" i="3" s="1"/>
  <c r="E59" i="3"/>
  <c r="AF59" i="3" s="1"/>
  <c r="E71" i="3"/>
  <c r="AF71" i="3" s="1"/>
  <c r="E83" i="3"/>
  <c r="AF83" i="3" s="1"/>
  <c r="E245" i="3"/>
  <c r="AF245" i="3" s="1"/>
  <c r="E135" i="3"/>
  <c r="AF135" i="3" s="1"/>
  <c r="E143" i="3"/>
  <c r="AF143" i="3" s="1"/>
  <c r="E132" i="3"/>
  <c r="AF132" i="3" s="1"/>
  <c r="E259" i="3"/>
  <c r="AF259" i="3" s="1"/>
  <c r="E103" i="3"/>
  <c r="AF103" i="3" s="1"/>
  <c r="E136" i="3"/>
  <c r="AF136" i="3" s="1"/>
  <c r="E144" i="3"/>
  <c r="AF144" i="3" s="1"/>
  <c r="E227" i="3"/>
  <c r="AF227" i="3" s="1"/>
  <c r="E13" i="3"/>
  <c r="AF13" i="3" s="1"/>
  <c r="E25" i="3"/>
  <c r="AF25" i="3" s="1"/>
  <c r="E37" i="3"/>
  <c r="AF37" i="3" s="1"/>
  <c r="E49" i="3"/>
  <c r="AF49" i="3" s="1"/>
  <c r="E61" i="3"/>
  <c r="AF61" i="3" s="1"/>
  <c r="E73" i="3"/>
  <c r="AF73" i="3" s="1"/>
  <c r="E85" i="3"/>
  <c r="AF85" i="3" s="1"/>
  <c r="E162" i="3"/>
  <c r="AF162" i="3" s="1"/>
  <c r="E137" i="3"/>
  <c r="AF137" i="3" s="1"/>
  <c r="E122" i="3"/>
  <c r="AF122" i="3" s="1"/>
  <c r="E133" i="3"/>
  <c r="AF133" i="3" s="1"/>
  <c r="L600" i="3"/>
  <c r="J589" i="3"/>
  <c r="I600" i="3"/>
  <c r="J604" i="3"/>
  <c r="M335" i="3"/>
  <c r="O62" i="1" s="1"/>
  <c r="N234" i="3"/>
  <c r="P36" i="1" s="1"/>
  <c r="J313" i="3"/>
  <c r="L52" i="1" s="1"/>
  <c r="H339" i="3"/>
  <c r="J63" i="1" s="1"/>
  <c r="N347" i="3"/>
  <c r="P65" i="1" s="1"/>
  <c r="M355" i="3"/>
  <c r="O67" i="1" s="1"/>
  <c r="H594" i="3"/>
  <c r="K594" i="3"/>
  <c r="N229" i="3"/>
  <c r="P34" i="1" s="1"/>
  <c r="J201" i="3"/>
  <c r="L30" i="1" s="1"/>
  <c r="I594" i="3"/>
  <c r="K513" i="3"/>
  <c r="G12" i="3"/>
  <c r="AH12" i="3" s="1"/>
  <c r="G36" i="3"/>
  <c r="AH36" i="3" s="1"/>
  <c r="G60" i="3"/>
  <c r="AH60" i="3" s="1"/>
  <c r="I335" i="3"/>
  <c r="K62" i="1" s="1"/>
  <c r="M506" i="3"/>
  <c r="K589" i="3"/>
  <c r="I604" i="3"/>
  <c r="D7" i="3"/>
  <c r="AE7" i="3" s="1"/>
  <c r="G214" i="3"/>
  <c r="AH214" i="3" s="1"/>
  <c r="G13" i="3"/>
  <c r="AH13" i="3" s="1"/>
  <c r="G21" i="3"/>
  <c r="AH21" i="3" s="1"/>
  <c r="G37" i="3"/>
  <c r="AH37" i="3" s="1"/>
  <c r="G45" i="3"/>
  <c r="AH45" i="3" s="1"/>
  <c r="G61" i="3"/>
  <c r="AH61" i="3" s="1"/>
  <c r="G69" i="3"/>
  <c r="AH69" i="3" s="1"/>
  <c r="G187" i="3"/>
  <c r="AH187" i="3" s="1"/>
  <c r="G22" i="3"/>
  <c r="AH22" i="3" s="1"/>
  <c r="G54" i="3"/>
  <c r="AH54" i="3" s="1"/>
  <c r="G78" i="3"/>
  <c r="AH78" i="3" s="1"/>
  <c r="G91" i="3"/>
  <c r="AH91" i="3" s="1"/>
  <c r="G142" i="3"/>
  <c r="AH142" i="3" s="1"/>
  <c r="G131" i="3"/>
  <c r="AH131" i="3" s="1"/>
  <c r="E6" i="3"/>
  <c r="AF6" i="3" s="1"/>
  <c r="G221" i="3"/>
  <c r="AH221" i="3" s="1"/>
  <c r="G30" i="3"/>
  <c r="AH30" i="3" s="1"/>
  <c r="G46" i="3"/>
  <c r="AH46" i="3" s="1"/>
  <c r="G70" i="3"/>
  <c r="AH70" i="3" s="1"/>
  <c r="G236" i="3"/>
  <c r="AH236" i="3" s="1"/>
  <c r="G134" i="3"/>
  <c r="AH134" i="3" s="1"/>
  <c r="G255" i="3"/>
  <c r="AH255" i="3" s="1"/>
  <c r="G48" i="3"/>
  <c r="AH48" i="3" s="1"/>
  <c r="G103" i="3"/>
  <c r="AH103" i="3" s="1"/>
  <c r="G136" i="3"/>
  <c r="AH136" i="3" s="1"/>
  <c r="G24" i="3"/>
  <c r="AH24" i="3" s="1"/>
  <c r="G72" i="3"/>
  <c r="AH72" i="3" s="1"/>
  <c r="G144" i="3"/>
  <c r="AH144" i="3" s="1"/>
  <c r="G227" i="3"/>
  <c r="AH227" i="3" s="1"/>
  <c r="G9" i="3"/>
  <c r="AH9" i="3" s="1"/>
  <c r="G25" i="3"/>
  <c r="AH25" i="3" s="1"/>
  <c r="F212" i="3"/>
  <c r="AG212" i="3" s="1"/>
  <c r="F128" i="3"/>
  <c r="AG128" i="3" s="1"/>
  <c r="F6" i="3"/>
  <c r="AG6" i="3" s="1"/>
  <c r="D8" i="3"/>
  <c r="AE8" i="3" s="1"/>
  <c r="F19" i="3"/>
  <c r="AG19" i="3" s="1"/>
  <c r="F117" i="3"/>
  <c r="AG117" i="3" s="1"/>
  <c r="G14" i="3"/>
  <c r="AH14" i="3" s="1"/>
  <c r="G74" i="3"/>
  <c r="AH74" i="3" s="1"/>
  <c r="G138" i="3"/>
  <c r="AH138" i="3" s="1"/>
  <c r="F8" i="3"/>
  <c r="AG8" i="3" s="1"/>
  <c r="F165" i="3"/>
  <c r="AG165" i="3" s="1"/>
  <c r="K1" i="1"/>
  <c r="L1" i="1" s="1"/>
  <c r="M1" i="1" s="1"/>
  <c r="N1" i="1" s="1"/>
  <c r="O1" i="1" s="1"/>
  <c r="P1" i="1" s="1"/>
  <c r="G215" i="3"/>
  <c r="AH215" i="3" s="1"/>
  <c r="G50" i="3"/>
  <c r="AH50" i="3" s="1"/>
  <c r="G104" i="3"/>
  <c r="AH104" i="3" s="1"/>
  <c r="G266" i="3"/>
  <c r="AH266" i="3" s="1"/>
  <c r="F97" i="3"/>
  <c r="AG97" i="3" s="1"/>
  <c r="C26" i="3"/>
  <c r="AD26" i="3" s="1"/>
  <c r="C104" i="3"/>
  <c r="AD104" i="3" s="1"/>
  <c r="D58" i="3"/>
  <c r="AE58" i="3" s="1"/>
  <c r="D258" i="3"/>
  <c r="AE258" i="3" s="1"/>
  <c r="F21" i="3"/>
  <c r="AG21" i="3" s="1"/>
  <c r="F57" i="3"/>
  <c r="AG57" i="3" s="1"/>
  <c r="F98" i="3"/>
  <c r="AG98" i="3" s="1"/>
  <c r="E27" i="3"/>
  <c r="AF27" i="3" s="1"/>
  <c r="E87" i="3"/>
  <c r="AF87" i="3" s="1"/>
  <c r="E124" i="3"/>
  <c r="AF124" i="3" s="1"/>
  <c r="D32" i="3"/>
  <c r="AE32" i="3" s="1"/>
  <c r="F43" i="3"/>
  <c r="AG43" i="3" s="1"/>
  <c r="F164" i="3"/>
  <c r="AG164" i="3" s="1"/>
  <c r="G38" i="3"/>
  <c r="AH38" i="3" s="1"/>
  <c r="G86" i="3"/>
  <c r="AH86" i="3" s="1"/>
  <c r="G123" i="3"/>
  <c r="AH123" i="3" s="1"/>
  <c r="C50" i="3"/>
  <c r="AD50" i="3" s="1"/>
  <c r="C267" i="3"/>
  <c r="AD267" i="3" s="1"/>
  <c r="D34" i="3"/>
  <c r="AE34" i="3" s="1"/>
  <c r="D110" i="3"/>
  <c r="AE110" i="3" s="1"/>
  <c r="F214" i="3"/>
  <c r="AG214" i="3" s="1"/>
  <c r="F33" i="3"/>
  <c r="AG33" i="3" s="1"/>
  <c r="F69" i="3"/>
  <c r="AG69" i="3" s="1"/>
  <c r="F130" i="3"/>
  <c r="AG130" i="3" s="1"/>
  <c r="E51" i="3"/>
  <c r="AF51" i="3" s="1"/>
  <c r="E105" i="3"/>
  <c r="AF105" i="3" s="1"/>
  <c r="E139" i="3"/>
  <c r="AF139" i="3" s="1"/>
  <c r="G28" i="3"/>
  <c r="AH28" i="3" s="1"/>
  <c r="G52" i="3"/>
  <c r="AH52" i="3" s="1"/>
  <c r="G76" i="3"/>
  <c r="AH76" i="3" s="1"/>
  <c r="G111" i="3"/>
  <c r="AH111" i="3" s="1"/>
  <c r="F221" i="3"/>
  <c r="AG221" i="3" s="1"/>
  <c r="F58" i="3"/>
  <c r="AG58" i="3" s="1"/>
  <c r="F110" i="3"/>
  <c r="AG110" i="3" s="1"/>
  <c r="F120" i="3"/>
  <c r="AG120" i="3" s="1"/>
  <c r="E111" i="3"/>
  <c r="AF111" i="3" s="1"/>
  <c r="F67" i="3"/>
  <c r="AG67" i="3" s="1"/>
  <c r="G207" i="3"/>
  <c r="AH207" i="3" s="1"/>
  <c r="G26" i="3"/>
  <c r="AH26" i="3" s="1"/>
  <c r="G62" i="3"/>
  <c r="AH62" i="3" s="1"/>
  <c r="G163" i="3"/>
  <c r="AH163" i="3" s="1"/>
  <c r="G267" i="3"/>
  <c r="AH267" i="3" s="1"/>
  <c r="F44" i="3"/>
  <c r="AG44" i="3" s="1"/>
  <c r="F68" i="3"/>
  <c r="AG68" i="3" s="1"/>
  <c r="C215" i="3"/>
  <c r="AD215" i="3" s="1"/>
  <c r="C74" i="3"/>
  <c r="AD74" i="3" s="1"/>
  <c r="C138" i="3"/>
  <c r="AD138" i="3" s="1"/>
  <c r="D10" i="3"/>
  <c r="AE10" i="3" s="1"/>
  <c r="D82" i="3"/>
  <c r="AE82" i="3" s="1"/>
  <c r="D120" i="3"/>
  <c r="AE120" i="3" s="1"/>
  <c r="F9" i="3"/>
  <c r="AG9" i="3" s="1"/>
  <c r="F45" i="3"/>
  <c r="AG45" i="3" s="1"/>
  <c r="F81" i="3"/>
  <c r="AG81" i="3" s="1"/>
  <c r="F109" i="3"/>
  <c r="AG109" i="3" s="1"/>
  <c r="E216" i="3"/>
  <c r="AF216" i="3" s="1"/>
  <c r="E63" i="3"/>
  <c r="AF63" i="3" s="1"/>
  <c r="E75" i="3"/>
  <c r="AF75" i="3" s="1"/>
  <c r="E244" i="3"/>
  <c r="AF244" i="3" s="1"/>
  <c r="E271" i="3"/>
  <c r="AF271" i="3" s="1"/>
  <c r="D23" i="3"/>
  <c r="AE23" i="3" s="1"/>
  <c r="G178" i="3"/>
  <c r="AH178" i="3" s="1"/>
  <c r="G16" i="3"/>
  <c r="AH16" i="3" s="1"/>
  <c r="G40" i="3"/>
  <c r="AH40" i="3" s="1"/>
  <c r="G64" i="3"/>
  <c r="AH64" i="3" s="1"/>
  <c r="G88" i="3"/>
  <c r="AH88" i="3" s="1"/>
  <c r="G125" i="3"/>
  <c r="AH125" i="3" s="1"/>
  <c r="F10" i="3"/>
  <c r="AG10" i="3" s="1"/>
  <c r="F34" i="3"/>
  <c r="AG34" i="3" s="1"/>
  <c r="F82" i="3"/>
  <c r="AG82" i="3" s="1"/>
  <c r="F134" i="3"/>
  <c r="AG134" i="3" s="1"/>
  <c r="F258" i="3"/>
  <c r="AG258" i="3" s="1"/>
  <c r="E125" i="3"/>
  <c r="AF125" i="3" s="1"/>
  <c r="D24" i="3"/>
  <c r="AE24" i="3" s="1"/>
  <c r="G210" i="3"/>
  <c r="AH210" i="3" s="1"/>
  <c r="G183" i="3"/>
  <c r="AH183" i="3" s="1"/>
  <c r="G17" i="3"/>
  <c r="AH17" i="3" s="1"/>
  <c r="G29" i="3"/>
  <c r="AH29" i="3" s="1"/>
  <c r="G53" i="3"/>
  <c r="AH53" i="3" s="1"/>
  <c r="F11" i="3"/>
  <c r="AG11" i="3" s="1"/>
  <c r="F35" i="3"/>
  <c r="AG35" i="3" s="1"/>
  <c r="F59" i="3"/>
  <c r="AG59" i="3" s="1"/>
  <c r="F83" i="3"/>
  <c r="AG83" i="3" s="1"/>
  <c r="F245" i="3"/>
  <c r="AG245" i="3" s="1"/>
  <c r="F143" i="3"/>
  <c r="AG143" i="3" s="1"/>
  <c r="F259" i="3"/>
  <c r="AG259" i="3" s="1"/>
  <c r="E210" i="3"/>
  <c r="AF210" i="3" s="1"/>
  <c r="E183" i="3"/>
  <c r="AF183" i="3" s="1"/>
  <c r="E17" i="3"/>
  <c r="AF17" i="3" s="1"/>
  <c r="E29" i="3"/>
  <c r="AF29" i="3" s="1"/>
  <c r="E41" i="3"/>
  <c r="AF41" i="3" s="1"/>
  <c r="E53" i="3"/>
  <c r="AF53" i="3" s="1"/>
  <c r="E65" i="3"/>
  <c r="AF65" i="3" s="1"/>
  <c r="E77" i="3"/>
  <c r="AF77" i="3" s="1"/>
  <c r="E89" i="3"/>
  <c r="AF89" i="3" s="1"/>
  <c r="E107" i="3"/>
  <c r="AF107" i="3" s="1"/>
  <c r="E112" i="3"/>
  <c r="AF112" i="3" s="1"/>
  <c r="E141" i="3"/>
  <c r="AF141" i="3" s="1"/>
  <c r="E126" i="3"/>
  <c r="AF126" i="3" s="1"/>
  <c r="E254" i="3"/>
  <c r="AF254" i="3" s="1"/>
  <c r="E321" i="3"/>
  <c r="AF321" i="3" s="1"/>
  <c r="F24" i="3"/>
  <c r="AG24" i="3" s="1"/>
  <c r="F60" i="3"/>
  <c r="AG60" i="3" s="1"/>
  <c r="F84" i="3"/>
  <c r="AG84" i="3" s="1"/>
  <c r="F161" i="3"/>
  <c r="AG161" i="3" s="1"/>
  <c r="F22" i="3"/>
  <c r="AG22" i="3" s="1"/>
  <c r="D26" i="3"/>
  <c r="AE26" i="3" s="1"/>
  <c r="D74" i="3"/>
  <c r="AE74" i="3" s="1"/>
  <c r="D267" i="3"/>
  <c r="AE267" i="3" s="1"/>
  <c r="F25" i="3"/>
  <c r="AG25" i="3" s="1"/>
  <c r="F49" i="3"/>
  <c r="AG49" i="3" s="1"/>
  <c r="F73" i="3"/>
  <c r="AG73" i="3" s="1"/>
  <c r="F162" i="3"/>
  <c r="AG162" i="3" s="1"/>
  <c r="F122" i="3"/>
  <c r="AG122" i="3" s="1"/>
  <c r="F261" i="3"/>
  <c r="AG261" i="3" s="1"/>
  <c r="F96" i="3"/>
  <c r="AG96" i="3" s="1"/>
  <c r="D215" i="3"/>
  <c r="AE215" i="3" s="1"/>
  <c r="D50" i="3"/>
  <c r="AE50" i="3" s="1"/>
  <c r="D104" i="3"/>
  <c r="AE104" i="3" s="1"/>
  <c r="D138" i="3"/>
  <c r="AE138" i="3" s="1"/>
  <c r="F13" i="3"/>
  <c r="AG13" i="3" s="1"/>
  <c r="F37" i="3"/>
  <c r="AG37" i="3" s="1"/>
  <c r="F61" i="3"/>
  <c r="AG61" i="3" s="1"/>
  <c r="F85" i="3"/>
  <c r="AG85" i="3" s="1"/>
  <c r="F137" i="3"/>
  <c r="AG137" i="3" s="1"/>
  <c r="F133" i="3"/>
  <c r="AG133" i="3" s="1"/>
  <c r="G213" i="3"/>
  <c r="AH213" i="3" s="1"/>
  <c r="G20" i="3"/>
  <c r="AH20" i="3" s="1"/>
  <c r="G32" i="3"/>
  <c r="AH32" i="3" s="1"/>
  <c r="G44" i="3"/>
  <c r="AH44" i="3" s="1"/>
  <c r="G56" i="3"/>
  <c r="AH56" i="3" s="1"/>
  <c r="G68" i="3"/>
  <c r="AH68" i="3" s="1"/>
  <c r="G80" i="3"/>
  <c r="AH80" i="3" s="1"/>
  <c r="G118" i="3"/>
  <c r="AH118" i="3" s="1"/>
  <c r="F207" i="3"/>
  <c r="AG207" i="3" s="1"/>
  <c r="F215" i="3"/>
  <c r="AG215" i="3" s="1"/>
  <c r="F14" i="3"/>
  <c r="AG14" i="3" s="1"/>
  <c r="F26" i="3"/>
  <c r="AG26" i="3" s="1"/>
  <c r="F50" i="3"/>
  <c r="AG50" i="3" s="1"/>
  <c r="F74" i="3"/>
  <c r="AG74" i="3" s="1"/>
  <c r="F104" i="3"/>
  <c r="AG104" i="3" s="1"/>
  <c r="F138" i="3"/>
  <c r="AG138" i="3" s="1"/>
  <c r="F267" i="3"/>
  <c r="AG267" i="3" s="1"/>
  <c r="J252" i="3"/>
  <c r="L45" i="1" s="1"/>
  <c r="I313" i="3"/>
  <c r="K52" i="1" s="1"/>
  <c r="D16" i="3"/>
  <c r="AE16" i="3" s="1"/>
  <c r="F216" i="3"/>
  <c r="AG216" i="3" s="1"/>
  <c r="F27" i="3"/>
  <c r="AG27" i="3" s="1"/>
  <c r="F51" i="3"/>
  <c r="AG51" i="3" s="1"/>
  <c r="F75" i="3"/>
  <c r="AG75" i="3" s="1"/>
  <c r="F105" i="3"/>
  <c r="AG105" i="3" s="1"/>
  <c r="F139" i="3"/>
  <c r="AG139" i="3" s="1"/>
  <c r="F271" i="3"/>
  <c r="AG271" i="3" s="1"/>
  <c r="D29" i="3"/>
  <c r="AE29" i="3" s="1"/>
  <c r="F16" i="3"/>
  <c r="AG16" i="3" s="1"/>
  <c r="F52" i="3"/>
  <c r="AG52" i="3" s="1"/>
  <c r="F76" i="3"/>
  <c r="AG76" i="3" s="1"/>
  <c r="F106" i="3"/>
  <c r="AG106" i="3" s="1"/>
  <c r="F140" i="3"/>
  <c r="AG140" i="3" s="1"/>
  <c r="F125" i="3"/>
  <c r="AG125" i="3" s="1"/>
  <c r="J339" i="3"/>
  <c r="L63" i="1" s="1"/>
  <c r="F183" i="3"/>
  <c r="AG183" i="3" s="1"/>
  <c r="F17" i="3"/>
  <c r="AG17" i="3" s="1"/>
  <c r="F29" i="3"/>
  <c r="AG29" i="3" s="1"/>
  <c r="F41" i="3"/>
  <c r="AG41" i="3" s="1"/>
  <c r="F53" i="3"/>
  <c r="AG53" i="3" s="1"/>
  <c r="F65" i="3"/>
  <c r="AG65" i="3" s="1"/>
  <c r="F77" i="3"/>
  <c r="AG77" i="3" s="1"/>
  <c r="F89" i="3"/>
  <c r="AG89" i="3" s="1"/>
  <c r="F107" i="3"/>
  <c r="AG107" i="3" s="1"/>
  <c r="F141" i="3"/>
  <c r="AG141" i="3" s="1"/>
  <c r="F126" i="3"/>
  <c r="AG126" i="3" s="1"/>
  <c r="F254" i="3"/>
  <c r="AG254" i="3" s="1"/>
  <c r="N252" i="3"/>
  <c r="P45" i="1" s="1"/>
  <c r="N313" i="3"/>
  <c r="P52" i="1" s="1"/>
  <c r="M339" i="3"/>
  <c r="O63" i="1" s="1"/>
  <c r="D11" i="3"/>
  <c r="AE11" i="3" s="1"/>
  <c r="J205" i="3"/>
  <c r="L31" i="1" s="1"/>
  <c r="C28" i="3"/>
  <c r="AD28" i="3" s="1"/>
  <c r="C52" i="3"/>
  <c r="AD52" i="3" s="1"/>
  <c r="C76" i="3"/>
  <c r="AD76" i="3" s="1"/>
  <c r="C106" i="3"/>
  <c r="AD106" i="3" s="1"/>
  <c r="D44" i="3"/>
  <c r="AE44" i="3" s="1"/>
  <c r="D76" i="3"/>
  <c r="AE76" i="3" s="1"/>
  <c r="D106" i="3"/>
  <c r="AE106" i="3" s="1"/>
  <c r="D121" i="3"/>
  <c r="AE121" i="3" s="1"/>
  <c r="E12" i="3"/>
  <c r="AF12" i="3" s="1"/>
  <c r="I499" i="3"/>
  <c r="D27" i="3"/>
  <c r="AE27" i="3" s="1"/>
  <c r="C12" i="3"/>
  <c r="AD12" i="3" s="1"/>
  <c r="C36" i="3"/>
  <c r="AD36" i="3" s="1"/>
  <c r="C60" i="3"/>
  <c r="AD60" i="3" s="1"/>
  <c r="C84" i="3"/>
  <c r="AD84" i="3" s="1"/>
  <c r="C129" i="3"/>
  <c r="AD129" i="3" s="1"/>
  <c r="D52" i="3"/>
  <c r="AE52" i="3" s="1"/>
  <c r="D84" i="3"/>
  <c r="AE84" i="3" s="1"/>
  <c r="D161" i="3"/>
  <c r="AE161" i="3" s="1"/>
  <c r="D13" i="3"/>
  <c r="AE13" i="3" s="1"/>
  <c r="F38" i="3"/>
  <c r="AG38" i="3" s="1"/>
  <c r="F54" i="3"/>
  <c r="AG54" i="3" s="1"/>
  <c r="F78" i="3"/>
  <c r="AG78" i="3" s="1"/>
  <c r="F91" i="3"/>
  <c r="AG91" i="3" s="1"/>
  <c r="F163" i="3"/>
  <c r="AG163" i="3" s="1"/>
  <c r="F123" i="3"/>
  <c r="AG123" i="3" s="1"/>
  <c r="D19" i="3"/>
  <c r="AE19" i="3" s="1"/>
  <c r="C20" i="3"/>
  <c r="AD20" i="3" s="1"/>
  <c r="C44" i="3"/>
  <c r="AD44" i="3" s="1"/>
  <c r="C68" i="3"/>
  <c r="AD68" i="3" s="1"/>
  <c r="C97" i="3"/>
  <c r="AD97" i="3" s="1"/>
  <c r="C121" i="3"/>
  <c r="AD121" i="3" s="1"/>
  <c r="D60" i="3"/>
  <c r="AE60" i="3" s="1"/>
  <c r="D68" i="3"/>
  <c r="AE68" i="3" s="1"/>
  <c r="D97" i="3"/>
  <c r="AE97" i="3" s="1"/>
  <c r="D165" i="3"/>
  <c r="AE165" i="3" s="1"/>
  <c r="D129" i="3"/>
  <c r="AE129" i="3" s="1"/>
  <c r="F430" i="4"/>
  <c r="F5" i="4" s="1"/>
  <c r="D21" i="3"/>
  <c r="AE21" i="3" s="1"/>
  <c r="F46" i="3"/>
  <c r="AG46" i="3" s="1"/>
  <c r="F62" i="3"/>
  <c r="AG62" i="3" s="1"/>
  <c r="F70" i="3"/>
  <c r="AG70" i="3" s="1"/>
  <c r="F86" i="3"/>
  <c r="AG86" i="3" s="1"/>
  <c r="F236" i="3"/>
  <c r="AG236" i="3" s="1"/>
  <c r="F142" i="3"/>
  <c r="AG142" i="3" s="1"/>
  <c r="F131" i="3"/>
  <c r="AG131" i="3" s="1"/>
  <c r="D14" i="3"/>
  <c r="AE14" i="3" s="1"/>
  <c r="D22" i="3"/>
  <c r="AE22" i="3" s="1"/>
  <c r="D30" i="3"/>
  <c r="AE30" i="3" s="1"/>
  <c r="F208" i="3"/>
  <c r="AG208" i="3" s="1"/>
  <c r="F222" i="3"/>
  <c r="AG222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2" i="3"/>
  <c r="AG102" i="3" s="1"/>
  <c r="F108" i="3"/>
  <c r="AG108" i="3" s="1"/>
  <c r="F244" i="3"/>
  <c r="AG244" i="3" s="1"/>
  <c r="F135" i="3"/>
  <c r="AG135" i="3" s="1"/>
  <c r="F124" i="3"/>
  <c r="AG124" i="3" s="1"/>
  <c r="F132" i="3"/>
  <c r="AG132" i="3" s="1"/>
  <c r="F256" i="3"/>
  <c r="AG256" i="3" s="1"/>
  <c r="F315" i="3"/>
  <c r="AG315" i="3" s="1"/>
  <c r="E106" i="3"/>
  <c r="AF106" i="3" s="1"/>
  <c r="E99" i="3"/>
  <c r="AF99" i="3" s="1"/>
  <c r="D15" i="3"/>
  <c r="AE15" i="3" s="1"/>
  <c r="D31" i="3"/>
  <c r="AE31" i="3" s="1"/>
  <c r="D132" i="3"/>
  <c r="AE132" i="3" s="1"/>
  <c r="J238" i="3"/>
  <c r="L37" i="1" s="1"/>
  <c r="D9" i="3"/>
  <c r="AE9" i="3" s="1"/>
  <c r="D17" i="3"/>
  <c r="AE17" i="3" s="1"/>
  <c r="D25" i="3"/>
  <c r="AE25" i="3" s="1"/>
  <c r="D33" i="3"/>
  <c r="AE33" i="3" s="1"/>
  <c r="D137" i="3"/>
  <c r="AE137" i="3" s="1"/>
  <c r="F129" i="3"/>
  <c r="AG129" i="3" s="1"/>
  <c r="J248" i="3"/>
  <c r="L39" i="1" s="1"/>
  <c r="N331" i="3"/>
  <c r="P61" i="1" s="1"/>
  <c r="N148" i="3"/>
  <c r="P15" i="1" s="1"/>
  <c r="N168" i="3"/>
  <c r="P19" i="1" s="1"/>
  <c r="N197" i="3"/>
  <c r="P29" i="1" s="1"/>
  <c r="N248" i="3"/>
  <c r="P39" i="1" s="1"/>
  <c r="N264" i="3"/>
  <c r="P46" i="1" s="1"/>
  <c r="M347" i="3"/>
  <c r="O65" i="1" s="1"/>
  <c r="L499" i="3"/>
  <c r="M499" i="3"/>
  <c r="M513" i="3"/>
  <c r="K604" i="3"/>
  <c r="N273" i="3"/>
  <c r="P59" i="1" s="1"/>
  <c r="N193" i="3"/>
  <c r="P28" i="1" s="1"/>
  <c r="N242" i="3"/>
  <c r="P38" i="1" s="1"/>
  <c r="K176" i="3"/>
  <c r="M24" i="1" s="1"/>
  <c r="N181" i="3"/>
  <c r="P25" i="1" s="1"/>
  <c r="K197" i="3"/>
  <c r="M29" i="1" s="1"/>
  <c r="N201" i="3"/>
  <c r="P30" i="1" s="1"/>
  <c r="N269" i="3"/>
  <c r="P60" i="1" s="1"/>
  <c r="N155" i="3"/>
  <c r="P17" i="1" s="1"/>
  <c r="N151" i="3"/>
  <c r="P16" i="1" s="1"/>
  <c r="C214" i="3"/>
  <c r="AD214" i="3" s="1"/>
  <c r="C21" i="3"/>
  <c r="AD21" i="3" s="1"/>
  <c r="C45" i="3"/>
  <c r="AD45" i="3" s="1"/>
  <c r="C207" i="3"/>
  <c r="AD207" i="3" s="1"/>
  <c r="C14" i="3"/>
  <c r="AD14" i="3" s="1"/>
  <c r="C30" i="3"/>
  <c r="AD30" i="3" s="1"/>
  <c r="C46" i="3"/>
  <c r="AD46" i="3" s="1"/>
  <c r="C62" i="3"/>
  <c r="AD62" i="3" s="1"/>
  <c r="C78" i="3"/>
  <c r="AD78" i="3" s="1"/>
  <c r="C236" i="3"/>
  <c r="AD236" i="3" s="1"/>
  <c r="C134" i="3"/>
  <c r="AD134" i="3" s="1"/>
  <c r="C123" i="3"/>
  <c r="AD123" i="3" s="1"/>
  <c r="C255" i="3"/>
  <c r="AD255" i="3" s="1"/>
  <c r="D187" i="3"/>
  <c r="AE187" i="3" s="1"/>
  <c r="D46" i="3"/>
  <c r="AE46" i="3" s="1"/>
  <c r="D62" i="3"/>
  <c r="AE62" i="3" s="1"/>
  <c r="D78" i="3"/>
  <c r="AE78" i="3" s="1"/>
  <c r="D236" i="3"/>
  <c r="AE236" i="3" s="1"/>
  <c r="D134" i="3"/>
  <c r="AE134" i="3" s="1"/>
  <c r="D123" i="3"/>
  <c r="AE123" i="3" s="1"/>
  <c r="D266" i="3"/>
  <c r="AE266" i="3" s="1"/>
  <c r="G591" i="3"/>
  <c r="AH591" i="3" s="1"/>
  <c r="G588" i="3"/>
  <c r="AH588" i="3" s="1"/>
  <c r="G586" i="3"/>
  <c r="AH586" i="3" s="1"/>
  <c r="G583" i="3"/>
  <c r="AH583" i="3" s="1"/>
  <c r="G572" i="3"/>
  <c r="AH572" i="3" s="1"/>
  <c r="G570" i="3"/>
  <c r="AH570" i="3" s="1"/>
  <c r="G560" i="3"/>
  <c r="AH560" i="3" s="1"/>
  <c r="G558" i="3"/>
  <c r="AH558" i="3" s="1"/>
  <c r="G556" i="3"/>
  <c r="AH556" i="3" s="1"/>
  <c r="G542" i="3"/>
  <c r="AH542" i="3" s="1"/>
  <c r="G540" i="3"/>
  <c r="AH540" i="3" s="1"/>
  <c r="G527" i="3"/>
  <c r="AH527" i="3" s="1"/>
  <c r="G525" i="3"/>
  <c r="AH525" i="3" s="1"/>
  <c r="G523" i="3"/>
  <c r="AH523" i="3" s="1"/>
  <c r="G521" i="3"/>
  <c r="AH521" i="3" s="1"/>
  <c r="G580" i="3"/>
  <c r="AH580" i="3" s="1"/>
  <c r="G555" i="3"/>
  <c r="AH555" i="3" s="1"/>
  <c r="G553" i="3"/>
  <c r="AH553" i="3" s="1"/>
  <c r="G546" i="3"/>
  <c r="AH546" i="3" s="1"/>
  <c r="G544" i="3"/>
  <c r="AH544" i="3" s="1"/>
  <c r="G531" i="3"/>
  <c r="AH531" i="3" s="1"/>
  <c r="G529" i="3"/>
  <c r="AH529" i="3" s="1"/>
  <c r="G579" i="3"/>
  <c r="AH579" i="3" s="1"/>
  <c r="G567" i="3"/>
  <c r="AH567" i="3" s="1"/>
  <c r="G550" i="3"/>
  <c r="AH550" i="3" s="1"/>
  <c r="G548" i="3"/>
  <c r="AH548" i="3" s="1"/>
  <c r="G535" i="3"/>
  <c r="AH535" i="3" s="1"/>
  <c r="G533" i="3"/>
  <c r="AH533" i="3" s="1"/>
  <c r="G603" i="3"/>
  <c r="AH603" i="3" s="1"/>
  <c r="G601" i="3"/>
  <c r="AH601" i="3" s="1"/>
  <c r="G598" i="3"/>
  <c r="AH598" i="3" s="1"/>
  <c r="G596" i="3"/>
  <c r="AH596" i="3" s="1"/>
  <c r="G593" i="3"/>
  <c r="AH593" i="3" s="1"/>
  <c r="G576" i="3"/>
  <c r="AH576" i="3" s="1"/>
  <c r="G574" i="3"/>
  <c r="AH574" i="3" s="1"/>
  <c r="G564" i="3"/>
  <c r="AH564" i="3" s="1"/>
  <c r="G562" i="3"/>
  <c r="AH562" i="3" s="1"/>
  <c r="G539" i="3"/>
  <c r="AH539" i="3" s="1"/>
  <c r="G537" i="3"/>
  <c r="AH537" i="3" s="1"/>
  <c r="G518" i="3"/>
  <c r="AH518" i="3" s="1"/>
  <c r="G516" i="3"/>
  <c r="AH516" i="3" s="1"/>
  <c r="G514" i="3"/>
  <c r="AH514" i="3" s="1"/>
  <c r="G581" i="3"/>
  <c r="AH581" i="3" s="1"/>
  <c r="G554" i="3"/>
  <c r="AH554" i="3" s="1"/>
  <c r="G552" i="3"/>
  <c r="AH552" i="3" s="1"/>
  <c r="G547" i="3"/>
  <c r="AH547" i="3" s="1"/>
  <c r="G545" i="3"/>
  <c r="AH545" i="3" s="1"/>
  <c r="G530" i="3"/>
  <c r="AH530" i="3" s="1"/>
  <c r="G528" i="3"/>
  <c r="AH528" i="3" s="1"/>
  <c r="G578" i="3"/>
  <c r="AH578" i="3" s="1"/>
  <c r="G568" i="3"/>
  <c r="AH568" i="3" s="1"/>
  <c r="G566" i="3"/>
  <c r="AH566" i="3" s="1"/>
  <c r="G551" i="3"/>
  <c r="AH551" i="3" s="1"/>
  <c r="G549" i="3"/>
  <c r="AH549" i="3" s="1"/>
  <c r="G534" i="3"/>
  <c r="AH534" i="3" s="1"/>
  <c r="G532" i="3"/>
  <c r="AH532" i="3" s="1"/>
  <c r="G508" i="3"/>
  <c r="AH508" i="3" s="1"/>
  <c r="G505" i="3"/>
  <c r="AH505" i="3" s="1"/>
  <c r="G503" i="3"/>
  <c r="AH503" i="3" s="1"/>
  <c r="G501" i="3"/>
  <c r="AH501" i="3" s="1"/>
  <c r="G498" i="3"/>
  <c r="AH498" i="3" s="1"/>
  <c r="G496" i="3"/>
  <c r="AH496" i="3" s="1"/>
  <c r="G493" i="3"/>
  <c r="AH493" i="3" s="1"/>
  <c r="G491" i="3"/>
  <c r="AH491" i="3" s="1"/>
  <c r="G489" i="3"/>
  <c r="AH489" i="3" s="1"/>
  <c r="G487" i="3"/>
  <c r="AH487" i="3" s="1"/>
  <c r="G485" i="3"/>
  <c r="AH485" i="3" s="1"/>
  <c r="G483" i="3"/>
  <c r="AH483" i="3" s="1"/>
  <c r="G481" i="3"/>
  <c r="AH481" i="3" s="1"/>
  <c r="G479" i="3"/>
  <c r="AH479" i="3" s="1"/>
  <c r="G477" i="3"/>
  <c r="AH477" i="3" s="1"/>
  <c r="G475" i="3"/>
  <c r="AH475" i="3" s="1"/>
  <c r="G585" i="3"/>
  <c r="AH585" i="3" s="1"/>
  <c r="G573" i="3"/>
  <c r="AH573" i="3" s="1"/>
  <c r="G543" i="3"/>
  <c r="AH543" i="3" s="1"/>
  <c r="G526" i="3"/>
  <c r="AH526" i="3" s="1"/>
  <c r="G511" i="3"/>
  <c r="AH511" i="3" s="1"/>
  <c r="G473" i="3"/>
  <c r="AH473" i="3" s="1"/>
  <c r="G471" i="3"/>
  <c r="AH471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582" i="3"/>
  <c r="AH582" i="3" s="1"/>
  <c r="G577" i="3"/>
  <c r="AH577" i="3" s="1"/>
  <c r="G571" i="3"/>
  <c r="AH571" i="3" s="1"/>
  <c r="G541" i="3"/>
  <c r="AH541" i="3" s="1"/>
  <c r="G524" i="3"/>
  <c r="AH524" i="3" s="1"/>
  <c r="G515" i="3"/>
  <c r="AH515" i="3" s="1"/>
  <c r="G504" i="3"/>
  <c r="AH504" i="3" s="1"/>
  <c r="G495" i="3"/>
  <c r="AH495" i="3" s="1"/>
  <c r="G486" i="3"/>
  <c r="AH486" i="3" s="1"/>
  <c r="G478" i="3"/>
  <c r="AH478" i="3" s="1"/>
  <c r="G575" i="3"/>
  <c r="AH575" i="3" s="1"/>
  <c r="G569" i="3"/>
  <c r="AH569" i="3" s="1"/>
  <c r="G538" i="3"/>
  <c r="AH538" i="3" s="1"/>
  <c r="G522" i="3"/>
  <c r="AH522" i="3" s="1"/>
  <c r="G536" i="3"/>
  <c r="AH536" i="3" s="1"/>
  <c r="G520" i="3"/>
  <c r="AH520" i="3" s="1"/>
  <c r="G519" i="3"/>
  <c r="AH519" i="3" s="1"/>
  <c r="G510" i="3"/>
  <c r="AH510" i="3" s="1"/>
  <c r="G507" i="3"/>
  <c r="AH507" i="3" s="1"/>
  <c r="G497" i="3"/>
  <c r="AH497" i="3" s="1"/>
  <c r="G488" i="3"/>
  <c r="AH488" i="3" s="1"/>
  <c r="G480" i="3"/>
  <c r="AH480" i="3" s="1"/>
  <c r="G602" i="3"/>
  <c r="AH602" i="3" s="1"/>
  <c r="G472" i="3"/>
  <c r="AH472" i="3" s="1"/>
  <c r="G470" i="3"/>
  <c r="AH470" i="3" s="1"/>
  <c r="G468" i="3"/>
  <c r="AH468" i="3" s="1"/>
  <c r="G466" i="3"/>
  <c r="AH466" i="3" s="1"/>
  <c r="G464" i="3"/>
  <c r="AH464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599" i="3"/>
  <c r="AH599" i="3" s="1"/>
  <c r="G592" i="3"/>
  <c r="AH592" i="3" s="1"/>
  <c r="G561" i="3"/>
  <c r="AH561" i="3" s="1"/>
  <c r="G517" i="3"/>
  <c r="AH517" i="3" s="1"/>
  <c r="G512" i="3"/>
  <c r="AH512" i="3" s="1"/>
  <c r="G509" i="3"/>
  <c r="AH509" i="3" s="1"/>
  <c r="G500" i="3"/>
  <c r="AH500" i="3" s="1"/>
  <c r="G490" i="3"/>
  <c r="AH490" i="3" s="1"/>
  <c r="G482" i="3"/>
  <c r="AH482" i="3" s="1"/>
  <c r="G474" i="3"/>
  <c r="AH474" i="3" s="1"/>
  <c r="G595" i="3"/>
  <c r="AH595" i="3" s="1"/>
  <c r="G587" i="3"/>
  <c r="AH587" i="3" s="1"/>
  <c r="G563" i="3"/>
  <c r="AH563" i="3" s="1"/>
  <c r="G557" i="3"/>
  <c r="AH557" i="3" s="1"/>
  <c r="G413" i="3"/>
  <c r="AH413" i="3" s="1"/>
  <c r="G404" i="3"/>
  <c r="AH404" i="3" s="1"/>
  <c r="G363" i="3"/>
  <c r="G361" i="3"/>
  <c r="AH361" i="3" s="1"/>
  <c r="G359" i="3"/>
  <c r="G357" i="3"/>
  <c r="G354" i="3"/>
  <c r="AH354" i="3" s="1"/>
  <c r="G352" i="3"/>
  <c r="AH352" i="3" s="1"/>
  <c r="G349" i="3"/>
  <c r="AH349" i="3" s="1"/>
  <c r="G346" i="3"/>
  <c r="AH346" i="3" s="1"/>
  <c r="G344" i="3"/>
  <c r="AH344" i="3" s="1"/>
  <c r="G341" i="3"/>
  <c r="AH341" i="3" s="1"/>
  <c r="G338" i="3"/>
  <c r="AH338" i="3" s="1"/>
  <c r="G336" i="3"/>
  <c r="AH336" i="3" s="1"/>
  <c r="G330" i="3"/>
  <c r="AH330" i="3" s="1"/>
  <c r="G328" i="3"/>
  <c r="AH328" i="3" s="1"/>
  <c r="G325" i="3"/>
  <c r="AH325" i="3" s="1"/>
  <c r="G323" i="3"/>
  <c r="AH323" i="3" s="1"/>
  <c r="G319" i="3"/>
  <c r="AH319" i="3" s="1"/>
  <c r="G316" i="3"/>
  <c r="AH316" i="3" s="1"/>
  <c r="G314" i="3"/>
  <c r="AH314" i="3" s="1"/>
  <c r="G311" i="3"/>
  <c r="AH311" i="3" s="1"/>
  <c r="G308" i="3"/>
  <c r="AH308" i="3" s="1"/>
  <c r="G416" i="3"/>
  <c r="AH416" i="3" s="1"/>
  <c r="G406" i="3"/>
  <c r="AH406" i="3" s="1"/>
  <c r="G590" i="3"/>
  <c r="AH590" i="3" s="1"/>
  <c r="G424" i="3"/>
  <c r="AH424" i="3" s="1"/>
  <c r="G418" i="3"/>
  <c r="AH418" i="3" s="1"/>
  <c r="G408" i="3"/>
  <c r="AH408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7" i="3"/>
  <c r="AH367" i="3" s="1"/>
  <c r="G364" i="3"/>
  <c r="AH364" i="3" s="1"/>
  <c r="G565" i="3"/>
  <c r="AH565" i="3" s="1"/>
  <c r="G410" i="3"/>
  <c r="AH410" i="3" s="1"/>
  <c r="G403" i="3"/>
  <c r="AH403" i="3" s="1"/>
  <c r="G420" i="3"/>
  <c r="AH420" i="3" s="1"/>
  <c r="G412" i="3"/>
  <c r="AH412" i="3" s="1"/>
  <c r="G405" i="3"/>
  <c r="AH405" i="3" s="1"/>
  <c r="G362" i="3"/>
  <c r="AH362" i="3" s="1"/>
  <c r="G360" i="3"/>
  <c r="G358" i="3"/>
  <c r="G502" i="3"/>
  <c r="AH502" i="3" s="1"/>
  <c r="G492" i="3"/>
  <c r="AH492" i="3" s="1"/>
  <c r="G484" i="3"/>
  <c r="AH484" i="3" s="1"/>
  <c r="G476" i="3"/>
  <c r="AH476" i="3" s="1"/>
  <c r="G426" i="3"/>
  <c r="AH426" i="3" s="1"/>
  <c r="G415" i="3"/>
  <c r="AH415" i="3" s="1"/>
  <c r="G407" i="3"/>
  <c r="AH407" i="3" s="1"/>
  <c r="G559" i="3"/>
  <c r="AH559" i="3" s="1"/>
  <c r="G597" i="3"/>
  <c r="AH597" i="3" s="1"/>
  <c r="G422" i="3"/>
  <c r="AH422" i="3" s="1"/>
  <c r="G419" i="3"/>
  <c r="AH419" i="3" s="1"/>
  <c r="G411" i="3"/>
  <c r="AH411" i="3" s="1"/>
  <c r="G402" i="3"/>
  <c r="AH402" i="3" s="1"/>
  <c r="G374" i="3"/>
  <c r="AH374" i="3" s="1"/>
  <c r="G356" i="3"/>
  <c r="AH356" i="3" s="1"/>
  <c r="G345" i="3"/>
  <c r="AH345" i="3" s="1"/>
  <c r="G337" i="3"/>
  <c r="AH337" i="3" s="1"/>
  <c r="G293" i="3"/>
  <c r="AH293" i="3" s="1"/>
  <c r="G286" i="3"/>
  <c r="AH286" i="3" s="1"/>
  <c r="G277" i="3"/>
  <c r="AH277" i="3" s="1"/>
  <c r="G275" i="3"/>
  <c r="AH275" i="3" s="1"/>
  <c r="G272" i="3"/>
  <c r="AH272" i="3" s="1"/>
  <c r="G270" i="3"/>
  <c r="AH270" i="3" s="1"/>
  <c r="G265" i="3"/>
  <c r="AH265" i="3" s="1"/>
  <c r="G262" i="3"/>
  <c r="AH262" i="3" s="1"/>
  <c r="G251" i="3"/>
  <c r="AH251" i="3" s="1"/>
  <c r="G249" i="3"/>
  <c r="AH249" i="3" s="1"/>
  <c r="G246" i="3"/>
  <c r="AH246" i="3" s="1"/>
  <c r="G241" i="3"/>
  <c r="AH241" i="3" s="1"/>
  <c r="G239" i="3"/>
  <c r="AH239" i="3" s="1"/>
  <c r="G233" i="3"/>
  <c r="AH233" i="3" s="1"/>
  <c r="G228" i="3"/>
  <c r="AH228" i="3" s="1"/>
  <c r="G223" i="3"/>
  <c r="AH223" i="3" s="1"/>
  <c r="G218" i="3"/>
  <c r="AH218" i="3" s="1"/>
  <c r="G409" i="3"/>
  <c r="AH409" i="3" s="1"/>
  <c r="G372" i="3"/>
  <c r="AH372" i="3" s="1"/>
  <c r="G329" i="3"/>
  <c r="AH329" i="3" s="1"/>
  <c r="G324" i="3"/>
  <c r="AH324" i="3" s="1"/>
  <c r="G310" i="3"/>
  <c r="AH310" i="3" s="1"/>
  <c r="G306" i="3"/>
  <c r="AH306" i="3" s="1"/>
  <c r="AH309" i="3" s="1"/>
  <c r="G302" i="3"/>
  <c r="AH302" i="3" s="1"/>
  <c r="G295" i="3"/>
  <c r="AH295" i="3" s="1"/>
  <c r="G288" i="3"/>
  <c r="AH288" i="3" s="1"/>
  <c r="G279" i="3"/>
  <c r="AH279" i="3" s="1"/>
  <c r="G370" i="3"/>
  <c r="AH370" i="3" s="1"/>
  <c r="G353" i="3"/>
  <c r="AH353" i="3" s="1"/>
  <c r="G342" i="3"/>
  <c r="AH342" i="3" s="1"/>
  <c r="G297" i="3"/>
  <c r="AH297" i="3" s="1"/>
  <c r="G290" i="3"/>
  <c r="AH290" i="3" s="1"/>
  <c r="G281" i="3"/>
  <c r="AH281" i="3" s="1"/>
  <c r="G368" i="3"/>
  <c r="AH368" i="3" s="1"/>
  <c r="G334" i="3"/>
  <c r="AH334" i="3" s="1"/>
  <c r="G304" i="3"/>
  <c r="AH304" i="3" s="1"/>
  <c r="G299" i="3"/>
  <c r="AH299" i="3" s="1"/>
  <c r="G292" i="3"/>
  <c r="AH292" i="3" s="1"/>
  <c r="G283" i="3"/>
  <c r="AH283" i="3" s="1"/>
  <c r="G417" i="3"/>
  <c r="AH417" i="3" s="1"/>
  <c r="G365" i="3"/>
  <c r="AH365" i="3" s="1"/>
  <c r="G350" i="3"/>
  <c r="AH350" i="3" s="1"/>
  <c r="G294" i="3"/>
  <c r="AH294" i="3" s="1"/>
  <c r="G285" i="3"/>
  <c r="AH285" i="3" s="1"/>
  <c r="G278" i="3"/>
  <c r="AH278" i="3" s="1"/>
  <c r="G276" i="3"/>
  <c r="AH276" i="3" s="1"/>
  <c r="G274" i="3"/>
  <c r="AH274" i="3" s="1"/>
  <c r="G268" i="3"/>
  <c r="AH268" i="3" s="1"/>
  <c r="G263" i="3"/>
  <c r="AH263" i="3" s="1"/>
  <c r="G253" i="3"/>
  <c r="AH253" i="3" s="1"/>
  <c r="G247" i="3"/>
  <c r="AH247" i="3" s="1"/>
  <c r="G243" i="3"/>
  <c r="AH243" i="3" s="1"/>
  <c r="G240" i="3"/>
  <c r="AH240" i="3" s="1"/>
  <c r="G237" i="3"/>
  <c r="AH237" i="3" s="1"/>
  <c r="G235" i="3"/>
  <c r="AH235" i="3" s="1"/>
  <c r="G232" i="3"/>
  <c r="AH232" i="3" s="1"/>
  <c r="G230" i="3"/>
  <c r="AH230" i="3" s="1"/>
  <c r="G225" i="3"/>
  <c r="AH225" i="3" s="1"/>
  <c r="G220" i="3"/>
  <c r="AH220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40" i="3"/>
  <c r="AH340" i="3" s="1"/>
  <c r="G327" i="3"/>
  <c r="AH327" i="3" s="1"/>
  <c r="G322" i="3"/>
  <c r="AH322" i="3" s="1"/>
  <c r="G317" i="3"/>
  <c r="AH317" i="3" s="1"/>
  <c r="G312" i="3"/>
  <c r="AH312" i="3" s="1"/>
  <c r="G307" i="3"/>
  <c r="AH307" i="3" s="1"/>
  <c r="G301" i="3"/>
  <c r="AH301" i="3" s="1"/>
  <c r="G296" i="3"/>
  <c r="AH296" i="3" s="1"/>
  <c r="G287" i="3"/>
  <c r="AH287" i="3" s="1"/>
  <c r="G280" i="3"/>
  <c r="AH280" i="3" s="1"/>
  <c r="G376" i="3"/>
  <c r="AH376" i="3" s="1"/>
  <c r="G303" i="3"/>
  <c r="AH303" i="3" s="1"/>
  <c r="G300" i="3"/>
  <c r="AH300" i="3" s="1"/>
  <c r="G291" i="3"/>
  <c r="AH291" i="3" s="1"/>
  <c r="G284" i="3"/>
  <c r="AH284" i="3" s="1"/>
  <c r="G378" i="3"/>
  <c r="AH378" i="3" s="1"/>
  <c r="G332" i="3"/>
  <c r="AH332" i="3" s="1"/>
  <c r="G348" i="3"/>
  <c r="AH348" i="3" s="1"/>
  <c r="G289" i="3"/>
  <c r="AH289" i="3" s="1"/>
  <c r="G204" i="3"/>
  <c r="AH204" i="3" s="1"/>
  <c r="G202" i="3"/>
  <c r="AH202" i="3" s="1"/>
  <c r="G199" i="3"/>
  <c r="AH199" i="3" s="1"/>
  <c r="G196" i="3"/>
  <c r="AH196" i="3" s="1"/>
  <c r="G194" i="3"/>
  <c r="AH194" i="3" s="1"/>
  <c r="G191" i="3"/>
  <c r="AH191" i="3" s="1"/>
  <c r="G188" i="3"/>
  <c r="AH188" i="3" s="1"/>
  <c r="G186" i="3"/>
  <c r="AH186" i="3" s="1"/>
  <c r="G180" i="3"/>
  <c r="AH180" i="3" s="1"/>
  <c r="G175" i="3"/>
  <c r="AH175" i="3" s="1"/>
  <c r="G173" i="3"/>
  <c r="AH173" i="3" s="1"/>
  <c r="G170" i="3"/>
  <c r="AH170" i="3" s="1"/>
  <c r="G167" i="3"/>
  <c r="AH167" i="3" s="1"/>
  <c r="G158" i="3"/>
  <c r="AH158" i="3" s="1"/>
  <c r="G156" i="3"/>
  <c r="AH156" i="3" s="1"/>
  <c r="G150" i="3"/>
  <c r="AH150" i="3" s="1"/>
  <c r="G147" i="3"/>
  <c r="AH147" i="3" s="1"/>
  <c r="G145" i="3"/>
  <c r="AH145" i="3" s="1"/>
  <c r="G298" i="3"/>
  <c r="AH298" i="3" s="1"/>
  <c r="G206" i="3"/>
  <c r="AH206" i="3" s="1"/>
  <c r="G203" i="3"/>
  <c r="AH203" i="3" s="1"/>
  <c r="G200" i="3"/>
  <c r="AH200" i="3" s="1"/>
  <c r="G198" i="3"/>
  <c r="AH198" i="3" s="1"/>
  <c r="G195" i="3"/>
  <c r="AH195" i="3" s="1"/>
  <c r="G192" i="3"/>
  <c r="AH192" i="3" s="1"/>
  <c r="G190" i="3"/>
  <c r="AH190" i="3" s="1"/>
  <c r="G184" i="3"/>
  <c r="AH184" i="3" s="1"/>
  <c r="G182" i="3"/>
  <c r="AH182" i="3" s="1"/>
  <c r="G179" i="3"/>
  <c r="AH179" i="3" s="1"/>
  <c r="G177" i="3"/>
  <c r="AH177" i="3" s="1"/>
  <c r="G174" i="3"/>
  <c r="AH174" i="3" s="1"/>
  <c r="G171" i="3"/>
  <c r="AH171" i="3" s="1"/>
  <c r="G169" i="3"/>
  <c r="AH169" i="3" s="1"/>
  <c r="G166" i="3"/>
  <c r="AH166" i="3" s="1"/>
  <c r="G160" i="3"/>
  <c r="AH160" i="3" s="1"/>
  <c r="G157" i="3"/>
  <c r="AH157" i="3" s="1"/>
  <c r="G154" i="3"/>
  <c r="AH154" i="3" s="1"/>
  <c r="G282" i="3"/>
  <c r="AH282" i="3" s="1"/>
  <c r="G217" i="3"/>
  <c r="AH217" i="3" s="1"/>
  <c r="G99" i="3"/>
  <c r="AH99" i="3" s="1"/>
  <c r="G95" i="3"/>
  <c r="AH95" i="3" s="1"/>
  <c r="G92" i="3"/>
  <c r="AH92" i="3" s="1"/>
  <c r="G8" i="3"/>
  <c r="AH8" i="3" s="1"/>
  <c r="G6" i="3"/>
  <c r="AH6" i="3" s="1"/>
  <c r="G152" i="3"/>
  <c r="AH152" i="3" s="1"/>
  <c r="G114" i="3"/>
  <c r="AH114" i="3" s="1"/>
  <c r="G101" i="3"/>
  <c r="AH101" i="3" s="1"/>
  <c r="G93" i="3"/>
  <c r="AH93" i="3" s="1"/>
  <c r="G146" i="3"/>
  <c r="AH146" i="3" s="1"/>
  <c r="G116" i="3"/>
  <c r="AH116" i="3" s="1"/>
  <c r="G113" i="3"/>
  <c r="AH113" i="3" s="1"/>
  <c r="G149" i="3"/>
  <c r="AH149" i="3" s="1"/>
  <c r="E8" i="3"/>
  <c r="AF8" i="3" s="1"/>
  <c r="E24" i="3"/>
  <c r="AF24" i="3" s="1"/>
  <c r="E95" i="3"/>
  <c r="AF95" i="3" s="1"/>
  <c r="F112" i="3"/>
  <c r="AG112" i="3" s="1"/>
  <c r="D145" i="3"/>
  <c r="AE145" i="3" s="1"/>
  <c r="C183" i="3"/>
  <c r="AD183" i="3" s="1"/>
  <c r="C29" i="3"/>
  <c r="AD29" i="3" s="1"/>
  <c r="C53" i="3"/>
  <c r="AD53" i="3" s="1"/>
  <c r="C221" i="3"/>
  <c r="AD221" i="3" s="1"/>
  <c r="C187" i="3"/>
  <c r="AD187" i="3" s="1"/>
  <c r="C22" i="3"/>
  <c r="AD22" i="3" s="1"/>
  <c r="C38" i="3"/>
  <c r="AD38" i="3" s="1"/>
  <c r="C54" i="3"/>
  <c r="AD54" i="3" s="1"/>
  <c r="C70" i="3"/>
  <c r="AD70" i="3" s="1"/>
  <c r="C86" i="3"/>
  <c r="AD86" i="3" s="1"/>
  <c r="C91" i="3"/>
  <c r="AD91" i="3" s="1"/>
  <c r="C163" i="3"/>
  <c r="AD163" i="3" s="1"/>
  <c r="C142" i="3"/>
  <c r="AD142" i="3" s="1"/>
  <c r="C131" i="3"/>
  <c r="AD131" i="3" s="1"/>
  <c r="C266" i="3"/>
  <c r="AD266" i="3" s="1"/>
  <c r="D207" i="3"/>
  <c r="AE207" i="3" s="1"/>
  <c r="D221" i="3"/>
  <c r="AE221" i="3" s="1"/>
  <c r="D38" i="3"/>
  <c r="AE38" i="3" s="1"/>
  <c r="D54" i="3"/>
  <c r="AE54" i="3" s="1"/>
  <c r="D70" i="3"/>
  <c r="AE70" i="3" s="1"/>
  <c r="D86" i="3"/>
  <c r="AE86" i="3" s="1"/>
  <c r="D91" i="3"/>
  <c r="AE91" i="3" s="1"/>
  <c r="D163" i="3"/>
  <c r="AE163" i="3" s="1"/>
  <c r="D142" i="3"/>
  <c r="AE142" i="3" s="1"/>
  <c r="D131" i="3"/>
  <c r="AE131" i="3" s="1"/>
  <c r="D255" i="3"/>
  <c r="AE255" i="3" s="1"/>
  <c r="C208" i="3"/>
  <c r="AD208" i="3" s="1"/>
  <c r="C222" i="3"/>
  <c r="AD222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2" i="3"/>
  <c r="AD102" i="3" s="1"/>
  <c r="C108" i="3"/>
  <c r="AD108" i="3" s="1"/>
  <c r="C244" i="3"/>
  <c r="AD244" i="3" s="1"/>
  <c r="C135" i="3"/>
  <c r="AD135" i="3" s="1"/>
  <c r="C117" i="3"/>
  <c r="AD117" i="3" s="1"/>
  <c r="C124" i="3"/>
  <c r="AD124" i="3" s="1"/>
  <c r="C132" i="3"/>
  <c r="AD132" i="3" s="1"/>
  <c r="C256" i="3"/>
  <c r="AD256" i="3" s="1"/>
  <c r="C315" i="3"/>
  <c r="AD315" i="3" s="1"/>
  <c r="D208" i="3"/>
  <c r="AE208" i="3" s="1"/>
  <c r="D222" i="3"/>
  <c r="AE222" i="3" s="1"/>
  <c r="D39" i="3"/>
  <c r="AE39" i="3" s="1"/>
  <c r="D47" i="3"/>
  <c r="AE47" i="3" s="1"/>
  <c r="D55" i="3"/>
  <c r="AE55" i="3" s="1"/>
  <c r="D63" i="3"/>
  <c r="AE63" i="3" s="1"/>
  <c r="D71" i="3"/>
  <c r="AE71" i="3" s="1"/>
  <c r="D79" i="3"/>
  <c r="AE79" i="3" s="1"/>
  <c r="D87" i="3"/>
  <c r="AE87" i="3" s="1"/>
  <c r="D102" i="3"/>
  <c r="AE102" i="3" s="1"/>
  <c r="D108" i="3"/>
  <c r="AE108" i="3" s="1"/>
  <c r="D244" i="3"/>
  <c r="AE244" i="3" s="1"/>
  <c r="D135" i="3"/>
  <c r="AE135" i="3" s="1"/>
  <c r="D117" i="3"/>
  <c r="AE117" i="3" s="1"/>
  <c r="D124" i="3"/>
  <c r="AE124" i="3" s="1"/>
  <c r="D256" i="3"/>
  <c r="AE256" i="3" s="1"/>
  <c r="D315" i="3"/>
  <c r="AE315" i="3" s="1"/>
  <c r="G212" i="3"/>
  <c r="AH212" i="3" s="1"/>
  <c r="G216" i="3"/>
  <c r="AH216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5" i="3"/>
  <c r="AH105" i="3" s="1"/>
  <c r="G245" i="3"/>
  <c r="AH245" i="3" s="1"/>
  <c r="G164" i="3"/>
  <c r="AH164" i="3" s="1"/>
  <c r="G139" i="3"/>
  <c r="AH139" i="3" s="1"/>
  <c r="G143" i="3"/>
  <c r="AH143" i="3" s="1"/>
  <c r="G128" i="3"/>
  <c r="AH128" i="3" s="1"/>
  <c r="G271" i="3"/>
  <c r="AH271" i="3" s="1"/>
  <c r="G259" i="3"/>
  <c r="AH259" i="3" s="1"/>
  <c r="F209" i="3"/>
  <c r="AG209" i="3" s="1"/>
  <c r="F226" i="3"/>
  <c r="AG226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3" i="3"/>
  <c r="AG103" i="3" s="1"/>
  <c r="F153" i="3"/>
  <c r="AG153" i="3" s="1"/>
  <c r="F111" i="3"/>
  <c r="AG111" i="3" s="1"/>
  <c r="F136" i="3"/>
  <c r="AG136" i="3" s="1"/>
  <c r="F118" i="3"/>
  <c r="AG118" i="3" s="1"/>
  <c r="F144" i="3"/>
  <c r="AG144" i="3" s="1"/>
  <c r="F250" i="3"/>
  <c r="AG250" i="3" s="1"/>
  <c r="F320" i="3"/>
  <c r="AG320" i="3" s="1"/>
  <c r="E161" i="3"/>
  <c r="AF161" i="3" s="1"/>
  <c r="E165" i="3"/>
  <c r="AF165" i="3" s="1"/>
  <c r="E140" i="3"/>
  <c r="AF140" i="3" s="1"/>
  <c r="E121" i="3"/>
  <c r="AF121" i="3" s="1"/>
  <c r="E129" i="3"/>
  <c r="AF129" i="3" s="1"/>
  <c r="D20" i="3"/>
  <c r="AE20" i="3" s="1"/>
  <c r="E31" i="3"/>
  <c r="AF31" i="3" s="1"/>
  <c r="E44" i="3"/>
  <c r="AF44" i="3" s="1"/>
  <c r="E60" i="3"/>
  <c r="AF60" i="3" s="1"/>
  <c r="E76" i="3"/>
  <c r="AF76" i="3" s="1"/>
  <c r="E92" i="3"/>
  <c r="AF92" i="3" s="1"/>
  <c r="E173" i="3"/>
  <c r="AF173" i="3" s="1"/>
  <c r="D174" i="3"/>
  <c r="AE174" i="3" s="1"/>
  <c r="C226" i="3"/>
  <c r="AD226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3" i="3"/>
  <c r="AD103" i="3" s="1"/>
  <c r="C153" i="3"/>
  <c r="AD153" i="3" s="1"/>
  <c r="C111" i="3"/>
  <c r="AD111" i="3" s="1"/>
  <c r="C136" i="3"/>
  <c r="AD136" i="3" s="1"/>
  <c r="C118" i="3"/>
  <c r="AD118" i="3" s="1"/>
  <c r="C125" i="3"/>
  <c r="AD125" i="3" s="1"/>
  <c r="C144" i="3"/>
  <c r="AD144" i="3" s="1"/>
  <c r="C250" i="3"/>
  <c r="AD250" i="3" s="1"/>
  <c r="C320" i="3"/>
  <c r="AD320" i="3" s="1"/>
  <c r="D209" i="3"/>
  <c r="AE209" i="3" s="1"/>
  <c r="D226" i="3"/>
  <c r="AE226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3" i="3"/>
  <c r="AE103" i="3" s="1"/>
  <c r="D153" i="3"/>
  <c r="AE153" i="3" s="1"/>
  <c r="D111" i="3"/>
  <c r="AE111" i="3" s="1"/>
  <c r="D136" i="3"/>
  <c r="AE136" i="3" s="1"/>
  <c r="D118" i="3"/>
  <c r="AE118" i="3" s="1"/>
  <c r="D125" i="3"/>
  <c r="AE125" i="3" s="1"/>
  <c r="D144" i="3"/>
  <c r="AE144" i="3" s="1"/>
  <c r="D250" i="3"/>
  <c r="AE250" i="3" s="1"/>
  <c r="D320" i="3"/>
  <c r="AE320" i="3" s="1"/>
  <c r="G84" i="3"/>
  <c r="AH84" i="3" s="1"/>
  <c r="G97" i="3"/>
  <c r="AH97" i="3" s="1"/>
  <c r="G106" i="3"/>
  <c r="AH106" i="3" s="1"/>
  <c r="G161" i="3"/>
  <c r="AH161" i="3" s="1"/>
  <c r="G165" i="3"/>
  <c r="AH165" i="3" s="1"/>
  <c r="G140" i="3"/>
  <c r="AH140" i="3" s="1"/>
  <c r="G121" i="3"/>
  <c r="AH121" i="3" s="1"/>
  <c r="G129" i="3"/>
  <c r="AH129" i="3" s="1"/>
  <c r="G333" i="3"/>
  <c r="AH333" i="3" s="1"/>
  <c r="G260" i="3"/>
  <c r="AH260" i="3" s="1"/>
  <c r="E261" i="3"/>
  <c r="AF261" i="3" s="1"/>
  <c r="E20" i="3"/>
  <c r="AF20" i="3" s="1"/>
  <c r="E32" i="3"/>
  <c r="AF32" i="3" s="1"/>
  <c r="C209" i="3"/>
  <c r="AD209" i="3" s="1"/>
  <c r="C8" i="3"/>
  <c r="AD8" i="3" s="1"/>
  <c r="C210" i="3"/>
  <c r="AD210" i="3" s="1"/>
  <c r="C227" i="3"/>
  <c r="AD227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09" i="3"/>
  <c r="AD109" i="3" s="1"/>
  <c r="C112" i="3"/>
  <c r="AD112" i="3" s="1"/>
  <c r="C137" i="3"/>
  <c r="AD137" i="3" s="1"/>
  <c r="C119" i="3"/>
  <c r="AD119" i="3" s="1"/>
  <c r="C126" i="3"/>
  <c r="AD126" i="3" s="1"/>
  <c r="C133" i="3"/>
  <c r="AD133" i="3" s="1"/>
  <c r="C257" i="3"/>
  <c r="AD257" i="3" s="1"/>
  <c r="C321" i="3"/>
  <c r="AD321" i="3" s="1"/>
  <c r="D210" i="3"/>
  <c r="AE210" i="3" s="1"/>
  <c r="D227" i="3"/>
  <c r="AE227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09" i="3"/>
  <c r="AE109" i="3" s="1"/>
  <c r="D112" i="3"/>
  <c r="AE112" i="3" s="1"/>
  <c r="D119" i="3"/>
  <c r="AE119" i="3" s="1"/>
  <c r="D126" i="3"/>
  <c r="AE126" i="3" s="1"/>
  <c r="D133" i="3"/>
  <c r="AE133" i="3" s="1"/>
  <c r="D257" i="3"/>
  <c r="AE257" i="3" s="1"/>
  <c r="D321" i="3"/>
  <c r="AE321" i="3" s="1"/>
  <c r="G77" i="3"/>
  <c r="AH77" i="3" s="1"/>
  <c r="G85" i="3"/>
  <c r="AH85" i="3" s="1"/>
  <c r="G98" i="3"/>
  <c r="AH98" i="3" s="1"/>
  <c r="G107" i="3"/>
  <c r="AH107" i="3" s="1"/>
  <c r="G162" i="3"/>
  <c r="AH162" i="3" s="1"/>
  <c r="G141" i="3"/>
  <c r="AH141" i="3" s="1"/>
  <c r="G122" i="3"/>
  <c r="AH122" i="3" s="1"/>
  <c r="G130" i="3"/>
  <c r="AH130" i="3" s="1"/>
  <c r="G254" i="3"/>
  <c r="AH254" i="3" s="1"/>
  <c r="G261" i="3"/>
  <c r="AH261" i="3" s="1"/>
  <c r="F602" i="3"/>
  <c r="AG602" i="3" s="1"/>
  <c r="F599" i="3"/>
  <c r="AG599" i="3" s="1"/>
  <c r="F597" i="3"/>
  <c r="AG597" i="3" s="1"/>
  <c r="F595" i="3"/>
  <c r="AG595" i="3" s="1"/>
  <c r="F577" i="3"/>
  <c r="AG577" i="3" s="1"/>
  <c r="F575" i="3"/>
  <c r="AG575" i="3" s="1"/>
  <c r="F565" i="3"/>
  <c r="AG565" i="3" s="1"/>
  <c r="F563" i="3"/>
  <c r="AG563" i="3" s="1"/>
  <c r="F538" i="3"/>
  <c r="AG538" i="3" s="1"/>
  <c r="F536" i="3"/>
  <c r="AG536" i="3" s="1"/>
  <c r="F519" i="3"/>
  <c r="AG519" i="3" s="1"/>
  <c r="F517" i="3"/>
  <c r="AG517" i="3" s="1"/>
  <c r="F515" i="3"/>
  <c r="AG515" i="3" s="1"/>
  <c r="F512" i="3"/>
  <c r="AG512" i="3" s="1"/>
  <c r="F510" i="3"/>
  <c r="AG510" i="3" s="1"/>
  <c r="F591" i="3"/>
  <c r="AG591" i="3" s="1"/>
  <c r="F588" i="3"/>
  <c r="AG588" i="3" s="1"/>
  <c r="F586" i="3"/>
  <c r="AG586" i="3" s="1"/>
  <c r="F583" i="3"/>
  <c r="AG583" i="3" s="1"/>
  <c r="F572" i="3"/>
  <c r="AG572" i="3" s="1"/>
  <c r="F570" i="3"/>
  <c r="AG570" i="3" s="1"/>
  <c r="F560" i="3"/>
  <c r="AG560" i="3" s="1"/>
  <c r="F558" i="3"/>
  <c r="AG558" i="3" s="1"/>
  <c r="F556" i="3"/>
  <c r="AG556" i="3" s="1"/>
  <c r="F542" i="3"/>
  <c r="AG542" i="3" s="1"/>
  <c r="F540" i="3"/>
  <c r="AG540" i="3" s="1"/>
  <c r="F527" i="3"/>
  <c r="AG527" i="3" s="1"/>
  <c r="F525" i="3"/>
  <c r="AG525" i="3" s="1"/>
  <c r="F523" i="3"/>
  <c r="AG523" i="3" s="1"/>
  <c r="F521" i="3"/>
  <c r="AG521" i="3" s="1"/>
  <c r="F580" i="3"/>
  <c r="AG580" i="3" s="1"/>
  <c r="F555" i="3"/>
  <c r="AG555" i="3" s="1"/>
  <c r="F553" i="3"/>
  <c r="AG553" i="3" s="1"/>
  <c r="F546" i="3"/>
  <c r="AG546" i="3" s="1"/>
  <c r="F544" i="3"/>
  <c r="AG544" i="3" s="1"/>
  <c r="F531" i="3"/>
  <c r="AG531" i="3" s="1"/>
  <c r="F529" i="3"/>
  <c r="AG529" i="3" s="1"/>
  <c r="F579" i="3"/>
  <c r="AG579" i="3" s="1"/>
  <c r="F567" i="3"/>
  <c r="AG567" i="3" s="1"/>
  <c r="F550" i="3"/>
  <c r="AG550" i="3" s="1"/>
  <c r="F548" i="3"/>
  <c r="AG548" i="3" s="1"/>
  <c r="F535" i="3"/>
  <c r="AG535" i="3" s="1"/>
  <c r="F533" i="3"/>
  <c r="AG533" i="3" s="1"/>
  <c r="F592" i="3"/>
  <c r="AG592" i="3" s="1"/>
  <c r="F590" i="3"/>
  <c r="AG590" i="3" s="1"/>
  <c r="F587" i="3"/>
  <c r="AG587" i="3" s="1"/>
  <c r="F585" i="3"/>
  <c r="AG585" i="3" s="1"/>
  <c r="F582" i="3"/>
  <c r="AG582" i="3" s="1"/>
  <c r="F573" i="3"/>
  <c r="AG573" i="3" s="1"/>
  <c r="F571" i="3"/>
  <c r="AG571" i="3" s="1"/>
  <c r="F569" i="3"/>
  <c r="AG569" i="3" s="1"/>
  <c r="F561" i="3"/>
  <c r="AG561" i="3" s="1"/>
  <c r="F559" i="3"/>
  <c r="AG559" i="3" s="1"/>
  <c r="F557" i="3"/>
  <c r="AG557" i="3" s="1"/>
  <c r="F543" i="3"/>
  <c r="AG543" i="3" s="1"/>
  <c r="F541" i="3"/>
  <c r="AG541" i="3" s="1"/>
  <c r="F526" i="3"/>
  <c r="AG526" i="3" s="1"/>
  <c r="F524" i="3"/>
  <c r="AG524" i="3" s="1"/>
  <c r="F522" i="3"/>
  <c r="AG522" i="3" s="1"/>
  <c r="F520" i="3"/>
  <c r="AG520" i="3" s="1"/>
  <c r="F581" i="3"/>
  <c r="AG581" i="3" s="1"/>
  <c r="F554" i="3"/>
  <c r="AG554" i="3" s="1"/>
  <c r="F552" i="3"/>
  <c r="AG552" i="3" s="1"/>
  <c r="F547" i="3"/>
  <c r="AG547" i="3" s="1"/>
  <c r="F545" i="3"/>
  <c r="AG545" i="3" s="1"/>
  <c r="F530" i="3"/>
  <c r="AG530" i="3" s="1"/>
  <c r="F528" i="3"/>
  <c r="AG528" i="3" s="1"/>
  <c r="F508" i="3"/>
  <c r="AG508" i="3" s="1"/>
  <c r="F502" i="3"/>
  <c r="AG502" i="3" s="1"/>
  <c r="F498" i="3"/>
  <c r="AG498" i="3" s="1"/>
  <c r="F492" i="3"/>
  <c r="AG492" i="3" s="1"/>
  <c r="F489" i="3"/>
  <c r="AG489" i="3" s="1"/>
  <c r="F484" i="3"/>
  <c r="AG484" i="3" s="1"/>
  <c r="F481" i="3"/>
  <c r="AG481" i="3" s="1"/>
  <c r="F476" i="3"/>
  <c r="AG476" i="3" s="1"/>
  <c r="F576" i="3"/>
  <c r="AG576" i="3" s="1"/>
  <c r="F568" i="3"/>
  <c r="AG568" i="3" s="1"/>
  <c r="F566" i="3"/>
  <c r="AG566" i="3" s="1"/>
  <c r="F539" i="3"/>
  <c r="AG539" i="3" s="1"/>
  <c r="F511" i="3"/>
  <c r="AG511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429" i="3"/>
  <c r="AG429" i="3" s="1"/>
  <c r="F427" i="3"/>
  <c r="AG427" i="3" s="1"/>
  <c r="F425" i="3"/>
  <c r="AG425" i="3" s="1"/>
  <c r="F423" i="3"/>
  <c r="AG423" i="3" s="1"/>
  <c r="F421" i="3"/>
  <c r="AG421" i="3" s="1"/>
  <c r="F419" i="3"/>
  <c r="AG419" i="3" s="1"/>
  <c r="F417" i="3"/>
  <c r="AG417" i="3" s="1"/>
  <c r="F415" i="3"/>
  <c r="AG415" i="3" s="1"/>
  <c r="F412" i="3"/>
  <c r="AG412" i="3" s="1"/>
  <c r="F410" i="3"/>
  <c r="AG410" i="3" s="1"/>
  <c r="F408" i="3"/>
  <c r="AG408" i="3" s="1"/>
  <c r="F406" i="3"/>
  <c r="AG406" i="3" s="1"/>
  <c r="F404" i="3"/>
  <c r="AG404" i="3" s="1"/>
  <c r="F402" i="3"/>
  <c r="AG402" i="3" s="1"/>
  <c r="F574" i="3"/>
  <c r="AG574" i="3" s="1"/>
  <c r="F551" i="3"/>
  <c r="AG551" i="3" s="1"/>
  <c r="F549" i="3"/>
  <c r="AG549" i="3" s="1"/>
  <c r="F537" i="3"/>
  <c r="AG537" i="3" s="1"/>
  <c r="F534" i="3"/>
  <c r="AG534" i="3" s="1"/>
  <c r="F532" i="3"/>
  <c r="AG532" i="3" s="1"/>
  <c r="F504" i="3"/>
  <c r="AG504" i="3" s="1"/>
  <c r="F501" i="3"/>
  <c r="AG501" i="3" s="1"/>
  <c r="F495" i="3"/>
  <c r="AG495" i="3" s="1"/>
  <c r="F491" i="3"/>
  <c r="AG491" i="3" s="1"/>
  <c r="F486" i="3"/>
  <c r="AG486" i="3" s="1"/>
  <c r="F483" i="3"/>
  <c r="AG483" i="3" s="1"/>
  <c r="F478" i="3"/>
  <c r="AG478" i="3" s="1"/>
  <c r="F475" i="3"/>
  <c r="AG475" i="3" s="1"/>
  <c r="F603" i="3"/>
  <c r="AG603" i="3" s="1"/>
  <c r="F514" i="3"/>
  <c r="AG514" i="3" s="1"/>
  <c r="F601" i="3"/>
  <c r="AG601" i="3" s="1"/>
  <c r="F578" i="3"/>
  <c r="AG578" i="3" s="1"/>
  <c r="F518" i="3"/>
  <c r="AG518" i="3" s="1"/>
  <c r="F507" i="3"/>
  <c r="AG507" i="3" s="1"/>
  <c r="F503" i="3"/>
  <c r="AG503" i="3" s="1"/>
  <c r="F497" i="3"/>
  <c r="AG497" i="3" s="1"/>
  <c r="F493" i="3"/>
  <c r="AG493" i="3" s="1"/>
  <c r="F488" i="3"/>
  <c r="AG488" i="3" s="1"/>
  <c r="F485" i="3"/>
  <c r="AG485" i="3" s="1"/>
  <c r="F480" i="3"/>
  <c r="AG480" i="3" s="1"/>
  <c r="F477" i="3"/>
  <c r="AG477" i="3" s="1"/>
  <c r="F598" i="3"/>
  <c r="AG598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460" i="3"/>
  <c r="AG460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432" i="3"/>
  <c r="AG432" i="3" s="1"/>
  <c r="F593" i="3"/>
  <c r="AG593" i="3" s="1"/>
  <c r="F562" i="3"/>
  <c r="AG562" i="3" s="1"/>
  <c r="F516" i="3"/>
  <c r="AG516" i="3" s="1"/>
  <c r="F422" i="3"/>
  <c r="AG422" i="3" s="1"/>
  <c r="F411" i="3"/>
  <c r="AG411" i="3" s="1"/>
  <c r="F428" i="3"/>
  <c r="AG428" i="3" s="1"/>
  <c r="F413" i="3"/>
  <c r="AG413" i="3" s="1"/>
  <c r="F363" i="3"/>
  <c r="AG363" i="3" s="1"/>
  <c r="F361" i="3"/>
  <c r="AG361" i="3" s="1"/>
  <c r="F359" i="3"/>
  <c r="F357" i="3"/>
  <c r="F354" i="3"/>
  <c r="AG354" i="3" s="1"/>
  <c r="F352" i="3"/>
  <c r="AG352" i="3" s="1"/>
  <c r="F349" i="3"/>
  <c r="AG349" i="3" s="1"/>
  <c r="F346" i="3"/>
  <c r="AG346" i="3" s="1"/>
  <c r="F344" i="3"/>
  <c r="AG344" i="3" s="1"/>
  <c r="F341" i="3"/>
  <c r="AG341" i="3" s="1"/>
  <c r="F338" i="3"/>
  <c r="AG338" i="3" s="1"/>
  <c r="F336" i="3"/>
  <c r="AG336" i="3" s="1"/>
  <c r="F330" i="3"/>
  <c r="AG330" i="3" s="1"/>
  <c r="F328" i="3"/>
  <c r="AG328" i="3" s="1"/>
  <c r="F325" i="3"/>
  <c r="AG325" i="3" s="1"/>
  <c r="F323" i="3"/>
  <c r="AG323" i="3" s="1"/>
  <c r="F319" i="3"/>
  <c r="AG319" i="3" s="1"/>
  <c r="F316" i="3"/>
  <c r="AG316" i="3" s="1"/>
  <c r="F314" i="3"/>
  <c r="AG314" i="3" s="1"/>
  <c r="F311" i="3"/>
  <c r="AG311" i="3" s="1"/>
  <c r="F308" i="3"/>
  <c r="AG308" i="3" s="1"/>
  <c r="F306" i="3"/>
  <c r="AG306" i="3" s="1"/>
  <c r="AG309" i="3" s="1"/>
  <c r="F303" i="3"/>
  <c r="AG303" i="3" s="1"/>
  <c r="F301" i="3"/>
  <c r="AG301" i="3" s="1"/>
  <c r="F299" i="3"/>
  <c r="AG29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416" i="3"/>
  <c r="AG416" i="3" s="1"/>
  <c r="F564" i="3"/>
  <c r="AG564" i="3" s="1"/>
  <c r="F424" i="3"/>
  <c r="AG424" i="3" s="1"/>
  <c r="F418" i="3"/>
  <c r="AG418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509" i="3"/>
  <c r="AG509" i="3" s="1"/>
  <c r="F505" i="3"/>
  <c r="AG505" i="3" s="1"/>
  <c r="F500" i="3"/>
  <c r="AG500" i="3" s="1"/>
  <c r="F496" i="3"/>
  <c r="AG496" i="3" s="1"/>
  <c r="F490" i="3"/>
  <c r="AG490" i="3" s="1"/>
  <c r="F487" i="3"/>
  <c r="AG487" i="3" s="1"/>
  <c r="F482" i="3"/>
  <c r="AG482" i="3" s="1"/>
  <c r="F479" i="3"/>
  <c r="AG479" i="3" s="1"/>
  <c r="F474" i="3"/>
  <c r="AG474" i="3" s="1"/>
  <c r="F403" i="3"/>
  <c r="AG403" i="3" s="1"/>
  <c r="F420" i="3"/>
  <c r="AG420" i="3" s="1"/>
  <c r="F405" i="3"/>
  <c r="AG405" i="3" s="1"/>
  <c r="F362" i="3"/>
  <c r="AG362" i="3" s="1"/>
  <c r="F360" i="3"/>
  <c r="F358" i="3"/>
  <c r="F356" i="3"/>
  <c r="AG356" i="3" s="1"/>
  <c r="F353" i="3"/>
  <c r="AG353" i="3" s="1"/>
  <c r="F350" i="3"/>
  <c r="AG350" i="3" s="1"/>
  <c r="F348" i="3"/>
  <c r="AG348" i="3" s="1"/>
  <c r="F345" i="3"/>
  <c r="AG345" i="3" s="1"/>
  <c r="F342" i="3"/>
  <c r="AG342" i="3" s="1"/>
  <c r="F340" i="3"/>
  <c r="AG340" i="3" s="1"/>
  <c r="F337" i="3"/>
  <c r="AG337" i="3" s="1"/>
  <c r="F334" i="3"/>
  <c r="AG334" i="3" s="1"/>
  <c r="F332" i="3"/>
  <c r="AG332" i="3" s="1"/>
  <c r="F596" i="3"/>
  <c r="AG596" i="3" s="1"/>
  <c r="F409" i="3"/>
  <c r="AG409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407" i="3"/>
  <c r="AG407" i="3" s="1"/>
  <c r="F373" i="3"/>
  <c r="AG373" i="3" s="1"/>
  <c r="F300" i="3"/>
  <c r="AG300" i="3" s="1"/>
  <c r="F284" i="3"/>
  <c r="AG284" i="3" s="1"/>
  <c r="F426" i="3"/>
  <c r="AG426" i="3" s="1"/>
  <c r="F371" i="3"/>
  <c r="AG371" i="3" s="1"/>
  <c r="F286" i="3"/>
  <c r="AG286" i="3" s="1"/>
  <c r="F277" i="3"/>
  <c r="AG277" i="3" s="1"/>
  <c r="F275" i="3"/>
  <c r="AG275" i="3" s="1"/>
  <c r="F272" i="3"/>
  <c r="AG272" i="3" s="1"/>
  <c r="F270" i="3"/>
  <c r="AG270" i="3" s="1"/>
  <c r="F265" i="3"/>
  <c r="AG265" i="3" s="1"/>
  <c r="F262" i="3"/>
  <c r="AG262" i="3" s="1"/>
  <c r="F369" i="3"/>
  <c r="AG369" i="3" s="1"/>
  <c r="F329" i="3"/>
  <c r="AG329" i="3" s="1"/>
  <c r="F324" i="3"/>
  <c r="AG324" i="3" s="1"/>
  <c r="F310" i="3"/>
  <c r="AG310" i="3" s="1"/>
  <c r="F302" i="3"/>
  <c r="AG302" i="3" s="1"/>
  <c r="F288" i="3"/>
  <c r="AG288" i="3" s="1"/>
  <c r="F367" i="3"/>
  <c r="AG367" i="3" s="1"/>
  <c r="F290" i="3"/>
  <c r="AG290" i="3" s="1"/>
  <c r="F430" i="3"/>
  <c r="AG430" i="3" s="1"/>
  <c r="F364" i="3"/>
  <c r="AG364" i="3" s="1"/>
  <c r="F304" i="3"/>
  <c r="AG304" i="3" s="1"/>
  <c r="F292" i="3"/>
  <c r="AG292" i="3" s="1"/>
  <c r="F379" i="3"/>
  <c r="AG379" i="3" s="1"/>
  <c r="F294" i="3"/>
  <c r="AG294" i="3" s="1"/>
  <c r="F278" i="3"/>
  <c r="AG278" i="3" s="1"/>
  <c r="F276" i="3"/>
  <c r="AG276" i="3" s="1"/>
  <c r="F274" i="3"/>
  <c r="AG274" i="3" s="1"/>
  <c r="F268" i="3"/>
  <c r="AG268" i="3" s="1"/>
  <c r="F263" i="3"/>
  <c r="AG263" i="3" s="1"/>
  <c r="F253" i="3"/>
  <c r="AG253" i="3" s="1"/>
  <c r="F247" i="3"/>
  <c r="AG247" i="3" s="1"/>
  <c r="F243" i="3"/>
  <c r="AG243" i="3" s="1"/>
  <c r="F240" i="3"/>
  <c r="AG240" i="3" s="1"/>
  <c r="F237" i="3"/>
  <c r="AG237" i="3" s="1"/>
  <c r="F235" i="3"/>
  <c r="AG235" i="3" s="1"/>
  <c r="F232" i="3"/>
  <c r="AG232" i="3" s="1"/>
  <c r="F230" i="3"/>
  <c r="AG230" i="3" s="1"/>
  <c r="F225" i="3"/>
  <c r="AG225" i="3" s="1"/>
  <c r="F220" i="3"/>
  <c r="AG220" i="3" s="1"/>
  <c r="F217" i="3"/>
  <c r="AG217" i="3" s="1"/>
  <c r="F375" i="3"/>
  <c r="AG375" i="3" s="1"/>
  <c r="F298" i="3"/>
  <c r="AG298" i="3" s="1"/>
  <c r="F282" i="3"/>
  <c r="AG282" i="3" s="1"/>
  <c r="F377" i="3"/>
  <c r="AG377" i="3" s="1"/>
  <c r="F317" i="3"/>
  <c r="AG317" i="3" s="1"/>
  <c r="F228" i="3"/>
  <c r="AG228" i="3" s="1"/>
  <c r="F307" i="3"/>
  <c r="AG307" i="3" s="1"/>
  <c r="F241" i="3"/>
  <c r="AG241" i="3" s="1"/>
  <c r="F233" i="3"/>
  <c r="AG233" i="3" s="1"/>
  <c r="F322" i="3"/>
  <c r="AG322" i="3" s="1"/>
  <c r="F251" i="3"/>
  <c r="AG251" i="3" s="1"/>
  <c r="F204" i="3"/>
  <c r="AG204" i="3" s="1"/>
  <c r="F202" i="3"/>
  <c r="AG202" i="3" s="1"/>
  <c r="F199" i="3"/>
  <c r="AG199" i="3" s="1"/>
  <c r="F196" i="3"/>
  <c r="AG196" i="3" s="1"/>
  <c r="F194" i="3"/>
  <c r="AG194" i="3" s="1"/>
  <c r="F191" i="3"/>
  <c r="AG191" i="3" s="1"/>
  <c r="F188" i="3"/>
  <c r="AG188" i="3" s="1"/>
  <c r="F186" i="3"/>
  <c r="AG186" i="3" s="1"/>
  <c r="F180" i="3"/>
  <c r="AG180" i="3" s="1"/>
  <c r="F175" i="3"/>
  <c r="AG175" i="3" s="1"/>
  <c r="F173" i="3"/>
  <c r="AG173" i="3" s="1"/>
  <c r="F249" i="3"/>
  <c r="AG249" i="3" s="1"/>
  <c r="F239" i="3"/>
  <c r="AG239" i="3" s="1"/>
  <c r="F218" i="3"/>
  <c r="AG218" i="3" s="1"/>
  <c r="F312" i="3"/>
  <c r="AG312" i="3" s="1"/>
  <c r="F296" i="3"/>
  <c r="AG296" i="3" s="1"/>
  <c r="F327" i="3"/>
  <c r="AG327" i="3" s="1"/>
  <c r="F280" i="3"/>
  <c r="AG280" i="3" s="1"/>
  <c r="F246" i="3"/>
  <c r="AG246" i="3" s="1"/>
  <c r="F223" i="3"/>
  <c r="AG223" i="3" s="1"/>
  <c r="F206" i="3"/>
  <c r="AG206" i="3" s="1"/>
  <c r="F203" i="3"/>
  <c r="AG203" i="3" s="1"/>
  <c r="F200" i="3"/>
  <c r="AG200" i="3" s="1"/>
  <c r="F198" i="3"/>
  <c r="AG198" i="3" s="1"/>
  <c r="F195" i="3"/>
  <c r="AG195" i="3" s="1"/>
  <c r="F192" i="3"/>
  <c r="AG192" i="3" s="1"/>
  <c r="F190" i="3"/>
  <c r="AG190" i="3" s="1"/>
  <c r="F184" i="3"/>
  <c r="AG184" i="3" s="1"/>
  <c r="F182" i="3"/>
  <c r="AG182" i="3" s="1"/>
  <c r="F179" i="3"/>
  <c r="AG179" i="3" s="1"/>
  <c r="F177" i="3"/>
  <c r="AG177" i="3" s="1"/>
  <c r="F149" i="3"/>
  <c r="AG149" i="3" s="1"/>
  <c r="F145" i="3"/>
  <c r="AG145" i="3" s="1"/>
  <c r="F174" i="3"/>
  <c r="AG174" i="3" s="1"/>
  <c r="F166" i="3"/>
  <c r="AG166" i="3" s="1"/>
  <c r="F157" i="3"/>
  <c r="AG157" i="3" s="1"/>
  <c r="F99" i="3"/>
  <c r="AG99" i="3" s="1"/>
  <c r="F95" i="3"/>
  <c r="AG95" i="3" s="1"/>
  <c r="F92" i="3"/>
  <c r="AG92" i="3" s="1"/>
  <c r="F36" i="3"/>
  <c r="AG36" i="3" s="1"/>
  <c r="F28" i="3"/>
  <c r="AG28" i="3" s="1"/>
  <c r="F171" i="3"/>
  <c r="AG171" i="3" s="1"/>
  <c r="F156" i="3"/>
  <c r="AG156" i="3" s="1"/>
  <c r="F170" i="3"/>
  <c r="AG170" i="3" s="1"/>
  <c r="F150" i="3"/>
  <c r="AG150" i="3" s="1"/>
  <c r="F160" i="3"/>
  <c r="AG160" i="3" s="1"/>
  <c r="F154" i="3"/>
  <c r="AG154" i="3" s="1"/>
  <c r="F101" i="3"/>
  <c r="AG101" i="3" s="1"/>
  <c r="F93" i="3"/>
  <c r="AG93" i="3" s="1"/>
  <c r="F169" i="3"/>
  <c r="AG169" i="3" s="1"/>
  <c r="F146" i="3"/>
  <c r="AG146" i="3" s="1"/>
  <c r="F116" i="3"/>
  <c r="AG116" i="3" s="1"/>
  <c r="F113" i="3"/>
  <c r="AG113" i="3" s="1"/>
  <c r="F167" i="3"/>
  <c r="AG167" i="3" s="1"/>
  <c r="F158" i="3"/>
  <c r="AG158" i="3" s="1"/>
  <c r="E255" i="3"/>
  <c r="AF255" i="3" s="1"/>
  <c r="E266" i="3"/>
  <c r="AF266" i="3" s="1"/>
  <c r="E15" i="3"/>
  <c r="AF15" i="3" s="1"/>
  <c r="F20" i="3"/>
  <c r="AG20" i="3" s="1"/>
  <c r="E36" i="3"/>
  <c r="AF36" i="3" s="1"/>
  <c r="E39" i="3"/>
  <c r="AF39" i="3" s="1"/>
  <c r="E40" i="3"/>
  <c r="AF40" i="3" s="1"/>
  <c r="E56" i="3"/>
  <c r="AF56" i="3" s="1"/>
  <c r="E72" i="3"/>
  <c r="AF72" i="3" s="1"/>
  <c r="E88" i="3"/>
  <c r="AF88" i="3" s="1"/>
  <c r="D140" i="3"/>
  <c r="AE140" i="3" s="1"/>
  <c r="E157" i="3"/>
  <c r="AF157" i="3" s="1"/>
  <c r="E16" i="3"/>
  <c r="AF16" i="3" s="1"/>
  <c r="F121" i="3"/>
  <c r="AG121" i="3" s="1"/>
  <c r="C592" i="3"/>
  <c r="AD592" i="3" s="1"/>
  <c r="C590" i="3"/>
  <c r="AD590" i="3" s="1"/>
  <c r="C587" i="3"/>
  <c r="AD587" i="3" s="1"/>
  <c r="C585" i="3"/>
  <c r="AD585" i="3" s="1"/>
  <c r="C582" i="3"/>
  <c r="AD582" i="3" s="1"/>
  <c r="C573" i="3"/>
  <c r="AD573" i="3" s="1"/>
  <c r="C571" i="3"/>
  <c r="AD571" i="3" s="1"/>
  <c r="C569" i="3"/>
  <c r="AD569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6" i="3"/>
  <c r="AD526" i="3" s="1"/>
  <c r="C524" i="3"/>
  <c r="AD524" i="3" s="1"/>
  <c r="C522" i="3"/>
  <c r="AD522" i="3" s="1"/>
  <c r="C520" i="3"/>
  <c r="AD520" i="3" s="1"/>
  <c r="C581" i="3"/>
  <c r="AD581" i="3" s="1"/>
  <c r="C554" i="3"/>
  <c r="AD554" i="3" s="1"/>
  <c r="C552" i="3"/>
  <c r="AD552" i="3" s="1"/>
  <c r="C547" i="3"/>
  <c r="AD547" i="3" s="1"/>
  <c r="C545" i="3"/>
  <c r="AD545" i="3" s="1"/>
  <c r="C530" i="3"/>
  <c r="AD530" i="3" s="1"/>
  <c r="C528" i="3"/>
  <c r="AD528" i="3" s="1"/>
  <c r="C578" i="3"/>
  <c r="AD578" i="3" s="1"/>
  <c r="C568" i="3"/>
  <c r="AD568" i="3" s="1"/>
  <c r="C566" i="3"/>
  <c r="AD566" i="3" s="1"/>
  <c r="C551" i="3"/>
  <c r="AD551" i="3" s="1"/>
  <c r="C549" i="3"/>
  <c r="AD549" i="3" s="1"/>
  <c r="C534" i="3"/>
  <c r="AD534" i="3" s="1"/>
  <c r="C532" i="3"/>
  <c r="AD532" i="3" s="1"/>
  <c r="C602" i="3"/>
  <c r="AD602" i="3" s="1"/>
  <c r="C599" i="3"/>
  <c r="AD599" i="3" s="1"/>
  <c r="C597" i="3"/>
  <c r="AD597" i="3" s="1"/>
  <c r="C595" i="3"/>
  <c r="AD595" i="3" s="1"/>
  <c r="C577" i="3"/>
  <c r="AD577" i="3" s="1"/>
  <c r="C575" i="3"/>
  <c r="AD575" i="3" s="1"/>
  <c r="C565" i="3"/>
  <c r="AD565" i="3" s="1"/>
  <c r="C563" i="3"/>
  <c r="AD563" i="3" s="1"/>
  <c r="C538" i="3"/>
  <c r="AD538" i="3" s="1"/>
  <c r="C536" i="3"/>
  <c r="AD536" i="3" s="1"/>
  <c r="C519" i="3"/>
  <c r="AD519" i="3" s="1"/>
  <c r="C517" i="3"/>
  <c r="AD517" i="3" s="1"/>
  <c r="C515" i="3"/>
  <c r="AD515" i="3" s="1"/>
  <c r="C580" i="3"/>
  <c r="AD580" i="3" s="1"/>
  <c r="C555" i="3"/>
  <c r="AD555" i="3" s="1"/>
  <c r="C553" i="3"/>
  <c r="AD553" i="3" s="1"/>
  <c r="C546" i="3"/>
  <c r="AD546" i="3" s="1"/>
  <c r="C544" i="3"/>
  <c r="AD544" i="3" s="1"/>
  <c r="C531" i="3"/>
  <c r="AD531" i="3" s="1"/>
  <c r="C529" i="3"/>
  <c r="AD529" i="3" s="1"/>
  <c r="C579" i="3"/>
  <c r="AD579" i="3" s="1"/>
  <c r="C567" i="3"/>
  <c r="AD567" i="3" s="1"/>
  <c r="C550" i="3"/>
  <c r="AD550" i="3" s="1"/>
  <c r="C548" i="3"/>
  <c r="AD548" i="3" s="1"/>
  <c r="C535" i="3"/>
  <c r="AD535" i="3" s="1"/>
  <c r="C533" i="3"/>
  <c r="AD533" i="3" s="1"/>
  <c r="C509" i="3"/>
  <c r="AD509" i="3" s="1"/>
  <c r="C507" i="3"/>
  <c r="AD507" i="3" s="1"/>
  <c r="C504" i="3"/>
  <c r="AD504" i="3" s="1"/>
  <c r="C502" i="3"/>
  <c r="AD502" i="3" s="1"/>
  <c r="C500" i="3"/>
  <c r="AD500" i="3" s="1"/>
  <c r="C497" i="3"/>
  <c r="AD497" i="3" s="1"/>
  <c r="C495" i="3"/>
  <c r="AD495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482" i="3"/>
  <c r="AD482" i="3" s="1"/>
  <c r="C480" i="3"/>
  <c r="AD480" i="3" s="1"/>
  <c r="C478" i="3"/>
  <c r="AD478" i="3" s="1"/>
  <c r="C476" i="3"/>
  <c r="AD476" i="3" s="1"/>
  <c r="C474" i="3"/>
  <c r="AD474" i="3" s="1"/>
  <c r="C593" i="3"/>
  <c r="AD593" i="3" s="1"/>
  <c r="C586" i="3"/>
  <c r="AD586" i="3" s="1"/>
  <c r="C562" i="3"/>
  <c r="AD562" i="3" s="1"/>
  <c r="C556" i="3"/>
  <c r="AD556" i="3" s="1"/>
  <c r="C527" i="3"/>
  <c r="AD527" i="3" s="1"/>
  <c r="C512" i="3"/>
  <c r="AD512" i="3" s="1"/>
  <c r="C472" i="3"/>
  <c r="AD472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583" i="3"/>
  <c r="AD583" i="3" s="1"/>
  <c r="C572" i="3"/>
  <c r="AD572" i="3" s="1"/>
  <c r="C542" i="3"/>
  <c r="AD542" i="3" s="1"/>
  <c r="C525" i="3"/>
  <c r="AD525" i="3" s="1"/>
  <c r="C516" i="3"/>
  <c r="AD516" i="3" s="1"/>
  <c r="C505" i="3"/>
  <c r="AD505" i="3" s="1"/>
  <c r="C496" i="3"/>
  <c r="AD496" i="3" s="1"/>
  <c r="C487" i="3"/>
  <c r="AD487" i="3" s="1"/>
  <c r="C479" i="3"/>
  <c r="AD479" i="3" s="1"/>
  <c r="C576" i="3"/>
  <c r="AD576" i="3" s="1"/>
  <c r="C570" i="3"/>
  <c r="AD570" i="3" s="1"/>
  <c r="C540" i="3"/>
  <c r="AD540" i="3" s="1"/>
  <c r="C539" i="3"/>
  <c r="AD539" i="3" s="1"/>
  <c r="C523" i="3"/>
  <c r="AD523" i="3" s="1"/>
  <c r="C574" i="3"/>
  <c r="AD574" i="3" s="1"/>
  <c r="C537" i="3"/>
  <c r="AD537" i="3" s="1"/>
  <c r="C521" i="3"/>
  <c r="AD521" i="3" s="1"/>
  <c r="C511" i="3"/>
  <c r="AD511" i="3" s="1"/>
  <c r="C508" i="3"/>
  <c r="AD508" i="3" s="1"/>
  <c r="C498" i="3"/>
  <c r="AD498" i="3" s="1"/>
  <c r="C489" i="3"/>
  <c r="AD489" i="3" s="1"/>
  <c r="C481" i="3"/>
  <c r="AD481" i="3" s="1"/>
  <c r="C603" i="3"/>
  <c r="AD603" i="3" s="1"/>
  <c r="C473" i="3"/>
  <c r="AD473" i="3" s="1"/>
  <c r="C471" i="3"/>
  <c r="AD471" i="3" s="1"/>
  <c r="C469" i="3"/>
  <c r="AD469" i="3" s="1"/>
  <c r="C467" i="3"/>
  <c r="AD467" i="3" s="1"/>
  <c r="C465" i="3"/>
  <c r="AD465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601" i="3"/>
  <c r="AD601" i="3" s="1"/>
  <c r="C518" i="3"/>
  <c r="AD518" i="3" s="1"/>
  <c r="C514" i="3"/>
  <c r="AD514" i="3" s="1"/>
  <c r="C501" i="3"/>
  <c r="AD501" i="3" s="1"/>
  <c r="C491" i="3"/>
  <c r="AD491" i="3" s="1"/>
  <c r="C483" i="3"/>
  <c r="AD483" i="3" s="1"/>
  <c r="C475" i="3"/>
  <c r="AD475" i="3" s="1"/>
  <c r="C596" i="3"/>
  <c r="AD596" i="3" s="1"/>
  <c r="C588" i="3"/>
  <c r="AD588" i="3" s="1"/>
  <c r="C564" i="3"/>
  <c r="AD564" i="3" s="1"/>
  <c r="C558" i="3"/>
  <c r="AD558" i="3" s="1"/>
  <c r="C415" i="3"/>
  <c r="AD415" i="3" s="1"/>
  <c r="C405" i="3"/>
  <c r="AD405" i="3" s="1"/>
  <c r="C362" i="3"/>
  <c r="AD362" i="3" s="1"/>
  <c r="C360" i="3"/>
  <c r="E78" i="1" s="1"/>
  <c r="C358" i="3"/>
  <c r="E75" i="1" s="1"/>
  <c r="C356" i="3"/>
  <c r="AD356" i="3" s="1"/>
  <c r="C353" i="3"/>
  <c r="AD353" i="3" s="1"/>
  <c r="C350" i="3"/>
  <c r="AD350" i="3" s="1"/>
  <c r="C348" i="3"/>
  <c r="AD348" i="3" s="1"/>
  <c r="C345" i="3"/>
  <c r="AD345" i="3" s="1"/>
  <c r="C342" i="3"/>
  <c r="AD342" i="3" s="1"/>
  <c r="C340" i="3"/>
  <c r="AD340" i="3" s="1"/>
  <c r="C337" i="3"/>
  <c r="AD337" i="3" s="1"/>
  <c r="C334" i="3"/>
  <c r="AD334" i="3" s="1"/>
  <c r="C332" i="3"/>
  <c r="AD332" i="3" s="1"/>
  <c r="C329" i="3"/>
  <c r="AD329" i="3" s="1"/>
  <c r="C327" i="3"/>
  <c r="AD327" i="3" s="1"/>
  <c r="C324" i="3"/>
  <c r="AD324" i="3" s="1"/>
  <c r="C322" i="3"/>
  <c r="AD322" i="3" s="1"/>
  <c r="C317" i="3"/>
  <c r="AD317" i="3" s="1"/>
  <c r="C312" i="3"/>
  <c r="AD312" i="3" s="1"/>
  <c r="C310" i="3"/>
  <c r="AD310" i="3" s="1"/>
  <c r="C417" i="3"/>
  <c r="AD417" i="3" s="1"/>
  <c r="C407" i="3"/>
  <c r="AD407" i="3" s="1"/>
  <c r="C591" i="3"/>
  <c r="AD591" i="3" s="1"/>
  <c r="C425" i="3"/>
  <c r="AD425" i="3" s="1"/>
  <c r="C419" i="3"/>
  <c r="AD419" i="3" s="1"/>
  <c r="C409" i="3"/>
  <c r="AD409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411" i="3"/>
  <c r="AD411" i="3" s="1"/>
  <c r="C404" i="3"/>
  <c r="AD404" i="3" s="1"/>
  <c r="C421" i="3"/>
  <c r="AD421" i="3" s="1"/>
  <c r="C413" i="3"/>
  <c r="AD413" i="3" s="1"/>
  <c r="C406" i="3"/>
  <c r="AD406" i="3" s="1"/>
  <c r="C361" i="3"/>
  <c r="AD361" i="3" s="1"/>
  <c r="C359" i="3"/>
  <c r="E76" i="1" s="1"/>
  <c r="C510" i="3"/>
  <c r="AD510" i="3" s="1"/>
  <c r="C503" i="3"/>
  <c r="AD503" i="3" s="1"/>
  <c r="C493" i="3"/>
  <c r="AD493" i="3" s="1"/>
  <c r="C485" i="3"/>
  <c r="AD485" i="3" s="1"/>
  <c r="C477" i="3"/>
  <c r="AD477" i="3" s="1"/>
  <c r="C427" i="3"/>
  <c r="AD427" i="3" s="1"/>
  <c r="C416" i="3"/>
  <c r="AD416" i="3" s="1"/>
  <c r="C408" i="3"/>
  <c r="AD408" i="3" s="1"/>
  <c r="C560" i="3"/>
  <c r="AD560" i="3" s="1"/>
  <c r="C598" i="3"/>
  <c r="AD598" i="3" s="1"/>
  <c r="C423" i="3"/>
  <c r="AD423" i="3" s="1"/>
  <c r="C412" i="3"/>
  <c r="AD412" i="3" s="1"/>
  <c r="C403" i="3"/>
  <c r="AD403" i="3" s="1"/>
  <c r="C375" i="3"/>
  <c r="AD375" i="3" s="1"/>
  <c r="C357" i="3"/>
  <c r="E74" i="1" s="1"/>
  <c r="C346" i="3"/>
  <c r="AD346" i="3" s="1"/>
  <c r="C338" i="3"/>
  <c r="AD338" i="3" s="1"/>
  <c r="C294" i="3"/>
  <c r="AD294" i="3" s="1"/>
  <c r="C287" i="3"/>
  <c r="AD287" i="3" s="1"/>
  <c r="C278" i="3"/>
  <c r="AD278" i="3" s="1"/>
  <c r="C276" i="3"/>
  <c r="AD276" i="3" s="1"/>
  <c r="C274" i="3"/>
  <c r="AD274" i="3" s="1"/>
  <c r="C268" i="3"/>
  <c r="AD268" i="3" s="1"/>
  <c r="C263" i="3"/>
  <c r="AD263" i="3" s="1"/>
  <c r="C253" i="3"/>
  <c r="AD253" i="3" s="1"/>
  <c r="C247" i="3"/>
  <c r="AD247" i="3" s="1"/>
  <c r="C243" i="3"/>
  <c r="AD243" i="3" s="1"/>
  <c r="C240" i="3"/>
  <c r="AD240" i="3" s="1"/>
  <c r="C237" i="3"/>
  <c r="AD237" i="3" s="1"/>
  <c r="C235" i="3"/>
  <c r="AD235" i="3" s="1"/>
  <c r="C232" i="3"/>
  <c r="AD232" i="3" s="1"/>
  <c r="C230" i="3"/>
  <c r="AD230" i="3" s="1"/>
  <c r="C225" i="3"/>
  <c r="AD225" i="3" s="1"/>
  <c r="C220" i="3"/>
  <c r="AD220" i="3" s="1"/>
  <c r="C217" i="3"/>
  <c r="AD217" i="3" s="1"/>
  <c r="C410" i="3"/>
  <c r="AD410" i="3" s="1"/>
  <c r="C373" i="3"/>
  <c r="AD373" i="3" s="1"/>
  <c r="C330" i="3"/>
  <c r="AD330" i="3" s="1"/>
  <c r="C325" i="3"/>
  <c r="AD325" i="3" s="1"/>
  <c r="C316" i="3"/>
  <c r="AD316" i="3" s="1"/>
  <c r="C311" i="3"/>
  <c r="AD311" i="3" s="1"/>
  <c r="C307" i="3"/>
  <c r="AD307" i="3" s="1"/>
  <c r="C303" i="3"/>
  <c r="AD303" i="3" s="1"/>
  <c r="C296" i="3"/>
  <c r="AD296" i="3" s="1"/>
  <c r="C289" i="3"/>
  <c r="AD289" i="3" s="1"/>
  <c r="C280" i="3"/>
  <c r="AD280" i="3" s="1"/>
  <c r="C371" i="3"/>
  <c r="AD371" i="3" s="1"/>
  <c r="C354" i="3"/>
  <c r="AD354" i="3" s="1"/>
  <c r="C344" i="3"/>
  <c r="AD344" i="3" s="1"/>
  <c r="C298" i="3"/>
  <c r="AD298" i="3" s="1"/>
  <c r="C291" i="3"/>
  <c r="AD291" i="3" s="1"/>
  <c r="C282" i="3"/>
  <c r="AD282" i="3" s="1"/>
  <c r="C369" i="3"/>
  <c r="AD369" i="3" s="1"/>
  <c r="C336" i="3"/>
  <c r="AD336" i="3" s="1"/>
  <c r="C306" i="3"/>
  <c r="C300" i="3"/>
  <c r="AD300" i="3" s="1"/>
  <c r="C293" i="3"/>
  <c r="AD293" i="3" s="1"/>
  <c r="C284" i="3"/>
  <c r="AD284" i="3" s="1"/>
  <c r="C418" i="3"/>
  <c r="AD418" i="3" s="1"/>
  <c r="C367" i="3"/>
  <c r="AD367" i="3" s="1"/>
  <c r="C352" i="3"/>
  <c r="AD352" i="3" s="1"/>
  <c r="C295" i="3"/>
  <c r="AD295" i="3" s="1"/>
  <c r="C286" i="3"/>
  <c r="AD286" i="3" s="1"/>
  <c r="C279" i="3"/>
  <c r="AD279" i="3" s="1"/>
  <c r="C277" i="3"/>
  <c r="AD277" i="3" s="1"/>
  <c r="C275" i="3"/>
  <c r="AD275" i="3" s="1"/>
  <c r="C272" i="3"/>
  <c r="AD272" i="3" s="1"/>
  <c r="C270" i="3"/>
  <c r="AD270" i="3" s="1"/>
  <c r="C265" i="3"/>
  <c r="AD265" i="3" s="1"/>
  <c r="C262" i="3"/>
  <c r="AD262" i="3" s="1"/>
  <c r="C251" i="3"/>
  <c r="AD251" i="3" s="1"/>
  <c r="C249" i="3"/>
  <c r="AD249" i="3" s="1"/>
  <c r="C246" i="3"/>
  <c r="AD246" i="3" s="1"/>
  <c r="C241" i="3"/>
  <c r="AD241" i="3" s="1"/>
  <c r="C239" i="3"/>
  <c r="AD239" i="3" s="1"/>
  <c r="C233" i="3"/>
  <c r="AD233" i="3" s="1"/>
  <c r="C228" i="3"/>
  <c r="AD228" i="3" s="1"/>
  <c r="C223" i="3"/>
  <c r="AD22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64" i="3"/>
  <c r="AD364" i="3" s="1"/>
  <c r="C341" i="3"/>
  <c r="AD341" i="3" s="1"/>
  <c r="C328" i="3"/>
  <c r="AD328" i="3" s="1"/>
  <c r="C323" i="3"/>
  <c r="AD323" i="3" s="1"/>
  <c r="C319" i="3"/>
  <c r="AD319" i="3" s="1"/>
  <c r="C314" i="3"/>
  <c r="AD314" i="3" s="1"/>
  <c r="C308" i="3"/>
  <c r="AD308" i="3" s="1"/>
  <c r="C302" i="3"/>
  <c r="AD302" i="3" s="1"/>
  <c r="C297" i="3"/>
  <c r="AD297" i="3" s="1"/>
  <c r="C288" i="3"/>
  <c r="AD288" i="3" s="1"/>
  <c r="C281" i="3"/>
  <c r="AD281" i="3" s="1"/>
  <c r="C377" i="3"/>
  <c r="AD377" i="3" s="1"/>
  <c r="C304" i="3"/>
  <c r="AD304" i="3" s="1"/>
  <c r="C301" i="3"/>
  <c r="AD301" i="3" s="1"/>
  <c r="C292" i="3"/>
  <c r="AD292" i="3" s="1"/>
  <c r="C285" i="3"/>
  <c r="AD285" i="3" s="1"/>
  <c r="C379" i="3"/>
  <c r="AD379" i="3" s="1"/>
  <c r="C349" i="3"/>
  <c r="AD349" i="3" s="1"/>
  <c r="C290" i="3"/>
  <c r="AD290" i="3" s="1"/>
  <c r="C206" i="3"/>
  <c r="AD206" i="3" s="1"/>
  <c r="C203" i="3"/>
  <c r="AD203" i="3" s="1"/>
  <c r="C200" i="3"/>
  <c r="AD200" i="3" s="1"/>
  <c r="C198" i="3"/>
  <c r="AD198" i="3" s="1"/>
  <c r="C195" i="3"/>
  <c r="AD195" i="3" s="1"/>
  <c r="C192" i="3"/>
  <c r="AD192" i="3" s="1"/>
  <c r="C190" i="3"/>
  <c r="AD190" i="3" s="1"/>
  <c r="C184" i="3"/>
  <c r="AD184" i="3" s="1"/>
  <c r="C182" i="3"/>
  <c r="AD182" i="3" s="1"/>
  <c r="C179" i="3"/>
  <c r="AD179" i="3" s="1"/>
  <c r="C177" i="3"/>
  <c r="AD177" i="3" s="1"/>
  <c r="C174" i="3"/>
  <c r="AD174" i="3" s="1"/>
  <c r="C171" i="3"/>
  <c r="AD171" i="3" s="1"/>
  <c r="C169" i="3"/>
  <c r="AD169" i="3" s="1"/>
  <c r="C166" i="3"/>
  <c r="AD166" i="3" s="1"/>
  <c r="C160" i="3"/>
  <c r="AD160" i="3" s="1"/>
  <c r="C157" i="3"/>
  <c r="AD157" i="3" s="1"/>
  <c r="C154" i="3"/>
  <c r="AD154" i="3" s="1"/>
  <c r="C152" i="3"/>
  <c r="AD152" i="3" s="1"/>
  <c r="C149" i="3"/>
  <c r="AD149" i="3" s="1"/>
  <c r="C146" i="3"/>
  <c r="AD146" i="3" s="1"/>
  <c r="C299" i="3"/>
  <c r="AD299" i="3" s="1"/>
  <c r="C204" i="3"/>
  <c r="AD204" i="3" s="1"/>
  <c r="C202" i="3"/>
  <c r="AD202" i="3" s="1"/>
  <c r="C199" i="3"/>
  <c r="AD199" i="3" s="1"/>
  <c r="C196" i="3"/>
  <c r="AD196" i="3" s="1"/>
  <c r="C194" i="3"/>
  <c r="AD194" i="3" s="1"/>
  <c r="C191" i="3"/>
  <c r="AD191" i="3" s="1"/>
  <c r="C188" i="3"/>
  <c r="AD188" i="3" s="1"/>
  <c r="C186" i="3"/>
  <c r="AD186" i="3" s="1"/>
  <c r="C180" i="3"/>
  <c r="AD180" i="3" s="1"/>
  <c r="C175" i="3"/>
  <c r="AD175" i="3" s="1"/>
  <c r="C173" i="3"/>
  <c r="AD173" i="3" s="1"/>
  <c r="C170" i="3"/>
  <c r="AD170" i="3" s="1"/>
  <c r="C167" i="3"/>
  <c r="AD167" i="3" s="1"/>
  <c r="C158" i="3"/>
  <c r="AD158" i="3" s="1"/>
  <c r="C156" i="3"/>
  <c r="AD156" i="3" s="1"/>
  <c r="C283" i="3"/>
  <c r="AD283" i="3" s="1"/>
  <c r="C218" i="3"/>
  <c r="AD218" i="3" s="1"/>
  <c r="C101" i="3"/>
  <c r="AD101" i="3" s="1"/>
  <c r="C93" i="3"/>
  <c r="AD93" i="3" s="1"/>
  <c r="C116" i="3"/>
  <c r="AD116" i="3" s="1"/>
  <c r="C113" i="3"/>
  <c r="AD113" i="3" s="1"/>
  <c r="C145" i="3"/>
  <c r="AD145" i="3" s="1"/>
  <c r="C99" i="3"/>
  <c r="AD99" i="3" s="1"/>
  <c r="C95" i="3"/>
  <c r="AD95" i="3" s="1"/>
  <c r="C92" i="3"/>
  <c r="AD92" i="3" s="1"/>
  <c r="C6" i="3"/>
  <c r="AD6" i="3" s="1"/>
  <c r="C147" i="3"/>
  <c r="AD147" i="3" s="1"/>
  <c r="C114" i="3"/>
  <c r="AD114" i="3" s="1"/>
  <c r="C150" i="3"/>
  <c r="AD150" i="3" s="1"/>
  <c r="D581" i="3"/>
  <c r="AE581" i="3" s="1"/>
  <c r="D554" i="3"/>
  <c r="AE554" i="3" s="1"/>
  <c r="D552" i="3"/>
  <c r="AE552" i="3" s="1"/>
  <c r="D547" i="3"/>
  <c r="AE547" i="3" s="1"/>
  <c r="D545" i="3"/>
  <c r="AE545" i="3" s="1"/>
  <c r="D530" i="3"/>
  <c r="AE530" i="3" s="1"/>
  <c r="D528" i="3"/>
  <c r="AE528" i="3" s="1"/>
  <c r="D578" i="3"/>
  <c r="AE578" i="3" s="1"/>
  <c r="D568" i="3"/>
  <c r="AE568" i="3" s="1"/>
  <c r="D566" i="3"/>
  <c r="AE566" i="3" s="1"/>
  <c r="D551" i="3"/>
  <c r="AE551" i="3" s="1"/>
  <c r="D549" i="3"/>
  <c r="AE549" i="3" s="1"/>
  <c r="D534" i="3"/>
  <c r="AE534" i="3" s="1"/>
  <c r="D532" i="3"/>
  <c r="AE532" i="3" s="1"/>
  <c r="D602" i="3"/>
  <c r="AE602" i="3" s="1"/>
  <c r="D599" i="3"/>
  <c r="AE599" i="3" s="1"/>
  <c r="D597" i="3"/>
  <c r="AE597" i="3" s="1"/>
  <c r="D595" i="3"/>
  <c r="AE595" i="3" s="1"/>
  <c r="D577" i="3"/>
  <c r="AE577" i="3" s="1"/>
  <c r="D575" i="3"/>
  <c r="AE575" i="3" s="1"/>
  <c r="D565" i="3"/>
  <c r="AE565" i="3" s="1"/>
  <c r="D563" i="3"/>
  <c r="AE563" i="3" s="1"/>
  <c r="D538" i="3"/>
  <c r="AE538" i="3" s="1"/>
  <c r="D536" i="3"/>
  <c r="AE536" i="3" s="1"/>
  <c r="D591" i="3"/>
  <c r="AE591" i="3" s="1"/>
  <c r="D588" i="3"/>
  <c r="AE588" i="3" s="1"/>
  <c r="D586" i="3"/>
  <c r="AE586" i="3" s="1"/>
  <c r="D583" i="3"/>
  <c r="AE583" i="3" s="1"/>
  <c r="D572" i="3"/>
  <c r="AE572" i="3" s="1"/>
  <c r="D570" i="3"/>
  <c r="AE570" i="3" s="1"/>
  <c r="D560" i="3"/>
  <c r="AE560" i="3" s="1"/>
  <c r="D558" i="3"/>
  <c r="AE558" i="3" s="1"/>
  <c r="D556" i="3"/>
  <c r="AE556" i="3" s="1"/>
  <c r="D542" i="3"/>
  <c r="AE542" i="3" s="1"/>
  <c r="D540" i="3"/>
  <c r="AE540" i="3" s="1"/>
  <c r="D527" i="3"/>
  <c r="AE527" i="3" s="1"/>
  <c r="D525" i="3"/>
  <c r="AE525" i="3" s="1"/>
  <c r="D523" i="3"/>
  <c r="AE523" i="3" s="1"/>
  <c r="D521" i="3"/>
  <c r="AE521" i="3" s="1"/>
  <c r="D579" i="3"/>
  <c r="AE579" i="3" s="1"/>
  <c r="D567" i="3"/>
  <c r="AE567" i="3" s="1"/>
  <c r="D550" i="3"/>
  <c r="AE550" i="3" s="1"/>
  <c r="D548" i="3"/>
  <c r="AE548" i="3" s="1"/>
  <c r="D535" i="3"/>
  <c r="AE535" i="3" s="1"/>
  <c r="D533" i="3"/>
  <c r="AE533" i="3" s="1"/>
  <c r="D603" i="3"/>
  <c r="AE603" i="3" s="1"/>
  <c r="D601" i="3"/>
  <c r="AE601" i="3" s="1"/>
  <c r="D598" i="3"/>
  <c r="AE598" i="3" s="1"/>
  <c r="D596" i="3"/>
  <c r="AE596" i="3" s="1"/>
  <c r="D593" i="3"/>
  <c r="AE593" i="3" s="1"/>
  <c r="D576" i="3"/>
  <c r="AE576" i="3" s="1"/>
  <c r="D574" i="3"/>
  <c r="AE574" i="3" s="1"/>
  <c r="D564" i="3"/>
  <c r="AE564" i="3" s="1"/>
  <c r="D562" i="3"/>
  <c r="AE562" i="3" s="1"/>
  <c r="D539" i="3"/>
  <c r="AE539" i="3" s="1"/>
  <c r="D537" i="3"/>
  <c r="AE537" i="3" s="1"/>
  <c r="D518" i="3"/>
  <c r="AE518" i="3" s="1"/>
  <c r="D516" i="3"/>
  <c r="AE516" i="3" s="1"/>
  <c r="D514" i="3"/>
  <c r="AE514" i="3" s="1"/>
  <c r="D511" i="3"/>
  <c r="AE511" i="3" s="1"/>
  <c r="D587" i="3"/>
  <c r="AE587" i="3" s="1"/>
  <c r="D557" i="3"/>
  <c r="AE557" i="3" s="1"/>
  <c r="D509" i="3"/>
  <c r="AE509" i="3" s="1"/>
  <c r="D505" i="3"/>
  <c r="AE505" i="3" s="1"/>
  <c r="D500" i="3"/>
  <c r="AE500" i="3" s="1"/>
  <c r="D496" i="3"/>
  <c r="AE496" i="3" s="1"/>
  <c r="D490" i="3"/>
  <c r="AE490" i="3" s="1"/>
  <c r="D487" i="3"/>
  <c r="AE487" i="3" s="1"/>
  <c r="D482" i="3"/>
  <c r="AE482" i="3" s="1"/>
  <c r="D479" i="3"/>
  <c r="AE479" i="3" s="1"/>
  <c r="D474" i="3"/>
  <c r="AE474" i="3" s="1"/>
  <c r="D585" i="3"/>
  <c r="AE585" i="3" s="1"/>
  <c r="D573" i="3"/>
  <c r="AE573" i="3" s="1"/>
  <c r="D546" i="3"/>
  <c r="AE546" i="3" s="1"/>
  <c r="D544" i="3"/>
  <c r="AE544" i="3" s="1"/>
  <c r="D543" i="3"/>
  <c r="AE543" i="3" s="1"/>
  <c r="D531" i="3"/>
  <c r="AE531" i="3" s="1"/>
  <c r="D529" i="3"/>
  <c r="AE529" i="3" s="1"/>
  <c r="D526" i="3"/>
  <c r="AE526" i="3" s="1"/>
  <c r="D582" i="3"/>
  <c r="AE582" i="3" s="1"/>
  <c r="D571" i="3"/>
  <c r="AE571" i="3" s="1"/>
  <c r="D541" i="3"/>
  <c r="AE541" i="3" s="1"/>
  <c r="D524" i="3"/>
  <c r="AE524" i="3" s="1"/>
  <c r="D508" i="3"/>
  <c r="AE508" i="3" s="1"/>
  <c r="D502" i="3"/>
  <c r="AE502" i="3" s="1"/>
  <c r="D498" i="3"/>
  <c r="AE498" i="3" s="1"/>
  <c r="D492" i="3"/>
  <c r="AE492" i="3" s="1"/>
  <c r="D489" i="3"/>
  <c r="AE489" i="3" s="1"/>
  <c r="D484" i="3"/>
  <c r="AE484" i="3" s="1"/>
  <c r="D481" i="3"/>
  <c r="AE481" i="3" s="1"/>
  <c r="D476" i="3"/>
  <c r="AE476" i="3" s="1"/>
  <c r="D569" i="3"/>
  <c r="AE569" i="3" s="1"/>
  <c r="D522" i="3"/>
  <c r="AE522" i="3" s="1"/>
  <c r="D515" i="3"/>
  <c r="AE515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520" i="3"/>
  <c r="AE520" i="3" s="1"/>
  <c r="D519" i="3"/>
  <c r="AE519" i="3" s="1"/>
  <c r="D504" i="3"/>
  <c r="AE504" i="3" s="1"/>
  <c r="D501" i="3"/>
  <c r="AE501" i="3" s="1"/>
  <c r="D495" i="3"/>
  <c r="AE495" i="3" s="1"/>
  <c r="D491" i="3"/>
  <c r="AE491" i="3" s="1"/>
  <c r="D486" i="3"/>
  <c r="AE486" i="3" s="1"/>
  <c r="D483" i="3"/>
  <c r="AE483" i="3" s="1"/>
  <c r="D478" i="3"/>
  <c r="AE478" i="3" s="1"/>
  <c r="D475" i="3"/>
  <c r="AE475" i="3" s="1"/>
  <c r="D555" i="3"/>
  <c r="AE555" i="3" s="1"/>
  <c r="D553" i="3"/>
  <c r="AE553" i="3" s="1"/>
  <c r="D510" i="3"/>
  <c r="AE510" i="3" s="1"/>
  <c r="D590" i="3"/>
  <c r="AE590" i="3" s="1"/>
  <c r="D580" i="3"/>
  <c r="AE580" i="3" s="1"/>
  <c r="D559" i="3"/>
  <c r="AE559" i="3" s="1"/>
  <c r="D517" i="3"/>
  <c r="AE517" i="3" s="1"/>
  <c r="D437" i="3"/>
  <c r="AE437" i="3" s="1"/>
  <c r="D430" i="3"/>
  <c r="AE430" i="3" s="1"/>
  <c r="D426" i="3"/>
  <c r="AE426" i="3" s="1"/>
  <c r="D417" i="3"/>
  <c r="AE417" i="3" s="1"/>
  <c r="D407" i="3"/>
  <c r="AE407" i="3" s="1"/>
  <c r="D436" i="3"/>
  <c r="AE436" i="3" s="1"/>
  <c r="D429" i="3"/>
  <c r="AE429" i="3" s="1"/>
  <c r="D425" i="3"/>
  <c r="AE425" i="3" s="1"/>
  <c r="D419" i="3"/>
  <c r="AE419" i="3" s="1"/>
  <c r="D409" i="3"/>
  <c r="AE409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592" i="3"/>
  <c r="AE592" i="3" s="1"/>
  <c r="D435" i="3"/>
  <c r="AE435" i="3" s="1"/>
  <c r="D422" i="3"/>
  <c r="AE422" i="3" s="1"/>
  <c r="D411" i="3"/>
  <c r="AE411" i="3" s="1"/>
  <c r="D404" i="3"/>
  <c r="AE404" i="3" s="1"/>
  <c r="D434" i="3"/>
  <c r="AE434" i="3" s="1"/>
  <c r="D428" i="3"/>
  <c r="AE428" i="3" s="1"/>
  <c r="D421" i="3"/>
  <c r="AE421" i="3" s="1"/>
  <c r="D413" i="3"/>
  <c r="AE413" i="3" s="1"/>
  <c r="D406" i="3"/>
  <c r="AE406" i="3" s="1"/>
  <c r="D507" i="3"/>
  <c r="AE507" i="3" s="1"/>
  <c r="D503" i="3"/>
  <c r="AE503" i="3" s="1"/>
  <c r="D497" i="3"/>
  <c r="AE497" i="3" s="1"/>
  <c r="D493" i="3"/>
  <c r="AE493" i="3" s="1"/>
  <c r="D488" i="3"/>
  <c r="AE488" i="3" s="1"/>
  <c r="D485" i="3"/>
  <c r="AE485" i="3" s="1"/>
  <c r="D480" i="3"/>
  <c r="AE480" i="3" s="1"/>
  <c r="D477" i="3"/>
  <c r="AE477" i="3" s="1"/>
  <c r="D433" i="3"/>
  <c r="AE433" i="3" s="1"/>
  <c r="D427" i="3"/>
  <c r="AE427" i="3" s="1"/>
  <c r="D416" i="3"/>
  <c r="AE416" i="3" s="1"/>
  <c r="D408" i="3"/>
  <c r="AE408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2" i="3"/>
  <c r="AE432" i="3" s="1"/>
  <c r="D424" i="3"/>
  <c r="AE424" i="3" s="1"/>
  <c r="D418" i="3"/>
  <c r="AE418" i="3" s="1"/>
  <c r="D410" i="3"/>
  <c r="AE410" i="3" s="1"/>
  <c r="D401" i="3"/>
  <c r="AE401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7" i="3"/>
  <c r="AE367" i="3" s="1"/>
  <c r="D364" i="3"/>
  <c r="AE364" i="3" s="1"/>
  <c r="D561" i="3"/>
  <c r="AE561" i="3" s="1"/>
  <c r="D512" i="3"/>
  <c r="AE512" i="3" s="1"/>
  <c r="D438" i="3"/>
  <c r="AE438" i="3" s="1"/>
  <c r="D420" i="3"/>
  <c r="AE420" i="3" s="1"/>
  <c r="D415" i="3"/>
  <c r="AE415" i="3" s="1"/>
  <c r="D405" i="3"/>
  <c r="AE405" i="3" s="1"/>
  <c r="D362" i="3"/>
  <c r="AE362" i="3" s="1"/>
  <c r="D360" i="3"/>
  <c r="F78" i="1" s="1"/>
  <c r="D358" i="3"/>
  <c r="F75" i="1" s="1"/>
  <c r="D356" i="3"/>
  <c r="AE356" i="3" s="1"/>
  <c r="D353" i="3"/>
  <c r="AE353" i="3" s="1"/>
  <c r="D350" i="3"/>
  <c r="AE350" i="3" s="1"/>
  <c r="D348" i="3"/>
  <c r="AE348" i="3" s="1"/>
  <c r="D345" i="3"/>
  <c r="AE345" i="3" s="1"/>
  <c r="D332" i="3"/>
  <c r="AE332" i="3" s="1"/>
  <c r="D330" i="3"/>
  <c r="AE330" i="3" s="1"/>
  <c r="D327" i="3"/>
  <c r="AE327" i="3" s="1"/>
  <c r="D325" i="3"/>
  <c r="AE325" i="3" s="1"/>
  <c r="D322" i="3"/>
  <c r="AE322" i="3" s="1"/>
  <c r="D317" i="3"/>
  <c r="AE317" i="3" s="1"/>
  <c r="D316" i="3"/>
  <c r="AE316" i="3" s="1"/>
  <c r="D312" i="3"/>
  <c r="AE312" i="3" s="1"/>
  <c r="D311" i="3"/>
  <c r="AE311" i="3" s="1"/>
  <c r="D307" i="3"/>
  <c r="AE307" i="3" s="1"/>
  <c r="D303" i="3"/>
  <c r="AE303" i="3" s="1"/>
  <c r="D296" i="3"/>
  <c r="AE296" i="3" s="1"/>
  <c r="D289" i="3"/>
  <c r="AE289" i="3" s="1"/>
  <c r="D280" i="3"/>
  <c r="AE280" i="3" s="1"/>
  <c r="D354" i="3"/>
  <c r="AE354" i="3" s="1"/>
  <c r="D344" i="3"/>
  <c r="AE344" i="3" s="1"/>
  <c r="D298" i="3"/>
  <c r="AE298" i="3" s="1"/>
  <c r="D291" i="3"/>
  <c r="AE291" i="3" s="1"/>
  <c r="D282" i="3"/>
  <c r="AE282" i="3" s="1"/>
  <c r="D439" i="3"/>
  <c r="AE439" i="3" s="1"/>
  <c r="D412" i="3"/>
  <c r="AE412" i="3" s="1"/>
  <c r="D337" i="3"/>
  <c r="AE337" i="3" s="1"/>
  <c r="D336" i="3"/>
  <c r="AE336" i="3" s="1"/>
  <c r="D306" i="3"/>
  <c r="D300" i="3"/>
  <c r="AE300" i="3" s="1"/>
  <c r="D293" i="3"/>
  <c r="AE293" i="3" s="1"/>
  <c r="D284" i="3"/>
  <c r="AE284" i="3" s="1"/>
  <c r="D352" i="3"/>
  <c r="AE352" i="3" s="1"/>
  <c r="D295" i="3"/>
  <c r="AE295" i="3" s="1"/>
  <c r="D286" i="3"/>
  <c r="AE286" i="3" s="1"/>
  <c r="D279" i="3"/>
  <c r="AE279" i="3" s="1"/>
  <c r="D277" i="3"/>
  <c r="AE277" i="3" s="1"/>
  <c r="D275" i="3"/>
  <c r="AE275" i="3" s="1"/>
  <c r="D272" i="3"/>
  <c r="AE272" i="3" s="1"/>
  <c r="D270" i="3"/>
  <c r="AE270" i="3" s="1"/>
  <c r="D265" i="3"/>
  <c r="AE265" i="3" s="1"/>
  <c r="D262" i="3"/>
  <c r="AE262" i="3" s="1"/>
  <c r="D251" i="3"/>
  <c r="AE251" i="3" s="1"/>
  <c r="D249" i="3"/>
  <c r="AE249" i="3" s="1"/>
  <c r="D246" i="3"/>
  <c r="AE246" i="3" s="1"/>
  <c r="D241" i="3"/>
  <c r="AE241" i="3" s="1"/>
  <c r="D431" i="3"/>
  <c r="AE431" i="3" s="1"/>
  <c r="D342" i="3"/>
  <c r="AE342" i="3" s="1"/>
  <c r="D341" i="3"/>
  <c r="AE341" i="3" s="1"/>
  <c r="D329" i="3"/>
  <c r="AE329" i="3" s="1"/>
  <c r="D328" i="3"/>
  <c r="AE328" i="3" s="1"/>
  <c r="D324" i="3"/>
  <c r="AE324" i="3" s="1"/>
  <c r="D323" i="3"/>
  <c r="AE323" i="3" s="1"/>
  <c r="D319" i="3"/>
  <c r="AE319" i="3" s="1"/>
  <c r="D314" i="3"/>
  <c r="AE314" i="3" s="1"/>
  <c r="D310" i="3"/>
  <c r="AE310" i="3" s="1"/>
  <c r="D308" i="3"/>
  <c r="AE308" i="3" s="1"/>
  <c r="D302" i="3"/>
  <c r="AE302" i="3" s="1"/>
  <c r="D297" i="3"/>
  <c r="AE297" i="3" s="1"/>
  <c r="D288" i="3"/>
  <c r="AE288" i="3" s="1"/>
  <c r="D281" i="3"/>
  <c r="AE281" i="3" s="1"/>
  <c r="D349" i="3"/>
  <c r="AE349" i="3" s="1"/>
  <c r="D334" i="3"/>
  <c r="AE334" i="3" s="1"/>
  <c r="D299" i="3"/>
  <c r="AE299" i="3" s="1"/>
  <c r="D290" i="3"/>
  <c r="AE290" i="3" s="1"/>
  <c r="D283" i="3"/>
  <c r="AE283" i="3" s="1"/>
  <c r="D423" i="3"/>
  <c r="AE423" i="3" s="1"/>
  <c r="D363" i="3"/>
  <c r="AE363" i="3" s="1"/>
  <c r="D361" i="3"/>
  <c r="AE361" i="3" s="1"/>
  <c r="D359" i="3"/>
  <c r="F76" i="1" s="1"/>
  <c r="D357" i="3"/>
  <c r="F74" i="1" s="1"/>
  <c r="D346" i="3"/>
  <c r="AE346" i="3" s="1"/>
  <c r="D340" i="3"/>
  <c r="AE340" i="3" s="1"/>
  <c r="D338" i="3"/>
  <c r="AE338" i="3" s="1"/>
  <c r="D294" i="3"/>
  <c r="AE294" i="3" s="1"/>
  <c r="D287" i="3"/>
  <c r="AE287" i="3" s="1"/>
  <c r="D278" i="3"/>
  <c r="AE278" i="3" s="1"/>
  <c r="D276" i="3"/>
  <c r="AE276" i="3" s="1"/>
  <c r="D274" i="3"/>
  <c r="AE274" i="3" s="1"/>
  <c r="D268" i="3"/>
  <c r="AE268" i="3" s="1"/>
  <c r="D263" i="3"/>
  <c r="AE263" i="3" s="1"/>
  <c r="D253" i="3"/>
  <c r="AE253" i="3" s="1"/>
  <c r="D285" i="3"/>
  <c r="AE285" i="3" s="1"/>
  <c r="D230" i="3"/>
  <c r="AE230" i="3" s="1"/>
  <c r="D223" i="3"/>
  <c r="AE223" i="3" s="1"/>
  <c r="D243" i="3"/>
  <c r="AE243" i="3" s="1"/>
  <c r="D235" i="3"/>
  <c r="AE235" i="3" s="1"/>
  <c r="D228" i="3"/>
  <c r="AE228" i="3" s="1"/>
  <c r="D292" i="3"/>
  <c r="AE292" i="3" s="1"/>
  <c r="D240" i="3"/>
  <c r="AE240" i="3" s="1"/>
  <c r="D233" i="3"/>
  <c r="AE233" i="3" s="1"/>
  <c r="D220" i="3"/>
  <c r="AE220" i="3" s="1"/>
  <c r="D232" i="3"/>
  <c r="AE232" i="3" s="1"/>
  <c r="D204" i="3"/>
  <c r="AE204" i="3" s="1"/>
  <c r="D202" i="3"/>
  <c r="AE202" i="3" s="1"/>
  <c r="D199" i="3"/>
  <c r="AE199" i="3" s="1"/>
  <c r="D196" i="3"/>
  <c r="AE196" i="3" s="1"/>
  <c r="D194" i="3"/>
  <c r="AE194" i="3" s="1"/>
  <c r="D191" i="3"/>
  <c r="AE191" i="3" s="1"/>
  <c r="D188" i="3"/>
  <c r="AE188" i="3" s="1"/>
  <c r="D186" i="3"/>
  <c r="AE186" i="3" s="1"/>
  <c r="D180" i="3"/>
  <c r="AE180" i="3" s="1"/>
  <c r="D247" i="3"/>
  <c r="AE247" i="3" s="1"/>
  <c r="D239" i="3"/>
  <c r="AE239" i="3" s="1"/>
  <c r="D225" i="3"/>
  <c r="AE225" i="3" s="1"/>
  <c r="D218" i="3"/>
  <c r="AE218" i="3" s="1"/>
  <c r="D403" i="3"/>
  <c r="AE403" i="3" s="1"/>
  <c r="D301" i="3"/>
  <c r="AE301" i="3" s="1"/>
  <c r="D237" i="3"/>
  <c r="AE237" i="3" s="1"/>
  <c r="D195" i="3"/>
  <c r="AE195" i="3" s="1"/>
  <c r="D146" i="3"/>
  <c r="AE146" i="3" s="1"/>
  <c r="D116" i="3"/>
  <c r="AE116" i="3" s="1"/>
  <c r="D113" i="3"/>
  <c r="AE113" i="3" s="1"/>
  <c r="D217" i="3"/>
  <c r="AE217" i="3" s="1"/>
  <c r="D198" i="3"/>
  <c r="AE198" i="3" s="1"/>
  <c r="D177" i="3"/>
  <c r="AE177" i="3" s="1"/>
  <c r="D175" i="3"/>
  <c r="AE175" i="3" s="1"/>
  <c r="D167" i="3"/>
  <c r="AE167" i="3" s="1"/>
  <c r="D158" i="3"/>
  <c r="AE158" i="3" s="1"/>
  <c r="D304" i="3"/>
  <c r="AE304" i="3" s="1"/>
  <c r="D203" i="3"/>
  <c r="AE203" i="3" s="1"/>
  <c r="D182" i="3"/>
  <c r="AE182" i="3" s="1"/>
  <c r="D173" i="3"/>
  <c r="AE173" i="3" s="1"/>
  <c r="D166" i="3"/>
  <c r="AE166" i="3" s="1"/>
  <c r="D157" i="3"/>
  <c r="AE157" i="3" s="1"/>
  <c r="D99" i="3"/>
  <c r="AE99" i="3" s="1"/>
  <c r="D95" i="3"/>
  <c r="AE95" i="3" s="1"/>
  <c r="D92" i="3"/>
  <c r="AE92" i="3" s="1"/>
  <c r="D36" i="3"/>
  <c r="AE36" i="3" s="1"/>
  <c r="D206" i="3"/>
  <c r="AE206" i="3" s="1"/>
  <c r="D184" i="3"/>
  <c r="AE184" i="3" s="1"/>
  <c r="D171" i="3"/>
  <c r="AE171" i="3" s="1"/>
  <c r="D152" i="3"/>
  <c r="AE152" i="3" s="1"/>
  <c r="D147" i="3"/>
  <c r="AE147" i="3" s="1"/>
  <c r="D114" i="3"/>
  <c r="AE114" i="3" s="1"/>
  <c r="D156" i="3"/>
  <c r="AE156" i="3" s="1"/>
  <c r="D190" i="3"/>
  <c r="AE190" i="3" s="1"/>
  <c r="D170" i="3"/>
  <c r="AE170" i="3" s="1"/>
  <c r="D150" i="3"/>
  <c r="AE150" i="3" s="1"/>
  <c r="D192" i="3"/>
  <c r="AE192" i="3" s="1"/>
  <c r="D169" i="3"/>
  <c r="AE169" i="3" s="1"/>
  <c r="D160" i="3"/>
  <c r="AE160" i="3" s="1"/>
  <c r="D154" i="3"/>
  <c r="AE154" i="3" s="1"/>
  <c r="D101" i="3"/>
  <c r="AE101" i="3" s="1"/>
  <c r="D93" i="3"/>
  <c r="AE93" i="3" s="1"/>
  <c r="C212" i="3"/>
  <c r="AD212" i="3" s="1"/>
  <c r="C216" i="3"/>
  <c r="AD216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5" i="3"/>
  <c r="AD105" i="3" s="1"/>
  <c r="C245" i="3"/>
  <c r="AD245" i="3" s="1"/>
  <c r="C164" i="3"/>
  <c r="AD164" i="3" s="1"/>
  <c r="C139" i="3"/>
  <c r="AD139" i="3" s="1"/>
  <c r="C143" i="3"/>
  <c r="AD143" i="3" s="1"/>
  <c r="C128" i="3"/>
  <c r="AD128" i="3" s="1"/>
  <c r="C271" i="3"/>
  <c r="AD271" i="3" s="1"/>
  <c r="C259" i="3"/>
  <c r="AD259" i="3" s="1"/>
  <c r="D212" i="3"/>
  <c r="AE212" i="3" s="1"/>
  <c r="D216" i="3"/>
  <c r="AE216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D105" i="3"/>
  <c r="AE105" i="3" s="1"/>
  <c r="D245" i="3"/>
  <c r="AE245" i="3" s="1"/>
  <c r="D164" i="3"/>
  <c r="AE164" i="3" s="1"/>
  <c r="D139" i="3"/>
  <c r="AE139" i="3" s="1"/>
  <c r="D143" i="3"/>
  <c r="AE143" i="3" s="1"/>
  <c r="D128" i="3"/>
  <c r="AE128" i="3" s="1"/>
  <c r="D271" i="3"/>
  <c r="AE271" i="3" s="1"/>
  <c r="D259" i="3"/>
  <c r="AE259" i="3" s="1"/>
  <c r="G208" i="3"/>
  <c r="AH208" i="3" s="1"/>
  <c r="G222" i="3"/>
  <c r="AH222" i="3" s="1"/>
  <c r="G7" i="3"/>
  <c r="AH7" i="3" s="1"/>
  <c r="G15" i="3"/>
  <c r="AH15" i="3" s="1"/>
  <c r="G23" i="3"/>
  <c r="AH23" i="3" s="1"/>
  <c r="G31" i="3"/>
  <c r="AH31" i="3" s="1"/>
  <c r="G39" i="3"/>
  <c r="AH39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2" i="3"/>
  <c r="AH102" i="3" s="1"/>
  <c r="G108" i="3"/>
  <c r="AH108" i="3" s="1"/>
  <c r="G244" i="3"/>
  <c r="AH244" i="3" s="1"/>
  <c r="G135" i="3"/>
  <c r="AH135" i="3" s="1"/>
  <c r="G117" i="3"/>
  <c r="AH117" i="3" s="1"/>
  <c r="G124" i="3"/>
  <c r="AH124" i="3" s="1"/>
  <c r="G132" i="3"/>
  <c r="AH132" i="3" s="1"/>
  <c r="G256" i="3"/>
  <c r="AH256" i="3" s="1"/>
  <c r="G315" i="3"/>
  <c r="AH315" i="3" s="1"/>
  <c r="D12" i="3"/>
  <c r="AE12" i="3" s="1"/>
  <c r="D28" i="3"/>
  <c r="AE28" i="3" s="1"/>
  <c r="E52" i="3"/>
  <c r="AF52" i="3" s="1"/>
  <c r="E68" i="3"/>
  <c r="AF68" i="3" s="1"/>
  <c r="E84" i="3"/>
  <c r="AF84" i="3" s="1"/>
  <c r="E102" i="3"/>
  <c r="AF102" i="3" s="1"/>
  <c r="F119" i="3"/>
  <c r="AG119" i="3" s="1"/>
  <c r="D179" i="3"/>
  <c r="AE179" i="3" s="1"/>
  <c r="C13" i="3"/>
  <c r="AD13" i="3" s="1"/>
  <c r="C37" i="3"/>
  <c r="AD37" i="3" s="1"/>
  <c r="C61" i="3"/>
  <c r="AD61" i="3" s="1"/>
  <c r="C69" i="3"/>
  <c r="AD69" i="3" s="1"/>
  <c r="C77" i="3"/>
  <c r="AD77" i="3" s="1"/>
  <c r="C85" i="3"/>
  <c r="AD85" i="3" s="1"/>
  <c r="C98" i="3"/>
  <c r="AD98" i="3" s="1"/>
  <c r="C107" i="3"/>
  <c r="AD107" i="3" s="1"/>
  <c r="C162" i="3"/>
  <c r="AD162" i="3" s="1"/>
  <c r="C141" i="3"/>
  <c r="AD141" i="3" s="1"/>
  <c r="C122" i="3"/>
  <c r="AD122" i="3" s="1"/>
  <c r="C130" i="3"/>
  <c r="AD130" i="3" s="1"/>
  <c r="C254" i="3"/>
  <c r="AD254" i="3" s="1"/>
  <c r="C261" i="3"/>
  <c r="AD261" i="3" s="1"/>
  <c r="D214" i="3"/>
  <c r="AE214" i="3" s="1"/>
  <c r="D183" i="3"/>
  <c r="AE183" i="3" s="1"/>
  <c r="D37" i="3"/>
  <c r="AE37" i="3" s="1"/>
  <c r="D45" i="3"/>
  <c r="AE45" i="3" s="1"/>
  <c r="D53" i="3"/>
  <c r="AE53" i="3" s="1"/>
  <c r="D61" i="3"/>
  <c r="AE61" i="3" s="1"/>
  <c r="D69" i="3"/>
  <c r="AE69" i="3" s="1"/>
  <c r="D77" i="3"/>
  <c r="AE77" i="3" s="1"/>
  <c r="D85" i="3"/>
  <c r="AE85" i="3" s="1"/>
  <c r="D98" i="3"/>
  <c r="AE98" i="3" s="1"/>
  <c r="D107" i="3"/>
  <c r="AE107" i="3" s="1"/>
  <c r="D162" i="3"/>
  <c r="AE162" i="3" s="1"/>
  <c r="D141" i="3"/>
  <c r="AE141" i="3" s="1"/>
  <c r="D122" i="3"/>
  <c r="AE122" i="3" s="1"/>
  <c r="D130" i="3"/>
  <c r="AE130" i="3" s="1"/>
  <c r="D254" i="3"/>
  <c r="AE254" i="3" s="1"/>
  <c r="D261" i="3"/>
  <c r="AE261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09" i="3"/>
  <c r="AH109" i="3" s="1"/>
  <c r="G112" i="3"/>
  <c r="AH112" i="3" s="1"/>
  <c r="G137" i="3"/>
  <c r="AH137" i="3" s="1"/>
  <c r="G119" i="3"/>
  <c r="AH119" i="3" s="1"/>
  <c r="G126" i="3"/>
  <c r="AH126" i="3" s="1"/>
  <c r="G133" i="3"/>
  <c r="AH133" i="3" s="1"/>
  <c r="G257" i="3"/>
  <c r="AH257" i="3" s="1"/>
  <c r="G321" i="3"/>
  <c r="AH321" i="3" s="1"/>
  <c r="F255" i="3"/>
  <c r="AG255" i="3" s="1"/>
  <c r="F266" i="3"/>
  <c r="AG266" i="3" s="1"/>
  <c r="E578" i="3"/>
  <c r="AF578" i="3" s="1"/>
  <c r="E568" i="3"/>
  <c r="AF568" i="3" s="1"/>
  <c r="E566" i="3"/>
  <c r="AF566" i="3" s="1"/>
  <c r="E551" i="3"/>
  <c r="AF551" i="3" s="1"/>
  <c r="E549" i="3"/>
  <c r="AF549" i="3" s="1"/>
  <c r="E534" i="3"/>
  <c r="AF534" i="3" s="1"/>
  <c r="E532" i="3"/>
  <c r="AF532" i="3" s="1"/>
  <c r="E602" i="3"/>
  <c r="AF602" i="3" s="1"/>
  <c r="E599" i="3"/>
  <c r="AF599" i="3" s="1"/>
  <c r="E597" i="3"/>
  <c r="AF597" i="3" s="1"/>
  <c r="E595" i="3"/>
  <c r="AF595" i="3" s="1"/>
  <c r="E577" i="3"/>
  <c r="AF577" i="3" s="1"/>
  <c r="E575" i="3"/>
  <c r="AF575" i="3" s="1"/>
  <c r="E565" i="3"/>
  <c r="AF565" i="3" s="1"/>
  <c r="E563" i="3"/>
  <c r="AF563" i="3" s="1"/>
  <c r="E538" i="3"/>
  <c r="AF538" i="3" s="1"/>
  <c r="E536" i="3"/>
  <c r="AF536" i="3" s="1"/>
  <c r="E519" i="3"/>
  <c r="AF519" i="3" s="1"/>
  <c r="E591" i="3"/>
  <c r="AF591" i="3" s="1"/>
  <c r="E588" i="3"/>
  <c r="AF588" i="3" s="1"/>
  <c r="E586" i="3"/>
  <c r="AF586" i="3" s="1"/>
  <c r="E583" i="3"/>
  <c r="AF583" i="3" s="1"/>
  <c r="E572" i="3"/>
  <c r="AF572" i="3" s="1"/>
  <c r="E570" i="3"/>
  <c r="AF570" i="3" s="1"/>
  <c r="E560" i="3"/>
  <c r="AF560" i="3" s="1"/>
  <c r="E558" i="3"/>
  <c r="AF558" i="3" s="1"/>
  <c r="E556" i="3"/>
  <c r="AF556" i="3" s="1"/>
  <c r="E542" i="3"/>
  <c r="AF542" i="3" s="1"/>
  <c r="E540" i="3"/>
  <c r="AF540" i="3" s="1"/>
  <c r="E527" i="3"/>
  <c r="AF527" i="3" s="1"/>
  <c r="E525" i="3"/>
  <c r="AF525" i="3" s="1"/>
  <c r="E523" i="3"/>
  <c r="AF523" i="3" s="1"/>
  <c r="E521" i="3"/>
  <c r="AF521" i="3" s="1"/>
  <c r="E580" i="3"/>
  <c r="AF580" i="3" s="1"/>
  <c r="E555" i="3"/>
  <c r="AF555" i="3" s="1"/>
  <c r="E553" i="3"/>
  <c r="AF553" i="3" s="1"/>
  <c r="E546" i="3"/>
  <c r="AF546" i="3" s="1"/>
  <c r="E544" i="3"/>
  <c r="AF544" i="3" s="1"/>
  <c r="E531" i="3"/>
  <c r="AF531" i="3" s="1"/>
  <c r="E529" i="3"/>
  <c r="AF529" i="3" s="1"/>
  <c r="E603" i="3"/>
  <c r="AF603" i="3" s="1"/>
  <c r="E601" i="3"/>
  <c r="AF601" i="3" s="1"/>
  <c r="E598" i="3"/>
  <c r="AF598" i="3" s="1"/>
  <c r="E596" i="3"/>
  <c r="AF596" i="3" s="1"/>
  <c r="E593" i="3"/>
  <c r="AF593" i="3" s="1"/>
  <c r="E576" i="3"/>
  <c r="AF576" i="3" s="1"/>
  <c r="E574" i="3"/>
  <c r="AF574" i="3" s="1"/>
  <c r="E564" i="3"/>
  <c r="AF564" i="3" s="1"/>
  <c r="E562" i="3"/>
  <c r="AF562" i="3" s="1"/>
  <c r="E539" i="3"/>
  <c r="AF539" i="3" s="1"/>
  <c r="E537" i="3"/>
  <c r="AF537" i="3" s="1"/>
  <c r="E518" i="3"/>
  <c r="AF518" i="3" s="1"/>
  <c r="E592" i="3"/>
  <c r="AF592" i="3" s="1"/>
  <c r="E590" i="3"/>
  <c r="AF590" i="3" s="1"/>
  <c r="E587" i="3"/>
  <c r="AF587" i="3" s="1"/>
  <c r="E585" i="3"/>
  <c r="AF585" i="3" s="1"/>
  <c r="E582" i="3"/>
  <c r="AF582" i="3" s="1"/>
  <c r="E573" i="3"/>
  <c r="AF573" i="3" s="1"/>
  <c r="E571" i="3"/>
  <c r="AF571" i="3" s="1"/>
  <c r="E569" i="3"/>
  <c r="AF569" i="3" s="1"/>
  <c r="E561" i="3"/>
  <c r="AF561" i="3" s="1"/>
  <c r="E559" i="3"/>
  <c r="AF559" i="3" s="1"/>
  <c r="E557" i="3"/>
  <c r="AF557" i="3" s="1"/>
  <c r="E543" i="3"/>
  <c r="AF543" i="3" s="1"/>
  <c r="E541" i="3"/>
  <c r="AF541" i="3" s="1"/>
  <c r="E526" i="3"/>
  <c r="AF526" i="3" s="1"/>
  <c r="E524" i="3"/>
  <c r="AF524" i="3" s="1"/>
  <c r="E522" i="3"/>
  <c r="AF522" i="3" s="1"/>
  <c r="E520" i="3"/>
  <c r="AF520" i="3" s="1"/>
  <c r="E516" i="3"/>
  <c r="AF516" i="3" s="1"/>
  <c r="E567" i="3"/>
  <c r="AF567" i="3" s="1"/>
  <c r="E547" i="3"/>
  <c r="AF547" i="3" s="1"/>
  <c r="E545" i="3"/>
  <c r="AF545" i="3" s="1"/>
  <c r="E530" i="3"/>
  <c r="AF530" i="3" s="1"/>
  <c r="E528" i="3"/>
  <c r="AF528" i="3" s="1"/>
  <c r="E508" i="3"/>
  <c r="AF508" i="3" s="1"/>
  <c r="E502" i="3"/>
  <c r="AF502" i="3" s="1"/>
  <c r="E498" i="3"/>
  <c r="AF498" i="3" s="1"/>
  <c r="E492" i="3"/>
  <c r="AF492" i="3" s="1"/>
  <c r="E489" i="3"/>
  <c r="AF489" i="3" s="1"/>
  <c r="E484" i="3"/>
  <c r="AF484" i="3" s="1"/>
  <c r="E481" i="3"/>
  <c r="AF481" i="3" s="1"/>
  <c r="E476" i="3"/>
  <c r="AF476" i="3" s="1"/>
  <c r="E550" i="3"/>
  <c r="AF550" i="3" s="1"/>
  <c r="E548" i="3"/>
  <c r="AF548" i="3" s="1"/>
  <c r="E535" i="3"/>
  <c r="AF535" i="3" s="1"/>
  <c r="E533" i="3"/>
  <c r="AF533" i="3" s="1"/>
  <c r="E515" i="3"/>
  <c r="AF515" i="3" s="1"/>
  <c r="E511" i="3"/>
  <c r="AF511" i="3" s="1"/>
  <c r="E473" i="3"/>
  <c r="AF473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504" i="3"/>
  <c r="AF504" i="3" s="1"/>
  <c r="E501" i="3"/>
  <c r="AF501" i="3" s="1"/>
  <c r="E495" i="3"/>
  <c r="AF495" i="3" s="1"/>
  <c r="E491" i="3"/>
  <c r="AF491" i="3" s="1"/>
  <c r="E486" i="3"/>
  <c r="AF486" i="3" s="1"/>
  <c r="E483" i="3"/>
  <c r="AF483" i="3" s="1"/>
  <c r="E478" i="3"/>
  <c r="AF478" i="3" s="1"/>
  <c r="E475" i="3"/>
  <c r="AF475" i="3" s="1"/>
  <c r="E579" i="3"/>
  <c r="AF579" i="3" s="1"/>
  <c r="E514" i="3"/>
  <c r="AF514" i="3" s="1"/>
  <c r="E510" i="3"/>
  <c r="AF510" i="3" s="1"/>
  <c r="E554" i="3"/>
  <c r="AF554" i="3" s="1"/>
  <c r="E552" i="3"/>
  <c r="AF552" i="3" s="1"/>
  <c r="E507" i="3"/>
  <c r="AF507" i="3" s="1"/>
  <c r="E503" i="3"/>
  <c r="AF503" i="3" s="1"/>
  <c r="E497" i="3"/>
  <c r="AF497" i="3" s="1"/>
  <c r="E493" i="3"/>
  <c r="AF493" i="3" s="1"/>
  <c r="E488" i="3"/>
  <c r="AF488" i="3" s="1"/>
  <c r="E485" i="3"/>
  <c r="AF485" i="3" s="1"/>
  <c r="E480" i="3"/>
  <c r="AF480" i="3" s="1"/>
  <c r="E477" i="3"/>
  <c r="AF477" i="3" s="1"/>
  <c r="E581" i="3"/>
  <c r="AF581" i="3" s="1"/>
  <c r="E517" i="3"/>
  <c r="AF517" i="3" s="1"/>
  <c r="E436" i="3"/>
  <c r="AF436" i="3" s="1"/>
  <c r="E429" i="3"/>
  <c r="AF429" i="3" s="1"/>
  <c r="E425" i="3"/>
  <c r="AF425" i="3" s="1"/>
  <c r="E419" i="3"/>
  <c r="AF419" i="3" s="1"/>
  <c r="E409" i="3"/>
  <c r="AF409" i="3" s="1"/>
  <c r="E402" i="3"/>
  <c r="AF402" i="3" s="1"/>
  <c r="E400" i="3"/>
  <c r="AF400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35" i="3"/>
  <c r="AF435" i="3" s="1"/>
  <c r="E422" i="3"/>
  <c r="AF422" i="3" s="1"/>
  <c r="E411" i="3"/>
  <c r="AF411" i="3" s="1"/>
  <c r="E404" i="3"/>
  <c r="AF404" i="3" s="1"/>
  <c r="E434" i="3"/>
  <c r="AF434" i="3" s="1"/>
  <c r="E428" i="3"/>
  <c r="AF428" i="3" s="1"/>
  <c r="E421" i="3"/>
  <c r="AF421" i="3" s="1"/>
  <c r="E413" i="3"/>
  <c r="AF413" i="3" s="1"/>
  <c r="E406" i="3"/>
  <c r="AF406" i="3" s="1"/>
  <c r="E363" i="3"/>
  <c r="AF363" i="3" s="1"/>
  <c r="E361" i="3"/>
  <c r="AF361" i="3" s="1"/>
  <c r="E359" i="3"/>
  <c r="G76" i="1" s="1"/>
  <c r="E357" i="3"/>
  <c r="G74" i="1" s="1"/>
  <c r="E354" i="3"/>
  <c r="AF354" i="3" s="1"/>
  <c r="E352" i="3"/>
  <c r="AF352" i="3" s="1"/>
  <c r="E349" i="3"/>
  <c r="AF349" i="3" s="1"/>
  <c r="E346" i="3"/>
  <c r="AF346" i="3" s="1"/>
  <c r="E344" i="3"/>
  <c r="AF344" i="3" s="1"/>
  <c r="E341" i="3"/>
  <c r="AF341" i="3" s="1"/>
  <c r="E338" i="3"/>
  <c r="AF338" i="3" s="1"/>
  <c r="E336" i="3"/>
  <c r="AF336" i="3" s="1"/>
  <c r="E330" i="3"/>
  <c r="AF330" i="3" s="1"/>
  <c r="E328" i="3"/>
  <c r="AF328" i="3" s="1"/>
  <c r="E325" i="3"/>
  <c r="AF325" i="3" s="1"/>
  <c r="E323" i="3"/>
  <c r="AF323" i="3" s="1"/>
  <c r="E319" i="3"/>
  <c r="AF319" i="3" s="1"/>
  <c r="E316" i="3"/>
  <c r="AF316" i="3" s="1"/>
  <c r="E314" i="3"/>
  <c r="AF314" i="3" s="1"/>
  <c r="E311" i="3"/>
  <c r="AF311" i="3" s="1"/>
  <c r="E308" i="3"/>
  <c r="AF308" i="3" s="1"/>
  <c r="E306" i="3"/>
  <c r="E303" i="3"/>
  <c r="AF303" i="3" s="1"/>
  <c r="E301" i="3"/>
  <c r="AF301" i="3" s="1"/>
  <c r="E433" i="3"/>
  <c r="AF433" i="3" s="1"/>
  <c r="E427" i="3"/>
  <c r="AF427" i="3" s="1"/>
  <c r="E416" i="3"/>
  <c r="AF416" i="3" s="1"/>
  <c r="E408" i="3"/>
  <c r="AF408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2" i="3"/>
  <c r="AF432" i="3" s="1"/>
  <c r="E424" i="3"/>
  <c r="AF424" i="3" s="1"/>
  <c r="E418" i="3"/>
  <c r="AF418" i="3" s="1"/>
  <c r="E410" i="3"/>
  <c r="AF410" i="3" s="1"/>
  <c r="E401" i="3"/>
  <c r="AF401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7" i="3"/>
  <c r="AF367" i="3" s="1"/>
  <c r="E364" i="3"/>
  <c r="AF364" i="3" s="1"/>
  <c r="E512" i="3"/>
  <c r="AF512" i="3" s="1"/>
  <c r="E509" i="3"/>
  <c r="AF509" i="3" s="1"/>
  <c r="E505" i="3"/>
  <c r="AF505" i="3" s="1"/>
  <c r="E500" i="3"/>
  <c r="AF500" i="3" s="1"/>
  <c r="E496" i="3"/>
  <c r="AF496" i="3" s="1"/>
  <c r="E490" i="3"/>
  <c r="AF490" i="3" s="1"/>
  <c r="E487" i="3"/>
  <c r="AF487" i="3" s="1"/>
  <c r="E482" i="3"/>
  <c r="AF482" i="3" s="1"/>
  <c r="E479" i="3"/>
  <c r="AF479" i="3" s="1"/>
  <c r="E474" i="3"/>
  <c r="AF474" i="3" s="1"/>
  <c r="E439" i="3"/>
  <c r="AF439" i="3" s="1"/>
  <c r="E431" i="3"/>
  <c r="AF431" i="3" s="1"/>
  <c r="E423" i="3"/>
  <c r="AF423" i="3" s="1"/>
  <c r="E412" i="3"/>
  <c r="AF412" i="3" s="1"/>
  <c r="E403" i="3"/>
  <c r="AF403" i="3" s="1"/>
  <c r="E437" i="3"/>
  <c r="AF437" i="3" s="1"/>
  <c r="E430" i="3"/>
  <c r="AF430" i="3" s="1"/>
  <c r="E426" i="3"/>
  <c r="AF426" i="3" s="1"/>
  <c r="E417" i="3"/>
  <c r="AF417" i="3" s="1"/>
  <c r="E407" i="3"/>
  <c r="AF407" i="3" s="1"/>
  <c r="E298" i="3"/>
  <c r="AF298" i="3" s="1"/>
  <c r="E291" i="3"/>
  <c r="AF291" i="3" s="1"/>
  <c r="E282" i="3"/>
  <c r="AF282" i="3" s="1"/>
  <c r="E356" i="3"/>
  <c r="AF356" i="3" s="1"/>
  <c r="E345" i="3"/>
  <c r="AF345" i="3" s="1"/>
  <c r="E337" i="3"/>
  <c r="AF337" i="3" s="1"/>
  <c r="E300" i="3"/>
  <c r="AF300" i="3" s="1"/>
  <c r="E293" i="3"/>
  <c r="AF293" i="3" s="1"/>
  <c r="E284" i="3"/>
  <c r="AF284" i="3" s="1"/>
  <c r="E438" i="3"/>
  <c r="AF438" i="3" s="1"/>
  <c r="E295" i="3"/>
  <c r="AF295" i="3" s="1"/>
  <c r="E286" i="3"/>
  <c r="AF286" i="3" s="1"/>
  <c r="E279" i="3"/>
  <c r="AF279" i="3" s="1"/>
  <c r="E277" i="3"/>
  <c r="AF277" i="3" s="1"/>
  <c r="E275" i="3"/>
  <c r="AF275" i="3" s="1"/>
  <c r="E272" i="3"/>
  <c r="AF272" i="3" s="1"/>
  <c r="E270" i="3"/>
  <c r="AF270" i="3" s="1"/>
  <c r="E265" i="3"/>
  <c r="AF265" i="3" s="1"/>
  <c r="E262" i="3"/>
  <c r="AF262" i="3" s="1"/>
  <c r="E415" i="3"/>
  <c r="AF415" i="3" s="1"/>
  <c r="E353" i="3"/>
  <c r="AF353" i="3" s="1"/>
  <c r="E342" i="3"/>
  <c r="AF342" i="3" s="1"/>
  <c r="E329" i="3"/>
  <c r="AF329" i="3" s="1"/>
  <c r="E324" i="3"/>
  <c r="AF324" i="3" s="1"/>
  <c r="E310" i="3"/>
  <c r="AF310" i="3" s="1"/>
  <c r="E302" i="3"/>
  <c r="AF302" i="3" s="1"/>
  <c r="E297" i="3"/>
  <c r="AF297" i="3" s="1"/>
  <c r="E288" i="3"/>
  <c r="AF288" i="3" s="1"/>
  <c r="E281" i="3"/>
  <c r="AF281" i="3" s="1"/>
  <c r="E334" i="3"/>
  <c r="AF334" i="3" s="1"/>
  <c r="E299" i="3"/>
  <c r="AF299" i="3" s="1"/>
  <c r="E290" i="3"/>
  <c r="AF290" i="3" s="1"/>
  <c r="E283" i="3"/>
  <c r="AF283" i="3" s="1"/>
  <c r="E420" i="3"/>
  <c r="AF420" i="3" s="1"/>
  <c r="E350" i="3"/>
  <c r="AF350" i="3" s="1"/>
  <c r="E304" i="3"/>
  <c r="AF304" i="3" s="1"/>
  <c r="E292" i="3"/>
  <c r="AF292" i="3" s="1"/>
  <c r="E285" i="3"/>
  <c r="AF285" i="3" s="1"/>
  <c r="E405" i="3"/>
  <c r="AF405" i="3" s="1"/>
  <c r="E362" i="3"/>
  <c r="AF362" i="3" s="1"/>
  <c r="E360" i="3"/>
  <c r="G78" i="1" s="1"/>
  <c r="E358" i="3"/>
  <c r="G75" i="1" s="1"/>
  <c r="E348" i="3"/>
  <c r="AF348" i="3" s="1"/>
  <c r="E332" i="3"/>
  <c r="AF332" i="3" s="1"/>
  <c r="E327" i="3"/>
  <c r="AF327" i="3" s="1"/>
  <c r="E322" i="3"/>
  <c r="AF322" i="3" s="1"/>
  <c r="E317" i="3"/>
  <c r="AF317" i="3" s="1"/>
  <c r="E312" i="3"/>
  <c r="AF312" i="3" s="1"/>
  <c r="E307" i="3"/>
  <c r="AF307" i="3" s="1"/>
  <c r="E296" i="3"/>
  <c r="AF296" i="3" s="1"/>
  <c r="E289" i="3"/>
  <c r="AF289" i="3" s="1"/>
  <c r="E280" i="3"/>
  <c r="AF280" i="3" s="1"/>
  <c r="E217" i="3"/>
  <c r="AF217" i="3" s="1"/>
  <c r="E206" i="3"/>
  <c r="AF206" i="3" s="1"/>
  <c r="E203" i="3"/>
  <c r="AF203" i="3" s="1"/>
  <c r="E200" i="3"/>
  <c r="AF200" i="3" s="1"/>
  <c r="E198" i="3"/>
  <c r="AF198" i="3" s="1"/>
  <c r="E195" i="3"/>
  <c r="AF195" i="3" s="1"/>
  <c r="E192" i="3"/>
  <c r="AF192" i="3" s="1"/>
  <c r="E190" i="3"/>
  <c r="AF190" i="3" s="1"/>
  <c r="E184" i="3"/>
  <c r="AF184" i="3" s="1"/>
  <c r="E182" i="3"/>
  <c r="AF182" i="3" s="1"/>
  <c r="E179" i="3"/>
  <c r="AF179" i="3" s="1"/>
  <c r="E177" i="3"/>
  <c r="AF177" i="3" s="1"/>
  <c r="E174" i="3"/>
  <c r="AF174" i="3" s="1"/>
  <c r="E171" i="3"/>
  <c r="AF171" i="3" s="1"/>
  <c r="E169" i="3"/>
  <c r="AF169" i="3" s="1"/>
  <c r="E274" i="3"/>
  <c r="AF274" i="3" s="1"/>
  <c r="E253" i="3"/>
  <c r="AF253" i="3" s="1"/>
  <c r="E241" i="3"/>
  <c r="AF241" i="3" s="1"/>
  <c r="E240" i="3"/>
  <c r="AF240" i="3" s="1"/>
  <c r="E233" i="3"/>
  <c r="AF233" i="3" s="1"/>
  <c r="E220" i="3"/>
  <c r="AF220" i="3" s="1"/>
  <c r="E294" i="3"/>
  <c r="AF294" i="3" s="1"/>
  <c r="E276" i="3"/>
  <c r="AF276" i="3" s="1"/>
  <c r="E251" i="3"/>
  <c r="AF251" i="3" s="1"/>
  <c r="E232" i="3"/>
  <c r="AF232" i="3" s="1"/>
  <c r="E204" i="3"/>
  <c r="AF204" i="3" s="1"/>
  <c r="E202" i="3"/>
  <c r="AF202" i="3" s="1"/>
  <c r="E199" i="3"/>
  <c r="AF199" i="3" s="1"/>
  <c r="E196" i="3"/>
  <c r="AF196" i="3" s="1"/>
  <c r="E194" i="3"/>
  <c r="AF194" i="3" s="1"/>
  <c r="E191" i="3"/>
  <c r="AF191" i="3" s="1"/>
  <c r="E188" i="3"/>
  <c r="AF188" i="3" s="1"/>
  <c r="E186" i="3"/>
  <c r="AF186" i="3" s="1"/>
  <c r="E180" i="3"/>
  <c r="AF180" i="3" s="1"/>
  <c r="E175" i="3"/>
  <c r="AF175" i="3" s="1"/>
  <c r="E340" i="3"/>
  <c r="AF340" i="3" s="1"/>
  <c r="E278" i="3"/>
  <c r="AF278" i="3" s="1"/>
  <c r="E249" i="3"/>
  <c r="AF249" i="3" s="1"/>
  <c r="E247" i="3"/>
  <c r="AF247" i="3" s="1"/>
  <c r="E239" i="3"/>
  <c r="AF239" i="3" s="1"/>
  <c r="E225" i="3"/>
  <c r="AF225" i="3" s="1"/>
  <c r="E218" i="3"/>
  <c r="AF218" i="3" s="1"/>
  <c r="E237" i="3"/>
  <c r="AF237" i="3" s="1"/>
  <c r="E263" i="3"/>
  <c r="AF263" i="3" s="1"/>
  <c r="E246" i="3"/>
  <c r="AF246" i="3" s="1"/>
  <c r="E230" i="3"/>
  <c r="AF230" i="3" s="1"/>
  <c r="E223" i="3"/>
  <c r="AF223" i="3" s="1"/>
  <c r="E167" i="3"/>
  <c r="AF167" i="3" s="1"/>
  <c r="E158" i="3"/>
  <c r="AF158" i="3" s="1"/>
  <c r="E149" i="3"/>
  <c r="AF149" i="3" s="1"/>
  <c r="E145" i="3"/>
  <c r="AF145" i="3" s="1"/>
  <c r="E287" i="3"/>
  <c r="AF287" i="3" s="1"/>
  <c r="E268" i="3"/>
  <c r="AF268" i="3" s="1"/>
  <c r="E235" i="3"/>
  <c r="AF235" i="3" s="1"/>
  <c r="E152" i="3"/>
  <c r="AF152" i="3" s="1"/>
  <c r="E147" i="3"/>
  <c r="AF147" i="3" s="1"/>
  <c r="E114" i="3"/>
  <c r="AF114" i="3" s="1"/>
  <c r="E156" i="3"/>
  <c r="AF156" i="3" s="1"/>
  <c r="E170" i="3"/>
  <c r="AF170" i="3" s="1"/>
  <c r="E150" i="3"/>
  <c r="AF150" i="3" s="1"/>
  <c r="E160" i="3"/>
  <c r="AF160" i="3" s="1"/>
  <c r="E154" i="3"/>
  <c r="AF154" i="3" s="1"/>
  <c r="E101" i="3"/>
  <c r="AF101" i="3" s="1"/>
  <c r="E93" i="3"/>
  <c r="AF93" i="3" s="1"/>
  <c r="E47" i="3"/>
  <c r="AF47" i="3" s="1"/>
  <c r="E243" i="3"/>
  <c r="AF243" i="3" s="1"/>
  <c r="E228" i="3"/>
  <c r="AF228" i="3" s="1"/>
  <c r="E146" i="3"/>
  <c r="AF146" i="3" s="1"/>
  <c r="E116" i="3"/>
  <c r="AF116" i="3" s="1"/>
  <c r="E113" i="3"/>
  <c r="AF113" i="3" s="1"/>
  <c r="E7" i="3"/>
  <c r="AF7" i="3" s="1"/>
  <c r="F12" i="3"/>
  <c r="AG12" i="3" s="1"/>
  <c r="E23" i="3"/>
  <c r="AF23" i="3" s="1"/>
  <c r="E48" i="3"/>
  <c r="AF48" i="3" s="1"/>
  <c r="E64" i="3"/>
  <c r="AF64" i="3" s="1"/>
  <c r="E80" i="3"/>
  <c r="AF80" i="3" s="1"/>
  <c r="E97" i="3"/>
  <c r="AF97" i="3" s="1"/>
  <c r="F114" i="3"/>
  <c r="AG114" i="3" s="1"/>
  <c r="F147" i="3"/>
  <c r="AG147" i="3" s="1"/>
  <c r="D149" i="3"/>
  <c r="AE149" i="3" s="1"/>
  <c r="D200" i="3"/>
  <c r="AE200" i="3" s="1"/>
  <c r="C213" i="3"/>
  <c r="AD213" i="3" s="1"/>
  <c r="C178" i="3"/>
  <c r="AD178" i="3" s="1"/>
  <c r="C161" i="3"/>
  <c r="AD161" i="3" s="1"/>
  <c r="C165" i="3"/>
  <c r="AD165" i="3" s="1"/>
  <c r="C140" i="3"/>
  <c r="AD140" i="3" s="1"/>
  <c r="C333" i="3"/>
  <c r="AD333" i="3" s="1"/>
  <c r="C260" i="3"/>
  <c r="AD260" i="3" s="1"/>
  <c r="D213" i="3"/>
  <c r="AE213" i="3" s="1"/>
  <c r="D178" i="3"/>
  <c r="AE178" i="3" s="1"/>
  <c r="D333" i="3"/>
  <c r="AE333" i="3" s="1"/>
  <c r="D260" i="3"/>
  <c r="AE260" i="3" s="1"/>
  <c r="G209" i="3"/>
  <c r="AH209" i="3" s="1"/>
  <c r="G226" i="3"/>
  <c r="AH226" i="3" s="1"/>
  <c r="G153" i="3"/>
  <c r="AH153" i="3" s="1"/>
  <c r="G250" i="3"/>
  <c r="AH250" i="3" s="1"/>
  <c r="G320" i="3"/>
  <c r="AH320" i="3" s="1"/>
  <c r="F213" i="3"/>
  <c r="AG213" i="3" s="1"/>
  <c r="F178" i="3"/>
  <c r="AG178" i="3" s="1"/>
  <c r="F333" i="3"/>
  <c r="AG333" i="3" s="1"/>
  <c r="F260" i="3"/>
  <c r="AG260" i="3" s="1"/>
  <c r="E208" i="3"/>
  <c r="AF208" i="3" s="1"/>
  <c r="E222" i="3"/>
  <c r="AF222" i="3" s="1"/>
  <c r="E256" i="3"/>
  <c r="AF256" i="3" s="1"/>
  <c r="E315" i="3"/>
  <c r="AF315" i="3" s="1"/>
  <c r="E209" i="3"/>
  <c r="AF209" i="3" s="1"/>
  <c r="E226" i="3"/>
  <c r="AF226" i="3" s="1"/>
  <c r="E250" i="3"/>
  <c r="AF250" i="3" s="1"/>
  <c r="E320" i="3"/>
  <c r="AF320" i="3" s="1"/>
  <c r="F210" i="3"/>
  <c r="AG210" i="3" s="1"/>
  <c r="F227" i="3"/>
  <c r="AG227" i="3" s="1"/>
  <c r="F257" i="3"/>
  <c r="AG257" i="3" s="1"/>
  <c r="F321" i="3"/>
  <c r="AG321" i="3" s="1"/>
  <c r="E213" i="3"/>
  <c r="AF213" i="3" s="1"/>
  <c r="E178" i="3"/>
  <c r="AF178" i="3" s="1"/>
  <c r="E333" i="3"/>
  <c r="AF333" i="3" s="1"/>
  <c r="E260" i="3"/>
  <c r="AF260" i="3" s="1"/>
  <c r="J159" i="3"/>
  <c r="L18" i="1" s="1"/>
  <c r="J229" i="3"/>
  <c r="L34" i="1" s="1"/>
  <c r="M185" i="3"/>
  <c r="O26" i="1" s="1"/>
  <c r="J224" i="3"/>
  <c r="L33" i="1" s="1"/>
  <c r="M318" i="3"/>
  <c r="O53" i="1" s="1"/>
  <c r="N318" i="3"/>
  <c r="P53" i="1" s="1"/>
  <c r="J331" i="3"/>
  <c r="L61" i="1" s="1"/>
  <c r="N339" i="3"/>
  <c r="P63" i="1" s="1"/>
  <c r="J343" i="3"/>
  <c r="L64" i="1" s="1"/>
  <c r="J351" i="3"/>
  <c r="L66" i="1" s="1"/>
  <c r="K313" i="3"/>
  <c r="M52" i="1" s="1"/>
  <c r="J181" i="3"/>
  <c r="L25" i="1" s="1"/>
  <c r="J189" i="3"/>
  <c r="L27" i="1" s="1"/>
  <c r="K148" i="3"/>
  <c r="M15" i="1" s="1"/>
  <c r="K151" i="3"/>
  <c r="M16" i="1" s="1"/>
  <c r="K155" i="3"/>
  <c r="M17" i="1" s="1"/>
  <c r="K172" i="3"/>
  <c r="M23" i="1" s="1"/>
  <c r="K185" i="3"/>
  <c r="M26" i="1" s="1"/>
  <c r="K252" i="3"/>
  <c r="M45" i="1" s="1"/>
  <c r="K273" i="3"/>
  <c r="M59" i="1" s="1"/>
  <c r="K318" i="3"/>
  <c r="M53" i="1" s="1"/>
  <c r="K355" i="3"/>
  <c r="M67" i="1" s="1"/>
  <c r="J172" i="3"/>
  <c r="L23" i="1" s="1"/>
  <c r="N205" i="3"/>
  <c r="P31" i="1" s="1"/>
  <c r="N224" i="3"/>
  <c r="P33" i="1" s="1"/>
  <c r="J242" i="3"/>
  <c r="L38" i="1" s="1"/>
  <c r="I155" i="3"/>
  <c r="K17" i="1" s="1"/>
  <c r="I229" i="3"/>
  <c r="K34" i="1" s="1"/>
  <c r="I234" i="3"/>
  <c r="K36" i="1" s="1"/>
  <c r="H151" i="3"/>
  <c r="J16" i="1" s="1"/>
  <c r="L151" i="3"/>
  <c r="N16" i="1" s="1"/>
  <c r="H155" i="3"/>
  <c r="J17" i="1" s="1"/>
  <c r="L155" i="3"/>
  <c r="N17" i="1" s="1"/>
  <c r="L159" i="3"/>
  <c r="N18" i="1" s="1"/>
  <c r="L168" i="3"/>
  <c r="N19" i="1" s="1"/>
  <c r="H172" i="3"/>
  <c r="J23" i="1" s="1"/>
  <c r="L172" i="3"/>
  <c r="N23" i="1" s="1"/>
  <c r="L176" i="3"/>
  <c r="N24" i="1" s="1"/>
  <c r="H176" i="3"/>
  <c r="J24" i="1" s="1"/>
  <c r="H185" i="3"/>
  <c r="J26" i="1" s="1"/>
  <c r="L185" i="3"/>
  <c r="N26" i="1" s="1"/>
  <c r="L189" i="3"/>
  <c r="N27" i="1" s="1"/>
  <c r="H193" i="3"/>
  <c r="J28" i="1" s="1"/>
  <c r="L193" i="3"/>
  <c r="N28" i="1" s="1"/>
  <c r="L197" i="3"/>
  <c r="N29" i="1" s="1"/>
  <c r="H197" i="3"/>
  <c r="J29" i="1" s="1"/>
  <c r="L201" i="3"/>
  <c r="N30" i="1" s="1"/>
  <c r="L205" i="3"/>
  <c r="N31" i="1" s="1"/>
  <c r="H205" i="3"/>
  <c r="J31" i="1" s="1"/>
  <c r="L219" i="3"/>
  <c r="N32" i="1" s="1"/>
  <c r="H224" i="3"/>
  <c r="J33" i="1" s="1"/>
  <c r="L229" i="3"/>
  <c r="N34" i="1" s="1"/>
  <c r="H234" i="3"/>
  <c r="J36" i="1" s="1"/>
  <c r="L238" i="3"/>
  <c r="N37" i="1" s="1"/>
  <c r="H242" i="3"/>
  <c r="J38" i="1" s="1"/>
  <c r="L242" i="3"/>
  <c r="N38" i="1" s="1"/>
  <c r="H252" i="3"/>
  <c r="J45" i="1" s="1"/>
  <c r="L252" i="3"/>
  <c r="N45" i="1" s="1"/>
  <c r="L264" i="3"/>
  <c r="N46" i="1" s="1"/>
  <c r="L269" i="3"/>
  <c r="N60" i="1" s="1"/>
  <c r="H273" i="3"/>
  <c r="J59" i="1" s="1"/>
  <c r="L273" i="3"/>
  <c r="N59" i="1" s="1"/>
  <c r="L305" i="3"/>
  <c r="N50" i="1" s="1"/>
  <c r="L313" i="3"/>
  <c r="N52" i="1" s="1"/>
  <c r="H318" i="3"/>
  <c r="J53" i="1" s="1"/>
  <c r="L318" i="3"/>
  <c r="N53" i="1" s="1"/>
  <c r="L326" i="3"/>
  <c r="N54" i="1" s="1"/>
  <c r="L331" i="3"/>
  <c r="N61" i="1" s="1"/>
  <c r="L335" i="3"/>
  <c r="N62" i="1" s="1"/>
  <c r="L339" i="3"/>
  <c r="N63" i="1" s="1"/>
  <c r="L343" i="3"/>
  <c r="N64" i="1" s="1"/>
  <c r="H343" i="3"/>
  <c r="J64" i="1" s="1"/>
  <c r="H347" i="3"/>
  <c r="J65" i="1" s="1"/>
  <c r="L347" i="3"/>
  <c r="N65" i="1" s="1"/>
  <c r="L351" i="3"/>
  <c r="N66" i="1" s="1"/>
  <c r="H355" i="3"/>
  <c r="J67" i="1" s="1"/>
  <c r="L355" i="3"/>
  <c r="N67" i="1" s="1"/>
  <c r="J499" i="3"/>
  <c r="J513" i="3"/>
  <c r="L589" i="3"/>
  <c r="J269" i="3"/>
  <c r="L60" i="1" s="1"/>
  <c r="N305" i="3"/>
  <c r="P50" i="1" s="1"/>
  <c r="L414" i="3"/>
  <c r="J100" i="3"/>
  <c r="L12" i="1" s="1"/>
  <c r="K238" i="3"/>
  <c r="M37" i="1" s="1"/>
  <c r="K224" i="3"/>
  <c r="M33" i="1" s="1"/>
  <c r="J594" i="3"/>
  <c r="L224" i="3"/>
  <c r="N33" i="1" s="1"/>
  <c r="M366" i="3"/>
  <c r="L366" i="3"/>
  <c r="L513" i="3"/>
  <c r="N351" i="3"/>
  <c r="P66" i="1" s="1"/>
  <c r="J355" i="3"/>
  <c r="L67" i="1" s="1"/>
  <c r="I584" i="3"/>
  <c r="L234" i="3"/>
  <c r="N36" i="1" s="1"/>
  <c r="M176" i="3"/>
  <c r="O24" i="1" s="1"/>
  <c r="M248" i="3"/>
  <c r="O39" i="1" s="1"/>
  <c r="I252" i="3"/>
  <c r="K45" i="1" s="1"/>
  <c r="I355" i="3"/>
  <c r="K67" i="1" s="1"/>
  <c r="L248" i="3"/>
  <c r="N39" i="1" s="1"/>
  <c r="J151" i="3"/>
  <c r="L16" i="1" s="1"/>
  <c r="N238" i="3"/>
  <c r="P37" i="1" s="1"/>
  <c r="N159" i="3"/>
  <c r="P18" i="1" s="1"/>
  <c r="N176" i="3"/>
  <c r="P24" i="1" s="1"/>
  <c r="N189" i="3"/>
  <c r="P27" i="1" s="1"/>
  <c r="L594" i="3"/>
  <c r="I151" i="3"/>
  <c r="K16" i="1" s="1"/>
  <c r="M151" i="3"/>
  <c r="O16" i="1" s="1"/>
  <c r="M155" i="3"/>
  <c r="O17" i="1" s="1"/>
  <c r="I172" i="3"/>
  <c r="K23" i="1" s="1"/>
  <c r="M172" i="3"/>
  <c r="O23" i="1" s="1"/>
  <c r="M193" i="3"/>
  <c r="O28" i="1" s="1"/>
  <c r="M197" i="3"/>
  <c r="O29" i="1" s="1"/>
  <c r="M205" i="3"/>
  <c r="O31" i="1" s="1"/>
  <c r="I205" i="3"/>
  <c r="K31" i="1" s="1"/>
  <c r="M224" i="3"/>
  <c r="O33" i="1" s="1"/>
  <c r="M234" i="3"/>
  <c r="O36" i="1" s="1"/>
  <c r="I242" i="3"/>
  <c r="K38" i="1" s="1"/>
  <c r="M242" i="3"/>
  <c r="O38" i="1" s="1"/>
  <c r="M252" i="3"/>
  <c r="O45" i="1" s="1"/>
  <c r="M264" i="3"/>
  <c r="O46" i="1" s="1"/>
  <c r="M269" i="3"/>
  <c r="O60" i="1" s="1"/>
  <c r="M273" i="3"/>
  <c r="O59" i="1" s="1"/>
  <c r="M305" i="3"/>
  <c r="O50" i="1" s="1"/>
  <c r="I318" i="3"/>
  <c r="K53" i="1" s="1"/>
  <c r="I343" i="3"/>
  <c r="K64" i="1" s="1"/>
  <c r="I347" i="3"/>
  <c r="K65" i="1" s="1"/>
  <c r="K331" i="3"/>
  <c r="M61" i="1" s="1"/>
  <c r="K335" i="3"/>
  <c r="M62" i="1" s="1"/>
  <c r="K339" i="3"/>
  <c r="M63" i="1" s="1"/>
  <c r="K343" i="3"/>
  <c r="M64" i="1" s="1"/>
  <c r="K347" i="3"/>
  <c r="M65" i="1" s="1"/>
  <c r="K366" i="3"/>
  <c r="N185" i="3"/>
  <c r="P26" i="1" s="1"/>
  <c r="J193" i="3"/>
  <c r="L28" i="1" s="1"/>
  <c r="N219" i="3"/>
  <c r="P32" i="1" s="1"/>
  <c r="I326" i="3"/>
  <c r="K54" i="1" s="1"/>
  <c r="I414" i="3"/>
  <c r="J148" i="3"/>
  <c r="L15" i="1" s="1"/>
  <c r="J326" i="3"/>
  <c r="L54" i="1" s="1"/>
  <c r="J366" i="3"/>
  <c r="J414" i="3"/>
  <c r="J506" i="3"/>
  <c r="K115" i="3"/>
  <c r="M13" i="1" s="1"/>
  <c r="K264" i="3"/>
  <c r="M46" i="1" s="1"/>
  <c r="L115" i="3"/>
  <c r="N13" i="1" s="1"/>
  <c r="I148" i="3"/>
  <c r="K15" i="1" s="1"/>
  <c r="I100" i="3"/>
  <c r="K12" i="1" s="1"/>
  <c r="I159" i="3"/>
  <c r="K18" i="1" s="1"/>
  <c r="I189" i="3"/>
  <c r="K27" i="1" s="1"/>
  <c r="I331" i="3"/>
  <c r="K61" i="1" s="1"/>
  <c r="N326" i="3"/>
  <c r="P54" i="1" s="1"/>
  <c r="N335" i="3"/>
  <c r="P62" i="1" s="1"/>
  <c r="N343" i="3"/>
  <c r="P64" i="1" s="1"/>
  <c r="N355" i="3"/>
  <c r="P67" i="1" s="1"/>
  <c r="N366" i="3"/>
  <c r="N494" i="3"/>
  <c r="N604" i="3"/>
  <c r="N506" i="3"/>
  <c r="H429" i="4"/>
  <c r="H5" i="4" s="1"/>
  <c r="C429" i="4"/>
  <c r="D430" i="4" s="1"/>
  <c r="D5" i="4" s="1"/>
  <c r="H305" i="3"/>
  <c r="H326" i="3"/>
  <c r="J54" i="1" s="1"/>
  <c r="H335" i="3"/>
  <c r="J62" i="1" s="1"/>
  <c r="H589" i="3"/>
  <c r="H600" i="3"/>
  <c r="H513" i="3"/>
  <c r="H584" i="3"/>
  <c r="I168" i="3"/>
  <c r="K19" i="1" s="1"/>
  <c r="I176" i="3"/>
  <c r="K24" i="1" s="1"/>
  <c r="I197" i="3"/>
  <c r="K29" i="1" s="1"/>
  <c r="I219" i="3"/>
  <c r="K32" i="1" s="1"/>
  <c r="I305" i="3"/>
  <c r="K50" i="1" s="1"/>
  <c r="I366" i="3"/>
  <c r="J335" i="3"/>
  <c r="L62" i="1" s="1"/>
  <c r="L100" i="3"/>
  <c r="N12" i="1" s="1"/>
  <c r="L181" i="3"/>
  <c r="N25" i="1" s="1"/>
  <c r="J600" i="3"/>
  <c r="K193" i="3"/>
  <c r="M28" i="1" s="1"/>
  <c r="K205" i="3"/>
  <c r="M31" i="1" s="1"/>
  <c r="K234" i="3"/>
  <c r="M36" i="1" s="1"/>
  <c r="K242" i="3"/>
  <c r="M38" i="1" s="1"/>
  <c r="K414" i="3"/>
  <c r="H115" i="3"/>
  <c r="J13" i="1" s="1"/>
  <c r="H159" i="3"/>
  <c r="J18" i="1" s="1"/>
  <c r="H168" i="3"/>
  <c r="J19" i="1" s="1"/>
  <c r="H201" i="3"/>
  <c r="J30" i="1" s="1"/>
  <c r="H238" i="3"/>
  <c r="J37" i="1" s="1"/>
  <c r="H248" i="3"/>
  <c r="J39" i="1" s="1"/>
  <c r="H269" i="3"/>
  <c r="J60" i="1" s="1"/>
  <c r="H313" i="3"/>
  <c r="J52" i="1" s="1"/>
  <c r="I506" i="3"/>
  <c r="J155" i="3"/>
  <c r="L17" i="1" s="1"/>
  <c r="J168" i="3"/>
  <c r="L19" i="1" s="1"/>
  <c r="J176" i="3"/>
  <c r="L24" i="1" s="1"/>
  <c r="J185" i="3"/>
  <c r="L26" i="1" s="1"/>
  <c r="J197" i="3"/>
  <c r="L29" i="1" s="1"/>
  <c r="J219" i="3"/>
  <c r="L32" i="1" s="1"/>
  <c r="J234" i="3"/>
  <c r="L36" i="1" s="1"/>
  <c r="J264" i="3"/>
  <c r="L46" i="1" s="1"/>
  <c r="J273" i="3"/>
  <c r="L59" i="1" s="1"/>
  <c r="J305" i="3"/>
  <c r="L50" i="1" s="1"/>
  <c r="J318" i="3"/>
  <c r="L53" i="1" s="1"/>
  <c r="J347" i="3"/>
  <c r="L65" i="1" s="1"/>
  <c r="I94" i="3"/>
  <c r="K11" i="1" s="1"/>
  <c r="H100" i="3"/>
  <c r="J12" i="1" s="1"/>
  <c r="H181" i="3"/>
  <c r="J25" i="1" s="1"/>
  <c r="H189" i="3"/>
  <c r="J27" i="1" s="1"/>
  <c r="H229" i="3"/>
  <c r="J34" i="1" s="1"/>
  <c r="H331" i="3"/>
  <c r="J61" i="1" s="1"/>
  <c r="H351" i="3"/>
  <c r="J66" i="1" s="1"/>
  <c r="I201" i="3"/>
  <c r="K30" i="1" s="1"/>
  <c r="H264" i="3"/>
  <c r="J46" i="1" s="1"/>
  <c r="H366" i="3"/>
  <c r="K201" i="3"/>
  <c r="M30" i="1" s="1"/>
  <c r="M94" i="3"/>
  <c r="O11" i="1" s="1"/>
  <c r="M115" i="3"/>
  <c r="O13" i="1" s="1"/>
  <c r="I273" i="3"/>
  <c r="K59" i="1" s="1"/>
  <c r="J94" i="3"/>
  <c r="L11" i="1" s="1"/>
  <c r="L94" i="3"/>
  <c r="N11" i="1" s="1"/>
  <c r="L148" i="3"/>
  <c r="N15" i="1" s="1"/>
  <c r="H94" i="3"/>
  <c r="J11" i="1" s="1"/>
  <c r="H414" i="3"/>
  <c r="H494" i="3"/>
  <c r="H506" i="3"/>
  <c r="J115" i="3"/>
  <c r="L13" i="1" s="1"/>
  <c r="H148" i="3"/>
  <c r="J15" i="1" s="1"/>
  <c r="H219" i="3"/>
  <c r="J32" i="1" s="1"/>
  <c r="I181" i="3"/>
  <c r="K25" i="1" s="1"/>
  <c r="I238" i="3"/>
  <c r="K37" i="1" s="1"/>
  <c r="I248" i="3"/>
  <c r="K39" i="1" s="1"/>
  <c r="I264" i="3"/>
  <c r="K46" i="1" s="1"/>
  <c r="I269" i="3"/>
  <c r="K60" i="1" s="1"/>
  <c r="I339" i="3"/>
  <c r="K63" i="1" s="1"/>
  <c r="I351" i="3"/>
  <c r="K66" i="1" s="1"/>
  <c r="K94" i="3"/>
  <c r="M11" i="1" s="1"/>
  <c r="K100" i="3"/>
  <c r="M12" i="1" s="1"/>
  <c r="K159" i="3"/>
  <c r="M18" i="1" s="1"/>
  <c r="K168" i="3"/>
  <c r="M19" i="1" s="1"/>
  <c r="K181" i="3"/>
  <c r="M25" i="1" s="1"/>
  <c r="K189" i="3"/>
  <c r="M27" i="1" s="1"/>
  <c r="K219" i="3"/>
  <c r="M32" i="1" s="1"/>
  <c r="K229" i="3"/>
  <c r="M34" i="1" s="1"/>
  <c r="K248" i="3"/>
  <c r="M39" i="1" s="1"/>
  <c r="K269" i="3"/>
  <c r="M60" i="1" s="1"/>
  <c r="K305" i="3"/>
  <c r="M50" i="1" s="1"/>
  <c r="K326" i="3"/>
  <c r="M54" i="1" s="1"/>
  <c r="K351" i="3"/>
  <c r="M66" i="1" s="1"/>
  <c r="M159" i="3"/>
  <c r="O18" i="1" s="1"/>
  <c r="M189" i="3"/>
  <c r="O27" i="1" s="1"/>
  <c r="M414" i="3"/>
  <c r="N100" i="3"/>
  <c r="P12" i="1" s="1"/>
  <c r="M100" i="3"/>
  <c r="O12" i="1" s="1"/>
  <c r="M148" i="3"/>
  <c r="O15" i="1" s="1"/>
  <c r="M168" i="3"/>
  <c r="O19" i="1" s="1"/>
  <c r="M181" i="3"/>
  <c r="O25" i="1" s="1"/>
  <c r="M201" i="3"/>
  <c r="O30" i="1" s="1"/>
  <c r="M219" i="3"/>
  <c r="O32" i="1" s="1"/>
  <c r="M229" i="3"/>
  <c r="O34" i="1" s="1"/>
  <c r="M238" i="3"/>
  <c r="O37" i="1" s="1"/>
  <c r="M313" i="3"/>
  <c r="O52" i="1" s="1"/>
  <c r="M326" i="3"/>
  <c r="O54" i="1" s="1"/>
  <c r="M331" i="3"/>
  <c r="O61" i="1" s="1"/>
  <c r="M343" i="3"/>
  <c r="O64" i="1" s="1"/>
  <c r="M351" i="3"/>
  <c r="O66" i="1" s="1"/>
  <c r="N94" i="3"/>
  <c r="P11" i="1" s="1"/>
  <c r="I115" i="3"/>
  <c r="K13" i="1" s="1"/>
  <c r="I185" i="3"/>
  <c r="K26" i="1" s="1"/>
  <c r="I193" i="3"/>
  <c r="K28" i="1" s="1"/>
  <c r="I224" i="3"/>
  <c r="K33" i="1" s="1"/>
  <c r="N115" i="3"/>
  <c r="P13" i="1" s="1"/>
  <c r="N172" i="3"/>
  <c r="P23" i="1" s="1"/>
  <c r="I494" i="3"/>
  <c r="K494" i="3"/>
  <c r="L494" i="3"/>
  <c r="J494" i="3"/>
  <c r="M494" i="3"/>
  <c r="K584" i="3"/>
  <c r="J584" i="3"/>
  <c r="M600" i="3"/>
  <c r="K499" i="3"/>
  <c r="L584" i="3"/>
  <c r="M584" i="3"/>
  <c r="N594" i="3"/>
  <c r="I513" i="3"/>
  <c r="L604" i="3"/>
  <c r="M594" i="3"/>
  <c r="N589" i="3"/>
  <c r="K506" i="3"/>
  <c r="M589" i="3"/>
  <c r="N513" i="3"/>
  <c r="B3" i="2"/>
  <c r="AM366" i="3" l="1"/>
  <c r="AI366" i="3"/>
  <c r="AI607" i="3" s="1"/>
  <c r="AI4" i="3" s="1"/>
  <c r="AL366" i="3"/>
  <c r="AL607" i="3" s="1"/>
  <c r="AL4" i="3" s="1"/>
  <c r="AO366" i="3"/>
  <c r="AO607" i="3" s="1"/>
  <c r="AO4" i="3" s="1"/>
  <c r="AN366" i="3"/>
  <c r="AN607" i="3" s="1"/>
  <c r="AN4" i="3" s="1"/>
  <c r="AJ366" i="3"/>
  <c r="AK366" i="3"/>
  <c r="AK607" i="3" s="1"/>
  <c r="AK4" i="3" s="1"/>
  <c r="J20" i="1"/>
  <c r="P20" i="1"/>
  <c r="AH360" i="3"/>
  <c r="I78" i="1"/>
  <c r="P55" i="1"/>
  <c r="AH358" i="3"/>
  <c r="I75" i="1"/>
  <c r="N20" i="1"/>
  <c r="O69" i="1"/>
  <c r="O40" i="1"/>
  <c r="AH357" i="3"/>
  <c r="I74" i="1"/>
  <c r="K69" i="1"/>
  <c r="K20" i="1"/>
  <c r="L20" i="1"/>
  <c r="M40" i="1"/>
  <c r="K55" i="1"/>
  <c r="N40" i="1"/>
  <c r="O20" i="1"/>
  <c r="O55" i="1"/>
  <c r="J40" i="1"/>
  <c r="AG360" i="3"/>
  <c r="H78" i="1"/>
  <c r="AG357" i="3"/>
  <c r="H74" i="1"/>
  <c r="L40" i="1"/>
  <c r="N55" i="1"/>
  <c r="AG359" i="3"/>
  <c r="H76" i="1"/>
  <c r="L55" i="1"/>
  <c r="K40" i="1"/>
  <c r="N69" i="1"/>
  <c r="J69" i="1"/>
  <c r="AG358" i="3"/>
  <c r="H75" i="1"/>
  <c r="L69" i="1"/>
  <c r="J55" i="1"/>
  <c r="AH359" i="3"/>
  <c r="I76" i="1"/>
  <c r="P40" i="1"/>
  <c r="M20" i="1"/>
  <c r="M69" i="1"/>
  <c r="M55" i="1"/>
  <c r="P69" i="1"/>
  <c r="AH151" i="3"/>
  <c r="AE151" i="3"/>
  <c r="AD604" i="3"/>
  <c r="AD185" i="3"/>
  <c r="AG189" i="3"/>
  <c r="AD347" i="3"/>
  <c r="AD318" i="3"/>
  <c r="AG238" i="3"/>
  <c r="AH159" i="3"/>
  <c r="AF151" i="3"/>
  <c r="AD238" i="3"/>
  <c r="AG185" i="3"/>
  <c r="AF193" i="3"/>
  <c r="AD205" i="3"/>
  <c r="AG176" i="3"/>
  <c r="AG313" i="3"/>
  <c r="AD269" i="3"/>
  <c r="AD151" i="3"/>
  <c r="AF205" i="3"/>
  <c r="AF172" i="3"/>
  <c r="AF351" i="3"/>
  <c r="AE273" i="3"/>
  <c r="AE339" i="3"/>
  <c r="AE351" i="3"/>
  <c r="AD155" i="3"/>
  <c r="AD193" i="3"/>
  <c r="AG604" i="3"/>
  <c r="AG273" i="3"/>
  <c r="AE155" i="3"/>
  <c r="AE343" i="3"/>
  <c r="AG155" i="3"/>
  <c r="AH201" i="3"/>
  <c r="AH176" i="3"/>
  <c r="AH351" i="3"/>
  <c r="AE159" i="3"/>
  <c r="AE148" i="3"/>
  <c r="AF168" i="3"/>
  <c r="AH172" i="3"/>
  <c r="AF148" i="3"/>
  <c r="AF189" i="3"/>
  <c r="AF224" i="3"/>
  <c r="AG252" i="3"/>
  <c r="AG506" i="3"/>
  <c r="AE172" i="3"/>
  <c r="AE355" i="3"/>
  <c r="AE347" i="3"/>
  <c r="AF155" i="3"/>
  <c r="AE242" i="3"/>
  <c r="AE224" i="3"/>
  <c r="AE313" i="3"/>
  <c r="AH343" i="3"/>
  <c r="AE94" i="3"/>
  <c r="AF238" i="3"/>
  <c r="AF197" i="3"/>
  <c r="AF589" i="3"/>
  <c r="AE100" i="3"/>
  <c r="AE318" i="3"/>
  <c r="AH197" i="3"/>
  <c r="AD339" i="3"/>
  <c r="AD252" i="3"/>
  <c r="AD189" i="3"/>
  <c r="AD326" i="3"/>
  <c r="AD224" i="3"/>
  <c r="AD584" i="3"/>
  <c r="AH331" i="3"/>
  <c r="AH594" i="3"/>
  <c r="AH313" i="3"/>
  <c r="AH363" i="3"/>
  <c r="G309" i="3"/>
  <c r="I51" i="1" s="1"/>
  <c r="AF115" i="3"/>
  <c r="AF159" i="3"/>
  <c r="AF234" i="3"/>
  <c r="AF185" i="3"/>
  <c r="AF355" i="3"/>
  <c r="AF513" i="3"/>
  <c r="AE205" i="3"/>
  <c r="AE357" i="3"/>
  <c r="AE360" i="3"/>
  <c r="AE584" i="3"/>
  <c r="AE604" i="3"/>
  <c r="AD172" i="3"/>
  <c r="AD499" i="3"/>
  <c r="AD589" i="3"/>
  <c r="AG242" i="3"/>
  <c r="AG355" i="3"/>
  <c r="AH155" i="3"/>
  <c r="AH264" i="3"/>
  <c r="AF94" i="3"/>
  <c r="AF313" i="3"/>
  <c r="AF326" i="3"/>
  <c r="AF600" i="3"/>
  <c r="AE168" i="3"/>
  <c r="AE219" i="3"/>
  <c r="AE264" i="3"/>
  <c r="AE359" i="3"/>
  <c r="AD159" i="3"/>
  <c r="AD219" i="3"/>
  <c r="AD355" i="3"/>
  <c r="AD264" i="3"/>
  <c r="AG115" i="3"/>
  <c r="AG201" i="3"/>
  <c r="AG224" i="3"/>
  <c r="AG305" i="3"/>
  <c r="AG326" i="3"/>
  <c r="AG594" i="3"/>
  <c r="AH94" i="3"/>
  <c r="AH219" i="3"/>
  <c r="AH189" i="3"/>
  <c r="AH242" i="3"/>
  <c r="AH494" i="3"/>
  <c r="AF357" i="3"/>
  <c r="AE229" i="3"/>
  <c r="AD94" i="3"/>
  <c r="AD414" i="3"/>
  <c r="AD359" i="3"/>
  <c r="AD506" i="3"/>
  <c r="AD594" i="3"/>
  <c r="AG229" i="3"/>
  <c r="AF100" i="3"/>
  <c r="AH339" i="3"/>
  <c r="AF359" i="3"/>
  <c r="AE181" i="3"/>
  <c r="AE252" i="3"/>
  <c r="AE331" i="3"/>
  <c r="AE494" i="3"/>
  <c r="AE499" i="3"/>
  <c r="AD181" i="3"/>
  <c r="AD331" i="3"/>
  <c r="AD358" i="3"/>
  <c r="AG168" i="3"/>
  <c r="AG234" i="3"/>
  <c r="AG335" i="3"/>
  <c r="AH181" i="3"/>
  <c r="AH224" i="3"/>
  <c r="AH305" i="3"/>
  <c r="AF248" i="3"/>
  <c r="AF584" i="3"/>
  <c r="AE201" i="3"/>
  <c r="AE305" i="3"/>
  <c r="AD100" i="3"/>
  <c r="AD305" i="3"/>
  <c r="AD360" i="3"/>
  <c r="AG219" i="3"/>
  <c r="AF176" i="3"/>
  <c r="AH100" i="3"/>
  <c r="AH229" i="3"/>
  <c r="AH252" i="3"/>
  <c r="AG94" i="3"/>
  <c r="AF229" i="3"/>
  <c r="AF264" i="3"/>
  <c r="AF201" i="3"/>
  <c r="AF331" i="3"/>
  <c r="AE326" i="3"/>
  <c r="AE335" i="3"/>
  <c r="AE600" i="3"/>
  <c r="AD176" i="3"/>
  <c r="AD229" i="3"/>
  <c r="AD335" i="3"/>
  <c r="AD513" i="3"/>
  <c r="AD600" i="3"/>
  <c r="AG151" i="3"/>
  <c r="AG499" i="3"/>
  <c r="AH185" i="3"/>
  <c r="AH234" i="3"/>
  <c r="AH414" i="3"/>
  <c r="AH347" i="3"/>
  <c r="AF242" i="3"/>
  <c r="AF305" i="3"/>
  <c r="AF335" i="3"/>
  <c r="AF494" i="3"/>
  <c r="AF506" i="3"/>
  <c r="AF339" i="3"/>
  <c r="AF594" i="3"/>
  <c r="AF604" i="3"/>
  <c r="AE193" i="3"/>
  <c r="AE189" i="3"/>
  <c r="AE269" i="3"/>
  <c r="D309" i="3"/>
  <c r="F51" i="1" s="1"/>
  <c r="AE306" i="3"/>
  <c r="AE309" i="3" s="1"/>
  <c r="AE594" i="3"/>
  <c r="AE506" i="3"/>
  <c r="AD273" i="3"/>
  <c r="AD234" i="3"/>
  <c r="AG159" i="3"/>
  <c r="AG181" i="3"/>
  <c r="AG343" i="3"/>
  <c r="AG339" i="3"/>
  <c r="AG513" i="3"/>
  <c r="AG600" i="3"/>
  <c r="AH584" i="3"/>
  <c r="AH604" i="3"/>
  <c r="C309" i="3"/>
  <c r="E51" i="1" s="1"/>
  <c r="AD306" i="3"/>
  <c r="AD309" i="3" s="1"/>
  <c r="AD494" i="3"/>
  <c r="AG269" i="3"/>
  <c r="AH148" i="3"/>
  <c r="AH193" i="3"/>
  <c r="AH205" i="3"/>
  <c r="AH238" i="3"/>
  <c r="AH269" i="3"/>
  <c r="AH318" i="3"/>
  <c r="AH600" i="3"/>
  <c r="AF252" i="3"/>
  <c r="AF219" i="3"/>
  <c r="AF358" i="3"/>
  <c r="AF269" i="3"/>
  <c r="E309" i="3"/>
  <c r="G51" i="1" s="1"/>
  <c r="AF306" i="3"/>
  <c r="AF309" i="3" s="1"/>
  <c r="AE176" i="3"/>
  <c r="AE238" i="3"/>
  <c r="AD148" i="3"/>
  <c r="AD343" i="3"/>
  <c r="AG331" i="3"/>
  <c r="AG197" i="3"/>
  <c r="AG248" i="3"/>
  <c r="AG494" i="3"/>
  <c r="AH273" i="3"/>
  <c r="AH355" i="3"/>
  <c r="AH499" i="3"/>
  <c r="AF360" i="3"/>
  <c r="AF273" i="3"/>
  <c r="AF347" i="3"/>
  <c r="AE185" i="3"/>
  <c r="AE197" i="3"/>
  <c r="AE248" i="3"/>
  <c r="AE414" i="3"/>
  <c r="AG148" i="3"/>
  <c r="AG351" i="3"/>
  <c r="AG347" i="3"/>
  <c r="AH326" i="3"/>
  <c r="AH513" i="3"/>
  <c r="AF343" i="3"/>
  <c r="AF181" i="3"/>
  <c r="AD115" i="3"/>
  <c r="AD168" i="3"/>
  <c r="AD201" i="3"/>
  <c r="AD313" i="3"/>
  <c r="AG193" i="3"/>
  <c r="AG264" i="3"/>
  <c r="AG584" i="3"/>
  <c r="AH115" i="3"/>
  <c r="AH168" i="3"/>
  <c r="AH248" i="3"/>
  <c r="AF414" i="3"/>
  <c r="AF318" i="3"/>
  <c r="AF499" i="3"/>
  <c r="AE115" i="3"/>
  <c r="AE234" i="3"/>
  <c r="AE358" i="3"/>
  <c r="AE513" i="3"/>
  <c r="AE589" i="3"/>
  <c r="AD197" i="3"/>
  <c r="AD242" i="3"/>
  <c r="AD248" i="3"/>
  <c r="AD357" i="3"/>
  <c r="AD351" i="3"/>
  <c r="AG172" i="3"/>
  <c r="AG100" i="3"/>
  <c r="AG205" i="3"/>
  <c r="AG414" i="3"/>
  <c r="AG318" i="3"/>
  <c r="AG589" i="3"/>
  <c r="AH335" i="3"/>
  <c r="AH506" i="3"/>
  <c r="AH589" i="3"/>
  <c r="AM607" i="3"/>
  <c r="AM4" i="3" s="1"/>
  <c r="AJ607" i="3"/>
  <c r="AJ4" i="3" s="1"/>
  <c r="J105" i="4"/>
  <c r="K104" i="4"/>
  <c r="F309" i="3"/>
  <c r="H51" i="1" s="1"/>
  <c r="G181" i="3"/>
  <c r="I25" i="1" s="1"/>
  <c r="F155" i="3"/>
  <c r="H17" i="1" s="1"/>
  <c r="F176" i="3"/>
  <c r="H24" i="1" s="1"/>
  <c r="F229" i="3"/>
  <c r="H34" i="1" s="1"/>
  <c r="E100" i="3"/>
  <c r="G12" i="1" s="1"/>
  <c r="G604" i="3"/>
  <c r="D269" i="3"/>
  <c r="F60" i="1" s="1"/>
  <c r="F252" i="3"/>
  <c r="H45" i="1" s="1"/>
  <c r="D343" i="3"/>
  <c r="F64" i="1" s="1"/>
  <c r="G189" i="3"/>
  <c r="I27" i="1" s="1"/>
  <c r="F172" i="3"/>
  <c r="H23" i="1" s="1"/>
  <c r="G100" i="3"/>
  <c r="I12" i="1" s="1"/>
  <c r="G151" i="3"/>
  <c r="I16" i="1" s="1"/>
  <c r="C205" i="3"/>
  <c r="E31" i="1" s="1"/>
  <c r="F224" i="3"/>
  <c r="H33" i="1" s="1"/>
  <c r="C273" i="3"/>
  <c r="E59" i="1" s="1"/>
  <c r="M607" i="3"/>
  <c r="M4" i="3" s="1"/>
  <c r="F151" i="3"/>
  <c r="H16" i="1" s="1"/>
  <c r="F185" i="3"/>
  <c r="H26" i="1" s="1"/>
  <c r="G252" i="3"/>
  <c r="I45" i="1" s="1"/>
  <c r="D201" i="3"/>
  <c r="F30" i="1" s="1"/>
  <c r="G594" i="3"/>
  <c r="C185" i="3"/>
  <c r="E26" i="1" s="1"/>
  <c r="G224" i="3"/>
  <c r="I33" i="1" s="1"/>
  <c r="G335" i="3"/>
  <c r="I62" i="1" s="1"/>
  <c r="G600" i="3"/>
  <c r="D604" i="3"/>
  <c r="F331" i="3"/>
  <c r="H61" i="1" s="1"/>
  <c r="F100" i="3"/>
  <c r="H12" i="1" s="1"/>
  <c r="G193" i="3"/>
  <c r="I28" i="1" s="1"/>
  <c r="F242" i="3"/>
  <c r="H38" i="1" s="1"/>
  <c r="D193" i="3"/>
  <c r="F28" i="1" s="1"/>
  <c r="E185" i="3"/>
  <c r="G26" i="1" s="1"/>
  <c r="D273" i="3"/>
  <c r="F59" i="1" s="1"/>
  <c r="F234" i="3"/>
  <c r="H36" i="1" s="1"/>
  <c r="G238" i="3"/>
  <c r="I37" i="1" s="1"/>
  <c r="C604" i="3"/>
  <c r="D22" i="2" s="1"/>
  <c r="G248" i="3"/>
  <c r="I39" i="1" s="1"/>
  <c r="G331" i="3"/>
  <c r="I61" i="1" s="1"/>
  <c r="G313" i="3"/>
  <c r="I52" i="1" s="1"/>
  <c r="E155" i="3"/>
  <c r="G17" i="1" s="1"/>
  <c r="F335" i="3"/>
  <c r="H62" i="1" s="1"/>
  <c r="E238" i="3"/>
  <c r="G37" i="1" s="1"/>
  <c r="E589" i="3"/>
  <c r="F499" i="3"/>
  <c r="D242" i="3"/>
  <c r="F38" i="1" s="1"/>
  <c r="C351" i="3"/>
  <c r="E66" i="1" s="1"/>
  <c r="F355" i="3"/>
  <c r="H67" i="1" s="1"/>
  <c r="F589" i="3"/>
  <c r="G343" i="3"/>
  <c r="I64" i="1" s="1"/>
  <c r="G234" i="3"/>
  <c r="I36" i="1" s="1"/>
  <c r="E229" i="3"/>
  <c r="G34" i="1" s="1"/>
  <c r="E189" i="3"/>
  <c r="G27" i="1" s="1"/>
  <c r="D185" i="3"/>
  <c r="F26" i="1" s="1"/>
  <c r="D252" i="3"/>
  <c r="F45" i="1" s="1"/>
  <c r="D100" i="3"/>
  <c r="F12" i="1" s="1"/>
  <c r="D499" i="3"/>
  <c r="C494" i="3"/>
  <c r="D10" i="2" s="1"/>
  <c r="G159" i="3"/>
  <c r="I18" i="1" s="1"/>
  <c r="G172" i="3"/>
  <c r="I23" i="1" s="1"/>
  <c r="G355" i="3"/>
  <c r="I67" i="1" s="1"/>
  <c r="G269" i="3"/>
  <c r="I60" i="1" s="1"/>
  <c r="E347" i="3"/>
  <c r="G65" i="1" s="1"/>
  <c r="D238" i="3"/>
  <c r="F37" i="1" s="1"/>
  <c r="C347" i="3"/>
  <c r="E65" i="1" s="1"/>
  <c r="C589" i="3"/>
  <c r="D18" i="2" s="1"/>
  <c r="E115" i="3"/>
  <c r="G13" i="1" s="1"/>
  <c r="D513" i="3"/>
  <c r="C326" i="3"/>
  <c r="E54" i="1" s="1"/>
  <c r="G229" i="3"/>
  <c r="I34" i="1" s="1"/>
  <c r="E172" i="3"/>
  <c r="G23" i="1" s="1"/>
  <c r="E252" i="3"/>
  <c r="G45" i="1" s="1"/>
  <c r="E201" i="3"/>
  <c r="G30" i="1" s="1"/>
  <c r="E273" i="3"/>
  <c r="G59" i="1" s="1"/>
  <c r="E600" i="3"/>
  <c r="C229" i="3"/>
  <c r="E34" i="1" s="1"/>
  <c r="C238" i="3"/>
  <c r="E37" i="1" s="1"/>
  <c r="C343" i="3"/>
  <c r="E64" i="1" s="1"/>
  <c r="F197" i="3"/>
  <c r="H29" i="1" s="1"/>
  <c r="F248" i="3"/>
  <c r="H39" i="1" s="1"/>
  <c r="F347" i="3"/>
  <c r="H65" i="1" s="1"/>
  <c r="C269" i="3"/>
  <c r="E60" i="1" s="1"/>
  <c r="G197" i="3"/>
  <c r="I29" i="1" s="1"/>
  <c r="G494" i="3"/>
  <c r="G414" i="3"/>
  <c r="G506" i="3"/>
  <c r="D305" i="3"/>
  <c r="F50" i="1" s="1"/>
  <c r="D313" i="3"/>
  <c r="F52" i="1" s="1"/>
  <c r="D594" i="3"/>
  <c r="C305" i="3"/>
  <c r="E50" i="1" s="1"/>
  <c r="C414" i="3"/>
  <c r="D9" i="2" s="1"/>
  <c r="C313" i="3"/>
  <c r="E52" i="1" s="1"/>
  <c r="C499" i="3"/>
  <c r="D13" i="2" s="1"/>
  <c r="F414" i="3"/>
  <c r="F313" i="3"/>
  <c r="H52" i="1" s="1"/>
  <c r="F584" i="3"/>
  <c r="D229" i="3"/>
  <c r="F34" i="1" s="1"/>
  <c r="C219" i="3"/>
  <c r="E32" i="1" s="1"/>
  <c r="D224" i="3"/>
  <c r="F33" i="1" s="1"/>
  <c r="G168" i="3"/>
  <c r="I19" i="1" s="1"/>
  <c r="G305" i="3"/>
  <c r="I50" i="1" s="1"/>
  <c r="E318" i="3"/>
  <c r="G53" i="1" s="1"/>
  <c r="G148" i="3"/>
  <c r="I15" i="1" s="1"/>
  <c r="D589" i="3"/>
  <c r="C197" i="3"/>
  <c r="E29" i="1" s="1"/>
  <c r="E355" i="3"/>
  <c r="G67" i="1" s="1"/>
  <c r="D205" i="3"/>
  <c r="F31" i="1" s="1"/>
  <c r="C172" i="3"/>
  <c r="E23" i="1" s="1"/>
  <c r="C242" i="3"/>
  <c r="E38" i="1" s="1"/>
  <c r="E366" i="3"/>
  <c r="E94" i="3"/>
  <c r="G11" i="1" s="1"/>
  <c r="E159" i="3"/>
  <c r="G18" i="1" s="1"/>
  <c r="D176" i="3"/>
  <c r="F24" i="1" s="1"/>
  <c r="D347" i="3"/>
  <c r="F65" i="1" s="1"/>
  <c r="C159" i="3"/>
  <c r="E18" i="1" s="1"/>
  <c r="C176" i="3"/>
  <c r="E24" i="1" s="1"/>
  <c r="C355" i="3"/>
  <c r="E67" i="1" s="1"/>
  <c r="C594" i="3"/>
  <c r="D17" i="2" s="1"/>
  <c r="F201" i="3"/>
  <c r="H30" i="1" s="1"/>
  <c r="F305" i="3"/>
  <c r="H50" i="1" s="1"/>
  <c r="F600" i="3"/>
  <c r="G94" i="3"/>
  <c r="I11" i="1" s="1"/>
  <c r="G242" i="3"/>
  <c r="I38" i="1" s="1"/>
  <c r="G339" i="3"/>
  <c r="I63" i="1" s="1"/>
  <c r="F115" i="3"/>
  <c r="H13" i="1" s="1"/>
  <c r="E513" i="3"/>
  <c r="D355" i="3"/>
  <c r="F67" i="1" s="1"/>
  <c r="F168" i="3"/>
  <c r="H19" i="1" s="1"/>
  <c r="E343" i="3"/>
  <c r="G64" i="1" s="1"/>
  <c r="E604" i="3"/>
  <c r="C224" i="3"/>
  <c r="E33" i="1" s="1"/>
  <c r="E197" i="3"/>
  <c r="G29" i="1" s="1"/>
  <c r="E242" i="3"/>
  <c r="G38" i="1" s="1"/>
  <c r="E339" i="3"/>
  <c r="G63" i="1" s="1"/>
  <c r="C100" i="3"/>
  <c r="E12" i="1" s="1"/>
  <c r="C151" i="3"/>
  <c r="E16" i="1" s="1"/>
  <c r="C513" i="3"/>
  <c r="D15" i="2" s="1"/>
  <c r="C600" i="3"/>
  <c r="D19" i="2" s="1"/>
  <c r="F159" i="3"/>
  <c r="H18" i="1" s="1"/>
  <c r="F181" i="3"/>
  <c r="H25" i="1" s="1"/>
  <c r="F189" i="3"/>
  <c r="H27" i="1" s="1"/>
  <c r="F238" i="3"/>
  <c r="H37" i="1" s="1"/>
  <c r="F494" i="3"/>
  <c r="F339" i="3"/>
  <c r="H63" i="1" s="1"/>
  <c r="F513" i="3"/>
  <c r="F594" i="3"/>
  <c r="C248" i="3"/>
  <c r="E39" i="1" s="1"/>
  <c r="G185" i="3"/>
  <c r="I26" i="1" s="1"/>
  <c r="G201" i="3"/>
  <c r="I30" i="1" s="1"/>
  <c r="G584" i="3"/>
  <c r="F219" i="3"/>
  <c r="H32" i="1" s="1"/>
  <c r="E351" i="3"/>
  <c r="G66" i="1" s="1"/>
  <c r="D168" i="3"/>
  <c r="F19" i="1" s="1"/>
  <c r="D339" i="3"/>
  <c r="F63" i="1" s="1"/>
  <c r="D351" i="3"/>
  <c r="F66" i="1" s="1"/>
  <c r="C339" i="3"/>
  <c r="E63" i="1" s="1"/>
  <c r="E151" i="3"/>
  <c r="G16" i="1" s="1"/>
  <c r="C189" i="3"/>
  <c r="E27" i="1" s="1"/>
  <c r="C335" i="3"/>
  <c r="E62" i="1" s="1"/>
  <c r="E224" i="3"/>
  <c r="G33" i="1" s="1"/>
  <c r="E494" i="3"/>
  <c r="E594" i="3"/>
  <c r="D264" i="3"/>
  <c r="F46" i="1" s="1"/>
  <c r="C148" i="3"/>
  <c r="E15" i="1" s="1"/>
  <c r="C94" i="3"/>
  <c r="E11" i="1" s="1"/>
  <c r="D172" i="3"/>
  <c r="F23" i="1" s="1"/>
  <c r="C201" i="3"/>
  <c r="E30" i="1" s="1"/>
  <c r="C234" i="3"/>
  <c r="E36" i="1" s="1"/>
  <c r="E168" i="3"/>
  <c r="G19" i="1" s="1"/>
  <c r="E193" i="3"/>
  <c r="G28" i="1" s="1"/>
  <c r="E414" i="3"/>
  <c r="E499" i="3"/>
  <c r="G264" i="3"/>
  <c r="I46" i="1" s="1"/>
  <c r="D234" i="3"/>
  <c r="F36" i="1" s="1"/>
  <c r="D600" i="3"/>
  <c r="C181" i="3"/>
  <c r="E25" i="1" s="1"/>
  <c r="E326" i="3"/>
  <c r="G54" i="1" s="1"/>
  <c r="E234" i="3"/>
  <c r="G36" i="1" s="1"/>
  <c r="E269" i="3"/>
  <c r="G60" i="1" s="1"/>
  <c r="E584" i="3"/>
  <c r="C264" i="3"/>
  <c r="E46" i="1" s="1"/>
  <c r="D151" i="3"/>
  <c r="F16" i="1" s="1"/>
  <c r="D331" i="3"/>
  <c r="F61" i="1" s="1"/>
  <c r="D584" i="3"/>
  <c r="D181" i="3"/>
  <c r="F25" i="1" s="1"/>
  <c r="D189" i="3"/>
  <c r="F27" i="1" s="1"/>
  <c r="D494" i="3"/>
  <c r="G219" i="3"/>
  <c r="I32" i="1" s="1"/>
  <c r="E148" i="3"/>
  <c r="G15" i="1" s="1"/>
  <c r="E176" i="3"/>
  <c r="G24" i="1" s="1"/>
  <c r="C155" i="3"/>
  <c r="E17" i="1" s="1"/>
  <c r="C318" i="3"/>
  <c r="E53" i="1" s="1"/>
  <c r="C252" i="3"/>
  <c r="E45" i="1" s="1"/>
  <c r="G366" i="3"/>
  <c r="E506" i="3"/>
  <c r="F94" i="3"/>
  <c r="H11" i="1" s="1"/>
  <c r="C331" i="3"/>
  <c r="E61" i="1" s="1"/>
  <c r="C506" i="3"/>
  <c r="D14" i="2" s="1"/>
  <c r="F193" i="3"/>
  <c r="H28" i="1" s="1"/>
  <c r="F205" i="3"/>
  <c r="H31" i="1" s="1"/>
  <c r="F318" i="3"/>
  <c r="H53" i="1" s="1"/>
  <c r="F343" i="3"/>
  <c r="H64" i="1" s="1"/>
  <c r="F604" i="3"/>
  <c r="F506" i="3"/>
  <c r="D115" i="3"/>
  <c r="F13" i="1" s="1"/>
  <c r="E305" i="3"/>
  <c r="G50" i="1" s="1"/>
  <c r="E181" i="3"/>
  <c r="G25" i="1" s="1"/>
  <c r="E335" i="3"/>
  <c r="G62" i="1" s="1"/>
  <c r="F269" i="3"/>
  <c r="H60" i="1" s="1"/>
  <c r="C168" i="3"/>
  <c r="E19" i="1" s="1"/>
  <c r="D94" i="3"/>
  <c r="F11" i="1" s="1"/>
  <c r="D219" i="3"/>
  <c r="F32" i="1" s="1"/>
  <c r="C115" i="3"/>
  <c r="E13" i="1" s="1"/>
  <c r="D155" i="3"/>
  <c r="F17" i="1" s="1"/>
  <c r="D159" i="3"/>
  <c r="F18" i="1" s="1"/>
  <c r="D318" i="3"/>
  <c r="F53" i="1" s="1"/>
  <c r="D414" i="3"/>
  <c r="D506" i="3"/>
  <c r="C193" i="3"/>
  <c r="E28" i="1" s="1"/>
  <c r="F148" i="3"/>
  <c r="H15" i="1" s="1"/>
  <c r="F326" i="3"/>
  <c r="H54" i="1" s="1"/>
  <c r="E248" i="3"/>
  <c r="G39" i="1" s="1"/>
  <c r="E205" i="3"/>
  <c r="G31" i="1" s="1"/>
  <c r="E219" i="3"/>
  <c r="G32" i="1" s="1"/>
  <c r="E331" i="3"/>
  <c r="G61" i="1" s="1"/>
  <c r="G326" i="3"/>
  <c r="I54" i="1" s="1"/>
  <c r="E264" i="3"/>
  <c r="G46" i="1" s="1"/>
  <c r="F264" i="3"/>
  <c r="H46" i="1" s="1"/>
  <c r="G115" i="3"/>
  <c r="I13" i="1" s="1"/>
  <c r="D148" i="3"/>
  <c r="F15" i="1" s="1"/>
  <c r="D197" i="3"/>
  <c r="F29" i="1" s="1"/>
  <c r="D248" i="3"/>
  <c r="F39" i="1" s="1"/>
  <c r="D326" i="3"/>
  <c r="F54" i="1" s="1"/>
  <c r="D335" i="3"/>
  <c r="F62" i="1" s="1"/>
  <c r="C584" i="3"/>
  <c r="D16" i="2" s="1"/>
  <c r="D366" i="3"/>
  <c r="F351" i="3"/>
  <c r="H66" i="1" s="1"/>
  <c r="C363" i="3"/>
  <c r="E313" i="3"/>
  <c r="G52" i="1" s="1"/>
  <c r="F273" i="3"/>
  <c r="H59" i="1" s="1"/>
  <c r="F366" i="3"/>
  <c r="N584" i="3"/>
  <c r="N600" i="3"/>
  <c r="L607" i="3"/>
  <c r="L4" i="3" s="1"/>
  <c r="J607" i="3"/>
  <c r="J4" i="3" s="1"/>
  <c r="K607" i="3"/>
  <c r="K4" i="3" s="1"/>
  <c r="I607" i="3"/>
  <c r="I4" i="3" s="1"/>
  <c r="N499" i="3"/>
  <c r="N414" i="3"/>
  <c r="G273" i="3"/>
  <c r="I59" i="1" s="1"/>
  <c r="G347" i="3"/>
  <c r="I65" i="1" s="1"/>
  <c r="G205" i="3"/>
  <c r="I31" i="1" s="1"/>
  <c r="G499" i="3"/>
  <c r="G351" i="3"/>
  <c r="I66" i="1" s="1"/>
  <c r="G155" i="3"/>
  <c r="I17" i="1" s="1"/>
  <c r="G318" i="3"/>
  <c r="I53" i="1" s="1"/>
  <c r="G589" i="3"/>
  <c r="G513" i="3"/>
  <c r="G176" i="3"/>
  <c r="I24" i="1" s="1"/>
  <c r="H607" i="3"/>
  <c r="H4" i="3" s="1"/>
  <c r="O41" i="1" l="1"/>
  <c r="N70" i="1"/>
  <c r="J41" i="1"/>
  <c r="J70" i="1"/>
  <c r="P41" i="1"/>
  <c r="K41" i="1"/>
  <c r="AH366" i="3"/>
  <c r="AH607" i="3" s="1"/>
  <c r="AH4" i="3" s="1"/>
  <c r="AG366" i="3"/>
  <c r="AG607" i="3" s="1"/>
  <c r="AG4" i="3" s="1"/>
  <c r="O70" i="1"/>
  <c r="M70" i="1"/>
  <c r="L70" i="1"/>
  <c r="N41" i="1"/>
  <c r="G69" i="1"/>
  <c r="I20" i="1"/>
  <c r="E55" i="1"/>
  <c r="H69" i="1"/>
  <c r="I40" i="1"/>
  <c r="G40" i="1"/>
  <c r="H40" i="1"/>
  <c r="I69" i="1"/>
  <c r="F40" i="1"/>
  <c r="F69" i="1"/>
  <c r="E20" i="1"/>
  <c r="I55" i="1"/>
  <c r="H55" i="1"/>
  <c r="F20" i="1"/>
  <c r="F55" i="1"/>
  <c r="L41" i="1"/>
  <c r="G55" i="1"/>
  <c r="P70" i="1"/>
  <c r="K70" i="1"/>
  <c r="M41" i="1"/>
  <c r="E40" i="1"/>
  <c r="H20" i="1"/>
  <c r="E69" i="1"/>
  <c r="G20" i="1"/>
  <c r="AF366" i="3"/>
  <c r="AF607" i="3" s="1"/>
  <c r="AF4" i="3" s="1"/>
  <c r="AE366" i="3"/>
  <c r="AE607" i="3" s="1"/>
  <c r="AE4" i="3" s="1"/>
  <c r="C366" i="3"/>
  <c r="C607" i="3" s="1"/>
  <c r="C4" i="3" s="1"/>
  <c r="AD363" i="3"/>
  <c r="AD366" i="3" s="1"/>
  <c r="AD607" i="3" s="1"/>
  <c r="AD4" i="3" s="1"/>
  <c r="K105" i="4"/>
  <c r="J106" i="4"/>
  <c r="E13" i="2"/>
  <c r="F13" i="2" s="1"/>
  <c r="G13" i="2" s="1"/>
  <c r="E22" i="2"/>
  <c r="F22" i="2" s="1"/>
  <c r="G22" i="2" s="1"/>
  <c r="E16" i="2"/>
  <c r="F16" i="2" s="1"/>
  <c r="G16" i="2" s="1"/>
  <c r="E18" i="2"/>
  <c r="F18" i="2" s="1"/>
  <c r="G18" i="2" s="1"/>
  <c r="E9" i="2"/>
  <c r="F9" i="2" s="1"/>
  <c r="G9" i="2" s="1"/>
  <c r="E10" i="2"/>
  <c r="F10" i="2" s="1"/>
  <c r="D11" i="2"/>
  <c r="D20" i="2" s="1"/>
  <c r="D23" i="2" s="1"/>
  <c r="E90" i="1" s="1"/>
  <c r="E15" i="2"/>
  <c r="F15" i="2" s="1"/>
  <c r="G15" i="2" s="1"/>
  <c r="E19" i="2"/>
  <c r="F19" i="2" s="1"/>
  <c r="E17" i="2"/>
  <c r="F17" i="2" s="1"/>
  <c r="G17" i="2" s="1"/>
  <c r="E14" i="2"/>
  <c r="F14" i="2" s="1"/>
  <c r="D4" i="2"/>
  <c r="D607" i="3"/>
  <c r="D4" i="3" s="1"/>
  <c r="F607" i="3"/>
  <c r="F4" i="3" s="1"/>
  <c r="E607" i="3"/>
  <c r="E4" i="3" s="1"/>
  <c r="N607" i="3"/>
  <c r="N4" i="3" s="1"/>
  <c r="G607" i="3"/>
  <c r="G4" i="3" s="1"/>
  <c r="G70" i="1" l="1"/>
  <c r="I41" i="1"/>
  <c r="H70" i="1"/>
  <c r="H41" i="1"/>
  <c r="E70" i="1"/>
  <c r="G41" i="1"/>
  <c r="F70" i="1"/>
  <c r="I70" i="1"/>
  <c r="E41" i="1"/>
  <c r="F41" i="1"/>
  <c r="J107" i="4"/>
  <c r="K106" i="4"/>
  <c r="G14" i="2"/>
  <c r="H18" i="2"/>
  <c r="F11" i="2"/>
  <c r="F20" i="2" s="1"/>
  <c r="F23" i="2" s="1"/>
  <c r="E4" i="2"/>
  <c r="E11" i="2"/>
  <c r="E20" i="2" s="1"/>
  <c r="E23" i="2" s="1"/>
  <c r="G19" i="2"/>
  <c r="H17" i="2"/>
  <c r="I17" i="2" s="1"/>
  <c r="J17" i="2" s="1"/>
  <c r="H13" i="2"/>
  <c r="F4" i="2"/>
  <c r="G10" i="2"/>
  <c r="H16" i="2"/>
  <c r="H15" i="2"/>
  <c r="H22" i="2"/>
  <c r="H9" i="2"/>
  <c r="I22" i="2" l="1"/>
  <c r="I16" i="2"/>
  <c r="H19" i="2"/>
  <c r="I18" i="2"/>
  <c r="H14" i="2"/>
  <c r="H10" i="2"/>
  <c r="I13" i="2"/>
  <c r="J108" i="4"/>
  <c r="K107" i="4"/>
  <c r="K17" i="2"/>
  <c r="G4" i="2"/>
  <c r="G11" i="2"/>
  <c r="G20" i="2" s="1"/>
  <c r="G23" i="2" s="1"/>
  <c r="I15" i="2"/>
  <c r="I9" i="2"/>
  <c r="I19" i="2" l="1"/>
  <c r="J19" i="2" s="1"/>
  <c r="I14" i="2"/>
  <c r="J22" i="2"/>
  <c r="H4" i="2"/>
  <c r="J16" i="2"/>
  <c r="J13" i="2"/>
  <c r="K13" i="2" s="1"/>
  <c r="L13" i="2" s="1"/>
  <c r="I10" i="2"/>
  <c r="L17" i="2"/>
  <c r="H11" i="2"/>
  <c r="H20" i="2" s="1"/>
  <c r="H23" i="2" s="1"/>
  <c r="J18" i="2"/>
  <c r="J109" i="4"/>
  <c r="K108" i="4"/>
  <c r="J15" i="2"/>
  <c r="J9" i="2"/>
  <c r="K15" i="2" l="1"/>
  <c r="L15" i="2" s="1"/>
  <c r="I11" i="2"/>
  <c r="I20" i="2" s="1"/>
  <c r="I23" i="2" s="1"/>
  <c r="K22" i="2"/>
  <c r="J14" i="2"/>
  <c r="I4" i="2"/>
  <c r="K18" i="2"/>
  <c r="M17" i="2"/>
  <c r="K9" i="2"/>
  <c r="M13" i="2"/>
  <c r="N13" i="2" s="1"/>
  <c r="O13" i="2" s="1"/>
  <c r="J10" i="2"/>
  <c r="J11" i="2" s="1"/>
  <c r="K16" i="2"/>
  <c r="K109" i="4"/>
  <c r="J110" i="4"/>
  <c r="K19" i="2"/>
  <c r="J20" i="2" l="1"/>
  <c r="J23" i="2" s="1"/>
  <c r="J4" i="2"/>
  <c r="P13" i="2"/>
  <c r="K14" i="2"/>
  <c r="L22" i="2"/>
  <c r="L9" i="2"/>
  <c r="K10" i="2"/>
  <c r="L16" i="2"/>
  <c r="N17" i="2"/>
  <c r="L18" i="2"/>
  <c r="M18" i="2" s="1"/>
  <c r="N18" i="2" s="1"/>
  <c r="O18" i="2" s="1"/>
  <c r="J111" i="4"/>
  <c r="K110" i="4"/>
  <c r="L19" i="2"/>
  <c r="M15" i="2"/>
  <c r="P18" i="2" l="1"/>
  <c r="K4" i="2"/>
  <c r="M22" i="2"/>
  <c r="N22" i="2" s="1"/>
  <c r="M9" i="2"/>
  <c r="N9" i="2" s="1"/>
  <c r="L10" i="2"/>
  <c r="K11" i="2"/>
  <c r="K20" i="2" s="1"/>
  <c r="K23" i="2" s="1"/>
  <c r="L14" i="2"/>
  <c r="N15" i="2"/>
  <c r="O17" i="2"/>
  <c r="M16" i="2"/>
  <c r="K111" i="4"/>
  <c r="J112" i="4"/>
  <c r="M19" i="2"/>
  <c r="L4" i="2" l="1"/>
  <c r="M10" i="2"/>
  <c r="M4" i="2" s="1"/>
  <c r="M14" i="2"/>
  <c r="N14" i="2" s="1"/>
  <c r="O14" i="2" s="1"/>
  <c r="O22" i="2"/>
  <c r="P22" i="2" s="1"/>
  <c r="O9" i="2"/>
  <c r="P9" i="2" s="1"/>
  <c r="O15" i="2"/>
  <c r="P15" i="2" s="1"/>
  <c r="AE18" i="2"/>
  <c r="N16" i="2"/>
  <c r="O16" i="2" s="1"/>
  <c r="P16" i="2" s="1"/>
  <c r="L11" i="2"/>
  <c r="L20" i="2" s="1"/>
  <c r="L23" i="2" s="1"/>
  <c r="P17" i="2"/>
  <c r="J113" i="4"/>
  <c r="K112" i="4"/>
  <c r="N19" i="2"/>
  <c r="O19" i="2" s="1"/>
  <c r="N10" i="2" l="1"/>
  <c r="N4" i="2" s="1"/>
  <c r="M11" i="2"/>
  <c r="M20" i="2" s="1"/>
  <c r="M23" i="2" s="1"/>
  <c r="AE17" i="2"/>
  <c r="P14" i="2"/>
  <c r="K113" i="4"/>
  <c r="J114" i="4"/>
  <c r="P19" i="2"/>
  <c r="O10" i="2" l="1"/>
  <c r="P10" i="2" s="1"/>
  <c r="P4" i="2" s="1"/>
  <c r="N11" i="2"/>
  <c r="N20" i="2" s="1"/>
  <c r="N23" i="2" s="1"/>
  <c r="AE15" i="2"/>
  <c r="U11" i="2"/>
  <c r="U20" i="2" s="1"/>
  <c r="U23" i="2" s="1"/>
  <c r="AE19" i="2"/>
  <c r="AE22" i="2"/>
  <c r="T11" i="2"/>
  <c r="T20" i="2" s="1"/>
  <c r="T23" i="2" s="1"/>
  <c r="AE16" i="2"/>
  <c r="J115" i="4"/>
  <c r="K114" i="4"/>
  <c r="P11" i="2" l="1"/>
  <c r="P20" i="2" s="1"/>
  <c r="P23" i="2" s="1"/>
  <c r="O11" i="2"/>
  <c r="O20" i="2" s="1"/>
  <c r="O23" i="2" s="1"/>
  <c r="O4" i="2"/>
  <c r="U80" i="1"/>
  <c r="AE13" i="2"/>
  <c r="V11" i="2"/>
  <c r="V20" i="2" s="1"/>
  <c r="V23" i="2" s="1"/>
  <c r="T4" i="2"/>
  <c r="J116" i="4"/>
  <c r="K115" i="4"/>
  <c r="V80" i="1" l="1"/>
  <c r="U83" i="1"/>
  <c r="U85" i="1" s="1"/>
  <c r="U86" i="1" s="1"/>
  <c r="U87" i="1" s="1"/>
  <c r="U6" i="1" s="1"/>
  <c r="AE14" i="2"/>
  <c r="W11" i="2"/>
  <c r="W20" i="2" s="1"/>
  <c r="W23" i="2" s="1"/>
  <c r="AE10" i="2"/>
  <c r="U4" i="2"/>
  <c r="K116" i="4"/>
  <c r="J117" i="4"/>
  <c r="X80" i="1" l="1"/>
  <c r="X83" i="1" s="1"/>
  <c r="X85" i="1" s="1"/>
  <c r="X86" i="1" s="1"/>
  <c r="X87" i="1" s="1"/>
  <c r="X6" i="1" s="1"/>
  <c r="W80" i="1"/>
  <c r="W83" i="1" s="1"/>
  <c r="W85" i="1" s="1"/>
  <c r="W86" i="1" s="1"/>
  <c r="W87" i="1" s="1"/>
  <c r="W6" i="1" s="1"/>
  <c r="V83" i="1"/>
  <c r="V85" i="1" s="1"/>
  <c r="V86" i="1" s="1"/>
  <c r="V87" i="1" s="1"/>
  <c r="V6" i="1" s="1"/>
  <c r="X11" i="2"/>
  <c r="X20" i="2" s="1"/>
  <c r="X23" i="2" s="1"/>
  <c r="V4" i="2"/>
  <c r="K117" i="4"/>
  <c r="J118" i="4"/>
  <c r="Y80" i="1" l="1"/>
  <c r="Y83" i="1" s="1"/>
  <c r="Y85" i="1" s="1"/>
  <c r="Y86" i="1" s="1"/>
  <c r="Y87" i="1" s="1"/>
  <c r="Y6" i="1" s="1"/>
  <c r="Y11" i="2"/>
  <c r="Y20" i="2" s="1"/>
  <c r="Y23" i="2" s="1"/>
  <c r="W4" i="2"/>
  <c r="J119" i="4"/>
  <c r="K118" i="4"/>
  <c r="Z80" i="1" l="1"/>
  <c r="Z83" i="1" s="1"/>
  <c r="Z85" i="1" s="1"/>
  <c r="Z86" i="1" s="1"/>
  <c r="Z87" i="1" s="1"/>
  <c r="Z6" i="1" s="1"/>
  <c r="Z11" i="2"/>
  <c r="Z20" i="2" s="1"/>
  <c r="Z23" i="2" s="1"/>
  <c r="AA80" i="1" s="1"/>
  <c r="AA83" i="1" s="1"/>
  <c r="AA85" i="1" s="1"/>
  <c r="AA86" i="1" s="1"/>
  <c r="AA87" i="1" s="1"/>
  <c r="AA6" i="1" s="1"/>
  <c r="X4" i="2"/>
  <c r="J120" i="4"/>
  <c r="K119" i="4"/>
  <c r="AA11" i="2" l="1"/>
  <c r="AA20" i="2" s="1"/>
  <c r="AA23" i="2" s="1"/>
  <c r="AB80" i="1" s="1"/>
  <c r="AB83" i="1" s="1"/>
  <c r="AB85" i="1" s="1"/>
  <c r="AB86" i="1" s="1"/>
  <c r="AB87" i="1" s="1"/>
  <c r="AB6" i="1" s="1"/>
  <c r="Y4" i="2"/>
  <c r="J121" i="4"/>
  <c r="K120" i="4"/>
  <c r="AB11" i="2" l="1"/>
  <c r="AB20" i="2" s="1"/>
  <c r="AB23" i="2" s="1"/>
  <c r="AC80" i="1" s="1"/>
  <c r="AC83" i="1" s="1"/>
  <c r="AC85" i="1" s="1"/>
  <c r="AC86" i="1" s="1"/>
  <c r="AC87" i="1" s="1"/>
  <c r="AC6" i="1" s="1"/>
  <c r="Z4" i="2"/>
  <c r="K121" i="4"/>
  <c r="J122" i="4"/>
  <c r="AC11" i="2" l="1"/>
  <c r="AC20" i="2" s="1"/>
  <c r="AC23" i="2" s="1"/>
  <c r="AD80" i="1" s="1"/>
  <c r="AD83" i="1" s="1"/>
  <c r="AD85" i="1" s="1"/>
  <c r="AD86" i="1" s="1"/>
  <c r="AD87" i="1" s="1"/>
  <c r="AD6" i="1" s="1"/>
  <c r="AD11" i="2"/>
  <c r="AD20" i="2" s="1"/>
  <c r="AD23" i="2" s="1"/>
  <c r="AA4" i="2"/>
  <c r="J123" i="4"/>
  <c r="K122" i="4"/>
  <c r="AE80" i="1" l="1"/>
  <c r="E80" i="1" s="1"/>
  <c r="E91" i="1" s="1"/>
  <c r="AE9" i="2"/>
  <c r="AE11" i="2" s="1"/>
  <c r="AE20" i="2" s="1"/>
  <c r="AE23" i="2" s="1"/>
  <c r="AB4" i="2"/>
  <c r="J124" i="4"/>
  <c r="K123" i="4"/>
  <c r="AE83" i="1" l="1"/>
  <c r="AE85" i="1" s="1"/>
  <c r="AE86" i="1" s="1"/>
  <c r="AE87" i="1" s="1"/>
  <c r="AE6" i="1" s="1"/>
  <c r="F80" i="1"/>
  <c r="E83" i="1"/>
  <c r="E85" i="1" s="1"/>
  <c r="E86" i="1" s="1"/>
  <c r="E87" i="1" s="1"/>
  <c r="E6" i="1" s="1"/>
  <c r="AC4" i="2"/>
  <c r="K124" i="4"/>
  <c r="J125" i="4"/>
  <c r="G80" i="1" l="1"/>
  <c r="F83" i="1"/>
  <c r="F85" i="1" s="1"/>
  <c r="F86" i="1" s="1"/>
  <c r="F87" i="1" s="1"/>
  <c r="F6" i="1" s="1"/>
  <c r="AD4" i="2"/>
  <c r="K125" i="4"/>
  <c r="J126" i="4"/>
  <c r="H80" i="1" l="1"/>
  <c r="G83" i="1"/>
  <c r="G85" i="1" s="1"/>
  <c r="G86" i="1" s="1"/>
  <c r="G87" i="1" s="1"/>
  <c r="G6" i="1" s="1"/>
  <c r="AE4" i="2"/>
  <c r="J127" i="4"/>
  <c r="K126" i="4"/>
  <c r="I80" i="1" l="1"/>
  <c r="H83" i="1"/>
  <c r="H85" i="1" s="1"/>
  <c r="H86" i="1" s="1"/>
  <c r="H87" i="1" s="1"/>
  <c r="H6" i="1" s="1"/>
  <c r="K127" i="4"/>
  <c r="J128" i="4"/>
  <c r="J80" i="1" l="1"/>
  <c r="I83" i="1"/>
  <c r="I85" i="1" s="1"/>
  <c r="I86" i="1" s="1"/>
  <c r="I87" i="1" s="1"/>
  <c r="I6" i="1" s="1"/>
  <c r="J129" i="4"/>
  <c r="K128" i="4"/>
  <c r="K80" i="1" l="1"/>
  <c r="J83" i="1"/>
  <c r="J85" i="1" s="1"/>
  <c r="J86" i="1" s="1"/>
  <c r="J87" i="1" s="1"/>
  <c r="J6" i="1" s="1"/>
  <c r="K129" i="4"/>
  <c r="J130" i="4"/>
  <c r="L80" i="1" l="1"/>
  <c r="K83" i="1"/>
  <c r="K85" i="1" s="1"/>
  <c r="K86" i="1" s="1"/>
  <c r="K87" i="1" s="1"/>
  <c r="K6" i="1" s="1"/>
  <c r="J131" i="4"/>
  <c r="K130" i="4"/>
  <c r="M80" i="1" l="1"/>
  <c r="L83" i="1"/>
  <c r="L85" i="1" s="1"/>
  <c r="L86" i="1" s="1"/>
  <c r="L87" i="1" s="1"/>
  <c r="L6" i="1" s="1"/>
  <c r="J132" i="4"/>
  <c r="K131" i="4"/>
  <c r="N80" i="1" l="1"/>
  <c r="M83" i="1"/>
  <c r="M85" i="1" s="1"/>
  <c r="M86" i="1" s="1"/>
  <c r="M87" i="1" s="1"/>
  <c r="M6" i="1" s="1"/>
  <c r="K132" i="4"/>
  <c r="J133" i="4"/>
  <c r="O80" i="1" l="1"/>
  <c r="N83" i="1"/>
  <c r="N85" i="1" s="1"/>
  <c r="N86" i="1" s="1"/>
  <c r="N87" i="1" s="1"/>
  <c r="N6" i="1" s="1"/>
  <c r="K133" i="4"/>
  <c r="J134" i="4"/>
  <c r="P80" i="1" l="1"/>
  <c r="P83" i="1" s="1"/>
  <c r="P85" i="1" s="1"/>
  <c r="P86" i="1" s="1"/>
  <c r="P87" i="1" s="1"/>
  <c r="P6" i="1" s="1"/>
  <c r="O83" i="1"/>
  <c r="O85" i="1" s="1"/>
  <c r="O86" i="1" s="1"/>
  <c r="O87" i="1" s="1"/>
  <c r="O6" i="1" s="1"/>
  <c r="J135" i="4"/>
  <c r="K134" i="4"/>
  <c r="K135" i="4" l="1"/>
  <c r="J136" i="4"/>
  <c r="J137" i="4" l="1"/>
  <c r="K136" i="4"/>
  <c r="K137" i="4" l="1"/>
  <c r="J138" i="4"/>
  <c r="J139" i="4" l="1"/>
  <c r="K138" i="4"/>
  <c r="J140" i="4" l="1"/>
  <c r="K139" i="4"/>
  <c r="J141" i="4" l="1"/>
  <c r="K140" i="4"/>
  <c r="K141" i="4" l="1"/>
  <c r="J142" i="4"/>
  <c r="J143" i="4" l="1"/>
  <c r="K142" i="4"/>
  <c r="K143" i="4" l="1"/>
  <c r="J144" i="4"/>
  <c r="J145" i="4" l="1"/>
  <c r="K144" i="4"/>
  <c r="K145" i="4" l="1"/>
  <c r="J146" i="4"/>
  <c r="J147" i="4" l="1"/>
  <c r="K146" i="4"/>
  <c r="J148" i="4" l="1"/>
  <c r="K147" i="4"/>
  <c r="K148" i="4" l="1"/>
  <c r="J149" i="4"/>
  <c r="K149" i="4" l="1"/>
  <c r="J150" i="4"/>
  <c r="J151" i="4" l="1"/>
  <c r="K150" i="4"/>
  <c r="J152" i="4" l="1"/>
  <c r="K151" i="4"/>
  <c r="J153" i="4" l="1"/>
  <c r="K152" i="4"/>
  <c r="K153" i="4" l="1"/>
  <c r="J154" i="4"/>
  <c r="J155" i="4" l="1"/>
  <c r="K154" i="4"/>
  <c r="J156" i="4" l="1"/>
  <c r="K155" i="4"/>
  <c r="K156" i="4" l="1"/>
  <c r="J157" i="4"/>
  <c r="K157" i="4" l="1"/>
  <c r="J158" i="4"/>
  <c r="J159" i="4" l="1"/>
  <c r="K158" i="4"/>
  <c r="K159" i="4" l="1"/>
  <c r="J160" i="4"/>
  <c r="J161" i="4" l="1"/>
  <c r="K160" i="4"/>
  <c r="K161" i="4" l="1"/>
  <c r="J162" i="4"/>
  <c r="J163" i="4" l="1"/>
  <c r="K162" i="4"/>
  <c r="J164" i="4" l="1"/>
  <c r="K163" i="4"/>
  <c r="K164" i="4" l="1"/>
  <c r="J165" i="4"/>
  <c r="J166" i="4" l="1"/>
  <c r="K165" i="4"/>
  <c r="J167" i="4" l="1"/>
  <c r="K166" i="4"/>
  <c r="K167" i="4" l="1"/>
  <c r="J168" i="4"/>
  <c r="J169" i="4" l="1"/>
  <c r="K168" i="4"/>
  <c r="J170" i="4" l="1"/>
  <c r="K169" i="4"/>
  <c r="J171" i="4" l="1"/>
  <c r="K170" i="4"/>
  <c r="K171" i="4" l="1"/>
  <c r="J172" i="4"/>
  <c r="J173" i="4" l="1"/>
  <c r="K172" i="4"/>
  <c r="J174" i="4" l="1"/>
  <c r="K173" i="4"/>
  <c r="J175" i="4" l="1"/>
  <c r="K174" i="4"/>
  <c r="K175" i="4" l="1"/>
  <c r="J176" i="4"/>
  <c r="J177" i="4" l="1"/>
  <c r="K176" i="4"/>
  <c r="J178" i="4" l="1"/>
  <c r="K177" i="4"/>
  <c r="J179" i="4" l="1"/>
  <c r="K178" i="4"/>
  <c r="J180" i="4" l="1"/>
  <c r="K179" i="4"/>
  <c r="K180" i="4" l="1"/>
  <c r="J181" i="4"/>
  <c r="J182" i="4" l="1"/>
  <c r="K181" i="4"/>
  <c r="J183" i="4" l="1"/>
  <c r="K182" i="4"/>
  <c r="J184" i="4" l="1"/>
  <c r="K183" i="4"/>
  <c r="J185" i="4" l="1"/>
  <c r="K184" i="4"/>
  <c r="J186" i="4" l="1"/>
  <c r="K185" i="4"/>
  <c r="J187" i="4" l="1"/>
  <c r="K186" i="4"/>
  <c r="J188" i="4" l="1"/>
  <c r="K187" i="4"/>
  <c r="J189" i="4" l="1"/>
  <c r="K188" i="4"/>
  <c r="J190" i="4" l="1"/>
  <c r="K189" i="4"/>
  <c r="J191" i="4" l="1"/>
  <c r="K190" i="4"/>
  <c r="J192" i="4" l="1"/>
  <c r="K191" i="4"/>
  <c r="K192" i="4" l="1"/>
  <c r="J193" i="4"/>
  <c r="J194" i="4" l="1"/>
  <c r="K193" i="4"/>
  <c r="J195" i="4" l="1"/>
  <c r="K194" i="4"/>
  <c r="J196" i="4" l="1"/>
  <c r="K195" i="4"/>
  <c r="K196" i="4" l="1"/>
  <c r="J197" i="4"/>
  <c r="J198" i="4" l="1"/>
  <c r="K197" i="4"/>
  <c r="J199" i="4" l="1"/>
  <c r="K198" i="4"/>
  <c r="K199" i="4" l="1"/>
  <c r="J200" i="4"/>
  <c r="K200" i="4" l="1"/>
  <c r="J201" i="4"/>
  <c r="J202" i="4" l="1"/>
  <c r="K201" i="4"/>
  <c r="J203" i="4" l="1"/>
  <c r="K202" i="4"/>
  <c r="K203" i="4" l="1"/>
  <c r="J204" i="4"/>
  <c r="J205" i="4" l="1"/>
  <c r="K204" i="4"/>
  <c r="J206" i="4" l="1"/>
  <c r="K205" i="4"/>
  <c r="J207" i="4" l="1"/>
  <c r="K206" i="4"/>
  <c r="K207" i="4" l="1"/>
  <c r="J208" i="4"/>
  <c r="J209" i="4" l="1"/>
  <c r="K208" i="4"/>
  <c r="J210" i="4" l="1"/>
  <c r="K209" i="4"/>
  <c r="J211" i="4" l="1"/>
  <c r="K210" i="4"/>
  <c r="J212" i="4" l="1"/>
  <c r="K211" i="4"/>
  <c r="J213" i="4" l="1"/>
  <c r="K212" i="4"/>
  <c r="J214" i="4" l="1"/>
  <c r="K213" i="4"/>
  <c r="J215" i="4" l="1"/>
  <c r="K214" i="4"/>
  <c r="J216" i="4" l="1"/>
  <c r="K215" i="4"/>
  <c r="J217" i="4" l="1"/>
  <c r="K216" i="4"/>
  <c r="J218" i="4" l="1"/>
  <c r="K217" i="4"/>
  <c r="J219" i="4" l="1"/>
  <c r="K218" i="4"/>
  <c r="J220" i="4" l="1"/>
  <c r="K219" i="4"/>
  <c r="J221" i="4" l="1"/>
  <c r="K220" i="4"/>
  <c r="J222" i="4" l="1"/>
  <c r="K221" i="4"/>
  <c r="J223" i="4" l="1"/>
  <c r="K222" i="4"/>
  <c r="J224" i="4" l="1"/>
  <c r="K223" i="4"/>
  <c r="K224" i="4" l="1"/>
  <c r="J225" i="4"/>
  <c r="J226" i="4" l="1"/>
  <c r="K225" i="4"/>
  <c r="J227" i="4" l="1"/>
  <c r="K226" i="4"/>
  <c r="J228" i="4" l="1"/>
  <c r="K227" i="4"/>
  <c r="K228" i="4" l="1"/>
  <c r="J229" i="4"/>
  <c r="J230" i="4" l="1"/>
  <c r="K229" i="4"/>
  <c r="J231" i="4" l="1"/>
  <c r="K230" i="4"/>
  <c r="K231" i="4" l="1"/>
  <c r="J232" i="4"/>
  <c r="J233" i="4" l="1"/>
  <c r="K232" i="4"/>
  <c r="J234" i="4" l="1"/>
  <c r="K233" i="4"/>
  <c r="J235" i="4" l="1"/>
  <c r="K234" i="4"/>
  <c r="K235" i="4" l="1"/>
  <c r="J236" i="4"/>
  <c r="J237" i="4" l="1"/>
  <c r="K236" i="4"/>
  <c r="J238" i="4" l="1"/>
  <c r="K237" i="4"/>
  <c r="J239" i="4" l="1"/>
  <c r="K238" i="4"/>
  <c r="J240" i="4" l="1"/>
  <c r="K239" i="4"/>
  <c r="J241" i="4" l="1"/>
  <c r="K240" i="4"/>
  <c r="J242" i="4" l="1"/>
  <c r="K241" i="4"/>
  <c r="J243" i="4" l="1"/>
  <c r="K242" i="4"/>
  <c r="J244" i="4" l="1"/>
  <c r="K243" i="4"/>
  <c r="J245" i="4" l="1"/>
  <c r="K244" i="4"/>
  <c r="J246" i="4" l="1"/>
  <c r="K245" i="4"/>
  <c r="J247" i="4" l="1"/>
  <c r="K246" i="4"/>
  <c r="J248" i="4" l="1"/>
  <c r="K247" i="4"/>
  <c r="J249" i="4" l="1"/>
  <c r="K248" i="4"/>
  <c r="J250" i="4" l="1"/>
  <c r="K249" i="4"/>
  <c r="J251" i="4" l="1"/>
  <c r="K250" i="4"/>
  <c r="J252" i="4" l="1"/>
  <c r="K251" i="4"/>
  <c r="K252" i="4" l="1"/>
  <c r="J253" i="4"/>
  <c r="J254" i="4" l="1"/>
  <c r="K253" i="4"/>
  <c r="J255" i="4" l="1"/>
  <c r="K254" i="4"/>
  <c r="J256" i="4" l="1"/>
  <c r="K255" i="4"/>
  <c r="K256" i="4" l="1"/>
  <c r="J257" i="4"/>
  <c r="J258" i="4" l="1"/>
  <c r="K257" i="4"/>
  <c r="J259" i="4" l="1"/>
  <c r="K258" i="4"/>
  <c r="J260" i="4" l="1"/>
  <c r="K259" i="4"/>
  <c r="K260" i="4" l="1"/>
  <c r="J261" i="4"/>
  <c r="J262" i="4" l="1"/>
  <c r="K261" i="4"/>
  <c r="J263" i="4" l="1"/>
  <c r="K262" i="4"/>
  <c r="K263" i="4" l="1"/>
  <c r="J264" i="4"/>
  <c r="J265" i="4" l="1"/>
  <c r="K264" i="4"/>
  <c r="J266" i="4" l="1"/>
  <c r="K265" i="4"/>
  <c r="J267" i="4" l="1"/>
  <c r="K266" i="4"/>
  <c r="K267" i="4" l="1"/>
  <c r="J268" i="4"/>
  <c r="J269" i="4" l="1"/>
  <c r="K268" i="4"/>
  <c r="J270" i="4" l="1"/>
  <c r="K269" i="4"/>
  <c r="J271" i="4" l="1"/>
  <c r="K270" i="4"/>
  <c r="J272" i="4" l="1"/>
  <c r="K271" i="4"/>
  <c r="J273" i="4" l="1"/>
  <c r="K272" i="4"/>
  <c r="J274" i="4" l="1"/>
  <c r="K273" i="4"/>
  <c r="J275" i="4" l="1"/>
  <c r="K274" i="4"/>
  <c r="J276" i="4" l="1"/>
  <c r="K275" i="4"/>
  <c r="J277" i="4" l="1"/>
  <c r="K276" i="4"/>
  <c r="J278" i="4" l="1"/>
  <c r="K277" i="4"/>
  <c r="J279" i="4" l="1"/>
  <c r="K278" i="4"/>
  <c r="J280" i="4" l="1"/>
  <c r="K279" i="4"/>
  <c r="J281" i="4" l="1"/>
  <c r="K280" i="4"/>
  <c r="J282" i="4" l="1"/>
  <c r="K281" i="4"/>
  <c r="J283" i="4" l="1"/>
  <c r="K282" i="4"/>
  <c r="J284" i="4" l="1"/>
  <c r="K283" i="4"/>
  <c r="J285" i="4" l="1"/>
  <c r="K284" i="4"/>
  <c r="J286" i="4" l="1"/>
  <c r="K285" i="4"/>
  <c r="J287" i="4" l="1"/>
  <c r="K286" i="4"/>
  <c r="J288" i="4" l="1"/>
  <c r="K287" i="4"/>
  <c r="K288" i="4" l="1"/>
  <c r="J289" i="4"/>
  <c r="J290" i="4" l="1"/>
  <c r="K289" i="4"/>
  <c r="J291" i="4" l="1"/>
  <c r="K290" i="4"/>
  <c r="K291" i="4" l="1"/>
  <c r="J292" i="4"/>
  <c r="K292" i="4" l="1"/>
  <c r="J293" i="4"/>
  <c r="J294" i="4" l="1"/>
  <c r="K293" i="4"/>
  <c r="J295" i="4" l="1"/>
  <c r="K294" i="4"/>
  <c r="K295" i="4" l="1"/>
  <c r="J296" i="4"/>
  <c r="J297" i="4" l="1"/>
  <c r="K296" i="4"/>
  <c r="J298" i="4" l="1"/>
  <c r="K297" i="4"/>
  <c r="J299" i="4" l="1"/>
  <c r="K298" i="4"/>
  <c r="K299" i="4" l="1"/>
  <c r="J300" i="4"/>
  <c r="J301" i="4" l="1"/>
  <c r="K300" i="4"/>
  <c r="J302" i="4" l="1"/>
  <c r="K301" i="4"/>
  <c r="J303" i="4" l="1"/>
  <c r="K302" i="4"/>
  <c r="J304" i="4" l="1"/>
  <c r="K303" i="4"/>
  <c r="J305" i="4" l="1"/>
  <c r="K304" i="4"/>
  <c r="J306" i="4" l="1"/>
  <c r="K305" i="4"/>
  <c r="J307" i="4" l="1"/>
  <c r="K306" i="4"/>
  <c r="J308" i="4" l="1"/>
  <c r="K307" i="4"/>
  <c r="J309" i="4" l="1"/>
  <c r="K308" i="4"/>
  <c r="J310" i="4" l="1"/>
  <c r="K309" i="4"/>
  <c r="J311" i="4" l="1"/>
  <c r="K310" i="4"/>
  <c r="J312" i="4" l="1"/>
  <c r="K311" i="4"/>
  <c r="J313" i="4" l="1"/>
  <c r="K312" i="4"/>
  <c r="J314" i="4" l="1"/>
  <c r="K313" i="4"/>
  <c r="J315" i="4" l="1"/>
  <c r="K314" i="4"/>
  <c r="K315" i="4" l="1"/>
  <c r="J316" i="4"/>
  <c r="K316" i="4" l="1"/>
  <c r="J317" i="4"/>
  <c r="J318" i="4" l="1"/>
  <c r="K317" i="4"/>
  <c r="J319" i="4" l="1"/>
  <c r="K318" i="4"/>
  <c r="J320" i="4" l="1"/>
  <c r="K319" i="4"/>
  <c r="K320" i="4" l="1"/>
  <c r="J321" i="4"/>
  <c r="J322" i="4" l="1"/>
  <c r="K321" i="4"/>
  <c r="J323" i="4" l="1"/>
  <c r="K322" i="4"/>
  <c r="J324" i="4" l="1"/>
  <c r="K323" i="4"/>
  <c r="K324" i="4" l="1"/>
  <c r="J325" i="4"/>
  <c r="J326" i="4" l="1"/>
  <c r="K325" i="4"/>
  <c r="J327" i="4" l="1"/>
  <c r="K326" i="4"/>
  <c r="K327" i="4" l="1"/>
  <c r="J328" i="4"/>
  <c r="J329" i="4" l="1"/>
  <c r="K328" i="4"/>
  <c r="J330" i="4" l="1"/>
  <c r="K329" i="4"/>
  <c r="J331" i="4" l="1"/>
  <c r="K330" i="4"/>
  <c r="K331" i="4" l="1"/>
  <c r="J332" i="4"/>
  <c r="J333" i="4" l="1"/>
  <c r="K332" i="4"/>
  <c r="J334" i="4" l="1"/>
  <c r="K333" i="4"/>
  <c r="J335" i="4" l="1"/>
  <c r="K334" i="4"/>
  <c r="J336" i="4" l="1"/>
  <c r="K335" i="4"/>
  <c r="J337" i="4" l="1"/>
  <c r="K336" i="4"/>
  <c r="J338" i="4" l="1"/>
  <c r="K337" i="4"/>
  <c r="J339" i="4" l="1"/>
  <c r="K338" i="4"/>
  <c r="J340" i="4" l="1"/>
  <c r="K339" i="4"/>
  <c r="K340" i="4" l="1"/>
  <c r="J341" i="4"/>
  <c r="J342" i="4" l="1"/>
  <c r="K341" i="4"/>
  <c r="J343" i="4" l="1"/>
  <c r="K342" i="4"/>
  <c r="J344" i="4" l="1"/>
  <c r="K343" i="4"/>
  <c r="J345" i="4" l="1"/>
  <c r="K344" i="4"/>
  <c r="J346" i="4" l="1"/>
  <c r="K345" i="4"/>
  <c r="J347" i="4" l="1"/>
  <c r="K346" i="4"/>
  <c r="J348" i="4" l="1"/>
  <c r="K347" i="4"/>
  <c r="J349" i="4" l="1"/>
  <c r="K348" i="4"/>
  <c r="J350" i="4" l="1"/>
  <c r="K349" i="4"/>
  <c r="J351" i="4" l="1"/>
  <c r="K350" i="4"/>
  <c r="J352" i="4" l="1"/>
  <c r="K351" i="4"/>
  <c r="K352" i="4" l="1"/>
  <c r="J353" i="4"/>
  <c r="J354" i="4" l="1"/>
  <c r="K353" i="4"/>
  <c r="J355" i="4" l="1"/>
  <c r="K354" i="4"/>
  <c r="K355" i="4" l="1"/>
  <c r="J356" i="4"/>
  <c r="K356" i="4" l="1"/>
  <c r="J357" i="4"/>
  <c r="J358" i="4" l="1"/>
  <c r="K357" i="4"/>
  <c r="J359" i="4" l="1"/>
  <c r="K358" i="4"/>
  <c r="K359" i="4" l="1"/>
  <c r="J360" i="4"/>
  <c r="J361" i="4" l="1"/>
  <c r="K360" i="4"/>
  <c r="J362" i="4" l="1"/>
  <c r="K361" i="4"/>
  <c r="J363" i="4" l="1"/>
  <c r="K362" i="4"/>
  <c r="K363" i="4" l="1"/>
  <c r="J364" i="4"/>
  <c r="J365" i="4" l="1"/>
  <c r="K364" i="4"/>
  <c r="J366" i="4" l="1"/>
  <c r="K365" i="4"/>
  <c r="J367" i="4" l="1"/>
  <c r="K366" i="4"/>
  <c r="J368" i="4" l="1"/>
  <c r="K367" i="4"/>
  <c r="J369" i="4" l="1"/>
  <c r="K368" i="4"/>
  <c r="J370" i="4" l="1"/>
  <c r="K369" i="4"/>
  <c r="J371" i="4" l="1"/>
  <c r="K370" i="4"/>
  <c r="K371" i="4" l="1"/>
  <c r="J372" i="4"/>
  <c r="K372" i="4" l="1"/>
  <c r="J373" i="4"/>
  <c r="J374" i="4" l="1"/>
  <c r="K373" i="4"/>
  <c r="J375" i="4" l="1"/>
  <c r="K374" i="4"/>
  <c r="K375" i="4" l="1"/>
  <c r="J376" i="4"/>
  <c r="J377" i="4" l="1"/>
  <c r="K376" i="4"/>
  <c r="J378" i="4" l="1"/>
  <c r="K377" i="4"/>
  <c r="J379" i="4" l="1"/>
  <c r="K378" i="4"/>
  <c r="K379" i="4" l="1"/>
  <c r="J380" i="4"/>
  <c r="K380" i="4" l="1"/>
  <c r="J381" i="4"/>
  <c r="J382" i="4" l="1"/>
  <c r="K381" i="4"/>
  <c r="J383" i="4" l="1"/>
  <c r="K382" i="4"/>
  <c r="K383" i="4" l="1"/>
  <c r="J384" i="4"/>
  <c r="J385" i="4" l="1"/>
  <c r="K384" i="4"/>
  <c r="J386" i="4" l="1"/>
  <c r="K385" i="4"/>
  <c r="J387" i="4" l="1"/>
  <c r="K386" i="4"/>
  <c r="K387" i="4" l="1"/>
  <c r="J388" i="4"/>
  <c r="K388" i="4" l="1"/>
  <c r="J389" i="4"/>
  <c r="J390" i="4" l="1"/>
  <c r="K389" i="4"/>
  <c r="J391" i="4" l="1"/>
  <c r="K390" i="4"/>
  <c r="K391" i="4" l="1"/>
  <c r="J392" i="4"/>
  <c r="K392" i="4" l="1"/>
  <c r="J393" i="4"/>
  <c r="J394" i="4" l="1"/>
  <c r="K393" i="4"/>
  <c r="J395" i="4" l="1"/>
  <c r="K394" i="4"/>
  <c r="K395" i="4" l="1"/>
  <c r="J396" i="4"/>
  <c r="K396" i="4" l="1"/>
  <c r="J397" i="4"/>
  <c r="J398" i="4" l="1"/>
  <c r="K397" i="4"/>
  <c r="J399" i="4" l="1"/>
  <c r="K398" i="4"/>
  <c r="K399" i="4" l="1"/>
  <c r="J400" i="4"/>
  <c r="K400" i="4" l="1"/>
  <c r="J401" i="4"/>
  <c r="J402" i="4" l="1"/>
  <c r="K401" i="4"/>
  <c r="J403" i="4" l="1"/>
  <c r="K402" i="4"/>
  <c r="K403" i="4" l="1"/>
  <c r="J404" i="4"/>
  <c r="K404" i="4" l="1"/>
  <c r="J405" i="4"/>
  <c r="J406" i="4" l="1"/>
  <c r="K405" i="4"/>
  <c r="J407" i="4" l="1"/>
  <c r="K406" i="4"/>
  <c r="K407" i="4" l="1"/>
  <c r="J408" i="4"/>
  <c r="K408" i="4" l="1"/>
  <c r="J409" i="4"/>
  <c r="J410" i="4" l="1"/>
  <c r="K409" i="4"/>
  <c r="J411" i="4" l="1"/>
  <c r="K410" i="4"/>
  <c r="K411" i="4" l="1"/>
  <c r="J412" i="4"/>
  <c r="K412" i="4" l="1"/>
  <c r="J413" i="4"/>
  <c r="J414" i="4" l="1"/>
  <c r="K413" i="4"/>
  <c r="J415" i="4" l="1"/>
  <c r="K414" i="4"/>
  <c r="K415" i="4" l="1"/>
  <c r="J416" i="4"/>
  <c r="K416" i="4" l="1"/>
  <c r="J417" i="4"/>
  <c r="J418" i="4" l="1"/>
  <c r="K417" i="4"/>
  <c r="J419" i="4" l="1"/>
  <c r="K418" i="4"/>
  <c r="K419" i="4" l="1"/>
  <c r="J420" i="4"/>
  <c r="K420" i="4" l="1"/>
  <c r="J421" i="4"/>
  <c r="J422" i="4" l="1"/>
  <c r="K421" i="4"/>
  <c r="J423" i="4" l="1"/>
  <c r="K422" i="4"/>
  <c r="K423" i="4" l="1"/>
  <c r="J424" i="4"/>
  <c r="K424" i="4" l="1"/>
  <c r="J425" i="4"/>
  <c r="J426" i="4" l="1"/>
  <c r="K425" i="4"/>
  <c r="J427" i="4" l="1"/>
  <c r="K426" i="4"/>
  <c r="K427" i="4" l="1"/>
  <c r="J428" i="4"/>
  <c r="K428" i="4" s="1"/>
  <c r="K429" i="4" s="1"/>
  <c r="K5" i="4" s="1"/>
</calcChain>
</file>

<file path=xl/sharedStrings.xml><?xml version="1.0" encoding="utf-8"?>
<sst xmlns="http://schemas.openxmlformats.org/spreadsheetml/2006/main" count="6458" uniqueCount="579">
  <si>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</si>
  <si>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</si>
  <si>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</si>
  <si>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</si>
  <si>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</si>
  <si>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</si>
  <si>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</si>
  <si>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</si>
  <si>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</si>
  <si>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</si>
  <si>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</si>
  <si>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</si>
  <si>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</si>
  <si>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</si>
  <si>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</si>
  <si>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</si>
  <si>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</si>
  <si>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</si>
  <si>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</si>
  <si>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</si>
  <si>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</si>
  <si>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</si>
  <si>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</si>
  <si>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</si>
  <si>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</si>
  <si>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</si>
  <si>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</si>
  <si>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</si>
  <si>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</si>
  <si>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</si>
  <si>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</si>
  <si>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</si>
  <si>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</si>
  <si>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</si>
  <si>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</si>
  <si>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</si>
  <si>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</si>
  <si>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</si>
  <si>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</si>
  <si>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</si>
  <si>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</si>
  <si>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</si>
  <si>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</si>
  <si>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</si>
  <si>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</si>
  <si>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</si>
  <si>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</si>
  <si>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</si>
  <si>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</si>
  <si>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</si>
  <si>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</si>
  <si>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</si>
  <si>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</si>
  <si>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</si>
  <si>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</si>
  <si>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</si>
  <si>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</si>
  <si>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</si>
  <si>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</si>
  <si>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</si>
  <si>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</si>
  <si>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</si>
  <si>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</si>
  <si>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</si>
  <si>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</si>
  <si>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</si>
  <si>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</si>
  <si>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</si>
  <si>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</si>
  <si>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</si>
  <si>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</si>
  <si>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</si>
  <si>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</si>
  <si>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</si>
  <si>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</si>
  <si>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</si>
  <si>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</si>
  <si>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</si>
  <si>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</si>
  <si>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</si>
  <si>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</si>
  <si>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</si>
  <si>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</si>
  <si>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</si>
  <si>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</si>
  <si>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</si>
  <si>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</si>
  <si>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</si>
  <si>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</si>
  <si>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</si>
  <si>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</si>
  <si>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</si>
  <si>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</si>
  <si>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</si>
  <si>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</si>
  <si>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</si>
  <si>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</si>
  <si>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</si>
  <si>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</si>
  <si>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</si>
  <si>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</si>
  <si>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</si>
  <si>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</si>
  <si>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</si>
  <si>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</si>
  <si>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</si>
  <si>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</si>
  <si>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</si>
  <si>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</si>
  <si>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</si>
  <si>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</si>
  <si>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</si>
  <si>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</si>
  <si>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</si>
  <si>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</si>
  <si>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</si>
  <si>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</si>
  <si>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</si>
  <si>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</si>
  <si>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</si>
  <si>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</si>
  <si>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</si>
  <si>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</si>
  <si>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</si>
  <si>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</si>
  <si>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</si>
  <si>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</si>
  <si>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</si>
  <si>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</si>
  <si>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</si>
  <si>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</si>
  <si>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</si>
  <si>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</si>
  <si>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</si>
  <si>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</si>
  <si>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</si>
  <si>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</si>
  <si>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</si>
  <si>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</si>
  <si>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</si>
  <si>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</si>
  <si>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</si>
  <si>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</si>
  <si>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</si>
  <si>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</si>
  <si>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</si>
  <si>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</si>
  <si>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</si>
  <si>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</si>
  <si>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</si>
  <si>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</si>
  <si>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</si>
  <si>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</si>
  <si>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</si>
  <si>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</si>
  <si>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</si>
  <si>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</si>
  <si>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</si>
  <si>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</si>
  <si>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</si>
  <si>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</si>
  <si>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</si>
  <si>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</si>
  <si>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</si>
  <si>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</si>
  <si>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</si>
  <si>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</si>
  <si>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</si>
  <si>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</si>
  <si>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</si>
  <si>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</si>
  <si>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</si>
  <si>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</si>
  <si>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</si>
  <si>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</si>
  <si>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</si>
  <si>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</si>
  <si>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</si>
  <si>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</si>
  <si>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</si>
  <si>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</si>
  <si>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</si>
  <si>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</si>
  <si>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</si>
  <si>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</si>
  <si>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</si>
  <si>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</si>
  <si>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</si>
  <si>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</si>
  <si>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</si>
  <si>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</si>
  <si>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</si>
  <si>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</si>
  <si>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</si>
  <si>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</si>
  <si>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</si>
  <si>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</si>
  <si>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</si>
  <si>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</si>
  <si>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</si>
  <si>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</si>
  <si>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</si>
  <si>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</si>
  <si>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</si>
  <si>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</si>
  <si>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</si>
  <si>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</si>
  <si>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</si>
  <si>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</si>
  <si>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</si>
  <si>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</si>
  <si>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</si>
  <si>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</si>
  <si>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</si>
  <si>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</si>
  <si>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</si>
  <si>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</si>
  <si>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</si>
  <si>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</si>
  <si>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</si>
  <si>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</si>
  <si>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</si>
  <si>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</si>
  <si>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</si>
  <si>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</si>
  <si>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</si>
  <si>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</si>
  <si>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</si>
  <si>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</si>
  <si>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</si>
  <si>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</si>
  <si>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</si>
  <si>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</si>
  <si>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</si>
  <si>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</si>
  <si>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</si>
  <si>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</si>
  <si>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</si>
  <si>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</si>
  <si>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</si>
  <si>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</si>
  <si>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</si>
  <si>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</si>
  <si>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</si>
  <si>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</si>
  <si>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</si>
  <si>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</si>
  <si>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</si>
  <si>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</si>
  <si>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</si>
  <si>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</si>
  <si>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</si>
  <si>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</si>
  <si>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</si>
  <si>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</si>
  <si>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</si>
  <si>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</si>
  <si>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</si>
  <si>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</si>
  <si>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</si>
  <si>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</si>
  <si>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</si>
  <si>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</si>
  <si>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</si>
  <si>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</si>
  <si>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</si>
  <si>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</si>
  <si>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</si>
  <si>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</si>
  <si>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</si>
  <si>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</si>
  <si>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</si>
  <si>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</si>
  <si>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</si>
  <si>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</si>
  <si>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</si>
  <si>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</si>
  <si>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</si>
  <si>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</si>
  <si>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</si>
  <si>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</si>
  <si>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</si>
  <si>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</si>
  <si>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</si>
  <si>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</si>
  <si>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</si>
  <si>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</si>
  <si>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</si>
  <si>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</si>
  <si>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</si>
  <si>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</si>
  <si>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</si>
  <si>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</si>
  <si>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</si>
  <si>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</si>
  <si>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</si>
  <si>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</si>
  <si>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</si>
  <si>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</si>
  <si>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</si>
  <si>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</si>
  <si>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</si>
  <si>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</si>
  <si>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</si>
  <si>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</si>
  <si>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</si>
  <si>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</si>
  <si>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</si>
  <si>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</si>
  <si>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</si>
  <si>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</si>
  <si>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</si>
  <si>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</si>
  <si>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</si>
  <si>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</si>
  <si>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</si>
  <si>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</si>
  <si>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</si>
  <si>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</si>
  <si>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</si>
  <si>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</si>
  <si>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</si>
  <si>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</si>
  <si>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</si>
  <si>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</si>
  <si>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</si>
  <si>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</si>
  <si>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</si>
  <si>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</si>
  <si>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</si>
  <si>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</si>
  <si>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</si>
  <si>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</si>
  <si>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</si>
  <si>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</si>
  <si>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</si>
  <si>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</si>
  <si>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</si>
  <si>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</si>
  <si>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</si>
  <si>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</si>
  <si>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</si>
  <si>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</si>
  <si>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</si>
  <si>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</si>
  <si>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</si>
  <si>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</si>
  <si>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</si>
  <si>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</si>
  <si>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</si>
  <si>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</si>
  <si>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</si>
  <si>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</si>
  <si>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</si>
  <si>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</si>
  <si>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</si>
  <si>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</si>
  <si>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</si>
  <si>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</si>
  <si>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</si>
  <si>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</si>
  <si>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</si>
  <si>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</si>
  <si>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</si>
  <si>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</si>
  <si>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</si>
  <si>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</si>
  <si>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</si>
  <si>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</si>
  <si>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</si>
  <si>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</si>
  <si>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</si>
  <si>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</si>
  <si>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</si>
  <si>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</si>
  <si>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</si>
  <si>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</si>
  <si>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</si>
  <si>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</si>
  <si>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</si>
  <si>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</si>
  <si>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</si>
  <si>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</si>
  <si>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</si>
  <si>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</si>
  <si>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</si>
  <si>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</si>
  <si>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</si>
  <si>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</si>
  <si>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</si>
  <si>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</si>
  <si>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</si>
  <si>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</si>
  <si>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</si>
  <si>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</si>
  <si>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</si>
  <si>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</si>
  <si>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</si>
  <si>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</si>
  <si>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</si>
  <si>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</si>
  <si>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</si>
  <si>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</si>
  <si>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</si>
  <si>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</si>
  <si>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</si>
  <si>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</si>
  <si>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</si>
  <si>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</si>
  <si>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</si>
  <si>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</si>
  <si>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</si>
  <si>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</si>
  <si>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</si>
  <si>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</si>
  <si>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</si>
  <si>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</si>
  <si>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</si>
  <si>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</si>
  <si>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</si>
  <si>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</si>
  <si>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</si>
  <si>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</si>
  <si>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</si>
  <si>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</si>
  <si>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</si>
  <si>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</si>
  <si>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</si>
  <si>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</si>
  <si>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</si>
  <si>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</si>
  <si>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</si>
  <si>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</si>
  <si>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</si>
  <si>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</si>
  <si>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</si>
  <si>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</si>
  <si>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</si>
  <si>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</si>
  <si>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</si>
  <si>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</si>
  <si>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</si>
  <si>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</si>
  <si>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</si>
  <si>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</si>
  <si>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</si>
  <si>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</si>
  <si>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</si>
  <si>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</si>
  <si>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</si>
  <si>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</si>
  <si>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</si>
  <si>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</si>
  <si>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</si>
  <si>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</si>
  <si>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</si>
  <si>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</si>
  <si>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</si>
  <si>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</si>
  <si>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</si>
  <si>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</si>
  <si>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</si>
  <si>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</si>
  <si>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</si>
  <si>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</si>
  <si>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</si>
  <si>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</si>
  <si>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</si>
  <si>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</si>
  <si>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</si>
  <si>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</si>
  <si>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</si>
  <si>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</si>
  <si>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Local Book</t>
  </si>
  <si>
    <t>Account No.</t>
  </si>
  <si>
    <t>Account Description</t>
  </si>
  <si>
    <t>Debit</t>
  </si>
  <si>
    <t>Credit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</si>
  <si>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</si>
  <si>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</si>
  <si>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</si>
  <si>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</si>
  <si>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</si>
  <si>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</si>
  <si>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</si>
  <si>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</si>
  <si>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</si>
  <si>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</si>
  <si>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</si>
  <si>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</si>
  <si>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</si>
  <si>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</si>
  <si>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</si>
  <si>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</si>
  <si>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Adjustment for Consol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</si>
  <si>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</si>
  <si>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</si>
  <si>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</si>
  <si>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</si>
  <si>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</si>
  <si>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</si>
  <si>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 xml:space="preserve"> </t>
  </si>
  <si>
    <t xml:space="preserve">Asia Freightworks GSA (M) Sdn. Bhd. </t>
  </si>
  <si>
    <t>MYR</t>
  </si>
  <si>
    <t>Currency translation differences on financial information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</si>
  <si>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</si>
  <si>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</si>
  <si>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</si>
  <si>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</si>
  <si>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</si>
  <si>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</si>
  <si>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</si>
  <si>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</si>
  <si>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</si>
  <si>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</si>
  <si>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</si>
  <si>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</si>
  <si>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</si>
  <si>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 xml:space="preserve">TRIAL BALANCE FROM 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</si>
  <si>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</si>
  <si>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</si>
  <si>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</si>
  <si>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</si>
  <si>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</si>
  <si>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</si>
  <si>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</si>
  <si>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</si>
  <si>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</si>
  <si>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</si>
  <si>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</si>
  <si>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</si>
  <si>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</si>
  <si>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</si>
  <si>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</si>
  <si>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</si>
  <si>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</si>
  <si>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</si>
  <si>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</si>
  <si>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</si>
  <si>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</si>
  <si>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</si>
  <si>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</si>
  <si>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</si>
  <si>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</si>
  <si>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</si>
  <si>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</si>
  <si>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</si>
  <si>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</si>
  <si>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</si>
  <si>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</si>
  <si>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</si>
  <si>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</si>
  <si>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</si>
  <si>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</si>
  <si>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</si>
  <si>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</si>
  <si>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</si>
  <si>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</si>
  <si>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</si>
  <si>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</si>
  <si>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</si>
  <si>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</si>
  <si>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</si>
  <si>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</si>
  <si>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</si>
  <si>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</si>
  <si>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</si>
  <si>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</si>
  <si>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</si>
  <si>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</si>
  <si>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</si>
  <si>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</si>
  <si>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</si>
  <si>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</si>
  <si>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</si>
  <si>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</si>
  <si>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RE YE in template</t>
  </si>
  <si>
    <t>PL Y2025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</si>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</sst>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10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12" fillId="0" borderId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quotePrefix="1" applyNumberFormat="1" applyFont="1" applyAlignment="1">
      <alignment horizontal="left" vertical="center"/>
    </xf>
    <xf numFmtId="0" fontId="9" fillId="0" borderId="0" xfId="0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vertical="center"/>
      <protection locked="0"/>
    </xf>
    <xf numFmtId="0" fontId="8" fillId="7" borderId="8" xfId="0" applyFont="1" applyFill="1" applyBorder="1" applyAlignment="1">
      <alignment horizontal="left" vertical="center"/>
    </xf>
    <xf numFmtId="164" fontId="8" fillId="7" borderId="5" xfId="0" applyNumberFormat="1" applyFont="1" applyFill="1" applyBorder="1" applyAlignment="1">
      <alignment vertical="center"/>
    </xf>
    <xf numFmtId="164" fontId="9" fillId="7" borderId="1" xfId="0" applyNumberFormat="1" applyFont="1" applyFill="1" applyBorder="1" applyAlignment="1">
      <alignment vertical="center"/>
    </xf>
    <xf numFmtId="0" fontId="9" fillId="0" borderId="0" xfId="0" quotePrefix="1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left" vertical="center"/>
    </xf>
    <xf numFmtId="0" fontId="8" fillId="7" borderId="8" xfId="0" applyFont="1" applyFill="1" applyBorder="1" applyAlignment="1">
      <alignment vertical="center"/>
    </xf>
    <xf numFmtId="164" fontId="8" fillId="7" borderId="5" xfId="0" applyNumberFormat="1" applyFont="1" applyFill="1" applyBorder="1" applyAlignment="1">
      <alignment horizontal="left"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164" fontId="8" fillId="7" borderId="8" xfId="0" applyNumberFormat="1" applyFont="1" applyFill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43" fontId="2" fillId="6" borderId="1" xfId="1" applyFont="1" applyFill="1" applyBorder="1" applyAlignment="1">
      <alignment horizontal="centerContinuous"/>
    </xf>
    <xf numFmtId="43" fontId="3" fillId="6" borderId="1" xfId="1" applyFont="1" applyFill="1" applyBorder="1" applyAlignment="1">
      <alignment horizontal="centerContinuous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12" borderId="10" xfId="1" applyFont="1" applyFill="1" applyBorder="1"/>
    <xf numFmtId="43" fontId="3" fillId="6" borderId="0" xfId="1" applyFont="1" applyFill="1"/>
    <xf numFmtId="164" fontId="9" fillId="0" borderId="6" xfId="0" applyNumberFormat="1" applyFont="1" applyBorder="1" applyAlignment="1" applyProtection="1">
      <alignment vertical="center"/>
      <protection locked="0"/>
    </xf>
    <xf numFmtId="164" fontId="9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8" fillId="8" borderId="8" xfId="0" applyFont="1" applyFill="1" applyBorder="1" applyAlignment="1">
      <alignment horizontal="center" vertical="center"/>
    </xf>
    <xf numFmtId="164" fontId="8" fillId="8" borderId="8" xfId="0" applyNumberFormat="1" applyFont="1" applyFill="1" applyBorder="1" applyAlignment="1">
      <alignment horizontal="centerContinuous" vertical="center"/>
    </xf>
    <xf numFmtId="164" fontId="8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4" fillId="0" borderId="0" xfId="0" applyFont="1"/>
    <xf numFmtId="164" fontId="14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5" fontId="16" fillId="0" borderId="0" xfId="0" applyNumberFormat="1" applyFont="1"/>
    <xf numFmtId="164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64" fontId="17" fillId="10" borderId="10" xfId="0" applyNumberFormat="1" applyFont="1" applyFill="1" applyBorder="1"/>
    <xf numFmtId="0" fontId="17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164" fontId="15" fillId="7" borderId="4" xfId="0" applyNumberFormat="1" applyFont="1" applyFill="1" applyBorder="1"/>
    <xf numFmtId="164" fontId="17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5" fillId="0" borderId="0" xfId="1" applyFont="1" applyBorder="1"/>
    <xf numFmtId="43" fontId="3" fillId="0" borderId="0" xfId="1" applyFont="1" applyBorder="1"/>
    <xf numFmtId="43" fontId="15" fillId="0" borderId="0" xfId="1" applyFont="1" applyFill="1" applyBorder="1"/>
    <xf numFmtId="43" fontId="3" fillId="0" borderId="0" xfId="1" applyFont="1" applyFill="1" applyBorder="1"/>
    <xf numFmtId="43" fontId="14" fillId="0" borderId="0" xfId="1" applyFont="1" applyFill="1" applyBorder="1"/>
    <xf numFmtId="43" fontId="17" fillId="0" borderId="0" xfId="1" applyFont="1" applyFill="1" applyBorder="1"/>
    <xf numFmtId="43" fontId="17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7" fillId="0" borderId="0" xfId="0" applyNumberFormat="1" applyFont="1" applyProtection="1">
      <protection locked="0"/>
    </xf>
    <xf numFmtId="164" fontId="17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6" fillId="0" borderId="0" xfId="0" applyFont="1"/>
    <xf numFmtId="43" fontId="6" fillId="0" borderId="0" xfId="1" applyFont="1" applyFill="1" applyBorder="1"/>
    <xf numFmtId="164" fontId="6" fillId="0" borderId="0" xfId="0" applyNumberFormat="1" applyFont="1" applyProtection="1">
      <protection locked="0"/>
    </xf>
    <xf numFmtId="165" fontId="6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19" fillId="0" borderId="0" xfId="1" applyFont="1" applyFill="1" applyBorder="1"/>
    <xf numFmtId="0" fontId="20" fillId="0" borderId="0" xfId="0" applyFont="1"/>
    <xf numFmtId="0" fontId="19" fillId="0" borderId="0" xfId="0" applyFont="1"/>
    <xf numFmtId="164" fontId="19" fillId="7" borderId="2" xfId="0" applyNumberFormat="1" applyFont="1" applyFill="1" applyBorder="1"/>
    <xf numFmtId="164" fontId="19" fillId="7" borderId="0" xfId="0" applyNumberFormat="1" applyFont="1" applyFill="1"/>
    <xf numFmtId="164" fontId="17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19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6" fillId="15" borderId="0" xfId="0" applyNumberFormat="1" applyFont="1" applyFill="1" applyProtection="1">
      <protection locked="0"/>
    </xf>
    <xf numFmtId="43" fontId="6" fillId="0" borderId="0" xfId="1" applyFont="1" applyFill="1" applyBorder="1" applyAlignment="1">
      <alignment horizontal="left" vertical="center"/>
    </xf>
    <xf numFmtId="164" fontId="6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0" xfId="1" applyFont="1" applyFill="1"/>
    <xf numFmtId="0" fontId="3" fillId="0" borderId="0" xfId="2" applyFont="1" applyAlignment="1">
      <alignment horizontal="left"/>
    </xf>
    <xf numFmtId="0" fontId="21" fillId="0" borderId="0" xfId="0" applyFont="1"/>
    <xf numFmtId="0" fontId="3" fillId="0" borderId="0" xfId="2" applyFont="1" applyAlignment="1">
      <alignment horizontal="center"/>
    </xf>
    <xf numFmtId="0" fontId="9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9" fillId="0" borderId="0" xfId="1" quotePrefix="1" applyNumberFormat="1" applyFont="1" applyFill="1" applyAlignment="1" applyProtection="1">
      <alignment horizontal="center" vertical="center"/>
    </xf>
    <xf numFmtId="43" fontId="2" fillId="0" borderId="0" xfId="1" applyFont="1" applyAlignment="1">
      <alignment horizontal="left" vertical="center"/>
    </xf>
    <xf numFmtId="43" fontId="15" fillId="0" borderId="0" xfId="1" applyFont="1"/>
    <xf numFmtId="43" fontId="6" fillId="15" borderId="0" xfId="1" applyFont="1" applyFill="1"/>
    <xf numFmtId="43" fontId="14" fillId="0" borderId="0" xfId="1" applyFont="1"/>
    <xf numFmtId="43" fontId="17" fillId="0" borderId="0" xfId="1" applyFont="1"/>
    <xf numFmtId="43" fontId="17" fillId="0" borderId="0" xfId="1" applyFont="1" applyAlignment="1">
      <alignment horizontal="left" vertical="center"/>
    </xf>
    <xf numFmtId="43" fontId="6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6" fillId="0" borderId="0" xfId="1" applyFont="1"/>
    <xf numFmtId="164" fontId="22" fillId="0" borderId="6" xfId="0" applyNumberFormat="1" applyFont="1" applyBorder="1" applyAlignment="1">
      <alignment horizontal="centerContinuous" vertical="center"/>
    </xf>
    <xf numFmtId="0" fontId="23" fillId="0" borderId="0" xfId="0" applyFont="1"/>
    <xf numFmtId="0" fontId="4" fillId="7" borderId="0" xfId="0" applyFont="1" applyFill="1" applyAlignment="1">
      <alignment horizontal="left" vertical="center"/>
    </xf>
    <xf numFmtId="164" fontId="4" fillId="7" borderId="0" xfId="0" applyNumberFormat="1" applyFont="1" applyFill="1" applyAlignment="1">
      <alignment horizontal="centerContinuous" vertical="center"/>
    </xf>
    <xf numFmtId="164" fontId="22" fillId="7" borderId="6" xfId="0" applyNumberFormat="1" applyFont="1" applyFill="1" applyBorder="1" applyAlignment="1">
      <alignment vertical="center"/>
    </xf>
    <xf numFmtId="164" fontId="22" fillId="7" borderId="6" xfId="0" applyNumberFormat="1" applyFont="1" applyFill="1" applyBorder="1" applyAlignment="1" applyProtection="1">
      <alignment vertical="center"/>
      <protection locked="0"/>
    </xf>
    <xf numFmtId="164" fontId="22" fillId="7" borderId="6" xfId="0" applyNumberFormat="1" applyFont="1" applyFill="1" applyBorder="1" applyAlignment="1">
      <alignment horizontal="centerContinuous" vertical="center"/>
    </xf>
    <xf numFmtId="0" fontId="3" fillId="16" borderId="0" xfId="0" applyFont="1" applyFill="1"/>
    <xf numFmtId="0" fontId="2" fillId="16" borderId="0" xfId="0" applyFont="1" applyFill="1"/>
    <xf numFmtId="0" fontId="15" fillId="16" borderId="0" xfId="0" applyFont="1" applyFill="1"/>
    <xf numFmtId="0" fontId="6" fillId="16" borderId="0" xfId="0" applyFont="1" applyFill="1"/>
    <xf numFmtId="0" fontId="14" fillId="16" borderId="0" xfId="0" applyFont="1" applyFill="1"/>
    <xf numFmtId="0" fontId="18" fillId="16" borderId="0" xfId="0" applyFont="1" applyFill="1"/>
    <xf numFmtId="0" fontId="16" fillId="16" borderId="0" xfId="0" applyFont="1" applyFill="1"/>
    <xf numFmtId="0" fontId="20" fillId="16" borderId="0" xfId="0" applyFont="1" applyFill="1"/>
    <xf numFmtId="0" fontId="3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164" fontId="9" fillId="16" borderId="0" xfId="0" applyNumberFormat="1" applyFont="1" applyFill="1" applyAlignment="1" applyProtection="1">
      <alignment horizontal="center" vertical="center"/>
      <protection locked="0"/>
    </xf>
    <xf numFmtId="164" fontId="9" fillId="16" borderId="0" xfId="0" applyNumberFormat="1" applyFont="1" applyFill="1" applyAlignment="1">
      <alignment horizontal="center" vertical="center"/>
    </xf>
    <xf numFmtId="164" fontId="8" fillId="8" borderId="4" xfId="0" applyNumberFormat="1" applyFont="1" applyFill="1" applyBorder="1" applyAlignment="1">
      <alignment horizontal="centerContinuous" vertical="center"/>
    </xf>
    <xf numFmtId="164" fontId="9" fillId="0" borderId="14" xfId="0" applyNumberFormat="1" applyFont="1" applyBorder="1" applyAlignment="1" applyProtection="1">
      <alignment vertical="center"/>
      <protection locked="0"/>
    </xf>
    <xf numFmtId="164" fontId="9" fillId="7" borderId="8" xfId="0" applyNumberFormat="1" applyFont="1" applyFill="1" applyBorder="1" applyAlignment="1">
      <alignment vertical="center"/>
    </xf>
    <xf numFmtId="164" fontId="9" fillId="0" borderId="14" xfId="0" applyNumberFormat="1" applyFont="1" applyBorder="1" applyAlignment="1">
      <alignment vertical="center"/>
    </xf>
    <xf numFmtId="164" fontId="22" fillId="0" borderId="14" xfId="0" applyNumberFormat="1" applyFont="1" applyBorder="1" applyAlignment="1">
      <alignment horizontal="centerContinuous"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9" fillId="0" borderId="7" xfId="0" applyNumberFormat="1" applyFont="1" applyBorder="1" applyAlignment="1" applyProtection="1">
      <alignment vertical="center"/>
      <protection locked="0"/>
    </xf>
    <xf numFmtId="164" fontId="9" fillId="7" borderId="5" xfId="0" applyNumberFormat="1" applyFont="1" applyFill="1" applyBorder="1" applyAlignment="1">
      <alignment vertical="center"/>
    </xf>
    <xf numFmtId="164" fontId="9" fillId="0" borderId="7" xfId="0" applyNumberFormat="1" applyFont="1" applyBorder="1" applyAlignment="1">
      <alignment vertical="center"/>
    </xf>
    <xf numFmtId="164" fontId="22" fillId="7" borderId="7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9" fillId="16" borderId="0" xfId="0" applyNumberFormat="1" applyFont="1" applyFill="1" applyAlignment="1">
      <alignment vertical="center"/>
    </xf>
    <xf numFmtId="43" fontId="3" fillId="0" borderId="0" xfId="0" applyNumberFormat="1" applyFont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24" fillId="3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0" fontId="24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164" fontId="9" fillId="7" borderId="18" xfId="0" applyNumberFormat="1" applyFont="1" applyFill="1" applyBorder="1" applyAlignment="1">
      <alignment vertical="center"/>
    </xf>
    <xf numFmtId="164" fontId="3" fillId="11" borderId="18" xfId="0" applyNumberFormat="1" applyFont="1" applyFill="1" applyBorder="1" applyAlignment="1">
      <alignment vertical="center"/>
    </xf>
    <xf numFmtId="43" fontId="3" fillId="5" borderId="6" xfId="4" applyFont="1" applyFill="1" applyBorder="1"/>
    <xf numFmtId="43" fontId="3" fillId="7" borderId="6" xfId="4" applyFont="1" applyFill="1" applyBorder="1"/>
    <xf numFmtId="43" fontId="3" fillId="5" borderId="9" xfId="4" applyFont="1" applyFill="1" applyBorder="1"/>
    <xf numFmtId="43" fontId="2" fillId="3" borderId="19" xfId="0" applyNumberFormat="1" applyFont="1" applyFill="1" applyBorder="1" applyAlignment="1">
      <alignment horizontal="center" vertical="center"/>
    </xf>
    <xf numFmtId="17" fontId="2" fillId="3" borderId="19" xfId="0" applyNumberFormat="1" applyFont="1" applyFill="1" applyBorder="1" applyAlignment="1">
      <alignment horizontal="center" vertical="center"/>
    </xf>
    <xf numFmtId="17" fontId="2" fillId="5" borderId="19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vertical="center"/>
    </xf>
    <xf numFmtId="43" fontId="2" fillId="3" borderId="22" xfId="0" applyNumberFormat="1" applyFont="1" applyFill="1" applyBorder="1" applyAlignment="1">
      <alignment horizontal="center" vertical="center"/>
    </xf>
    <xf numFmtId="17" fontId="2" fillId="3" borderId="22" xfId="0" applyNumberFormat="1" applyFont="1" applyFill="1" applyBorder="1" applyAlignment="1">
      <alignment horizontal="center" vertical="center"/>
    </xf>
    <xf numFmtId="17" fontId="2" fillId="5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vertical="center"/>
    </xf>
    <xf numFmtId="43" fontId="3" fillId="0" borderId="6" xfId="1" applyFont="1" applyBorder="1"/>
    <xf numFmtId="43" fontId="3" fillId="7" borderId="6" xfId="1" applyFont="1" applyFill="1" applyBorder="1"/>
    <xf numFmtId="43" fontId="3" fillId="0" borderId="9" xfId="1" applyFont="1" applyBorder="1"/>
    <xf numFmtId="43" fontId="22" fillId="0" borderId="0" xfId="1" applyFont="1"/>
    <xf numFmtId="164" fontId="22" fillId="17" borderId="0" xfId="0" applyNumberFormat="1" applyFont="1" applyFill="1"/>
    <xf numFmtId="43" fontId="0" fillId="0" borderId="0" xfId="1" applyFont="1"/>
    <xf numFmtId="43" fontId="21" fillId="0" borderId="0" xfId="1" applyFont="1"/>
    <xf numFmtId="43" fontId="2" fillId="6" borderId="23" xfId="0" applyNumberFormat="1" applyFont="1" applyFill="1" applyBorder="1" applyAlignment="1">
      <alignment horizontal="centerContinuous"/>
    </xf>
    <xf numFmtId="43" fontId="3" fillId="6" borderId="23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5">
    <cellStyle name="Comma" xfId="1" builtinId="3"/>
    <cellStyle name="Comma 2" xfId="4" xr:uid="{00000000-0005-0000-0000-000001000000}"/>
    <cellStyle name="Normal" xfId="0" builtinId="0"/>
    <cellStyle name="Normal 2 2" xfId="2" xr:uid="{00000000-0005-0000-0000-000003000000}"/>
    <cellStyle name="Normal 2 2 2" xfId="3" xr:uid="{00000000-0005-0000-0000-000004000000}"/>
  </cellStyles>
  <dxfs count="0"/>
  <tableStyles count="0" defaultTableStyle="TableStyleMedium2" defaultPivotStyle="PivotStyleLight16"/>
  <colors>
    <mruColors>
      <color rgb="FFCCFFCC"/>
      <color rgb="FFFFCCCC"/>
      <color rgb="FFCCFFFF"/>
      <color rgb="FFF2F2F2"/>
      <color rgb="FF203764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O91"/>
  <sheetViews>
    <sheetView zoomScaleNormal="100" workbookViewId="0">
      <pane xSplit="4" ySplit="7" topLeftCell="E61" activePane="bottomRight" state="frozen"/>
      <selection pane="topRight" activeCell="E1" sqref="E1"/>
      <selection pane="bottomLeft" activeCell="A8" sqref="A8"/>
      <selection pane="bottomRight" activeCell="I71" sqref="I71:I82"/>
    </sheetView>
  </sheetViews>
  <sheetFormatPr defaultColWidth="9.15234375" defaultRowHeight="12.9"/>
  <cols>
    <col min="1" max="1" width="2.84375" style="2" customWidth="1"/>
    <col min="2" max="2" width="6.53515625" style="33" customWidth="1"/>
    <col min="3" max="3" width="2.4609375" style="33" customWidth="1"/>
    <col min="4" max="4" width="42.15234375" style="33" customWidth="1"/>
    <col min="5" max="16" width="15.84375" style="2" customWidth="1"/>
    <col min="17" max="19" width="5.53515625" style="160" customWidth="1"/>
    <col min="20" max="31" width="15.84375" style="2" customWidth="1"/>
    <col min="32" max="16384" width="9.15234375" style="4"/>
  </cols>
  <sheetData>
    <row r="1" spans="1:41">
      <c r="A1" s="1" t="s">
        <v>0</v>
      </c>
      <c r="E1" s="55" t="str">
        <f>TB!C1</f>
        <v>MYR</v>
      </c>
      <c r="F1" s="55" t="str">
        <f>E1</f>
        <v>MYR</v>
      </c>
      <c r="G1" s="55" t="str">
        <f t="shared" ref="G1:P1" si="0">F1</f>
        <v>MYR</v>
      </c>
      <c r="H1" s="55" t="str">
        <f t="shared" si="0"/>
        <v>MYR</v>
      </c>
      <c r="I1" s="55" t="str">
        <f t="shared" si="0"/>
        <v>MYR</v>
      </c>
      <c r="J1" s="55" t="str">
        <f t="shared" si="0"/>
        <v>MYR</v>
      </c>
      <c r="K1" s="55" t="str">
        <f t="shared" si="0"/>
        <v>MYR</v>
      </c>
      <c r="L1" s="55" t="str">
        <f t="shared" si="0"/>
        <v>MYR</v>
      </c>
      <c r="M1" s="55" t="str">
        <f t="shared" si="0"/>
        <v>MYR</v>
      </c>
      <c r="N1" s="55" t="str">
        <f t="shared" si="0"/>
        <v>MYR</v>
      </c>
      <c r="O1" s="55" t="str">
        <f t="shared" si="0"/>
        <v>MYR</v>
      </c>
      <c r="P1" s="55" t="str">
        <f t="shared" si="0"/>
        <v>MYR</v>
      </c>
      <c r="T1" s="55" t="s">
        <v>503</v>
      </c>
      <c r="U1" s="55" t="s">
        <v>503</v>
      </c>
      <c r="V1" s="55" t="s">
        <v>503</v>
      </c>
      <c r="W1" s="55" t="s">
        <v>503</v>
      </c>
      <c r="X1" s="55" t="s">
        <v>503</v>
      </c>
      <c r="Y1" s="55" t="s">
        <v>503</v>
      </c>
      <c r="Z1" s="55" t="s">
        <v>503</v>
      </c>
      <c r="AA1" s="55" t="s">
        <v>503</v>
      </c>
      <c r="AB1" s="55" t="s">
        <v>503</v>
      </c>
      <c r="AC1" s="55" t="s">
        <v>503</v>
      </c>
      <c r="AD1" s="55" t="s">
        <v>503</v>
      </c>
      <c r="AE1" s="55" t="s">
        <v>503</v>
      </c>
    </row>
    <row r="2" spans="1:41">
      <c r="A2" s="1" t="s">
        <v>1</v>
      </c>
    </row>
    <row r="3" spans="1:41">
      <c r="A3" s="1" t="s">
        <v>2</v>
      </c>
      <c r="C3" s="96" t="str">
        <f>TB!A1</f>
        <v xml:space="preserve">Asia Freightworks GSA (M) Sdn. Bhd. </v>
      </c>
      <c r="D3" s="96"/>
    </row>
    <row r="6" spans="1:41">
      <c r="E6" s="6">
        <f t="shared" ref="E6:AE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T6" s="6">
        <f>T87</f>
        <v>0</v>
      </c>
      <c r="U6" s="6">
        <f>U87</f>
        <v>0</v>
      </c>
      <c r="V6" s="6">
        <f>V87</f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6">
        <f t="shared" si="1"/>
        <v>0</v>
      </c>
    </row>
    <row r="7" spans="1:41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51" t="str">
        <f>TB!N5</f>
        <v>Dec'25</v>
      </c>
      <c r="T7" s="51" t="str">
        <f>TB!Q5</f>
        <v>Jan'24</v>
      </c>
      <c r="U7" s="51" t="str">
        <f>TB!R5</f>
        <v>Feb'24</v>
      </c>
      <c r="V7" s="51" t="str">
        <f>TB!S5</f>
        <v>Mar'24</v>
      </c>
      <c r="W7" s="51" t="str">
        <f>TB!T5</f>
        <v>Apr'24</v>
      </c>
      <c r="X7" s="51" t="str">
        <f>TB!U5</f>
        <v>May'24</v>
      </c>
      <c r="Y7" s="51" t="str">
        <f>TB!V5</f>
        <v>Jun'24</v>
      </c>
      <c r="Z7" s="51" t="str">
        <f>TB!W5</f>
        <v>Jul'24</v>
      </c>
      <c r="AA7" s="51" t="str">
        <f>TB!X5</f>
        <v>Aug'24</v>
      </c>
      <c r="AB7" s="51" t="str">
        <f>TB!Y5</f>
        <v>Sep'24</v>
      </c>
      <c r="AC7" s="51" t="str">
        <f>TB!Z5</f>
        <v>Oct'24</v>
      </c>
      <c r="AD7" s="51" t="str">
        <f>TB!AA5</f>
        <v>Nov'24</v>
      </c>
      <c r="AE7" s="51" t="str">
        <f>TB!AB5</f>
        <v>Dec'24</v>
      </c>
    </row>
    <row r="8" spans="1:41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</row>
    <row r="9" spans="1:41" s="1" customFormat="1">
      <c r="A9" s="57" t="s">
        <v>4</v>
      </c>
      <c r="B9" s="80"/>
      <c r="C9" s="142"/>
      <c r="D9" s="142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61"/>
      <c r="R9" s="161"/>
      <c r="S9" s="161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41" s="66" customFormat="1">
      <c r="B10" s="81" t="s">
        <v>5</v>
      </c>
      <c r="C10" s="143"/>
      <c r="D10" s="143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62"/>
      <c r="R10" s="162"/>
      <c r="S10" s="162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</row>
    <row r="11" spans="1:41">
      <c r="A11" s="4"/>
      <c r="B11" s="82"/>
      <c r="C11" s="33" t="s">
        <v>6</v>
      </c>
      <c r="E11" s="2">
        <f>TB!C94</f>
        <v>3626.13</v>
      </c>
      <c r="F11" s="2">
        <f>TB!D94</f>
        <v>2296.13</v>
      </c>
      <c r="G11" s="2">
        <f>TB!E94</f>
        <v>16969.55</v>
      </c>
      <c r="H11" s="2">
        <f>TB!F94</f>
        <v>16769.55</v>
      </c>
      <c r="I11" s="2">
        <f>TB!G94</f>
        <v>16769.55</v>
      </c>
      <c r="J11" s="2">
        <f>TB!H94</f>
        <v>16769.55</v>
      </c>
      <c r="K11" s="2">
        <f>TB!I94</f>
        <v>16769.55</v>
      </c>
      <c r="L11" s="2">
        <f>TB!J94</f>
        <v>16769.55</v>
      </c>
      <c r="M11" s="2">
        <f>TB!K94</f>
        <v>16769.55</v>
      </c>
      <c r="N11" s="2">
        <f>TB!L94</f>
        <v>16769.55</v>
      </c>
      <c r="O11" s="2">
        <f>TB!M94</f>
        <v>16769.55</v>
      </c>
      <c r="P11" s="2">
        <f>TB!N94</f>
        <v>16769.55</v>
      </c>
      <c r="T11" s="2">
        <f>TB!Q94</f>
        <v>59340.38</v>
      </c>
      <c r="U11" s="2">
        <f>TB!R94</f>
        <v>55324.49</v>
      </c>
      <c r="V11" s="2">
        <f>TB!S94</f>
        <v>5752.18</v>
      </c>
      <c r="W11" s="2">
        <f>TB!T94</f>
        <v>60040.86</v>
      </c>
      <c r="X11" s="2">
        <f>TB!U94</f>
        <v>59535.86</v>
      </c>
      <c r="Y11" s="2">
        <f>TB!V94</f>
        <v>59535.86</v>
      </c>
      <c r="Z11" s="2">
        <f>TB!W94</f>
        <v>58864.46</v>
      </c>
      <c r="AA11" s="2">
        <f>TB!X94</f>
        <v>56812.46</v>
      </c>
      <c r="AB11" s="2">
        <f>TB!Y94</f>
        <v>3931.13</v>
      </c>
      <c r="AC11" s="2">
        <f>TB!Z94</f>
        <v>3931.13</v>
      </c>
      <c r="AD11" s="2">
        <f>TB!AA94</f>
        <v>3626.13</v>
      </c>
      <c r="AE11" s="2">
        <f>TB!AB94</f>
        <v>3626.13</v>
      </c>
    </row>
    <row r="12" spans="1:41">
      <c r="A12" s="4"/>
      <c r="B12" s="82"/>
      <c r="C12" s="33" t="s">
        <v>7</v>
      </c>
      <c r="E12" s="2">
        <f>TB!C100</f>
        <v>0</v>
      </c>
      <c r="F12" s="2">
        <f>TB!D100</f>
        <v>0</v>
      </c>
      <c r="G12" s="2">
        <f>TB!E100</f>
        <v>0</v>
      </c>
      <c r="H12" s="2">
        <f>TB!F100</f>
        <v>0</v>
      </c>
      <c r="I12" s="2">
        <f>TB!G100</f>
        <v>0</v>
      </c>
      <c r="J12" s="2">
        <f>TB!H100</f>
        <v>0</v>
      </c>
      <c r="K12" s="2">
        <f>TB!I100</f>
        <v>0</v>
      </c>
      <c r="L12" s="2">
        <f>TB!J100</f>
        <v>0</v>
      </c>
      <c r="M12" s="2">
        <f>TB!K100</f>
        <v>0</v>
      </c>
      <c r="N12" s="2">
        <f>TB!L100</f>
        <v>0</v>
      </c>
      <c r="O12" s="2">
        <f>TB!M100</f>
        <v>0</v>
      </c>
      <c r="P12" s="2">
        <f>TB!N100</f>
        <v>0</v>
      </c>
      <c r="T12" s="2">
        <f>TB!Q100</f>
        <v>0</v>
      </c>
      <c r="U12" s="2">
        <f>TB!R100</f>
        <v>0</v>
      </c>
      <c r="V12" s="2">
        <f>TB!S100</f>
        <v>0</v>
      </c>
      <c r="W12" s="2">
        <f>TB!T100</f>
        <v>0</v>
      </c>
      <c r="X12" s="2">
        <f>TB!U100</f>
        <v>0</v>
      </c>
      <c r="Y12" s="2">
        <f>TB!V100</f>
        <v>0</v>
      </c>
      <c r="Z12" s="2">
        <f>TB!W100</f>
        <v>0</v>
      </c>
      <c r="AA12" s="2">
        <f>TB!X100</f>
        <v>0</v>
      </c>
      <c r="AB12" s="2">
        <f>TB!Y100</f>
        <v>0</v>
      </c>
      <c r="AC12" s="2">
        <f>TB!Z100</f>
        <v>0</v>
      </c>
      <c r="AD12" s="2">
        <f>TB!AA100</f>
        <v>0</v>
      </c>
      <c r="AE12" s="2">
        <f>TB!AB100</f>
        <v>0</v>
      </c>
    </row>
    <row r="13" spans="1:41">
      <c r="A13" s="4"/>
      <c r="B13" s="82"/>
      <c r="C13" s="33" t="s">
        <v>8</v>
      </c>
      <c r="E13" s="2">
        <f>TB!C115</f>
        <v>2532.64</v>
      </c>
      <c r="F13" s="2">
        <f>TB!D115</f>
        <v>2236.94</v>
      </c>
      <c r="G13" s="2">
        <f>TB!E115</f>
        <v>1941.24</v>
      </c>
      <c r="H13" s="2">
        <f>TB!F115</f>
        <v>1645.54</v>
      </c>
      <c r="I13" s="2">
        <f>TB!G115</f>
        <v>1349.84</v>
      </c>
      <c r="J13" s="2">
        <f>TB!H115</f>
        <v>1054.1400000000001</v>
      </c>
      <c r="K13" s="2">
        <f>TB!I115</f>
        <v>1054.1400000000001</v>
      </c>
      <c r="L13" s="2">
        <f>TB!J115</f>
        <v>1054.1400000000001</v>
      </c>
      <c r="M13" s="2">
        <f>TB!K115</f>
        <v>1054.1400000000001</v>
      </c>
      <c r="N13" s="2">
        <f>TB!L115</f>
        <v>1054.1400000000001</v>
      </c>
      <c r="O13" s="2">
        <f>TB!M115</f>
        <v>1054.1400000000001</v>
      </c>
      <c r="P13" s="2">
        <f>TB!N115</f>
        <v>1054.1400000000001</v>
      </c>
      <c r="T13" s="2">
        <f>TB!Q115</f>
        <v>2559.34</v>
      </c>
      <c r="U13" s="2">
        <f>TB!R115</f>
        <v>74289.52</v>
      </c>
      <c r="V13" s="2">
        <f>TB!S115</f>
        <v>76987.91</v>
      </c>
      <c r="W13" s="2">
        <f>TB!T115</f>
        <v>2409.5</v>
      </c>
      <c r="X13" s="2">
        <f>TB!U115</f>
        <v>1941.49</v>
      </c>
      <c r="Y13" s="2">
        <f>TB!V115</f>
        <v>1473.48</v>
      </c>
      <c r="Z13" s="2">
        <f>TB!W115</f>
        <v>1305.47</v>
      </c>
      <c r="AA13" s="2">
        <f>TB!X115</f>
        <v>837.49</v>
      </c>
      <c r="AB13" s="2">
        <f>TB!Y115</f>
        <v>553.12</v>
      </c>
      <c r="AC13" s="2">
        <f>TB!Z115</f>
        <v>568.75</v>
      </c>
      <c r="AD13" s="2">
        <f>TB!AA115</f>
        <v>284.38</v>
      </c>
      <c r="AE13" s="2">
        <f>TB!AB115</f>
        <v>2108.34</v>
      </c>
    </row>
    <row r="14" spans="1:41" s="103" customFormat="1">
      <c r="A14" s="100"/>
      <c r="B14" s="101"/>
      <c r="C14" s="144" t="s">
        <v>9</v>
      </c>
      <c r="D14" s="144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63"/>
      <c r="R14" s="163"/>
      <c r="S14" s="163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</row>
    <row r="15" spans="1:41">
      <c r="A15" s="4"/>
      <c r="B15" s="82"/>
      <c r="C15" s="33" t="s">
        <v>10</v>
      </c>
      <c r="E15" s="2">
        <f>TB!C148</f>
        <v>0</v>
      </c>
      <c r="F15" s="2">
        <f>TB!D148</f>
        <v>0</v>
      </c>
      <c r="G15" s="2">
        <f>TB!E148</f>
        <v>0</v>
      </c>
      <c r="H15" s="2">
        <f>TB!F148</f>
        <v>0</v>
      </c>
      <c r="I15" s="2">
        <f>TB!G148</f>
        <v>0</v>
      </c>
      <c r="J15" s="2">
        <f>TB!H148</f>
        <v>0</v>
      </c>
      <c r="K15" s="2">
        <f>TB!I148</f>
        <v>0</v>
      </c>
      <c r="L15" s="2">
        <f>TB!J148</f>
        <v>0</v>
      </c>
      <c r="M15" s="2">
        <f>TB!K148</f>
        <v>0</v>
      </c>
      <c r="N15" s="2">
        <f>TB!L148</f>
        <v>0</v>
      </c>
      <c r="O15" s="2">
        <f>TB!M148</f>
        <v>0</v>
      </c>
      <c r="P15" s="2">
        <f>TB!N148</f>
        <v>0</v>
      </c>
      <c r="T15" s="2">
        <f>TB!Q148</f>
        <v>0</v>
      </c>
      <c r="U15" s="2">
        <f>TB!R148</f>
        <v>0</v>
      </c>
      <c r="V15" s="2">
        <f>TB!S148</f>
        <v>0</v>
      </c>
      <c r="W15" s="2">
        <f>TB!T148</f>
        <v>0</v>
      </c>
      <c r="X15" s="2">
        <f>TB!U148</f>
        <v>0</v>
      </c>
      <c r="Y15" s="2">
        <f>TB!V148</f>
        <v>0</v>
      </c>
      <c r="Z15" s="2">
        <f>TB!W148</f>
        <v>0</v>
      </c>
      <c r="AA15" s="2">
        <f>TB!X148</f>
        <v>0</v>
      </c>
      <c r="AB15" s="2">
        <f>TB!Y148</f>
        <v>0</v>
      </c>
      <c r="AC15" s="2">
        <f>TB!Z148</f>
        <v>0</v>
      </c>
      <c r="AD15" s="2">
        <f>TB!AA148</f>
        <v>0</v>
      </c>
      <c r="AE15" s="2">
        <f>TB!AB148</f>
        <v>0</v>
      </c>
    </row>
    <row r="16" spans="1:41">
      <c r="A16" s="4"/>
      <c r="B16" s="82"/>
      <c r="C16" s="33" t="s">
        <v>11</v>
      </c>
      <c r="E16" s="2">
        <f>TB!C151</f>
        <v>0</v>
      </c>
      <c r="F16" s="2">
        <f>TB!D151</f>
        <v>0</v>
      </c>
      <c r="G16" s="2">
        <f>TB!E151</f>
        <v>0</v>
      </c>
      <c r="H16" s="2">
        <f>TB!F151</f>
        <v>0</v>
      </c>
      <c r="I16" s="2">
        <f>TB!G151</f>
        <v>0</v>
      </c>
      <c r="J16" s="2">
        <f>TB!H151</f>
        <v>0</v>
      </c>
      <c r="K16" s="2">
        <f>TB!I151</f>
        <v>0</v>
      </c>
      <c r="L16" s="2">
        <f>TB!J151</f>
        <v>0</v>
      </c>
      <c r="M16" s="2">
        <f>TB!K151</f>
        <v>0</v>
      </c>
      <c r="N16" s="2">
        <f>TB!L151</f>
        <v>0</v>
      </c>
      <c r="O16" s="2">
        <f>TB!M151</f>
        <v>0</v>
      </c>
      <c r="P16" s="2">
        <f>TB!N151</f>
        <v>0</v>
      </c>
      <c r="T16" s="2">
        <f>TB!Q151</f>
        <v>0</v>
      </c>
      <c r="U16" s="2">
        <f>TB!R151</f>
        <v>0</v>
      </c>
      <c r="V16" s="2">
        <f>TB!S151</f>
        <v>0</v>
      </c>
      <c r="W16" s="2">
        <f>TB!T151</f>
        <v>0</v>
      </c>
      <c r="X16" s="2">
        <f>TB!U151</f>
        <v>0</v>
      </c>
      <c r="Y16" s="2">
        <f>TB!V151</f>
        <v>0</v>
      </c>
      <c r="Z16" s="2">
        <f>TB!W151</f>
        <v>0</v>
      </c>
      <c r="AA16" s="2">
        <f>TB!X151</f>
        <v>0</v>
      </c>
      <c r="AB16" s="2">
        <f>TB!Y151</f>
        <v>0</v>
      </c>
      <c r="AC16" s="2">
        <f>TB!Z151</f>
        <v>0</v>
      </c>
      <c r="AD16" s="2">
        <f>TB!AA151</f>
        <v>0</v>
      </c>
      <c r="AE16" s="2">
        <f>TB!AB151</f>
        <v>0</v>
      </c>
    </row>
    <row r="17" spans="1:41">
      <c r="A17" s="4"/>
      <c r="B17" s="82"/>
      <c r="C17" s="33" t="s">
        <v>12</v>
      </c>
      <c r="E17" s="2">
        <f>TB!C155</f>
        <v>0</v>
      </c>
      <c r="F17" s="2">
        <f>TB!D155</f>
        <v>0</v>
      </c>
      <c r="G17" s="2">
        <f>TB!E155</f>
        <v>0</v>
      </c>
      <c r="H17" s="2">
        <f>TB!F155</f>
        <v>0</v>
      </c>
      <c r="I17" s="2">
        <f>TB!G155</f>
        <v>0</v>
      </c>
      <c r="J17" s="2">
        <f>TB!H155</f>
        <v>0</v>
      </c>
      <c r="K17" s="2">
        <f>TB!I155</f>
        <v>0</v>
      </c>
      <c r="L17" s="2">
        <f>TB!J155</f>
        <v>0</v>
      </c>
      <c r="M17" s="2">
        <f>TB!K155</f>
        <v>0</v>
      </c>
      <c r="N17" s="2">
        <f>TB!L155</f>
        <v>0</v>
      </c>
      <c r="O17" s="2">
        <f>TB!M155</f>
        <v>0</v>
      </c>
      <c r="P17" s="2">
        <f>TB!N155</f>
        <v>0</v>
      </c>
      <c r="T17" s="2">
        <f>TB!Q155</f>
        <v>0</v>
      </c>
      <c r="U17" s="2">
        <f>TB!R155</f>
        <v>0</v>
      </c>
      <c r="V17" s="2">
        <f>TB!S155</f>
        <v>0</v>
      </c>
      <c r="W17" s="2">
        <f>TB!T155</f>
        <v>0</v>
      </c>
      <c r="X17" s="2">
        <f>TB!U155</f>
        <v>0</v>
      </c>
      <c r="Y17" s="2">
        <f>TB!V155</f>
        <v>0</v>
      </c>
      <c r="Z17" s="2">
        <f>TB!W155</f>
        <v>0</v>
      </c>
      <c r="AA17" s="2">
        <f>TB!X155</f>
        <v>0</v>
      </c>
      <c r="AB17" s="2">
        <f>TB!Y155</f>
        <v>0</v>
      </c>
      <c r="AC17" s="2">
        <f>TB!Z155</f>
        <v>0</v>
      </c>
      <c r="AD17" s="2">
        <f>TB!AA155</f>
        <v>0</v>
      </c>
      <c r="AE17" s="2">
        <f>TB!AB155</f>
        <v>0</v>
      </c>
    </row>
    <row r="18" spans="1:41">
      <c r="A18" s="4"/>
      <c r="B18" s="82"/>
      <c r="C18" s="33" t="s">
        <v>13</v>
      </c>
      <c r="E18" s="2">
        <f>TB!C159</f>
        <v>0</v>
      </c>
      <c r="F18" s="2">
        <f>TB!D159</f>
        <v>0</v>
      </c>
      <c r="G18" s="2">
        <f>TB!E159</f>
        <v>0</v>
      </c>
      <c r="H18" s="2">
        <f>TB!F159</f>
        <v>0</v>
      </c>
      <c r="I18" s="2">
        <f>TB!G159</f>
        <v>0</v>
      </c>
      <c r="J18" s="2">
        <f>TB!H159</f>
        <v>0</v>
      </c>
      <c r="K18" s="2">
        <f>TB!I159</f>
        <v>0</v>
      </c>
      <c r="L18" s="2">
        <f>TB!J159</f>
        <v>0</v>
      </c>
      <c r="M18" s="2">
        <f>TB!K159</f>
        <v>0</v>
      </c>
      <c r="N18" s="2">
        <f>TB!L159</f>
        <v>0</v>
      </c>
      <c r="O18" s="2">
        <f>TB!M159</f>
        <v>0</v>
      </c>
      <c r="P18" s="2">
        <f>TB!N159</f>
        <v>0</v>
      </c>
      <c r="T18" s="2">
        <f>TB!Q159</f>
        <v>0</v>
      </c>
      <c r="U18" s="2">
        <f>TB!R159</f>
        <v>0</v>
      </c>
      <c r="V18" s="2">
        <f>TB!S159</f>
        <v>0</v>
      </c>
      <c r="W18" s="2">
        <f>TB!T159</f>
        <v>0</v>
      </c>
      <c r="X18" s="2">
        <f>TB!U159</f>
        <v>0</v>
      </c>
      <c r="Y18" s="2">
        <f>TB!V159</f>
        <v>0</v>
      </c>
      <c r="Z18" s="2">
        <f>TB!W159</f>
        <v>0</v>
      </c>
      <c r="AA18" s="2">
        <f>TB!X159</f>
        <v>0</v>
      </c>
      <c r="AB18" s="2">
        <f>TB!Y159</f>
        <v>0</v>
      </c>
      <c r="AC18" s="2">
        <f>TB!Z159</f>
        <v>0</v>
      </c>
      <c r="AD18" s="2">
        <f>TB!AA159</f>
        <v>0</v>
      </c>
      <c r="AE18" s="2">
        <f>TB!AB159</f>
        <v>0</v>
      </c>
    </row>
    <row r="19" spans="1:41" ht="14.5" customHeight="1">
      <c r="A19" s="4"/>
      <c r="B19" s="82"/>
      <c r="C19" s="33" t="s">
        <v>14</v>
      </c>
      <c r="E19" s="2">
        <f>TB!C168</f>
        <v>0</v>
      </c>
      <c r="F19" s="2">
        <f>TB!D168</f>
        <v>0</v>
      </c>
      <c r="G19" s="2">
        <f>TB!E168</f>
        <v>0</v>
      </c>
      <c r="H19" s="2">
        <f>TB!F168</f>
        <v>0</v>
      </c>
      <c r="I19" s="2">
        <f>TB!G168</f>
        <v>0</v>
      </c>
      <c r="J19" s="2">
        <f>TB!H168</f>
        <v>0</v>
      </c>
      <c r="K19" s="2">
        <f>TB!I168</f>
        <v>0</v>
      </c>
      <c r="L19" s="2">
        <f>TB!J168</f>
        <v>0</v>
      </c>
      <c r="M19" s="2">
        <f>TB!K168</f>
        <v>0</v>
      </c>
      <c r="N19" s="2">
        <f>TB!L168</f>
        <v>0</v>
      </c>
      <c r="O19" s="2">
        <f>TB!M168</f>
        <v>0</v>
      </c>
      <c r="P19" s="2">
        <f>TB!N168</f>
        <v>0</v>
      </c>
      <c r="T19" s="2">
        <f>TB!Q168</f>
        <v>0</v>
      </c>
      <c r="U19" s="2">
        <f>TB!R168</f>
        <v>0</v>
      </c>
      <c r="V19" s="2">
        <f>TB!S168</f>
        <v>0</v>
      </c>
      <c r="W19" s="2">
        <f>TB!T168</f>
        <v>0</v>
      </c>
      <c r="X19" s="2">
        <f>TB!U168</f>
        <v>0</v>
      </c>
      <c r="Y19" s="2">
        <f>TB!V168</f>
        <v>0</v>
      </c>
      <c r="Z19" s="2">
        <f>TB!W168</f>
        <v>0</v>
      </c>
      <c r="AA19" s="2">
        <f>TB!X168</f>
        <v>0</v>
      </c>
      <c r="AB19" s="2">
        <f>TB!Y168</f>
        <v>0</v>
      </c>
      <c r="AC19" s="2">
        <f>TB!Z168</f>
        <v>0</v>
      </c>
      <c r="AD19" s="2">
        <f>TB!AA168</f>
        <v>0</v>
      </c>
      <c r="AE19" s="2">
        <f>TB!AB168</f>
        <v>0</v>
      </c>
    </row>
    <row r="20" spans="1:41" s="60" customFormat="1">
      <c r="B20" s="83" t="s">
        <v>15</v>
      </c>
      <c r="C20" s="145"/>
      <c r="D20" s="145"/>
      <c r="E20" s="61">
        <f>SUM(E11:E19)</f>
        <v>6158.77</v>
      </c>
      <c r="F20" s="61">
        <f t="shared" ref="F20:P20" si="2">SUM(F11:F19)</f>
        <v>4533.07</v>
      </c>
      <c r="G20" s="61">
        <f t="shared" si="2"/>
        <v>18910.79</v>
      </c>
      <c r="H20" s="61">
        <f t="shared" si="2"/>
        <v>18415.09</v>
      </c>
      <c r="I20" s="61">
        <f t="shared" si="2"/>
        <v>18119.39</v>
      </c>
      <c r="J20" s="61">
        <f t="shared" si="2"/>
        <v>17823.689999999999</v>
      </c>
      <c r="K20" s="61">
        <f t="shared" si="2"/>
        <v>17823.689999999999</v>
      </c>
      <c r="L20" s="61">
        <f t="shared" si="2"/>
        <v>17823.689999999999</v>
      </c>
      <c r="M20" s="61">
        <f t="shared" si="2"/>
        <v>17823.689999999999</v>
      </c>
      <c r="N20" s="61">
        <f t="shared" si="2"/>
        <v>17823.689999999999</v>
      </c>
      <c r="O20" s="61">
        <f t="shared" si="2"/>
        <v>17823.689999999999</v>
      </c>
      <c r="P20" s="61">
        <f t="shared" si="2"/>
        <v>17823.689999999999</v>
      </c>
      <c r="Q20" s="164"/>
      <c r="R20" s="164"/>
      <c r="S20" s="164"/>
      <c r="T20" s="61">
        <f>SUM(T11:T19)</f>
        <v>61899.72</v>
      </c>
      <c r="U20" s="61">
        <f t="shared" ref="U20:AE20" si="3">SUM(U11:U19)</f>
        <v>129614.01000000001</v>
      </c>
      <c r="V20" s="61">
        <f t="shared" si="3"/>
        <v>82740.09</v>
      </c>
      <c r="W20" s="61">
        <f t="shared" si="3"/>
        <v>62450.36</v>
      </c>
      <c r="X20" s="61">
        <f t="shared" si="3"/>
        <v>61477.35</v>
      </c>
      <c r="Y20" s="61">
        <f t="shared" si="3"/>
        <v>61009.340000000004</v>
      </c>
      <c r="Z20" s="61">
        <f t="shared" si="3"/>
        <v>60169.93</v>
      </c>
      <c r="AA20" s="61">
        <f t="shared" si="3"/>
        <v>57649.95</v>
      </c>
      <c r="AB20" s="61">
        <f t="shared" si="3"/>
        <v>4484.25</v>
      </c>
      <c r="AC20" s="61">
        <f t="shared" si="3"/>
        <v>4499.88</v>
      </c>
      <c r="AD20" s="61">
        <f t="shared" si="3"/>
        <v>3910.51</v>
      </c>
      <c r="AE20" s="61">
        <f t="shared" si="3"/>
        <v>5734.47</v>
      </c>
    </row>
    <row r="21" spans="1:41">
      <c r="B21" s="84"/>
    </row>
    <row r="22" spans="1:41" s="66" customFormat="1">
      <c r="B22" s="83" t="s">
        <v>16</v>
      </c>
      <c r="C22" s="143"/>
      <c r="D22" s="143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62"/>
      <c r="R22" s="162"/>
      <c r="S22" s="162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</row>
    <row r="23" spans="1:41">
      <c r="A23" s="4"/>
      <c r="B23" s="84"/>
      <c r="C23" s="33" t="s">
        <v>17</v>
      </c>
      <c r="E23" s="2">
        <f>TB!C172</f>
        <v>0</v>
      </c>
      <c r="F23" s="2">
        <f>TB!D172</f>
        <v>0</v>
      </c>
      <c r="G23" s="2">
        <f>TB!E172</f>
        <v>0</v>
      </c>
      <c r="H23" s="2">
        <f>TB!F172</f>
        <v>0</v>
      </c>
      <c r="I23" s="2">
        <f>TB!G172</f>
        <v>0</v>
      </c>
      <c r="J23" s="2">
        <f>TB!H172</f>
        <v>0</v>
      </c>
      <c r="K23" s="2">
        <f>TB!I172</f>
        <v>0</v>
      </c>
      <c r="L23" s="2">
        <f>TB!J172</f>
        <v>0</v>
      </c>
      <c r="M23" s="2">
        <f>TB!K172</f>
        <v>0</v>
      </c>
      <c r="N23" s="2">
        <f>TB!L172</f>
        <v>0</v>
      </c>
      <c r="O23" s="2">
        <f>TB!M172</f>
        <v>0</v>
      </c>
      <c r="P23" s="2">
        <f>TB!N172</f>
        <v>0</v>
      </c>
      <c r="T23" s="2">
        <f>TB!Q172</f>
        <v>0</v>
      </c>
      <c r="U23" s="2">
        <f>TB!R172</f>
        <v>0</v>
      </c>
      <c r="V23" s="2">
        <f>TB!S172</f>
        <v>0</v>
      </c>
      <c r="W23" s="2">
        <f>TB!T172</f>
        <v>0</v>
      </c>
      <c r="X23" s="2">
        <f>TB!U172</f>
        <v>0</v>
      </c>
      <c r="Y23" s="2">
        <f>TB!V172</f>
        <v>0</v>
      </c>
      <c r="Z23" s="2">
        <f>TB!W172</f>
        <v>0</v>
      </c>
      <c r="AA23" s="2">
        <f>TB!X172</f>
        <v>0</v>
      </c>
      <c r="AB23" s="2">
        <f>TB!Y172</f>
        <v>0</v>
      </c>
      <c r="AC23" s="2">
        <f>TB!Z172</f>
        <v>0</v>
      </c>
      <c r="AD23" s="2">
        <f>TB!AA172</f>
        <v>0</v>
      </c>
      <c r="AE23" s="2">
        <f>TB!AB172</f>
        <v>0</v>
      </c>
    </row>
    <row r="24" spans="1:41">
      <c r="A24" s="4"/>
      <c r="B24" s="84"/>
      <c r="C24" s="33" t="s">
        <v>18</v>
      </c>
      <c r="E24" s="2">
        <f>TB!C176-E14</f>
        <v>0</v>
      </c>
      <c r="F24" s="2">
        <f>TB!D176-F14</f>
        <v>0</v>
      </c>
      <c r="G24" s="2">
        <f>TB!E176-G14</f>
        <v>0</v>
      </c>
      <c r="H24" s="2">
        <f>TB!F176-H14</f>
        <v>0</v>
      </c>
      <c r="I24" s="2">
        <f>TB!G176-I14</f>
        <v>0</v>
      </c>
      <c r="J24" s="2">
        <f>TB!H176-J14</f>
        <v>0</v>
      </c>
      <c r="K24" s="2">
        <f>TB!I176-K14</f>
        <v>0</v>
      </c>
      <c r="L24" s="2">
        <f>TB!J176-L14</f>
        <v>0</v>
      </c>
      <c r="M24" s="2">
        <f>TB!K176-M14</f>
        <v>0</v>
      </c>
      <c r="N24" s="2">
        <f>TB!L176-N14</f>
        <v>0</v>
      </c>
      <c r="O24" s="2">
        <f>TB!M176-O14</f>
        <v>0</v>
      </c>
      <c r="P24" s="2">
        <f>TB!N176-P14</f>
        <v>0</v>
      </c>
      <c r="T24" s="2">
        <f>TB!Q176-T14</f>
        <v>0</v>
      </c>
      <c r="U24" s="2">
        <f>TB!R176-U14</f>
        <v>0</v>
      </c>
      <c r="V24" s="2">
        <f>TB!S176-V14</f>
        <v>0</v>
      </c>
      <c r="W24" s="2">
        <f>TB!T176-W14</f>
        <v>0</v>
      </c>
      <c r="X24" s="2">
        <f>TB!U176-X14</f>
        <v>0</v>
      </c>
      <c r="Y24" s="2">
        <f>TB!V176-Y14</f>
        <v>0</v>
      </c>
      <c r="Z24" s="2">
        <f>TB!W176-Z14</f>
        <v>0</v>
      </c>
      <c r="AA24" s="2">
        <f>TB!X176-AA14</f>
        <v>0</v>
      </c>
      <c r="AB24" s="2">
        <f>TB!Y176-AB14</f>
        <v>0</v>
      </c>
      <c r="AC24" s="2">
        <f>TB!Z176-AC14</f>
        <v>0</v>
      </c>
      <c r="AD24" s="2">
        <f>TB!AA176-AD14</f>
        <v>0</v>
      </c>
      <c r="AE24" s="2">
        <f>TB!AB176-AE14</f>
        <v>0</v>
      </c>
    </row>
    <row r="25" spans="1:41">
      <c r="A25" s="4"/>
      <c r="B25" s="84"/>
      <c r="C25" s="33" t="s">
        <v>19</v>
      </c>
      <c r="E25" s="2">
        <f>TB!C181</f>
        <v>0</v>
      </c>
      <c r="F25" s="2">
        <f>TB!D181</f>
        <v>0</v>
      </c>
      <c r="G25" s="2">
        <f>TB!E181</f>
        <v>0</v>
      </c>
      <c r="H25" s="2">
        <f>TB!F181</f>
        <v>0</v>
      </c>
      <c r="I25" s="2">
        <f>TB!G181</f>
        <v>0</v>
      </c>
      <c r="J25" s="2">
        <f>TB!H181</f>
        <v>0</v>
      </c>
      <c r="K25" s="2">
        <f>TB!I181</f>
        <v>0</v>
      </c>
      <c r="L25" s="2">
        <f>TB!J181</f>
        <v>0</v>
      </c>
      <c r="M25" s="2">
        <f>TB!K181</f>
        <v>0</v>
      </c>
      <c r="N25" s="2">
        <f>TB!L181</f>
        <v>0</v>
      </c>
      <c r="O25" s="2">
        <f>TB!M181</f>
        <v>0</v>
      </c>
      <c r="P25" s="2">
        <f>TB!N181</f>
        <v>0</v>
      </c>
      <c r="T25" s="2">
        <f>TB!Q181</f>
        <v>0</v>
      </c>
      <c r="U25" s="2">
        <f>TB!R181</f>
        <v>0</v>
      </c>
      <c r="V25" s="2">
        <f>TB!S181</f>
        <v>0</v>
      </c>
      <c r="W25" s="2">
        <f>TB!T181</f>
        <v>0</v>
      </c>
      <c r="X25" s="2">
        <f>TB!U181</f>
        <v>0</v>
      </c>
      <c r="Y25" s="2">
        <f>TB!V181</f>
        <v>0</v>
      </c>
      <c r="Z25" s="2">
        <f>TB!W181</f>
        <v>0</v>
      </c>
      <c r="AA25" s="2">
        <f>TB!X181</f>
        <v>0</v>
      </c>
      <c r="AB25" s="2">
        <f>TB!Y181</f>
        <v>0</v>
      </c>
      <c r="AC25" s="2">
        <f>TB!Z181</f>
        <v>0</v>
      </c>
      <c r="AD25" s="2">
        <f>TB!AA181</f>
        <v>0</v>
      </c>
      <c r="AE25" s="2">
        <f>TB!AB181</f>
        <v>0</v>
      </c>
    </row>
    <row r="26" spans="1:41">
      <c r="A26" s="4"/>
      <c r="B26" s="84"/>
      <c r="C26" s="33" t="s">
        <v>20</v>
      </c>
      <c r="E26" s="2">
        <f>TB!C185</f>
        <v>0</v>
      </c>
      <c r="F26" s="2">
        <f>TB!D185</f>
        <v>0</v>
      </c>
      <c r="G26" s="2">
        <f>TB!E185</f>
        <v>0</v>
      </c>
      <c r="H26" s="2">
        <f>TB!F185</f>
        <v>0</v>
      </c>
      <c r="I26" s="2">
        <f>TB!G185</f>
        <v>0</v>
      </c>
      <c r="J26" s="2">
        <f>TB!H185</f>
        <v>0</v>
      </c>
      <c r="K26" s="2">
        <f>TB!I185</f>
        <v>0</v>
      </c>
      <c r="L26" s="2">
        <f>TB!J185</f>
        <v>0</v>
      </c>
      <c r="M26" s="2">
        <f>TB!K185</f>
        <v>0</v>
      </c>
      <c r="N26" s="2">
        <f>TB!L185</f>
        <v>0</v>
      </c>
      <c r="O26" s="2">
        <f>TB!M185</f>
        <v>0</v>
      </c>
      <c r="P26" s="2">
        <f>TB!N185</f>
        <v>0</v>
      </c>
      <c r="T26" s="2">
        <f>TB!Q185</f>
        <v>0</v>
      </c>
      <c r="U26" s="2">
        <f>TB!R185</f>
        <v>0</v>
      </c>
      <c r="V26" s="2">
        <f>TB!S185</f>
        <v>0</v>
      </c>
      <c r="W26" s="2">
        <f>TB!T185</f>
        <v>0</v>
      </c>
      <c r="X26" s="2">
        <f>TB!U185</f>
        <v>0</v>
      </c>
      <c r="Y26" s="2">
        <f>TB!V185</f>
        <v>0</v>
      </c>
      <c r="Z26" s="2">
        <f>TB!W185</f>
        <v>0</v>
      </c>
      <c r="AA26" s="2">
        <f>TB!X185</f>
        <v>0</v>
      </c>
      <c r="AB26" s="2">
        <f>TB!Y185</f>
        <v>0</v>
      </c>
      <c r="AC26" s="2">
        <f>TB!Z185</f>
        <v>0</v>
      </c>
      <c r="AD26" s="2">
        <f>TB!AA185</f>
        <v>0</v>
      </c>
      <c r="AE26" s="2">
        <f>TB!AB185</f>
        <v>0</v>
      </c>
    </row>
    <row r="27" spans="1:41">
      <c r="A27" s="4"/>
      <c r="B27" s="84"/>
      <c r="C27" s="33" t="s">
        <v>21</v>
      </c>
      <c r="E27" s="2">
        <f>TB!C189</f>
        <v>0</v>
      </c>
      <c r="F27" s="2">
        <f>TB!D189</f>
        <v>0</v>
      </c>
      <c r="G27" s="2">
        <f>TB!E189</f>
        <v>0</v>
      </c>
      <c r="H27" s="2">
        <f>TB!F189</f>
        <v>0</v>
      </c>
      <c r="I27" s="2">
        <f>TB!G189</f>
        <v>0</v>
      </c>
      <c r="J27" s="2">
        <f>TB!H189</f>
        <v>0</v>
      </c>
      <c r="K27" s="2">
        <f>TB!I189</f>
        <v>0</v>
      </c>
      <c r="L27" s="2">
        <f>TB!J189</f>
        <v>0</v>
      </c>
      <c r="M27" s="2">
        <f>TB!K189</f>
        <v>0</v>
      </c>
      <c r="N27" s="2">
        <f>TB!L189</f>
        <v>0</v>
      </c>
      <c r="O27" s="2">
        <f>TB!M189</f>
        <v>0</v>
      </c>
      <c r="P27" s="2">
        <f>TB!N189</f>
        <v>0</v>
      </c>
      <c r="T27" s="2">
        <f>TB!Q189</f>
        <v>0</v>
      </c>
      <c r="U27" s="2">
        <f>TB!R189</f>
        <v>0</v>
      </c>
      <c r="V27" s="2">
        <f>TB!S189</f>
        <v>0</v>
      </c>
      <c r="W27" s="2">
        <f>TB!T189</f>
        <v>0</v>
      </c>
      <c r="X27" s="2">
        <f>TB!U189</f>
        <v>0</v>
      </c>
      <c r="Y27" s="2">
        <f>TB!V189</f>
        <v>0</v>
      </c>
      <c r="Z27" s="2">
        <f>TB!W189</f>
        <v>0</v>
      </c>
      <c r="AA27" s="2">
        <f>TB!X189</f>
        <v>0</v>
      </c>
      <c r="AB27" s="2">
        <f>TB!Y189</f>
        <v>0</v>
      </c>
      <c r="AC27" s="2">
        <f>TB!Z189</f>
        <v>0</v>
      </c>
      <c r="AD27" s="2">
        <f>TB!AA189</f>
        <v>0</v>
      </c>
      <c r="AE27" s="2">
        <f>TB!AB189</f>
        <v>0</v>
      </c>
    </row>
    <row r="28" spans="1:41">
      <c r="A28" s="4"/>
      <c r="B28" s="84"/>
      <c r="C28" s="33" t="s">
        <v>22</v>
      </c>
      <c r="E28" s="2">
        <f>TB!C193</f>
        <v>0</v>
      </c>
      <c r="F28" s="2">
        <f>TB!D193</f>
        <v>0</v>
      </c>
      <c r="G28" s="2">
        <f>TB!E193</f>
        <v>0</v>
      </c>
      <c r="H28" s="2">
        <f>TB!F193</f>
        <v>0</v>
      </c>
      <c r="I28" s="2">
        <f>TB!G193</f>
        <v>0</v>
      </c>
      <c r="J28" s="2">
        <f>TB!H193</f>
        <v>0</v>
      </c>
      <c r="K28" s="2">
        <f>TB!I193</f>
        <v>0</v>
      </c>
      <c r="L28" s="2">
        <f>TB!J193</f>
        <v>0</v>
      </c>
      <c r="M28" s="2">
        <f>TB!K193</f>
        <v>0</v>
      </c>
      <c r="N28" s="2">
        <f>TB!L193</f>
        <v>0</v>
      </c>
      <c r="O28" s="2">
        <f>TB!M193</f>
        <v>0</v>
      </c>
      <c r="P28" s="2">
        <f>TB!N193</f>
        <v>0</v>
      </c>
      <c r="T28" s="2">
        <f>TB!Q193</f>
        <v>0</v>
      </c>
      <c r="U28" s="2">
        <f>TB!R193</f>
        <v>0</v>
      </c>
      <c r="V28" s="2">
        <f>TB!S193</f>
        <v>0</v>
      </c>
      <c r="W28" s="2">
        <f>TB!T193</f>
        <v>0</v>
      </c>
      <c r="X28" s="2">
        <f>TB!U193</f>
        <v>0</v>
      </c>
      <c r="Y28" s="2">
        <f>TB!V193</f>
        <v>0</v>
      </c>
      <c r="Z28" s="2">
        <f>TB!W193</f>
        <v>0</v>
      </c>
      <c r="AA28" s="2">
        <f>TB!X193</f>
        <v>0</v>
      </c>
      <c r="AB28" s="2">
        <f>TB!Y193</f>
        <v>0</v>
      </c>
      <c r="AC28" s="2">
        <f>TB!Z193</f>
        <v>0</v>
      </c>
      <c r="AD28" s="2">
        <f>TB!AA193</f>
        <v>0</v>
      </c>
      <c r="AE28" s="2">
        <f>TB!AB193</f>
        <v>0</v>
      </c>
    </row>
    <row r="29" spans="1:41">
      <c r="A29" s="4"/>
      <c r="B29" s="84"/>
      <c r="C29" s="33" t="s">
        <v>23</v>
      </c>
      <c r="E29" s="2">
        <f>TB!C197</f>
        <v>0</v>
      </c>
      <c r="F29" s="2">
        <f>TB!D197</f>
        <v>0</v>
      </c>
      <c r="G29" s="2">
        <f>TB!E197</f>
        <v>0</v>
      </c>
      <c r="H29" s="2">
        <f>TB!F197</f>
        <v>0</v>
      </c>
      <c r="I29" s="2">
        <f>TB!G197</f>
        <v>0</v>
      </c>
      <c r="J29" s="2">
        <f>TB!H197</f>
        <v>0</v>
      </c>
      <c r="K29" s="2">
        <f>TB!I197</f>
        <v>0</v>
      </c>
      <c r="L29" s="2">
        <f>TB!J197</f>
        <v>0</v>
      </c>
      <c r="M29" s="2">
        <f>TB!K197</f>
        <v>0</v>
      </c>
      <c r="N29" s="2">
        <f>TB!L197</f>
        <v>0</v>
      </c>
      <c r="O29" s="2">
        <f>TB!M197</f>
        <v>0</v>
      </c>
      <c r="P29" s="2">
        <f>TB!N197</f>
        <v>0</v>
      </c>
      <c r="T29" s="2">
        <f>TB!Q197</f>
        <v>0</v>
      </c>
      <c r="U29" s="2">
        <f>TB!R197</f>
        <v>0</v>
      </c>
      <c r="V29" s="2">
        <f>TB!S197</f>
        <v>0</v>
      </c>
      <c r="W29" s="2">
        <f>TB!T197</f>
        <v>0</v>
      </c>
      <c r="X29" s="2">
        <f>TB!U197</f>
        <v>0</v>
      </c>
      <c r="Y29" s="2">
        <f>TB!V197</f>
        <v>0</v>
      </c>
      <c r="Z29" s="2">
        <f>TB!W197</f>
        <v>0</v>
      </c>
      <c r="AA29" s="2">
        <f>TB!X197</f>
        <v>0</v>
      </c>
      <c r="AB29" s="2">
        <f>TB!Y197</f>
        <v>0</v>
      </c>
      <c r="AC29" s="2">
        <f>TB!Z197</f>
        <v>0</v>
      </c>
      <c r="AD29" s="2">
        <f>TB!AA197</f>
        <v>0</v>
      </c>
      <c r="AE29" s="2">
        <f>TB!AB197</f>
        <v>0</v>
      </c>
    </row>
    <row r="30" spans="1:41">
      <c r="A30" s="4"/>
      <c r="B30" s="84"/>
      <c r="C30" s="33" t="s">
        <v>24</v>
      </c>
      <c r="E30" s="2">
        <f>TB!C201</f>
        <v>0</v>
      </c>
      <c r="F30" s="2">
        <f>TB!D201</f>
        <v>0</v>
      </c>
      <c r="G30" s="2">
        <f>TB!E201</f>
        <v>0</v>
      </c>
      <c r="H30" s="2">
        <f>TB!F201</f>
        <v>0</v>
      </c>
      <c r="I30" s="2">
        <f>TB!G201</f>
        <v>0</v>
      </c>
      <c r="J30" s="2">
        <f>TB!H201</f>
        <v>0</v>
      </c>
      <c r="K30" s="2">
        <f>TB!I201</f>
        <v>0</v>
      </c>
      <c r="L30" s="2">
        <f>TB!J201</f>
        <v>0</v>
      </c>
      <c r="M30" s="2">
        <f>TB!K201</f>
        <v>0</v>
      </c>
      <c r="N30" s="2">
        <f>TB!L201</f>
        <v>0</v>
      </c>
      <c r="O30" s="2">
        <f>TB!M201</f>
        <v>0</v>
      </c>
      <c r="P30" s="2">
        <f>TB!N201</f>
        <v>0</v>
      </c>
      <c r="T30" s="2">
        <f>TB!Q201</f>
        <v>0</v>
      </c>
      <c r="U30" s="2">
        <f>TB!R201</f>
        <v>0</v>
      </c>
      <c r="V30" s="2">
        <f>TB!S201</f>
        <v>0</v>
      </c>
      <c r="W30" s="2">
        <f>TB!T201</f>
        <v>0</v>
      </c>
      <c r="X30" s="2">
        <f>TB!U201</f>
        <v>0</v>
      </c>
      <c r="Y30" s="2">
        <f>TB!V201</f>
        <v>0</v>
      </c>
      <c r="Z30" s="2">
        <f>TB!W201</f>
        <v>0</v>
      </c>
      <c r="AA30" s="2">
        <f>TB!X201</f>
        <v>0</v>
      </c>
      <c r="AB30" s="2">
        <f>TB!Y201</f>
        <v>0</v>
      </c>
      <c r="AC30" s="2">
        <f>TB!Z201</f>
        <v>0</v>
      </c>
      <c r="AD30" s="2">
        <f>TB!AA201</f>
        <v>0</v>
      </c>
      <c r="AE30" s="2">
        <f>TB!AB201</f>
        <v>0</v>
      </c>
    </row>
    <row r="31" spans="1:41">
      <c r="A31" s="4"/>
      <c r="B31" s="84"/>
      <c r="C31" s="33" t="s">
        <v>25</v>
      </c>
      <c r="E31" s="2">
        <f>TB!C205</f>
        <v>0</v>
      </c>
      <c r="F31" s="2">
        <f>TB!D205</f>
        <v>0</v>
      </c>
      <c r="G31" s="2">
        <f>TB!E205</f>
        <v>0</v>
      </c>
      <c r="H31" s="2">
        <f>TB!F205</f>
        <v>0</v>
      </c>
      <c r="I31" s="2">
        <f>TB!G205</f>
        <v>0</v>
      </c>
      <c r="J31" s="2">
        <f>TB!H205</f>
        <v>0</v>
      </c>
      <c r="K31" s="2">
        <f>TB!I205</f>
        <v>0</v>
      </c>
      <c r="L31" s="2">
        <f>TB!J205</f>
        <v>0</v>
      </c>
      <c r="M31" s="2">
        <f>TB!K205</f>
        <v>0</v>
      </c>
      <c r="N31" s="2">
        <f>TB!L205</f>
        <v>0</v>
      </c>
      <c r="O31" s="2">
        <f>TB!M205</f>
        <v>0</v>
      </c>
      <c r="P31" s="2">
        <f>TB!N205</f>
        <v>0</v>
      </c>
      <c r="T31" s="2">
        <f>TB!Q205</f>
        <v>0</v>
      </c>
      <c r="U31" s="2">
        <f>TB!R205</f>
        <v>0</v>
      </c>
      <c r="V31" s="2">
        <f>TB!S205</f>
        <v>0</v>
      </c>
      <c r="W31" s="2">
        <f>TB!T205</f>
        <v>0</v>
      </c>
      <c r="X31" s="2">
        <f>TB!U205</f>
        <v>0</v>
      </c>
      <c r="Y31" s="2">
        <f>TB!V205</f>
        <v>0</v>
      </c>
      <c r="Z31" s="2">
        <f>TB!W205</f>
        <v>0</v>
      </c>
      <c r="AA31" s="2">
        <f>TB!X205</f>
        <v>0</v>
      </c>
      <c r="AB31" s="2">
        <f>TB!Y205</f>
        <v>0</v>
      </c>
      <c r="AC31" s="2">
        <f>TB!Z205</f>
        <v>0</v>
      </c>
      <c r="AD31" s="2">
        <f>TB!AA205</f>
        <v>0</v>
      </c>
      <c r="AE31" s="2">
        <f>TB!AB205</f>
        <v>0</v>
      </c>
    </row>
    <row r="32" spans="1:41" s="5" customFormat="1">
      <c r="A32" s="4"/>
      <c r="B32" s="84"/>
      <c r="C32" s="33" t="s">
        <v>26</v>
      </c>
      <c r="D32" s="33"/>
      <c r="E32" s="2">
        <f>TB!C219</f>
        <v>0</v>
      </c>
      <c r="F32" s="2">
        <f>TB!D219</f>
        <v>0</v>
      </c>
      <c r="G32" s="2">
        <f>TB!E219</f>
        <v>0</v>
      </c>
      <c r="H32" s="2">
        <f>TB!F219</f>
        <v>0</v>
      </c>
      <c r="I32" s="2">
        <f>TB!G219</f>
        <v>0</v>
      </c>
      <c r="J32" s="2">
        <f>TB!H219</f>
        <v>0</v>
      </c>
      <c r="K32" s="2">
        <f>TB!I219</f>
        <v>0</v>
      </c>
      <c r="L32" s="2">
        <f>TB!J219</f>
        <v>0</v>
      </c>
      <c r="M32" s="2">
        <f>TB!K219</f>
        <v>0</v>
      </c>
      <c r="N32" s="2">
        <f>TB!L219</f>
        <v>0</v>
      </c>
      <c r="O32" s="2">
        <f>TB!M219</f>
        <v>0</v>
      </c>
      <c r="P32" s="2">
        <f>TB!N219</f>
        <v>0</v>
      </c>
      <c r="Q32" s="160"/>
      <c r="R32" s="160"/>
      <c r="S32" s="160"/>
      <c r="T32" s="2">
        <f>TB!Q219</f>
        <v>0</v>
      </c>
      <c r="U32" s="2">
        <f>TB!R219</f>
        <v>0</v>
      </c>
      <c r="V32" s="2">
        <f>TB!S219</f>
        <v>0</v>
      </c>
      <c r="W32" s="2">
        <f>TB!T219</f>
        <v>0</v>
      </c>
      <c r="X32" s="2">
        <f>TB!U219</f>
        <v>0</v>
      </c>
      <c r="Y32" s="2">
        <f>TB!V219</f>
        <v>0</v>
      </c>
      <c r="Z32" s="2">
        <f>TB!W219</f>
        <v>0</v>
      </c>
      <c r="AA32" s="2">
        <f>TB!X219</f>
        <v>0</v>
      </c>
      <c r="AB32" s="2">
        <f>TB!Y219</f>
        <v>0</v>
      </c>
      <c r="AC32" s="2">
        <f>TB!Z219</f>
        <v>0</v>
      </c>
      <c r="AD32" s="2">
        <f>TB!AA219</f>
        <v>0</v>
      </c>
      <c r="AE32" s="2">
        <f>TB!AB219</f>
        <v>0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s="5" customFormat="1">
      <c r="A33" s="4"/>
      <c r="B33" s="84"/>
      <c r="C33" s="33" t="s">
        <v>27</v>
      </c>
      <c r="D33" s="33"/>
      <c r="E33" s="2">
        <f>TB!C224</f>
        <v>0</v>
      </c>
      <c r="F33" s="2">
        <f>TB!D224</f>
        <v>0</v>
      </c>
      <c r="G33" s="2">
        <f>TB!E224</f>
        <v>0</v>
      </c>
      <c r="H33" s="2">
        <f>TB!F224</f>
        <v>0</v>
      </c>
      <c r="I33" s="2">
        <f>TB!G224</f>
        <v>0</v>
      </c>
      <c r="J33" s="2">
        <f>TB!H224</f>
        <v>0</v>
      </c>
      <c r="K33" s="2">
        <f>TB!I224</f>
        <v>0</v>
      </c>
      <c r="L33" s="2">
        <f>TB!J224</f>
        <v>0</v>
      </c>
      <c r="M33" s="2">
        <f>TB!K224</f>
        <v>0</v>
      </c>
      <c r="N33" s="2">
        <f>TB!L224</f>
        <v>0</v>
      </c>
      <c r="O33" s="2">
        <f>TB!M224</f>
        <v>0</v>
      </c>
      <c r="P33" s="2">
        <f>TB!N224</f>
        <v>0</v>
      </c>
      <c r="Q33" s="160"/>
      <c r="R33" s="160"/>
      <c r="S33" s="160"/>
      <c r="T33" s="2">
        <f>TB!Q224</f>
        <v>0</v>
      </c>
      <c r="U33" s="2">
        <f>TB!R224</f>
        <v>0</v>
      </c>
      <c r="V33" s="2">
        <f>TB!S224</f>
        <v>0</v>
      </c>
      <c r="W33" s="2">
        <f>TB!T224</f>
        <v>0</v>
      </c>
      <c r="X33" s="2">
        <f>TB!U224</f>
        <v>0</v>
      </c>
      <c r="Y33" s="2">
        <f>TB!V224</f>
        <v>0</v>
      </c>
      <c r="Z33" s="2">
        <f>TB!W224</f>
        <v>0</v>
      </c>
      <c r="AA33" s="2">
        <f>TB!X224</f>
        <v>0</v>
      </c>
      <c r="AB33" s="2">
        <f>TB!Y224</f>
        <v>0</v>
      </c>
      <c r="AC33" s="2">
        <f>TB!Z224</f>
        <v>0</v>
      </c>
      <c r="AD33" s="2">
        <f>TB!AA224</f>
        <v>0</v>
      </c>
      <c r="AE33" s="2">
        <f>TB!AB224</f>
        <v>0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s="5" customFormat="1">
      <c r="A34" s="4"/>
      <c r="B34" s="84"/>
      <c r="C34" s="33" t="s">
        <v>28</v>
      </c>
      <c r="D34" s="33"/>
      <c r="E34" s="2">
        <f>TB!C229</f>
        <v>0</v>
      </c>
      <c r="F34" s="2">
        <f>TB!D229</f>
        <v>0</v>
      </c>
      <c r="G34" s="2">
        <f>TB!E229</f>
        <v>0</v>
      </c>
      <c r="H34" s="2">
        <f>TB!F229</f>
        <v>0</v>
      </c>
      <c r="I34" s="2">
        <f>TB!G229</f>
        <v>0</v>
      </c>
      <c r="J34" s="2">
        <f>TB!H229</f>
        <v>0</v>
      </c>
      <c r="K34" s="2">
        <f>TB!I229</f>
        <v>0</v>
      </c>
      <c r="L34" s="2">
        <f>TB!J229</f>
        <v>0</v>
      </c>
      <c r="M34" s="2">
        <f>TB!K229</f>
        <v>0</v>
      </c>
      <c r="N34" s="2">
        <f>TB!L229</f>
        <v>0</v>
      </c>
      <c r="O34" s="2">
        <f>TB!M229</f>
        <v>0</v>
      </c>
      <c r="P34" s="2">
        <f>TB!N229</f>
        <v>0</v>
      </c>
      <c r="Q34" s="160"/>
      <c r="R34" s="160"/>
      <c r="S34" s="160"/>
      <c r="T34" s="2">
        <f>TB!Q229</f>
        <v>0</v>
      </c>
      <c r="U34" s="2">
        <f>TB!R229</f>
        <v>0</v>
      </c>
      <c r="V34" s="2">
        <f>TB!S229</f>
        <v>0</v>
      </c>
      <c r="W34" s="2">
        <f>TB!T229</f>
        <v>0</v>
      </c>
      <c r="X34" s="2">
        <f>TB!U229</f>
        <v>0</v>
      </c>
      <c r="Y34" s="2">
        <f>TB!V229</f>
        <v>0</v>
      </c>
      <c r="Z34" s="2">
        <f>TB!W229</f>
        <v>0</v>
      </c>
      <c r="AA34" s="2">
        <f>TB!X229</f>
        <v>0</v>
      </c>
      <c r="AB34" s="2">
        <f>TB!Y229</f>
        <v>0</v>
      </c>
      <c r="AC34" s="2">
        <f>TB!Z229</f>
        <v>0</v>
      </c>
      <c r="AD34" s="2">
        <f>TB!AA229</f>
        <v>0</v>
      </c>
      <c r="AE34" s="2">
        <f>TB!AB229</f>
        <v>0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s="5" customFormat="1">
      <c r="A35" s="4"/>
      <c r="B35" s="84"/>
      <c r="C35" s="33" t="s">
        <v>29</v>
      </c>
      <c r="D35" s="3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0"/>
      <c r="R35" s="160"/>
      <c r="S35" s="160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s="5" customFormat="1">
      <c r="A36" s="4"/>
      <c r="B36" s="84"/>
      <c r="C36" s="33" t="s">
        <v>30</v>
      </c>
      <c r="D36" s="33"/>
      <c r="E36" s="2">
        <f>TB!C234</f>
        <v>0</v>
      </c>
      <c r="F36" s="2">
        <f>TB!D234</f>
        <v>0</v>
      </c>
      <c r="G36" s="2">
        <f>TB!E234</f>
        <v>0</v>
      </c>
      <c r="H36" s="2">
        <f>TB!F234</f>
        <v>0</v>
      </c>
      <c r="I36" s="2">
        <f>TB!G234</f>
        <v>0</v>
      </c>
      <c r="J36" s="2">
        <f>TB!H234</f>
        <v>0</v>
      </c>
      <c r="K36" s="2">
        <f>TB!I234</f>
        <v>0</v>
      </c>
      <c r="L36" s="2">
        <f>TB!J234</f>
        <v>0</v>
      </c>
      <c r="M36" s="2">
        <f>TB!K234</f>
        <v>0</v>
      </c>
      <c r="N36" s="2">
        <f>TB!L234</f>
        <v>0</v>
      </c>
      <c r="O36" s="2">
        <f>TB!M234</f>
        <v>0</v>
      </c>
      <c r="P36" s="2">
        <f>TB!N234</f>
        <v>0</v>
      </c>
      <c r="Q36" s="160"/>
      <c r="R36" s="160"/>
      <c r="S36" s="160"/>
      <c r="T36" s="2">
        <f>TB!Q234</f>
        <v>0</v>
      </c>
      <c r="U36" s="2">
        <f>TB!R234</f>
        <v>0</v>
      </c>
      <c r="V36" s="2">
        <f>TB!S234</f>
        <v>0</v>
      </c>
      <c r="W36" s="2">
        <f>TB!T234</f>
        <v>0</v>
      </c>
      <c r="X36" s="2">
        <f>TB!U234</f>
        <v>0</v>
      </c>
      <c r="Y36" s="2">
        <f>TB!V234</f>
        <v>0</v>
      </c>
      <c r="Z36" s="2">
        <f>TB!W234</f>
        <v>0</v>
      </c>
      <c r="AA36" s="2">
        <f>TB!X234</f>
        <v>0</v>
      </c>
      <c r="AB36" s="2">
        <f>TB!Y234</f>
        <v>0</v>
      </c>
      <c r="AC36" s="2">
        <f>TB!Z234</f>
        <v>0</v>
      </c>
      <c r="AD36" s="2">
        <f>TB!AA234</f>
        <v>0</v>
      </c>
      <c r="AE36" s="2">
        <f>TB!AB234</f>
        <v>0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s="5" customFormat="1">
      <c r="A37" s="4"/>
      <c r="B37" s="84"/>
      <c r="C37" s="33" t="s">
        <v>31</v>
      </c>
      <c r="D37" s="33"/>
      <c r="E37" s="2">
        <f>TB!C238</f>
        <v>0</v>
      </c>
      <c r="F37" s="2">
        <f>TB!D238</f>
        <v>0</v>
      </c>
      <c r="G37" s="2">
        <f>TB!E238</f>
        <v>0</v>
      </c>
      <c r="H37" s="2">
        <f>TB!F238</f>
        <v>0</v>
      </c>
      <c r="I37" s="2">
        <f>TB!G238</f>
        <v>0</v>
      </c>
      <c r="J37" s="2">
        <f>TB!H238</f>
        <v>0</v>
      </c>
      <c r="K37" s="2">
        <f>TB!I238</f>
        <v>0</v>
      </c>
      <c r="L37" s="2">
        <f>TB!J238</f>
        <v>0</v>
      </c>
      <c r="M37" s="2">
        <f>TB!K238</f>
        <v>0</v>
      </c>
      <c r="N37" s="2">
        <f>TB!L238</f>
        <v>0</v>
      </c>
      <c r="O37" s="2">
        <f>TB!M238</f>
        <v>0</v>
      </c>
      <c r="P37" s="2">
        <f>TB!N238</f>
        <v>0</v>
      </c>
      <c r="Q37" s="160"/>
      <c r="R37" s="160"/>
      <c r="S37" s="160"/>
      <c r="T37" s="2">
        <f>TB!Q238</f>
        <v>0</v>
      </c>
      <c r="U37" s="2">
        <f>TB!R238</f>
        <v>0</v>
      </c>
      <c r="V37" s="2">
        <f>TB!S238</f>
        <v>0</v>
      </c>
      <c r="W37" s="2">
        <f>TB!T238</f>
        <v>0</v>
      </c>
      <c r="X37" s="2">
        <f>TB!U238</f>
        <v>0</v>
      </c>
      <c r="Y37" s="2">
        <f>TB!V238</f>
        <v>0</v>
      </c>
      <c r="Z37" s="2">
        <f>TB!W238</f>
        <v>0</v>
      </c>
      <c r="AA37" s="2">
        <f>TB!X238</f>
        <v>0</v>
      </c>
      <c r="AB37" s="2">
        <f>TB!Y238</f>
        <v>0</v>
      </c>
      <c r="AC37" s="2">
        <f>TB!Z238</f>
        <v>0</v>
      </c>
      <c r="AD37" s="2">
        <f>TB!AA238</f>
        <v>0</v>
      </c>
      <c r="AE37" s="2">
        <f>TB!AB238</f>
        <v>0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s="5" customFormat="1">
      <c r="A38" s="4"/>
      <c r="B38" s="84"/>
      <c r="C38" s="33" t="s">
        <v>32</v>
      </c>
      <c r="D38" s="33"/>
      <c r="E38" s="2">
        <f>TB!C242</f>
        <v>0</v>
      </c>
      <c r="F38" s="2">
        <f>TB!D242</f>
        <v>0</v>
      </c>
      <c r="G38" s="2">
        <f>TB!E242</f>
        <v>0</v>
      </c>
      <c r="H38" s="2">
        <f>TB!F242</f>
        <v>0</v>
      </c>
      <c r="I38" s="2">
        <f>TB!G242</f>
        <v>0</v>
      </c>
      <c r="J38" s="2">
        <f>TB!H242</f>
        <v>0</v>
      </c>
      <c r="K38" s="2">
        <f>TB!I242</f>
        <v>0</v>
      </c>
      <c r="L38" s="2">
        <f>TB!J242</f>
        <v>0</v>
      </c>
      <c r="M38" s="2">
        <f>TB!K242</f>
        <v>0</v>
      </c>
      <c r="N38" s="2">
        <f>TB!L242</f>
        <v>0</v>
      </c>
      <c r="O38" s="2">
        <f>TB!M242</f>
        <v>0</v>
      </c>
      <c r="P38" s="2">
        <f>TB!N242</f>
        <v>0</v>
      </c>
      <c r="Q38" s="160"/>
      <c r="R38" s="160"/>
      <c r="S38" s="160"/>
      <c r="T38" s="2">
        <f>TB!Q242</f>
        <v>0</v>
      </c>
      <c r="U38" s="2">
        <f>TB!R242</f>
        <v>0</v>
      </c>
      <c r="V38" s="2">
        <f>TB!S242</f>
        <v>0</v>
      </c>
      <c r="W38" s="2">
        <f>TB!T242</f>
        <v>0</v>
      </c>
      <c r="X38" s="2">
        <f>TB!U242</f>
        <v>0</v>
      </c>
      <c r="Y38" s="2">
        <f>TB!V242</f>
        <v>0</v>
      </c>
      <c r="Z38" s="2">
        <f>TB!W242</f>
        <v>0</v>
      </c>
      <c r="AA38" s="2">
        <f>TB!X242</f>
        <v>0</v>
      </c>
      <c r="AB38" s="2">
        <f>TB!Y242</f>
        <v>0</v>
      </c>
      <c r="AC38" s="2">
        <f>TB!Z242</f>
        <v>0</v>
      </c>
      <c r="AD38" s="2">
        <f>TB!AA242</f>
        <v>0</v>
      </c>
      <c r="AE38" s="2">
        <f>TB!AB242</f>
        <v>0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s="5" customFormat="1">
      <c r="A39" s="4"/>
      <c r="B39" s="84"/>
      <c r="C39" s="33" t="s">
        <v>33</v>
      </c>
      <c r="D39" s="33"/>
      <c r="E39" s="2">
        <f>TB!C248</f>
        <v>193930.66</v>
      </c>
      <c r="F39" s="2">
        <f>TB!D248</f>
        <v>193930.66</v>
      </c>
      <c r="G39" s="2">
        <f>TB!E248</f>
        <v>176970.76</v>
      </c>
      <c r="H39" s="2">
        <f>TB!F248</f>
        <v>176970.76</v>
      </c>
      <c r="I39" s="2">
        <f>TB!G248</f>
        <v>176970.76</v>
      </c>
      <c r="J39" s="2">
        <f>TB!H248</f>
        <v>176970.76</v>
      </c>
      <c r="K39" s="2">
        <f>TB!I248</f>
        <v>176970.76</v>
      </c>
      <c r="L39" s="2">
        <f>TB!J248</f>
        <v>176970.76</v>
      </c>
      <c r="M39" s="2">
        <f>TB!K248</f>
        <v>176970.76</v>
      </c>
      <c r="N39" s="2">
        <f>TB!L248</f>
        <v>176970.76</v>
      </c>
      <c r="O39" s="2">
        <f>TB!M248</f>
        <v>176970.76</v>
      </c>
      <c r="P39" s="2">
        <f>TB!N248</f>
        <v>176970.76</v>
      </c>
      <c r="Q39" s="160"/>
      <c r="R39" s="160"/>
      <c r="S39" s="160"/>
      <c r="T39" s="2">
        <f>TB!Q248</f>
        <v>158229.66</v>
      </c>
      <c r="U39" s="2">
        <f>TB!R248</f>
        <v>158104.43</v>
      </c>
      <c r="V39" s="2">
        <f>TB!S248</f>
        <v>157533.34</v>
      </c>
      <c r="W39" s="2">
        <f>TB!T248</f>
        <v>157748.07999999999</v>
      </c>
      <c r="X39" s="2">
        <f>TB!U248</f>
        <v>193681.4</v>
      </c>
      <c r="Y39" s="2">
        <f>TB!V248</f>
        <v>193865.72</v>
      </c>
      <c r="Z39" s="2">
        <f>TB!W248</f>
        <v>193930.66</v>
      </c>
      <c r="AA39" s="2">
        <f>TB!X248</f>
        <v>193930.66</v>
      </c>
      <c r="AB39" s="2">
        <f>TB!Y248</f>
        <v>193930.66</v>
      </c>
      <c r="AC39" s="2">
        <f>TB!Z248</f>
        <v>193930.66</v>
      </c>
      <c r="AD39" s="2">
        <f>TB!AA248</f>
        <v>193930.66</v>
      </c>
      <c r="AE39" s="2">
        <f>TB!AB248</f>
        <v>193930.66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s="60" customFormat="1">
      <c r="B40" s="85" t="s">
        <v>34</v>
      </c>
      <c r="C40" s="145"/>
      <c r="D40" s="145"/>
      <c r="E40" s="61">
        <f>SUM(E23:E39)</f>
        <v>193930.66</v>
      </c>
      <c r="F40" s="61">
        <f t="shared" ref="F40:P40" si="4">SUM(F23:F39)</f>
        <v>193930.66</v>
      </c>
      <c r="G40" s="61">
        <f t="shared" si="4"/>
        <v>176970.76</v>
      </c>
      <c r="H40" s="61">
        <f t="shared" si="4"/>
        <v>176970.76</v>
      </c>
      <c r="I40" s="61">
        <f t="shared" si="4"/>
        <v>176970.76</v>
      </c>
      <c r="J40" s="61">
        <f t="shared" si="4"/>
        <v>176970.76</v>
      </c>
      <c r="K40" s="61">
        <f t="shared" si="4"/>
        <v>176970.76</v>
      </c>
      <c r="L40" s="61">
        <f t="shared" si="4"/>
        <v>176970.76</v>
      </c>
      <c r="M40" s="61">
        <f t="shared" si="4"/>
        <v>176970.76</v>
      </c>
      <c r="N40" s="61">
        <f t="shared" si="4"/>
        <v>176970.76</v>
      </c>
      <c r="O40" s="61">
        <f t="shared" si="4"/>
        <v>176970.76</v>
      </c>
      <c r="P40" s="61">
        <f t="shared" si="4"/>
        <v>176970.76</v>
      </c>
      <c r="Q40" s="164"/>
      <c r="R40" s="164"/>
      <c r="S40" s="164"/>
      <c r="T40" s="61">
        <f>SUM(T23:T39)</f>
        <v>158229.66</v>
      </c>
      <c r="U40" s="61">
        <f t="shared" ref="U40:AE40" si="5">SUM(U23:U39)</f>
        <v>158104.43</v>
      </c>
      <c r="V40" s="61">
        <f t="shared" si="5"/>
        <v>157533.34</v>
      </c>
      <c r="W40" s="61">
        <f t="shared" si="5"/>
        <v>157748.07999999999</v>
      </c>
      <c r="X40" s="61">
        <f t="shared" si="5"/>
        <v>193681.4</v>
      </c>
      <c r="Y40" s="61">
        <f t="shared" si="5"/>
        <v>193865.72</v>
      </c>
      <c r="Z40" s="61">
        <f t="shared" si="5"/>
        <v>193930.66</v>
      </c>
      <c r="AA40" s="61">
        <f t="shared" si="5"/>
        <v>193930.66</v>
      </c>
      <c r="AB40" s="61">
        <f t="shared" si="5"/>
        <v>193930.66</v>
      </c>
      <c r="AC40" s="61">
        <f t="shared" si="5"/>
        <v>193930.66</v>
      </c>
      <c r="AD40" s="61">
        <f t="shared" si="5"/>
        <v>193930.66</v>
      </c>
      <c r="AE40" s="61">
        <f t="shared" si="5"/>
        <v>193930.66</v>
      </c>
    </row>
    <row r="41" spans="1:41" s="72" customFormat="1" ht="13.3" thickBot="1">
      <c r="A41" s="70" t="s">
        <v>35</v>
      </c>
      <c r="B41" s="86"/>
      <c r="C41" s="146"/>
      <c r="D41" s="146"/>
      <c r="E41" s="73">
        <f>E40+E20</f>
        <v>200089.43</v>
      </c>
      <c r="F41" s="73">
        <f t="shared" ref="F41:P41" si="6">F40+F20</f>
        <v>198463.73</v>
      </c>
      <c r="G41" s="73">
        <f t="shared" si="6"/>
        <v>195881.55000000002</v>
      </c>
      <c r="H41" s="73">
        <f t="shared" si="6"/>
        <v>195385.85</v>
      </c>
      <c r="I41" s="73">
        <f t="shared" si="6"/>
        <v>195090.15000000002</v>
      </c>
      <c r="J41" s="73">
        <f t="shared" si="6"/>
        <v>194794.45</v>
      </c>
      <c r="K41" s="73">
        <f t="shared" si="6"/>
        <v>194794.45</v>
      </c>
      <c r="L41" s="73">
        <f t="shared" si="6"/>
        <v>194794.45</v>
      </c>
      <c r="M41" s="73">
        <f t="shared" si="6"/>
        <v>194794.45</v>
      </c>
      <c r="N41" s="73">
        <f t="shared" si="6"/>
        <v>194794.45</v>
      </c>
      <c r="O41" s="73">
        <f t="shared" si="6"/>
        <v>194794.45</v>
      </c>
      <c r="P41" s="73">
        <f t="shared" si="6"/>
        <v>194794.45</v>
      </c>
      <c r="Q41" s="165"/>
      <c r="R41" s="165"/>
      <c r="S41" s="165"/>
      <c r="T41" s="73">
        <f>T40+T20</f>
        <v>220129.38</v>
      </c>
      <c r="U41" s="73">
        <f t="shared" ref="U41:AE41" si="7">U40+U20</f>
        <v>287718.44</v>
      </c>
      <c r="V41" s="73">
        <f t="shared" si="7"/>
        <v>240273.43</v>
      </c>
      <c r="W41" s="73">
        <f t="shared" si="7"/>
        <v>220198.44</v>
      </c>
      <c r="X41" s="73">
        <f t="shared" si="7"/>
        <v>255158.75</v>
      </c>
      <c r="Y41" s="73">
        <f t="shared" si="7"/>
        <v>254875.06</v>
      </c>
      <c r="Z41" s="73">
        <f t="shared" si="7"/>
        <v>254100.59</v>
      </c>
      <c r="AA41" s="73">
        <f t="shared" si="7"/>
        <v>251580.61</v>
      </c>
      <c r="AB41" s="73">
        <f t="shared" si="7"/>
        <v>198414.91</v>
      </c>
      <c r="AC41" s="73">
        <f t="shared" si="7"/>
        <v>198430.54</v>
      </c>
      <c r="AD41" s="73">
        <f t="shared" si="7"/>
        <v>197841.17</v>
      </c>
      <c r="AE41" s="73">
        <f t="shared" si="7"/>
        <v>199665.13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</row>
    <row r="42" spans="1:41" s="5" customFormat="1" ht="13.3" thickTop="1">
      <c r="A42" s="4"/>
      <c r="B42" s="84"/>
      <c r="C42" s="33"/>
      <c r="D42" s="3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0"/>
      <c r="R42" s="160"/>
      <c r="S42" s="160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s="72" customFormat="1">
      <c r="A43" s="74" t="s">
        <v>36</v>
      </c>
      <c r="B43" s="87"/>
      <c r="C43" s="147"/>
      <c r="D43" s="147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65"/>
      <c r="R43" s="165"/>
      <c r="S43" s="16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1:41" s="60" customFormat="1">
      <c r="B44" s="85" t="s">
        <v>37</v>
      </c>
      <c r="C44" s="145"/>
      <c r="D44" s="14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64"/>
      <c r="R44" s="164"/>
      <c r="S44" s="164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</row>
    <row r="45" spans="1:41" s="5" customFormat="1">
      <c r="A45" s="4"/>
      <c r="B45" s="84"/>
      <c r="C45" s="33" t="s">
        <v>38</v>
      </c>
      <c r="D45" s="33"/>
      <c r="E45" s="2">
        <f>-TB!C252</f>
        <v>0</v>
      </c>
      <c r="F45" s="2">
        <f>-TB!D252</f>
        <v>0</v>
      </c>
      <c r="G45" s="2">
        <f>-TB!E252</f>
        <v>0</v>
      </c>
      <c r="H45" s="2">
        <f>-TB!F252</f>
        <v>0</v>
      </c>
      <c r="I45" s="2">
        <f>-TB!G252</f>
        <v>0</v>
      </c>
      <c r="J45" s="2">
        <f>-TB!H252</f>
        <v>0</v>
      </c>
      <c r="K45" s="2">
        <f>-TB!I252</f>
        <v>0</v>
      </c>
      <c r="L45" s="2">
        <f>-TB!J252</f>
        <v>0</v>
      </c>
      <c r="M45" s="2">
        <f>-TB!K252</f>
        <v>0</v>
      </c>
      <c r="N45" s="2">
        <f>-TB!L252</f>
        <v>0</v>
      </c>
      <c r="O45" s="2">
        <f>-TB!M252</f>
        <v>0</v>
      </c>
      <c r="P45" s="2">
        <f>-TB!N252</f>
        <v>0</v>
      </c>
      <c r="Q45" s="160"/>
      <c r="R45" s="160"/>
      <c r="S45" s="160"/>
      <c r="T45" s="2">
        <f>-TB!Q252</f>
        <v>0</v>
      </c>
      <c r="U45" s="2">
        <f>-TB!R252</f>
        <v>0</v>
      </c>
      <c r="V45" s="2">
        <f>-TB!S252</f>
        <v>0</v>
      </c>
      <c r="W45" s="2">
        <f>-TB!T252</f>
        <v>0</v>
      </c>
      <c r="X45" s="2">
        <f>-TB!U252</f>
        <v>0</v>
      </c>
      <c r="Y45" s="2">
        <f>-TB!V252</f>
        <v>0</v>
      </c>
      <c r="Z45" s="2">
        <f>-TB!W252</f>
        <v>0</v>
      </c>
      <c r="AA45" s="2">
        <f>-TB!X252</f>
        <v>0</v>
      </c>
      <c r="AB45" s="2">
        <f>-TB!Y252</f>
        <v>0</v>
      </c>
      <c r="AC45" s="2">
        <f>-TB!Z252</f>
        <v>0</v>
      </c>
      <c r="AD45" s="2">
        <f>-TB!AA252</f>
        <v>0</v>
      </c>
      <c r="AE45" s="2">
        <f>-TB!AB252</f>
        <v>0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s="5" customFormat="1">
      <c r="A46" s="4"/>
      <c r="B46" s="84"/>
      <c r="C46" s="33" t="s">
        <v>39</v>
      </c>
      <c r="D46" s="33"/>
      <c r="E46" s="2">
        <f>-TB!C264</f>
        <v>156720.72</v>
      </c>
      <c r="F46" s="2">
        <f>-TB!D264</f>
        <v>156303.12</v>
      </c>
      <c r="G46" s="2">
        <f>-TB!E264</f>
        <v>154500</v>
      </c>
      <c r="H46" s="2">
        <f>-TB!F264</f>
        <v>154800</v>
      </c>
      <c r="I46" s="2">
        <f>-TB!G264</f>
        <v>155100</v>
      </c>
      <c r="J46" s="2">
        <f>-TB!H264</f>
        <v>155400</v>
      </c>
      <c r="K46" s="2">
        <f>-TB!I264</f>
        <v>155400</v>
      </c>
      <c r="L46" s="2">
        <f>-TB!J264</f>
        <v>155400</v>
      </c>
      <c r="M46" s="2">
        <f>-TB!K264</f>
        <v>155400</v>
      </c>
      <c r="N46" s="2">
        <f>-TB!L264</f>
        <v>155400</v>
      </c>
      <c r="O46" s="2">
        <f>-TB!M264</f>
        <v>155400</v>
      </c>
      <c r="P46" s="2">
        <f>-TB!N264</f>
        <v>155400</v>
      </c>
      <c r="Q46" s="160"/>
      <c r="R46" s="160"/>
      <c r="S46" s="160"/>
      <c r="T46" s="2">
        <f>-TB!Q264</f>
        <v>207514.72</v>
      </c>
      <c r="U46" s="2">
        <f>-TB!R264</f>
        <v>273753.46000000002</v>
      </c>
      <c r="V46" s="2">
        <f>-TB!S264</f>
        <v>224500</v>
      </c>
      <c r="W46" s="2">
        <f>-TB!T264</f>
        <v>205105</v>
      </c>
      <c r="X46" s="2">
        <f>-TB!U264</f>
        <v>205100</v>
      </c>
      <c r="Y46" s="2">
        <f>-TB!V264</f>
        <v>205400</v>
      </c>
      <c r="Z46" s="2">
        <f>-TB!W264</f>
        <v>205700</v>
      </c>
      <c r="AA46" s="2">
        <f>-TB!X264</f>
        <v>205281.33</v>
      </c>
      <c r="AB46" s="2">
        <f>-TB!Y264</f>
        <v>152700</v>
      </c>
      <c r="AC46" s="2">
        <f>-TB!Z264</f>
        <v>153305</v>
      </c>
      <c r="AD46" s="2">
        <f>-TB!AA264</f>
        <v>153300</v>
      </c>
      <c r="AE46" s="2">
        <f>-TB!AB264</f>
        <v>155691.04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s="103" customFormat="1">
      <c r="A47" s="100"/>
      <c r="B47" s="101"/>
      <c r="C47" s="144" t="s">
        <v>40</v>
      </c>
      <c r="D47" s="144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63"/>
      <c r="R47" s="163"/>
      <c r="S47" s="163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</row>
    <row r="48" spans="1:41" s="103" customFormat="1">
      <c r="A48" s="100"/>
      <c r="B48" s="101"/>
      <c r="C48" s="144" t="s">
        <v>41</v>
      </c>
      <c r="D48" s="144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63"/>
      <c r="R48" s="163"/>
      <c r="S48" s="163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</row>
    <row r="49" spans="1:41" s="103" customFormat="1">
      <c r="A49" s="100"/>
      <c r="B49" s="121"/>
      <c r="C49" s="148" t="s">
        <v>42</v>
      </c>
      <c r="D49" s="148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63"/>
      <c r="R49" s="163"/>
      <c r="S49" s="163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</row>
    <row r="50" spans="1:41" s="5" customFormat="1">
      <c r="A50" s="4"/>
      <c r="B50" s="84"/>
      <c r="C50" s="33" t="s">
        <v>43</v>
      </c>
      <c r="D50" s="33"/>
      <c r="E50" s="2">
        <f>-TB!C305</f>
        <v>0</v>
      </c>
      <c r="F50" s="2">
        <f>-TB!D305</f>
        <v>0</v>
      </c>
      <c r="G50" s="2">
        <f>-TB!E305</f>
        <v>0</v>
      </c>
      <c r="H50" s="2">
        <f>-TB!F305</f>
        <v>0</v>
      </c>
      <c r="I50" s="2">
        <f>-TB!G305</f>
        <v>0</v>
      </c>
      <c r="J50" s="2" t="s">
        <v>501</v>
      </c>
      <c r="K50" s="2">
        <f>-TB!I305</f>
        <v>0</v>
      </c>
      <c r="L50" s="2">
        <f>-TB!J305</f>
        <v>0</v>
      </c>
      <c r="M50" s="2">
        <f>-TB!K305</f>
        <v>0</v>
      </c>
      <c r="N50" s="2">
        <f>-TB!L305</f>
        <v>0</v>
      </c>
      <c r="O50" s="2">
        <f>-TB!M305</f>
        <v>0</v>
      </c>
      <c r="P50" s="2">
        <f>-TB!N305</f>
        <v>0</v>
      </c>
      <c r="Q50" s="160"/>
      <c r="R50" s="160"/>
      <c r="S50" s="160"/>
      <c r="T50" s="2">
        <f>-TB!Q305</f>
        <v>0</v>
      </c>
      <c r="U50" s="2">
        <f>-TB!R305</f>
        <v>0</v>
      </c>
      <c r="V50" s="2">
        <f>-TB!S305</f>
        <v>0</v>
      </c>
      <c r="W50" s="2">
        <f>-TB!T305</f>
        <v>0</v>
      </c>
      <c r="X50" s="2">
        <f>-TB!U305</f>
        <v>0</v>
      </c>
      <c r="Y50" s="2" t="s">
        <v>501</v>
      </c>
      <c r="Z50" s="2">
        <f>-TB!W305</f>
        <v>0</v>
      </c>
      <c r="AA50" s="2">
        <f>-TB!X305</f>
        <v>0</v>
      </c>
      <c r="AB50" s="2">
        <f>-TB!Y305</f>
        <v>0</v>
      </c>
      <c r="AC50" s="2">
        <f>-TB!Z305</f>
        <v>0</v>
      </c>
      <c r="AD50" s="2">
        <f>-TB!AA305</f>
        <v>0</v>
      </c>
      <c r="AE50" s="2">
        <f>-TB!AB305</f>
        <v>0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s="5" customFormat="1">
      <c r="A51" s="4"/>
      <c r="B51" s="84"/>
      <c r="C51" s="33" t="s">
        <v>44</v>
      </c>
      <c r="D51" s="33"/>
      <c r="E51" s="2">
        <f>-TB!C309</f>
        <v>0</v>
      </c>
      <c r="F51" s="2">
        <f>-TB!D309</f>
        <v>0</v>
      </c>
      <c r="G51" s="2">
        <f>-TB!E309</f>
        <v>0</v>
      </c>
      <c r="H51" s="2">
        <f>-TB!F309</f>
        <v>0</v>
      </c>
      <c r="I51" s="2">
        <f>-TB!G309</f>
        <v>0</v>
      </c>
      <c r="J51" s="2">
        <f>-TB!H309</f>
        <v>0</v>
      </c>
      <c r="K51" s="2">
        <f>-TB!I309</f>
        <v>0</v>
      </c>
      <c r="L51" s="2">
        <f>-TB!J309</f>
        <v>0</v>
      </c>
      <c r="M51" s="2">
        <f>-TB!K309</f>
        <v>0</v>
      </c>
      <c r="N51" s="2">
        <f>-TB!L309</f>
        <v>0</v>
      </c>
      <c r="O51" s="2">
        <f>-TB!M309</f>
        <v>0</v>
      </c>
      <c r="P51" s="2">
        <f>-TB!N309</f>
        <v>0</v>
      </c>
      <c r="Q51" s="160"/>
      <c r="R51" s="160"/>
      <c r="S51" s="160"/>
      <c r="T51" s="2">
        <f>-TB!Q309</f>
        <v>0</v>
      </c>
      <c r="U51" s="2">
        <f>-TB!R309</f>
        <v>0</v>
      </c>
      <c r="V51" s="2">
        <f>-TB!S309</f>
        <v>0</v>
      </c>
      <c r="W51" s="2">
        <f>-TB!T309</f>
        <v>0</v>
      </c>
      <c r="X51" s="2">
        <f>-TB!U309</f>
        <v>0</v>
      </c>
      <c r="Y51" s="2">
        <f>-TB!V309</f>
        <v>0</v>
      </c>
      <c r="Z51" s="2">
        <f>-TB!W309</f>
        <v>0</v>
      </c>
      <c r="AA51" s="2">
        <f>-TB!X309</f>
        <v>0</v>
      </c>
      <c r="AB51" s="2">
        <f>-TB!Y309</f>
        <v>0</v>
      </c>
      <c r="AC51" s="2">
        <f>-TB!Z309</f>
        <v>0</v>
      </c>
      <c r="AD51" s="2">
        <f>-TB!AA309</f>
        <v>0</v>
      </c>
      <c r="AE51" s="2">
        <f>-TB!AB309</f>
        <v>0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s="5" customFormat="1">
      <c r="A52" s="4"/>
      <c r="B52" s="84"/>
      <c r="C52" s="33" t="s">
        <v>45</v>
      </c>
      <c r="D52" s="33"/>
      <c r="E52" s="2">
        <f>-TB!C313</f>
        <v>0</v>
      </c>
      <c r="F52" s="2">
        <f>-TB!D313</f>
        <v>0</v>
      </c>
      <c r="G52" s="2">
        <f>-TB!E313</f>
        <v>0</v>
      </c>
      <c r="H52" s="2">
        <f>-TB!F313</f>
        <v>0</v>
      </c>
      <c r="I52" s="2">
        <f>-TB!G313</f>
        <v>0</v>
      </c>
      <c r="J52" s="2">
        <f>-TB!H313</f>
        <v>0</v>
      </c>
      <c r="K52" s="2">
        <f>-TB!I313</f>
        <v>0</v>
      </c>
      <c r="L52" s="2">
        <f>-TB!J313</f>
        <v>0</v>
      </c>
      <c r="M52" s="2">
        <f>-TB!K313</f>
        <v>0</v>
      </c>
      <c r="N52" s="2">
        <f>-TB!L313</f>
        <v>0</v>
      </c>
      <c r="O52" s="2">
        <f>-TB!M313</f>
        <v>0</v>
      </c>
      <c r="P52" s="2">
        <f>-TB!N313</f>
        <v>0</v>
      </c>
      <c r="Q52" s="160"/>
      <c r="R52" s="160"/>
      <c r="S52" s="160"/>
      <c r="T52" s="2">
        <f>-TB!Q313</f>
        <v>0</v>
      </c>
      <c r="U52" s="2">
        <f>-TB!R313</f>
        <v>0</v>
      </c>
      <c r="V52" s="2">
        <f>-TB!S313</f>
        <v>0</v>
      </c>
      <c r="W52" s="2">
        <f>-TB!T313</f>
        <v>0</v>
      </c>
      <c r="X52" s="2">
        <f>-TB!U313</f>
        <v>0</v>
      </c>
      <c r="Y52" s="2">
        <f>-TB!V313</f>
        <v>0</v>
      </c>
      <c r="Z52" s="2">
        <f>-TB!W313</f>
        <v>0</v>
      </c>
      <c r="AA52" s="2">
        <f>-TB!X313</f>
        <v>0</v>
      </c>
      <c r="AB52" s="2">
        <f>-TB!Y313</f>
        <v>0</v>
      </c>
      <c r="AC52" s="2">
        <f>-TB!Z313</f>
        <v>0</v>
      </c>
      <c r="AD52" s="2">
        <f>-TB!AA313</f>
        <v>0</v>
      </c>
      <c r="AE52" s="2">
        <f>-TB!AB313</f>
        <v>0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s="5" customFormat="1">
      <c r="A53" s="4"/>
      <c r="B53" s="84"/>
      <c r="C53" s="33" t="s">
        <v>46</v>
      </c>
      <c r="D53" s="33"/>
      <c r="E53" s="2">
        <f>-TB!C318</f>
        <v>0</v>
      </c>
      <c r="F53" s="2">
        <f>-TB!D318</f>
        <v>0</v>
      </c>
      <c r="G53" s="2">
        <f>-TB!E318</f>
        <v>0</v>
      </c>
      <c r="H53" s="2">
        <f>-TB!F318</f>
        <v>0</v>
      </c>
      <c r="I53" s="2">
        <f>-TB!G318</f>
        <v>0</v>
      </c>
      <c r="J53" s="2">
        <f>-TB!H318</f>
        <v>0</v>
      </c>
      <c r="K53" s="2">
        <f>-TB!I318</f>
        <v>0</v>
      </c>
      <c r="L53" s="2">
        <f>-TB!J318</f>
        <v>0</v>
      </c>
      <c r="M53" s="2">
        <f>-TB!K318</f>
        <v>0</v>
      </c>
      <c r="N53" s="2">
        <f>-TB!L318</f>
        <v>0</v>
      </c>
      <c r="O53" s="2">
        <f>-TB!M318</f>
        <v>0</v>
      </c>
      <c r="P53" s="2">
        <f>-TB!N318</f>
        <v>0</v>
      </c>
      <c r="Q53" s="160"/>
      <c r="R53" s="160"/>
      <c r="S53" s="160"/>
      <c r="T53" s="2">
        <f>-TB!Q318</f>
        <v>0</v>
      </c>
      <c r="U53" s="2">
        <f>-TB!R318</f>
        <v>0</v>
      </c>
      <c r="V53" s="2">
        <f>-TB!S318</f>
        <v>0</v>
      </c>
      <c r="W53" s="2">
        <f>-TB!T318</f>
        <v>0</v>
      </c>
      <c r="X53" s="2">
        <f>-TB!U318</f>
        <v>0</v>
      </c>
      <c r="Y53" s="2">
        <f>-TB!V318</f>
        <v>0</v>
      </c>
      <c r="Z53" s="2">
        <f>-TB!W318</f>
        <v>0</v>
      </c>
      <c r="AA53" s="2">
        <f>-TB!X318</f>
        <v>0</v>
      </c>
      <c r="AB53" s="2">
        <f>-TB!Y318</f>
        <v>0</v>
      </c>
      <c r="AC53" s="2">
        <f>-TB!Z318</f>
        <v>0</v>
      </c>
      <c r="AD53" s="2">
        <f>-TB!AA318</f>
        <v>0</v>
      </c>
      <c r="AE53" s="2">
        <f>-TB!AB318</f>
        <v>0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s="5" customFormat="1">
      <c r="A54" s="4"/>
      <c r="B54" s="84"/>
      <c r="C54" s="33" t="s">
        <v>47</v>
      </c>
      <c r="D54" s="33"/>
      <c r="E54" s="2">
        <f>-TB!C326</f>
        <v>0</v>
      </c>
      <c r="F54" s="2">
        <f>-TB!D326</f>
        <v>0</v>
      </c>
      <c r="G54" s="2">
        <f>-TB!E326</f>
        <v>0</v>
      </c>
      <c r="H54" s="2">
        <f>-TB!F326</f>
        <v>0</v>
      </c>
      <c r="I54" s="2">
        <f>-TB!G326</f>
        <v>0</v>
      </c>
      <c r="J54" s="2">
        <f>-TB!H326</f>
        <v>0</v>
      </c>
      <c r="K54" s="2">
        <f>-TB!I326</f>
        <v>0</v>
      </c>
      <c r="L54" s="2">
        <f>-TB!J326</f>
        <v>0</v>
      </c>
      <c r="M54" s="2">
        <f>-TB!K326</f>
        <v>0</v>
      </c>
      <c r="N54" s="2">
        <f>-TB!L326</f>
        <v>0</v>
      </c>
      <c r="O54" s="2">
        <f>-TB!M326</f>
        <v>0</v>
      </c>
      <c r="P54" s="2">
        <f>-TB!N326</f>
        <v>0</v>
      </c>
      <c r="Q54" s="160"/>
      <c r="R54" s="160"/>
      <c r="S54" s="160"/>
      <c r="T54" s="2">
        <f>-TB!Q326</f>
        <v>0</v>
      </c>
      <c r="U54" s="2">
        <f>-TB!R326</f>
        <v>0</v>
      </c>
      <c r="V54" s="2">
        <f>-TB!S326</f>
        <v>0</v>
      </c>
      <c r="W54" s="2">
        <f>-TB!T326</f>
        <v>0</v>
      </c>
      <c r="X54" s="2">
        <f>-TB!U326</f>
        <v>0</v>
      </c>
      <c r="Y54" s="2">
        <f>-TB!V326</f>
        <v>0</v>
      </c>
      <c r="Z54" s="2">
        <f>-TB!W326</f>
        <v>0</v>
      </c>
      <c r="AA54" s="2">
        <f>-TB!X326</f>
        <v>0</v>
      </c>
      <c r="AB54" s="2">
        <f>-TB!Y326</f>
        <v>0</v>
      </c>
      <c r="AC54" s="2">
        <f>-TB!Z326</f>
        <v>0</v>
      </c>
      <c r="AD54" s="2">
        <f>-TB!AA326</f>
        <v>0</v>
      </c>
      <c r="AE54" s="2">
        <f>-TB!AB326</f>
        <v>0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s="60" customFormat="1">
      <c r="B55" s="85" t="s">
        <v>48</v>
      </c>
      <c r="C55" s="145"/>
      <c r="D55" s="145"/>
      <c r="E55" s="61">
        <f>SUM(E45:E54)</f>
        <v>156720.72</v>
      </c>
      <c r="F55" s="61">
        <f t="shared" ref="F55:P55" si="8">SUM(F45:F54)</f>
        <v>156303.12</v>
      </c>
      <c r="G55" s="61">
        <f t="shared" si="8"/>
        <v>154500</v>
      </c>
      <c r="H55" s="61">
        <f t="shared" si="8"/>
        <v>154800</v>
      </c>
      <c r="I55" s="61">
        <f t="shared" si="8"/>
        <v>155100</v>
      </c>
      <c r="J55" s="61">
        <f t="shared" si="8"/>
        <v>155400</v>
      </c>
      <c r="K55" s="61">
        <f t="shared" si="8"/>
        <v>155400</v>
      </c>
      <c r="L55" s="61">
        <f t="shared" si="8"/>
        <v>155400</v>
      </c>
      <c r="M55" s="61">
        <f t="shared" si="8"/>
        <v>155400</v>
      </c>
      <c r="N55" s="61">
        <f t="shared" si="8"/>
        <v>155400</v>
      </c>
      <c r="O55" s="61">
        <f t="shared" si="8"/>
        <v>155400</v>
      </c>
      <c r="P55" s="61">
        <f t="shared" si="8"/>
        <v>155400</v>
      </c>
      <c r="Q55" s="164"/>
      <c r="R55" s="164"/>
      <c r="S55" s="164"/>
      <c r="T55" s="61">
        <f>SUM(T45:T54)</f>
        <v>207514.72</v>
      </c>
      <c r="U55" s="61">
        <f t="shared" ref="U55:AE55" si="9">SUM(U45:U54)</f>
        <v>273753.46000000002</v>
      </c>
      <c r="V55" s="61">
        <f t="shared" si="9"/>
        <v>224500</v>
      </c>
      <c r="W55" s="61">
        <f t="shared" si="9"/>
        <v>205105</v>
      </c>
      <c r="X55" s="61">
        <f t="shared" si="9"/>
        <v>205100</v>
      </c>
      <c r="Y55" s="61">
        <f t="shared" si="9"/>
        <v>205400</v>
      </c>
      <c r="Z55" s="61">
        <f t="shared" si="9"/>
        <v>205700</v>
      </c>
      <c r="AA55" s="61">
        <f t="shared" si="9"/>
        <v>205281.33</v>
      </c>
      <c r="AB55" s="61">
        <f t="shared" si="9"/>
        <v>152700</v>
      </c>
      <c r="AC55" s="61">
        <f t="shared" si="9"/>
        <v>153305</v>
      </c>
      <c r="AD55" s="61">
        <f t="shared" si="9"/>
        <v>153300</v>
      </c>
      <c r="AE55" s="61">
        <f t="shared" si="9"/>
        <v>155691.04</v>
      </c>
    </row>
    <row r="56" spans="1:41" s="5" customFormat="1">
      <c r="A56" s="4"/>
      <c r="B56" s="84"/>
      <c r="C56" s="33"/>
      <c r="D56" s="3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0"/>
      <c r="R56" s="160"/>
      <c r="S56" s="160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s="60" customFormat="1">
      <c r="B57" s="85" t="s">
        <v>49</v>
      </c>
      <c r="C57" s="145"/>
      <c r="D57" s="14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64"/>
      <c r="R57" s="164"/>
      <c r="S57" s="164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</row>
    <row r="58" spans="1:41" s="5" customFormat="1">
      <c r="A58" s="4"/>
      <c r="B58" s="84"/>
      <c r="C58" s="33" t="s">
        <v>50</v>
      </c>
      <c r="D58" s="3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0"/>
      <c r="R58" s="160"/>
      <c r="S58" s="160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s="5" customFormat="1">
      <c r="A59" s="4"/>
      <c r="B59" s="84"/>
      <c r="C59" s="33" t="s">
        <v>51</v>
      </c>
      <c r="D59" s="33"/>
      <c r="E59" s="59">
        <f>-TB!C273-E48</f>
        <v>0</v>
      </c>
      <c r="F59" s="59">
        <f>-TB!D273-F48</f>
        <v>0</v>
      </c>
      <c r="G59" s="59">
        <f>-TB!E273-G48</f>
        <v>0</v>
      </c>
      <c r="H59" s="59">
        <f>-TB!F273-H48</f>
        <v>0</v>
      </c>
      <c r="I59" s="59">
        <f>-TB!G273-I48</f>
        <v>0</v>
      </c>
      <c r="J59" s="59">
        <f>-TB!H273-J48</f>
        <v>0</v>
      </c>
      <c r="K59" s="59">
        <f>-TB!I273-K48</f>
        <v>0</v>
      </c>
      <c r="L59" s="59">
        <f>-TB!J273-L48</f>
        <v>0</v>
      </c>
      <c r="M59" s="59">
        <f>-TB!K273-M48</f>
        <v>0</v>
      </c>
      <c r="N59" s="59">
        <f>-TB!L273-N48</f>
        <v>0</v>
      </c>
      <c r="O59" s="59">
        <f>-TB!M273-O48</f>
        <v>0</v>
      </c>
      <c r="P59" s="59">
        <f>-TB!N273-P48</f>
        <v>0</v>
      </c>
      <c r="Q59" s="160"/>
      <c r="R59" s="160"/>
      <c r="S59" s="160"/>
      <c r="T59" s="59">
        <f>-TB!Q273-T48</f>
        <v>0</v>
      </c>
      <c r="U59" s="59">
        <f>-TB!R273-U48</f>
        <v>0</v>
      </c>
      <c r="V59" s="59">
        <f>-TB!S273-V48</f>
        <v>0</v>
      </c>
      <c r="W59" s="59">
        <f>-TB!T273-W48</f>
        <v>0</v>
      </c>
      <c r="X59" s="59">
        <f>-TB!U273-X48</f>
        <v>0</v>
      </c>
      <c r="Y59" s="59">
        <f>-TB!V273-Y48</f>
        <v>0</v>
      </c>
      <c r="Z59" s="59">
        <f>-TB!W273-Z48</f>
        <v>0</v>
      </c>
      <c r="AA59" s="59">
        <f>-TB!X273-AA48</f>
        <v>0</v>
      </c>
      <c r="AB59" s="59">
        <f>-TB!Y273-AB48</f>
        <v>0</v>
      </c>
      <c r="AC59" s="59">
        <f>-TB!Z273-AC48</f>
        <v>0</v>
      </c>
      <c r="AD59" s="59">
        <f>-TB!AA273-AD48</f>
        <v>0</v>
      </c>
      <c r="AE59" s="59">
        <f>-TB!AB273-AE48</f>
        <v>0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s="5" customFormat="1">
      <c r="A60" s="4"/>
      <c r="B60" s="89"/>
      <c r="C60" s="149" t="s">
        <v>52</v>
      </c>
      <c r="D60" s="149"/>
      <c r="E60" s="62">
        <f>-TB!C269-E49</f>
        <v>0</v>
      </c>
      <c r="F60" s="62">
        <f>-TB!D269-F49</f>
        <v>0</v>
      </c>
      <c r="G60" s="62">
        <f>-TB!E269-G49</f>
        <v>0</v>
      </c>
      <c r="H60" s="62">
        <f>-TB!F269-H49</f>
        <v>0</v>
      </c>
      <c r="I60" s="62">
        <f>-TB!G269-I49</f>
        <v>0</v>
      </c>
      <c r="J60" s="62">
        <f>-TB!H269-J49</f>
        <v>0</v>
      </c>
      <c r="K60" s="62">
        <f>-TB!I269-K49</f>
        <v>0</v>
      </c>
      <c r="L60" s="62">
        <f>-TB!J269-L49</f>
        <v>0</v>
      </c>
      <c r="M60" s="62">
        <f>-TB!K269-M49</f>
        <v>0</v>
      </c>
      <c r="N60" s="62">
        <f>-TB!L269-N49</f>
        <v>0</v>
      </c>
      <c r="O60" s="62">
        <f>-TB!M269-O49</f>
        <v>0</v>
      </c>
      <c r="P60" s="62">
        <f>-TB!N269-P49</f>
        <v>0</v>
      </c>
      <c r="Q60" s="160"/>
      <c r="R60" s="160"/>
      <c r="S60" s="160"/>
      <c r="T60" s="62">
        <f>-TB!Q269-T49</f>
        <v>0</v>
      </c>
      <c r="U60" s="62">
        <f>-TB!R269-U49</f>
        <v>0</v>
      </c>
      <c r="V60" s="62">
        <f>-TB!S269-V49</f>
        <v>0</v>
      </c>
      <c r="W60" s="62">
        <f>-TB!T269-W49</f>
        <v>0</v>
      </c>
      <c r="X60" s="62">
        <f>-TB!U269-X49</f>
        <v>0</v>
      </c>
      <c r="Y60" s="62">
        <f>-TB!V269-Y49</f>
        <v>0</v>
      </c>
      <c r="Z60" s="62">
        <f>-TB!W269-Z49</f>
        <v>0</v>
      </c>
      <c r="AA60" s="62">
        <f>-TB!X269-AA49</f>
        <v>0</v>
      </c>
      <c r="AB60" s="62">
        <f>-TB!Y269-AB49</f>
        <v>0</v>
      </c>
      <c r="AC60" s="62">
        <f>-TB!Z269-AC49</f>
        <v>0</v>
      </c>
      <c r="AD60" s="62">
        <f>-TB!AA269-AD49</f>
        <v>0</v>
      </c>
      <c r="AE60" s="62">
        <f>-TB!AB269-AE49</f>
        <v>0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s="5" customFormat="1">
      <c r="A61" s="4"/>
      <c r="B61" s="84"/>
      <c r="C61" s="33" t="s">
        <v>53</v>
      </c>
      <c r="D61" s="33"/>
      <c r="E61" s="2">
        <f>-TB!C331</f>
        <v>0</v>
      </c>
      <c r="F61" s="2">
        <f>-TB!D331</f>
        <v>0</v>
      </c>
      <c r="G61" s="2">
        <f>-TB!E331</f>
        <v>0</v>
      </c>
      <c r="H61" s="2">
        <f>-TB!F331</f>
        <v>0</v>
      </c>
      <c r="I61" s="2">
        <f>-TB!G331</f>
        <v>0</v>
      </c>
      <c r="J61" s="2">
        <f>-TB!H331</f>
        <v>0</v>
      </c>
      <c r="K61" s="2">
        <f>-TB!I331</f>
        <v>0</v>
      </c>
      <c r="L61" s="2">
        <f>-TB!J331</f>
        <v>0</v>
      </c>
      <c r="M61" s="2">
        <f>-TB!K331</f>
        <v>0</v>
      </c>
      <c r="N61" s="2">
        <f>-TB!L331</f>
        <v>0</v>
      </c>
      <c r="O61" s="2">
        <f>-TB!M331</f>
        <v>0</v>
      </c>
      <c r="P61" s="2">
        <f>-TB!N331</f>
        <v>0</v>
      </c>
      <c r="Q61" s="160"/>
      <c r="R61" s="160"/>
      <c r="S61" s="160"/>
      <c r="T61" s="2">
        <f>-TB!Q331</f>
        <v>0</v>
      </c>
      <c r="U61" s="2">
        <f>-TB!R331</f>
        <v>0</v>
      </c>
      <c r="V61" s="2">
        <f>-TB!S331</f>
        <v>0</v>
      </c>
      <c r="W61" s="2">
        <f>-TB!T331</f>
        <v>0</v>
      </c>
      <c r="X61" s="2">
        <f>-TB!U331</f>
        <v>0</v>
      </c>
      <c r="Y61" s="2">
        <f>-TB!V331</f>
        <v>0</v>
      </c>
      <c r="Z61" s="2">
        <f>-TB!W331</f>
        <v>0</v>
      </c>
      <c r="AA61" s="2">
        <f>-TB!X331</f>
        <v>0</v>
      </c>
      <c r="AB61" s="2">
        <f>-TB!Y331</f>
        <v>0</v>
      </c>
      <c r="AC61" s="2">
        <f>-TB!Z331</f>
        <v>0</v>
      </c>
      <c r="AD61" s="2">
        <f>-TB!AA331</f>
        <v>0</v>
      </c>
      <c r="AE61" s="2">
        <f>-TB!AB331</f>
        <v>0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s="5" customFormat="1">
      <c r="A62" s="4"/>
      <c r="B62" s="84"/>
      <c r="C62" s="33" t="s">
        <v>54</v>
      </c>
      <c r="D62" s="33"/>
      <c r="E62" s="2">
        <f>-TB!C335</f>
        <v>0</v>
      </c>
      <c r="F62" s="2">
        <f>-TB!D335</f>
        <v>0</v>
      </c>
      <c r="G62" s="2">
        <f>-TB!E335</f>
        <v>0</v>
      </c>
      <c r="H62" s="2">
        <f>-TB!F335</f>
        <v>0</v>
      </c>
      <c r="I62" s="2">
        <f>-TB!G335</f>
        <v>0</v>
      </c>
      <c r="J62" s="2">
        <f>-TB!H335</f>
        <v>0</v>
      </c>
      <c r="K62" s="2">
        <f>-TB!I335</f>
        <v>0</v>
      </c>
      <c r="L62" s="2">
        <f>-TB!J335</f>
        <v>0</v>
      </c>
      <c r="M62" s="2">
        <f>-TB!K335</f>
        <v>0</v>
      </c>
      <c r="N62" s="2">
        <f>-TB!L335</f>
        <v>0</v>
      </c>
      <c r="O62" s="2">
        <f>-TB!M335</f>
        <v>0</v>
      </c>
      <c r="P62" s="2">
        <f>-TB!N335</f>
        <v>0</v>
      </c>
      <c r="Q62" s="160"/>
      <c r="R62" s="160"/>
      <c r="S62" s="160"/>
      <c r="T62" s="2">
        <f>-TB!Q335</f>
        <v>0</v>
      </c>
      <c r="U62" s="2">
        <f>-TB!R335</f>
        <v>0</v>
      </c>
      <c r="V62" s="2">
        <f>-TB!S335</f>
        <v>0</v>
      </c>
      <c r="W62" s="2">
        <f>-TB!T335</f>
        <v>0</v>
      </c>
      <c r="X62" s="2">
        <f>-TB!U335</f>
        <v>0</v>
      </c>
      <c r="Y62" s="2">
        <f>-TB!V335</f>
        <v>0</v>
      </c>
      <c r="Z62" s="2">
        <f>-TB!W335</f>
        <v>0</v>
      </c>
      <c r="AA62" s="2">
        <f>-TB!X335</f>
        <v>0</v>
      </c>
      <c r="AB62" s="2">
        <f>-TB!Y335</f>
        <v>0</v>
      </c>
      <c r="AC62" s="2">
        <f>-TB!Z335</f>
        <v>0</v>
      </c>
      <c r="AD62" s="2">
        <f>-TB!AA335</f>
        <v>0</v>
      </c>
      <c r="AE62" s="2">
        <f>-TB!AB335</f>
        <v>0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s="5" customFormat="1">
      <c r="A63" s="4"/>
      <c r="B63" s="84"/>
      <c r="C63" s="33" t="s">
        <v>55</v>
      </c>
      <c r="D63" s="33"/>
      <c r="E63" s="2">
        <f>-TB!C339</f>
        <v>0</v>
      </c>
      <c r="F63" s="2">
        <f>-TB!D339</f>
        <v>0</v>
      </c>
      <c r="G63" s="2">
        <f>-TB!E339</f>
        <v>0</v>
      </c>
      <c r="H63" s="2">
        <f>-TB!F339</f>
        <v>0</v>
      </c>
      <c r="I63" s="2">
        <f>-TB!G339</f>
        <v>0</v>
      </c>
      <c r="J63" s="2">
        <f>-TB!H339</f>
        <v>0</v>
      </c>
      <c r="K63" s="2">
        <f>-TB!I339</f>
        <v>0</v>
      </c>
      <c r="L63" s="2">
        <f>-TB!J339</f>
        <v>0</v>
      </c>
      <c r="M63" s="2">
        <f>-TB!K339</f>
        <v>0</v>
      </c>
      <c r="N63" s="2">
        <f>-TB!L339</f>
        <v>0</v>
      </c>
      <c r="O63" s="2">
        <f>-TB!M339</f>
        <v>0</v>
      </c>
      <c r="P63" s="2">
        <f>-TB!N339</f>
        <v>0</v>
      </c>
      <c r="Q63" s="160"/>
      <c r="R63" s="160"/>
      <c r="S63" s="160"/>
      <c r="T63" s="2">
        <f>-TB!Q339</f>
        <v>0</v>
      </c>
      <c r="U63" s="2">
        <f>-TB!R339</f>
        <v>0</v>
      </c>
      <c r="V63" s="2">
        <f>-TB!S339</f>
        <v>0</v>
      </c>
      <c r="W63" s="2">
        <f>-TB!T339</f>
        <v>0</v>
      </c>
      <c r="X63" s="2">
        <f>-TB!U339</f>
        <v>0</v>
      </c>
      <c r="Y63" s="2">
        <f>-TB!V339</f>
        <v>0</v>
      </c>
      <c r="Z63" s="2">
        <f>-TB!W339</f>
        <v>0</v>
      </c>
      <c r="AA63" s="2">
        <f>-TB!X339</f>
        <v>0</v>
      </c>
      <c r="AB63" s="2">
        <f>-TB!Y339</f>
        <v>0</v>
      </c>
      <c r="AC63" s="2">
        <f>-TB!Z339</f>
        <v>0</v>
      </c>
      <c r="AD63" s="2">
        <f>-TB!AA339</f>
        <v>0</v>
      </c>
      <c r="AE63" s="2">
        <f>-TB!AB339</f>
        <v>0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s="5" customFormat="1">
      <c r="A64" s="4"/>
      <c r="B64" s="89"/>
      <c r="C64" s="149" t="s">
        <v>56</v>
      </c>
      <c r="D64" s="149"/>
      <c r="E64" s="9">
        <f>-TB!C343</f>
        <v>0</v>
      </c>
      <c r="F64" s="9">
        <f>-TB!D343</f>
        <v>0</v>
      </c>
      <c r="G64" s="9">
        <f>-TB!E343</f>
        <v>0</v>
      </c>
      <c r="H64" s="9">
        <f>-TB!F343</f>
        <v>0</v>
      </c>
      <c r="I64" s="9">
        <f>-TB!G343</f>
        <v>0</v>
      </c>
      <c r="J64" s="9">
        <f>-TB!H343</f>
        <v>0</v>
      </c>
      <c r="K64" s="9">
        <f>-TB!I343</f>
        <v>0</v>
      </c>
      <c r="L64" s="9">
        <f>-TB!J343</f>
        <v>0</v>
      </c>
      <c r="M64" s="9">
        <f>-TB!K343</f>
        <v>0</v>
      </c>
      <c r="N64" s="9">
        <f>-TB!L343</f>
        <v>0</v>
      </c>
      <c r="O64" s="9">
        <f>-TB!M343</f>
        <v>0</v>
      </c>
      <c r="P64" s="9">
        <f>-TB!N343</f>
        <v>0</v>
      </c>
      <c r="Q64" s="160"/>
      <c r="R64" s="160"/>
      <c r="S64" s="160"/>
      <c r="T64" s="9">
        <f>-TB!Q343</f>
        <v>0</v>
      </c>
      <c r="U64" s="9">
        <f>-TB!R343</f>
        <v>0</v>
      </c>
      <c r="V64" s="9">
        <f>-TB!S343</f>
        <v>0</v>
      </c>
      <c r="W64" s="9">
        <f>-TB!T343</f>
        <v>0</v>
      </c>
      <c r="X64" s="9">
        <f>-TB!U343</f>
        <v>0</v>
      </c>
      <c r="Y64" s="9">
        <f>-TB!V343</f>
        <v>0</v>
      </c>
      <c r="Z64" s="9">
        <f>-TB!W343</f>
        <v>0</v>
      </c>
      <c r="AA64" s="9">
        <f>-TB!X343</f>
        <v>0</v>
      </c>
      <c r="AB64" s="9">
        <f>-TB!Y343</f>
        <v>0</v>
      </c>
      <c r="AC64" s="9">
        <f>-TB!Z343</f>
        <v>0</v>
      </c>
      <c r="AD64" s="9">
        <f>-TB!AA343</f>
        <v>0</v>
      </c>
      <c r="AE64" s="9">
        <f>-TB!AB343</f>
        <v>0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s="5" customFormat="1">
      <c r="A65" s="4"/>
      <c r="B65" s="88"/>
      <c r="C65" s="150" t="s">
        <v>57</v>
      </c>
      <c r="D65" s="150"/>
      <c r="E65" s="9">
        <f>-TB!C347</f>
        <v>0</v>
      </c>
      <c r="F65" s="9">
        <f>-TB!D347</f>
        <v>0</v>
      </c>
      <c r="G65" s="9">
        <f>-TB!E347</f>
        <v>0</v>
      </c>
      <c r="H65" s="9">
        <f>-TB!F347</f>
        <v>0</v>
      </c>
      <c r="I65" s="9">
        <f>-TB!G347</f>
        <v>0</v>
      </c>
      <c r="J65" s="9">
        <f>-TB!H347</f>
        <v>0</v>
      </c>
      <c r="K65" s="9">
        <f>-TB!I347</f>
        <v>0</v>
      </c>
      <c r="L65" s="9">
        <f>-TB!J347</f>
        <v>0</v>
      </c>
      <c r="M65" s="9">
        <f>-TB!K347</f>
        <v>0</v>
      </c>
      <c r="N65" s="9">
        <f>-TB!L347</f>
        <v>0</v>
      </c>
      <c r="O65" s="9">
        <f>-TB!M347</f>
        <v>0</v>
      </c>
      <c r="P65" s="9">
        <f>-TB!N347</f>
        <v>0</v>
      </c>
      <c r="Q65" s="160"/>
      <c r="R65" s="160"/>
      <c r="S65" s="160"/>
      <c r="T65" s="9">
        <f>-TB!Q347</f>
        <v>0</v>
      </c>
      <c r="U65" s="9">
        <f>-TB!R347</f>
        <v>0</v>
      </c>
      <c r="V65" s="9">
        <f>-TB!S347</f>
        <v>0</v>
      </c>
      <c r="W65" s="9">
        <f>-TB!T347</f>
        <v>0</v>
      </c>
      <c r="X65" s="9">
        <f>-TB!U347</f>
        <v>0</v>
      </c>
      <c r="Y65" s="9">
        <f>-TB!V347</f>
        <v>0</v>
      </c>
      <c r="Z65" s="9">
        <f>-TB!W347</f>
        <v>0</v>
      </c>
      <c r="AA65" s="9">
        <f>-TB!X347</f>
        <v>0</v>
      </c>
      <c r="AB65" s="9">
        <f>-TB!Y347</f>
        <v>0</v>
      </c>
      <c r="AC65" s="9">
        <f>-TB!Z347</f>
        <v>0</v>
      </c>
      <c r="AD65" s="9">
        <f>-TB!AA347</f>
        <v>0</v>
      </c>
      <c r="AE65" s="9">
        <f>-TB!AB347</f>
        <v>0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s="5" customFormat="1">
      <c r="A66" s="4"/>
      <c r="B66" s="88"/>
      <c r="C66" s="150" t="s">
        <v>58</v>
      </c>
      <c r="D66" s="150"/>
      <c r="E66" s="63">
        <f>-TB!C351</f>
        <v>0</v>
      </c>
      <c r="F66" s="63">
        <f>-TB!D351</f>
        <v>0</v>
      </c>
      <c r="G66" s="63">
        <f>-TB!E351</f>
        <v>0</v>
      </c>
      <c r="H66" s="63">
        <f>-TB!F351</f>
        <v>0</v>
      </c>
      <c r="I66" s="63">
        <f>-TB!G351</f>
        <v>0</v>
      </c>
      <c r="J66" s="63">
        <f>-TB!H351</f>
        <v>0</v>
      </c>
      <c r="K66" s="63">
        <f>-TB!I351</f>
        <v>0</v>
      </c>
      <c r="L66" s="63">
        <f>-TB!J351</f>
        <v>0</v>
      </c>
      <c r="M66" s="63">
        <f>-TB!K351</f>
        <v>0</v>
      </c>
      <c r="N66" s="63">
        <f>-TB!L351</f>
        <v>0</v>
      </c>
      <c r="O66" s="63">
        <f>-TB!M351</f>
        <v>0</v>
      </c>
      <c r="P66" s="63">
        <f>-TB!N351</f>
        <v>0</v>
      </c>
      <c r="Q66" s="160"/>
      <c r="R66" s="160"/>
      <c r="S66" s="160"/>
      <c r="T66" s="63">
        <f>-TB!Q351</f>
        <v>0</v>
      </c>
      <c r="U66" s="63">
        <f>-TB!R351</f>
        <v>0</v>
      </c>
      <c r="V66" s="63">
        <f>-TB!S351</f>
        <v>0</v>
      </c>
      <c r="W66" s="63">
        <f>-TB!T351</f>
        <v>0</v>
      </c>
      <c r="X66" s="63">
        <f>-TB!U351</f>
        <v>0</v>
      </c>
      <c r="Y66" s="63">
        <f>-TB!V351</f>
        <v>0</v>
      </c>
      <c r="Z66" s="63">
        <f>-TB!W351</f>
        <v>0</v>
      </c>
      <c r="AA66" s="63">
        <f>-TB!X351</f>
        <v>0</v>
      </c>
      <c r="AB66" s="63">
        <f>-TB!Y351</f>
        <v>0</v>
      </c>
      <c r="AC66" s="63">
        <f>-TB!Z351</f>
        <v>0</v>
      </c>
      <c r="AD66" s="63">
        <f>-TB!AA351</f>
        <v>0</v>
      </c>
      <c r="AE66" s="63">
        <f>-TB!AB351</f>
        <v>0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s="5" customFormat="1">
      <c r="A67" s="4"/>
      <c r="B67" s="84"/>
      <c r="C67" s="33" t="s">
        <v>59</v>
      </c>
      <c r="D67" s="33"/>
      <c r="E67" s="2">
        <f>-TB!C355</f>
        <v>0</v>
      </c>
      <c r="F67" s="2">
        <f>-TB!D355</f>
        <v>0</v>
      </c>
      <c r="G67" s="2">
        <f>-TB!E355</f>
        <v>0</v>
      </c>
      <c r="H67" s="2">
        <f>-TB!F355</f>
        <v>0</v>
      </c>
      <c r="I67" s="2">
        <f>-TB!G355</f>
        <v>0</v>
      </c>
      <c r="J67" s="2">
        <f>-TB!H355</f>
        <v>0</v>
      </c>
      <c r="K67" s="2">
        <f>-TB!I355</f>
        <v>0</v>
      </c>
      <c r="L67" s="2">
        <f>-TB!J355</f>
        <v>0</v>
      </c>
      <c r="M67" s="2">
        <f>-TB!K355</f>
        <v>0</v>
      </c>
      <c r="N67" s="2">
        <f>-TB!L355</f>
        <v>0</v>
      </c>
      <c r="O67" s="2">
        <f>-TB!M355</f>
        <v>0</v>
      </c>
      <c r="P67" s="2">
        <f>-TB!N355</f>
        <v>0</v>
      </c>
      <c r="Q67" s="160"/>
      <c r="R67" s="160"/>
      <c r="S67" s="160"/>
      <c r="T67" s="2">
        <f>-TB!Q355</f>
        <v>0</v>
      </c>
      <c r="U67" s="2">
        <f>-TB!R355</f>
        <v>0</v>
      </c>
      <c r="V67" s="2">
        <f>-TB!S355</f>
        <v>0</v>
      </c>
      <c r="W67" s="2">
        <f>-TB!T355</f>
        <v>0</v>
      </c>
      <c r="X67" s="2">
        <f>-TB!U355</f>
        <v>0</v>
      </c>
      <c r="Y67" s="2">
        <f>-TB!V355</f>
        <v>0</v>
      </c>
      <c r="Z67" s="2">
        <f>-TB!W355</f>
        <v>0</v>
      </c>
      <c r="AA67" s="2">
        <f>-TB!X355</f>
        <v>0</v>
      </c>
      <c r="AB67" s="2">
        <f>-TB!Y355</f>
        <v>0</v>
      </c>
      <c r="AC67" s="2">
        <f>-TB!Z355</f>
        <v>0</v>
      </c>
      <c r="AD67" s="2">
        <f>-TB!AA355</f>
        <v>0</v>
      </c>
      <c r="AE67" s="2">
        <f>-TB!AB355</f>
        <v>0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s="5" customFormat="1">
      <c r="A68" s="4"/>
      <c r="B68" s="84"/>
      <c r="C68" s="33"/>
      <c r="D68" s="3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0"/>
      <c r="R68" s="160"/>
      <c r="S68" s="160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s="69" customFormat="1">
      <c r="A69" s="66"/>
      <c r="B69" s="83" t="s">
        <v>60</v>
      </c>
      <c r="C69" s="143"/>
      <c r="D69" s="143"/>
      <c r="E69" s="76">
        <f>SUM(E58:E68)</f>
        <v>0</v>
      </c>
      <c r="F69" s="76">
        <f t="shared" ref="F69:P69" si="10">SUM(F58:F68)</f>
        <v>0</v>
      </c>
      <c r="G69" s="76">
        <f t="shared" si="10"/>
        <v>0</v>
      </c>
      <c r="H69" s="76">
        <f t="shared" si="10"/>
        <v>0</v>
      </c>
      <c r="I69" s="76">
        <f t="shared" si="10"/>
        <v>0</v>
      </c>
      <c r="J69" s="76">
        <f t="shared" si="10"/>
        <v>0</v>
      </c>
      <c r="K69" s="76">
        <f t="shared" si="10"/>
        <v>0</v>
      </c>
      <c r="L69" s="76">
        <f t="shared" si="10"/>
        <v>0</v>
      </c>
      <c r="M69" s="76">
        <f t="shared" si="10"/>
        <v>0</v>
      </c>
      <c r="N69" s="76">
        <f t="shared" si="10"/>
        <v>0</v>
      </c>
      <c r="O69" s="76">
        <f t="shared" si="10"/>
        <v>0</v>
      </c>
      <c r="P69" s="76">
        <f t="shared" si="10"/>
        <v>0</v>
      </c>
      <c r="Q69" s="166"/>
      <c r="R69" s="166"/>
      <c r="S69" s="166"/>
      <c r="T69" s="61">
        <f>SUM(T58:T68)</f>
        <v>0</v>
      </c>
      <c r="U69" s="61">
        <f t="shared" ref="U69:AE69" si="11">SUM(U58:U68)</f>
        <v>0</v>
      </c>
      <c r="V69" s="61">
        <f t="shared" si="11"/>
        <v>0</v>
      </c>
      <c r="W69" s="61">
        <f t="shared" si="11"/>
        <v>0</v>
      </c>
      <c r="X69" s="61">
        <f t="shared" si="11"/>
        <v>0</v>
      </c>
      <c r="Y69" s="61">
        <f t="shared" si="11"/>
        <v>0</v>
      </c>
      <c r="Z69" s="61">
        <f t="shared" si="11"/>
        <v>0</v>
      </c>
      <c r="AA69" s="61">
        <f t="shared" si="11"/>
        <v>0</v>
      </c>
      <c r="AB69" s="61">
        <f t="shared" si="11"/>
        <v>0</v>
      </c>
      <c r="AC69" s="61">
        <f t="shared" si="11"/>
        <v>0</v>
      </c>
      <c r="AD69" s="61">
        <f t="shared" si="11"/>
        <v>0</v>
      </c>
      <c r="AE69" s="61">
        <f t="shared" si="11"/>
        <v>0</v>
      </c>
      <c r="AF69" s="68"/>
      <c r="AG69" s="68"/>
      <c r="AH69" s="68"/>
      <c r="AI69" s="68"/>
      <c r="AJ69" s="68"/>
      <c r="AK69" s="68"/>
      <c r="AL69" s="68"/>
      <c r="AM69" s="68"/>
      <c r="AN69" s="68"/>
      <c r="AO69" s="68"/>
    </row>
    <row r="70" spans="1:41" s="72" customFormat="1" ht="13.3" thickBot="1">
      <c r="A70" s="70"/>
      <c r="B70" s="108" t="s">
        <v>61</v>
      </c>
      <c r="C70" s="146"/>
      <c r="D70" s="146"/>
      <c r="E70" s="77">
        <f>E69+E55</f>
        <v>156720.72</v>
      </c>
      <c r="F70" s="77">
        <f t="shared" ref="F70:P70" si="12">F69+F55</f>
        <v>156303.12</v>
      </c>
      <c r="G70" s="77">
        <f t="shared" si="12"/>
        <v>154500</v>
      </c>
      <c r="H70" s="113">
        <f t="shared" si="12"/>
        <v>154800</v>
      </c>
      <c r="I70" s="77">
        <f t="shared" si="12"/>
        <v>155100</v>
      </c>
      <c r="J70" s="77">
        <f t="shared" si="12"/>
        <v>155400</v>
      </c>
      <c r="K70" s="77">
        <f t="shared" si="12"/>
        <v>155400</v>
      </c>
      <c r="L70" s="77">
        <f t="shared" si="12"/>
        <v>155400</v>
      </c>
      <c r="M70" s="77">
        <f t="shared" si="12"/>
        <v>155400</v>
      </c>
      <c r="N70" s="77">
        <f t="shared" si="12"/>
        <v>155400</v>
      </c>
      <c r="O70" s="77">
        <f t="shared" si="12"/>
        <v>155400</v>
      </c>
      <c r="P70" s="77">
        <f t="shared" si="12"/>
        <v>155400</v>
      </c>
      <c r="Q70" s="165"/>
      <c r="R70" s="165"/>
      <c r="S70" s="165"/>
      <c r="T70" s="77">
        <f>T69+T55</f>
        <v>207514.72</v>
      </c>
      <c r="U70" s="77">
        <f t="shared" ref="U70:AE70" si="13">U69+U55</f>
        <v>273753.46000000002</v>
      </c>
      <c r="V70" s="77">
        <f t="shared" si="13"/>
        <v>224500</v>
      </c>
      <c r="W70" s="77">
        <f t="shared" si="13"/>
        <v>205105</v>
      </c>
      <c r="X70" s="77">
        <f t="shared" si="13"/>
        <v>205100</v>
      </c>
      <c r="Y70" s="77">
        <f t="shared" si="13"/>
        <v>205400</v>
      </c>
      <c r="Z70" s="77">
        <f t="shared" si="13"/>
        <v>205700</v>
      </c>
      <c r="AA70" s="77">
        <f t="shared" si="13"/>
        <v>205281.33</v>
      </c>
      <c r="AB70" s="77">
        <f t="shared" si="13"/>
        <v>152700</v>
      </c>
      <c r="AC70" s="77">
        <f t="shared" si="13"/>
        <v>153305</v>
      </c>
      <c r="AD70" s="77">
        <f t="shared" si="13"/>
        <v>153300</v>
      </c>
      <c r="AE70" s="77">
        <f t="shared" si="13"/>
        <v>155691.04</v>
      </c>
      <c r="AF70" s="71"/>
      <c r="AG70" s="71"/>
      <c r="AH70" s="71"/>
      <c r="AI70" s="71"/>
      <c r="AJ70" s="71"/>
      <c r="AK70" s="71"/>
      <c r="AL70" s="71"/>
      <c r="AM70" s="71"/>
      <c r="AN70" s="71"/>
      <c r="AO70" s="71"/>
    </row>
    <row r="71" spans="1:41" s="5" customFormat="1">
      <c r="A71" s="4"/>
      <c r="B71" s="84"/>
      <c r="C71" s="33"/>
      <c r="D71" s="33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60"/>
      <c r="R71" s="160"/>
      <c r="S71" s="160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s="72" customFormat="1">
      <c r="A72" s="71"/>
      <c r="B72" s="86" t="s">
        <v>62</v>
      </c>
      <c r="C72" s="146"/>
      <c r="D72" s="146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65"/>
      <c r="R72" s="165"/>
      <c r="S72" s="165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71"/>
      <c r="AG72" s="71"/>
      <c r="AH72" s="71"/>
      <c r="AI72" s="71"/>
      <c r="AJ72" s="71"/>
      <c r="AK72" s="71"/>
      <c r="AL72" s="71"/>
      <c r="AM72" s="71"/>
      <c r="AN72" s="71"/>
      <c r="AO72" s="71"/>
    </row>
    <row r="73" spans="1:41" s="5" customFormat="1">
      <c r="A73" s="4"/>
      <c r="B73" s="84"/>
      <c r="C73" s="33" t="s">
        <v>63</v>
      </c>
      <c r="D73" s="33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60"/>
      <c r="R73" s="160"/>
      <c r="S73" s="160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s="5" customFormat="1">
      <c r="A74" s="4"/>
      <c r="B74" s="84"/>
      <c r="C74" s="33" t="s">
        <v>64</v>
      </c>
      <c r="D74" s="33"/>
      <c r="E74" s="59">
        <f>-TB!C357</f>
        <v>20000</v>
      </c>
      <c r="F74" s="59">
        <f>-TB!D357</f>
        <v>20000</v>
      </c>
      <c r="G74" s="59">
        <f>-TB!E357</f>
        <v>20000</v>
      </c>
      <c r="H74" s="59">
        <f>-TB!F357</f>
        <v>20000</v>
      </c>
      <c r="I74" s="59">
        <f>-TB!G357</f>
        <v>20000</v>
      </c>
      <c r="J74" s="59">
        <f>-TB!H357</f>
        <v>20000</v>
      </c>
      <c r="K74" s="59">
        <f>-TB!I357</f>
        <v>20000</v>
      </c>
      <c r="L74" s="59">
        <f>-TB!J357</f>
        <v>20000</v>
      </c>
      <c r="M74" s="59">
        <f>-TB!K357</f>
        <v>20000</v>
      </c>
      <c r="N74" s="59">
        <f>-TB!L357</f>
        <v>20000</v>
      </c>
      <c r="O74" s="59">
        <f>-TB!M357</f>
        <v>20000</v>
      </c>
      <c r="P74" s="59">
        <f>-TB!N357</f>
        <v>20000</v>
      </c>
      <c r="Q74" s="160"/>
      <c r="R74" s="160"/>
      <c r="S74" s="160"/>
      <c r="T74" s="59">
        <f>-TB!Q357</f>
        <v>20000</v>
      </c>
      <c r="U74" s="59">
        <f>-TB!R357</f>
        <v>20000</v>
      </c>
      <c r="V74" s="59">
        <f>-TB!S357</f>
        <v>20000</v>
      </c>
      <c r="W74" s="59">
        <f>-TB!T357</f>
        <v>20000</v>
      </c>
      <c r="X74" s="59">
        <f>-TB!U357</f>
        <v>20000</v>
      </c>
      <c r="Y74" s="59">
        <f>-TB!V357</f>
        <v>20000</v>
      </c>
      <c r="Z74" s="59">
        <f>-TB!W357</f>
        <v>20000</v>
      </c>
      <c r="AA74" s="59">
        <f>-TB!X357</f>
        <v>20000</v>
      </c>
      <c r="AB74" s="59">
        <f>-TB!Y357</f>
        <v>20000</v>
      </c>
      <c r="AC74" s="59">
        <f>-TB!Z357</f>
        <v>20000</v>
      </c>
      <c r="AD74" s="59">
        <f>-TB!AA357</f>
        <v>20000</v>
      </c>
      <c r="AE74" s="59">
        <f>-TB!AB357</f>
        <v>20000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s="5" customFormat="1">
      <c r="A75" s="4"/>
      <c r="B75" s="84"/>
      <c r="C75" s="33" t="s">
        <v>500</v>
      </c>
      <c r="D75" s="33"/>
      <c r="E75" s="59">
        <f>-TB!C358</f>
        <v>0</v>
      </c>
      <c r="F75" s="59">
        <f>-TB!D358</f>
        <v>0</v>
      </c>
      <c r="G75" s="59">
        <f>-TB!E358</f>
        <v>0</v>
      </c>
      <c r="H75" s="59">
        <f>-TB!F358</f>
        <v>0</v>
      </c>
      <c r="I75" s="59">
        <f>-TB!G358</f>
        <v>0</v>
      </c>
      <c r="J75" s="59">
        <f>-TB!H358</f>
        <v>0</v>
      </c>
      <c r="K75" s="59">
        <f>-TB!I358</f>
        <v>0</v>
      </c>
      <c r="L75" s="59">
        <f>-TB!J358</f>
        <v>0</v>
      </c>
      <c r="M75" s="59">
        <f>-TB!K358</f>
        <v>0</v>
      </c>
      <c r="N75" s="59">
        <f>-TB!L358</f>
        <v>0</v>
      </c>
      <c r="O75" s="59">
        <f>-TB!M358</f>
        <v>0</v>
      </c>
      <c r="P75" s="59">
        <f>-TB!N358</f>
        <v>0</v>
      </c>
      <c r="Q75" s="160"/>
      <c r="R75" s="160"/>
      <c r="S75" s="160"/>
      <c r="T75" s="59">
        <f>-TB!Q358</f>
        <v>0</v>
      </c>
      <c r="U75" s="59">
        <f>-TB!R358</f>
        <v>0</v>
      </c>
      <c r="V75" s="59">
        <f>-TB!S358</f>
        <v>0</v>
      </c>
      <c r="W75" s="59">
        <f>-TB!T358</f>
        <v>0</v>
      </c>
      <c r="X75" s="59">
        <f>-TB!U358</f>
        <v>0</v>
      </c>
      <c r="Y75" s="59">
        <f>-TB!V358</f>
        <v>0</v>
      </c>
      <c r="Z75" s="59">
        <f>-TB!W358</f>
        <v>0</v>
      </c>
      <c r="AA75" s="59">
        <f>-TB!X358</f>
        <v>0</v>
      </c>
      <c r="AB75" s="59">
        <f>-TB!Y358</f>
        <v>0</v>
      </c>
      <c r="AC75" s="59">
        <f>-TB!Z358</f>
        <v>0</v>
      </c>
      <c r="AD75" s="59">
        <f>-TB!AA358</f>
        <v>0</v>
      </c>
      <c r="AE75" s="59">
        <f>-TB!AB358</f>
        <v>0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84"/>
      <c r="C76" s="33" t="s">
        <v>65</v>
      </c>
      <c r="E76" s="59">
        <f>-TB!C359</f>
        <v>0</v>
      </c>
      <c r="F76" s="59">
        <f>-TB!D359</f>
        <v>0</v>
      </c>
      <c r="G76" s="59">
        <f>-TB!E359</f>
        <v>0</v>
      </c>
      <c r="H76" s="59">
        <f>-TB!F359</f>
        <v>0</v>
      </c>
      <c r="I76" s="59">
        <f>-TB!G359</f>
        <v>0</v>
      </c>
      <c r="J76" s="59">
        <f>-TB!H359</f>
        <v>0</v>
      </c>
      <c r="K76" s="59">
        <f>-TB!I359</f>
        <v>0</v>
      </c>
      <c r="L76" s="59">
        <f>-TB!J359</f>
        <v>0</v>
      </c>
      <c r="M76" s="59">
        <f>-TB!K359</f>
        <v>0</v>
      </c>
      <c r="N76" s="59">
        <f>-TB!L359</f>
        <v>0</v>
      </c>
      <c r="O76" s="59">
        <f>-TB!M359</f>
        <v>0</v>
      </c>
      <c r="P76" s="59">
        <f>-TB!N359</f>
        <v>0</v>
      </c>
      <c r="T76" s="59">
        <f>-TB!Q359</f>
        <v>0</v>
      </c>
      <c r="U76" s="59">
        <f>-TB!R359</f>
        <v>0</v>
      </c>
      <c r="V76" s="59">
        <f>-TB!S359</f>
        <v>0</v>
      </c>
      <c r="W76" s="59">
        <f>-TB!T359</f>
        <v>0</v>
      </c>
      <c r="X76" s="59">
        <f>-TB!U359</f>
        <v>0</v>
      </c>
      <c r="Y76" s="59">
        <f>-TB!V359</f>
        <v>0</v>
      </c>
      <c r="Z76" s="59">
        <f>-TB!W359</f>
        <v>0</v>
      </c>
      <c r="AA76" s="59">
        <f>-TB!X359</f>
        <v>0</v>
      </c>
      <c r="AB76" s="59">
        <f>-TB!Y359</f>
        <v>0</v>
      </c>
      <c r="AC76" s="59">
        <f>-TB!Z359</f>
        <v>0</v>
      </c>
      <c r="AD76" s="59">
        <f>-TB!AA359</f>
        <v>0</v>
      </c>
      <c r="AE76" s="59">
        <f>-TB!AB359</f>
        <v>0</v>
      </c>
    </row>
    <row r="77" spans="1:41">
      <c r="A77" s="4"/>
      <c r="B77" s="90"/>
      <c r="C77" s="151" t="s">
        <v>66</v>
      </c>
      <c r="D77" s="151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</row>
    <row r="78" spans="1:41">
      <c r="A78" s="4"/>
      <c r="B78" s="84"/>
      <c r="D78" s="33" t="s">
        <v>67</v>
      </c>
      <c r="E78" s="59">
        <f>-TB!C360</f>
        <v>0</v>
      </c>
      <c r="F78" s="59">
        <f>-TB!D360</f>
        <v>0</v>
      </c>
      <c r="G78" s="59">
        <f>-TB!E360</f>
        <v>0</v>
      </c>
      <c r="H78" s="59">
        <f>-TB!F360</f>
        <v>0</v>
      </c>
      <c r="I78" s="59">
        <f>-TB!G360</f>
        <v>0</v>
      </c>
      <c r="J78" s="59">
        <f>-TB!H360</f>
        <v>0</v>
      </c>
      <c r="K78" s="59">
        <f>-TB!I360</f>
        <v>0</v>
      </c>
      <c r="L78" s="59">
        <f>-TB!J360</f>
        <v>0</v>
      </c>
      <c r="M78" s="59">
        <f>-TB!K360</f>
        <v>0</v>
      </c>
      <c r="N78" s="59">
        <f>-TB!L360</f>
        <v>0</v>
      </c>
      <c r="O78" s="59">
        <f>-TB!M360</f>
        <v>0</v>
      </c>
      <c r="P78" s="59">
        <f>-TB!N360</f>
        <v>0</v>
      </c>
      <c r="T78" s="59">
        <f>-TB!Q360</f>
        <v>0</v>
      </c>
      <c r="U78" s="59">
        <f>-TB!R360</f>
        <v>0</v>
      </c>
      <c r="V78" s="59">
        <f>-TB!S360</f>
        <v>0</v>
      </c>
      <c r="W78" s="59">
        <f>-TB!T360</f>
        <v>0</v>
      </c>
      <c r="X78" s="59">
        <f>-TB!U360</f>
        <v>0</v>
      </c>
      <c r="Y78" s="59">
        <f>-TB!V360</f>
        <v>0</v>
      </c>
      <c r="Z78" s="59">
        <f>-TB!W360</f>
        <v>0</v>
      </c>
      <c r="AA78" s="59">
        <f>-TB!X360</f>
        <v>0</v>
      </c>
      <c r="AB78" s="59">
        <f>-TB!Y360</f>
        <v>0</v>
      </c>
      <c r="AC78" s="59">
        <f>-TB!Z360</f>
        <v>0</v>
      </c>
      <c r="AD78" s="59">
        <f>-TB!AA360</f>
        <v>0</v>
      </c>
      <c r="AE78" s="59">
        <f>-TB!AB360</f>
        <v>0</v>
      </c>
    </row>
    <row r="79" spans="1:41">
      <c r="A79" s="4"/>
      <c r="B79" s="84"/>
      <c r="D79" s="33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1:41">
      <c r="A80" s="4"/>
      <c r="B80" s="84"/>
      <c r="D80" s="33" t="s">
        <v>69</v>
      </c>
      <c r="E80" s="59">
        <f>AE80+AE81+PL!D23</f>
        <v>23368.709999999995</v>
      </c>
      <c r="F80" s="59">
        <f>E80+PL!E23</f>
        <v>22160.609999999997</v>
      </c>
      <c r="G80" s="59">
        <f>F80+PL!F23</f>
        <v>21381.549999999996</v>
      </c>
      <c r="H80" s="59">
        <f>G80+PL!G23</f>
        <v>20585.849999999995</v>
      </c>
      <c r="I80" s="59">
        <f>H80+PL!H23</f>
        <v>19990.149999999994</v>
      </c>
      <c r="J80" s="59">
        <f>I80+PL!I23</f>
        <v>19394.449999999993</v>
      </c>
      <c r="K80" s="59">
        <f>J80+PL!J23</f>
        <v>19394.449999999993</v>
      </c>
      <c r="L80" s="59">
        <f>K80+PL!K23</f>
        <v>19394.449999999993</v>
      </c>
      <c r="M80" s="59">
        <f>L80+PL!L23</f>
        <v>19394.449999999993</v>
      </c>
      <c r="N80" s="59">
        <f>M80+PL!M23</f>
        <v>19394.449999999993</v>
      </c>
      <c r="O80" s="59">
        <f>N80+PL!N23</f>
        <v>19394.449999999993</v>
      </c>
      <c r="P80" s="59">
        <f>O80+PL!O23</f>
        <v>19394.449999999993</v>
      </c>
      <c r="T80" s="59">
        <v>-7385.3400000000047</v>
      </c>
      <c r="U80" s="59">
        <f>T80+PL!T23</f>
        <v>-6035.020000000005</v>
      </c>
      <c r="V80" s="59">
        <f>U80+PL!U23</f>
        <v>-4226.5700000000033</v>
      </c>
      <c r="W80" s="59">
        <f>V80+PL!V23</f>
        <v>-4906.560000000004</v>
      </c>
      <c r="X80" s="59">
        <f>-TB!U363+(SUM(PL!$S$23:W23))</f>
        <v>30058.75</v>
      </c>
      <c r="Y80" s="59">
        <f>-TB!V363+(SUM(PL!$S$23:X23))</f>
        <v>29475.059999999998</v>
      </c>
      <c r="Z80" s="59">
        <f>-TB!W363+(SUM(PL!$S$23:Y23))</f>
        <v>28400.589999999997</v>
      </c>
      <c r="AA80" s="59">
        <f>-TB!X363+(SUM(PL!$S$23:Z23))</f>
        <v>26299.279999999999</v>
      </c>
      <c r="AB80" s="59">
        <f>-TB!Y363+(SUM(PL!$S$23:AA23))</f>
        <v>25714.909999999996</v>
      </c>
      <c r="AC80" s="59">
        <f>-TB!Z363+(SUM(PL!$S$23:AB23))</f>
        <v>25125.539999999994</v>
      </c>
      <c r="AD80" s="59">
        <f>-TB!AA363+(SUM(PL!$S$23:AC23))</f>
        <v>24541.17</v>
      </c>
      <c r="AE80" s="59">
        <f>-TB!AB363+(SUM(PL!$S$23:AD23))</f>
        <v>23974.089999999997</v>
      </c>
    </row>
    <row r="81" spans="1:41">
      <c r="A81" s="4"/>
      <c r="B81" s="84"/>
      <c r="D81" s="33" t="s">
        <v>70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 spans="1:41">
      <c r="A82" s="4"/>
      <c r="B82" s="90"/>
      <c r="C82" s="151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</row>
    <row r="83" spans="1:41" s="1" customFormat="1">
      <c r="B83" s="90"/>
      <c r="C83" s="151" t="s">
        <v>72</v>
      </c>
      <c r="D83" s="151"/>
      <c r="E83" s="64">
        <f>SUM(E74:E82)</f>
        <v>43368.709999999992</v>
      </c>
      <c r="F83" s="64">
        <f t="shared" ref="F83:G83" si="14">SUM(F74:F82)</f>
        <v>42160.61</v>
      </c>
      <c r="G83" s="64">
        <f t="shared" si="14"/>
        <v>41381.549999999996</v>
      </c>
      <c r="H83" s="64">
        <f>SUM(H74:H82)</f>
        <v>40585.849999999991</v>
      </c>
      <c r="I83" s="64">
        <f t="shared" ref="I83:P83" si="15">SUM(I74:I82)</f>
        <v>39990.149999999994</v>
      </c>
      <c r="J83" s="64">
        <f t="shared" si="15"/>
        <v>39394.449999999997</v>
      </c>
      <c r="K83" s="64">
        <f t="shared" si="15"/>
        <v>39394.449999999997</v>
      </c>
      <c r="L83" s="64">
        <f t="shared" si="15"/>
        <v>39394.449999999997</v>
      </c>
      <c r="M83" s="64">
        <f t="shared" si="15"/>
        <v>39394.449999999997</v>
      </c>
      <c r="N83" s="64">
        <f t="shared" si="15"/>
        <v>39394.449999999997</v>
      </c>
      <c r="O83" s="64">
        <f t="shared" si="15"/>
        <v>39394.449999999997</v>
      </c>
      <c r="P83" s="64">
        <f t="shared" si="15"/>
        <v>39394.449999999997</v>
      </c>
      <c r="Q83" s="161"/>
      <c r="R83" s="161"/>
      <c r="S83" s="161"/>
      <c r="T83" s="64">
        <f>SUM(T74:T82)</f>
        <v>12614.659999999996</v>
      </c>
      <c r="U83" s="64">
        <f t="shared" ref="U83:V83" si="16">SUM(U74:U82)</f>
        <v>13964.979999999996</v>
      </c>
      <c r="V83" s="64">
        <f t="shared" si="16"/>
        <v>15773.429999999997</v>
      </c>
      <c r="W83" s="64">
        <f>SUM(W74:W82)</f>
        <v>15093.439999999995</v>
      </c>
      <c r="X83" s="64">
        <f t="shared" ref="X83:AE83" si="17">SUM(X74:X82)</f>
        <v>50058.75</v>
      </c>
      <c r="Y83" s="64">
        <f t="shared" si="17"/>
        <v>49475.06</v>
      </c>
      <c r="Z83" s="64">
        <f t="shared" si="17"/>
        <v>48400.59</v>
      </c>
      <c r="AA83" s="64">
        <f t="shared" si="17"/>
        <v>46299.28</v>
      </c>
      <c r="AB83" s="64">
        <f t="shared" si="17"/>
        <v>45714.909999999996</v>
      </c>
      <c r="AC83" s="64">
        <f t="shared" si="17"/>
        <v>45125.539999999994</v>
      </c>
      <c r="AD83" s="64">
        <f t="shared" si="17"/>
        <v>44541.17</v>
      </c>
      <c r="AE83" s="64">
        <f t="shared" si="17"/>
        <v>43974.09</v>
      </c>
    </row>
    <row r="84" spans="1:41" s="100" customFormat="1">
      <c r="B84" s="101"/>
      <c r="C84" s="152" t="s">
        <v>73</v>
      </c>
      <c r="D84" s="15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63"/>
      <c r="R84" s="163"/>
      <c r="S84" s="163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</row>
    <row r="85" spans="1:41" s="72" customFormat="1">
      <c r="A85" s="70"/>
      <c r="B85" s="86" t="s">
        <v>74</v>
      </c>
      <c r="C85" s="146"/>
      <c r="D85" s="146"/>
      <c r="E85" s="92">
        <f>SUM(E83:E84)</f>
        <v>43368.709999999992</v>
      </c>
      <c r="F85" s="92">
        <f t="shared" ref="F85:I85" si="18">SUM(F83:F84)</f>
        <v>42160.61</v>
      </c>
      <c r="G85" s="92">
        <f t="shared" si="18"/>
        <v>41381.549999999996</v>
      </c>
      <c r="H85" s="92">
        <f t="shared" si="18"/>
        <v>40585.849999999991</v>
      </c>
      <c r="I85" s="92">
        <f t="shared" si="18"/>
        <v>39990.149999999994</v>
      </c>
      <c r="J85" s="92">
        <f>SUM(J83:J84)</f>
        <v>39394.449999999997</v>
      </c>
      <c r="K85" s="92">
        <f t="shared" ref="K85:O85" si="19">SUM(K83:K84)</f>
        <v>39394.449999999997</v>
      </c>
      <c r="L85" s="92">
        <f t="shared" si="19"/>
        <v>39394.449999999997</v>
      </c>
      <c r="M85" s="92">
        <f t="shared" si="19"/>
        <v>39394.449999999997</v>
      </c>
      <c r="N85" s="92">
        <f t="shared" si="19"/>
        <v>39394.449999999997</v>
      </c>
      <c r="O85" s="92">
        <f t="shared" si="19"/>
        <v>39394.449999999997</v>
      </c>
      <c r="P85" s="92">
        <f t="shared" ref="P85" si="20">SUM(P83:P84)</f>
        <v>39394.449999999997</v>
      </c>
      <c r="Q85" s="165"/>
      <c r="R85" s="165"/>
      <c r="S85" s="165"/>
      <c r="T85" s="92">
        <f>SUM(T83:T84)</f>
        <v>12614.659999999996</v>
      </c>
      <c r="U85" s="92">
        <f t="shared" ref="U85:X85" si="21">SUM(U83:U84)</f>
        <v>13964.979999999996</v>
      </c>
      <c r="V85" s="92">
        <f t="shared" si="21"/>
        <v>15773.429999999997</v>
      </c>
      <c r="W85" s="92">
        <f t="shared" si="21"/>
        <v>15093.439999999995</v>
      </c>
      <c r="X85" s="92">
        <f t="shared" si="21"/>
        <v>50058.75</v>
      </c>
      <c r="Y85" s="92">
        <f>SUM(Y83:Y84)</f>
        <v>49475.06</v>
      </c>
      <c r="Z85" s="92">
        <f t="shared" ref="Z85:AE85" si="22">SUM(Z83:Z84)</f>
        <v>48400.59</v>
      </c>
      <c r="AA85" s="92">
        <f t="shared" si="22"/>
        <v>46299.28</v>
      </c>
      <c r="AB85" s="92">
        <f t="shared" si="22"/>
        <v>45714.909999999996</v>
      </c>
      <c r="AC85" s="92">
        <f t="shared" si="22"/>
        <v>45125.539999999994</v>
      </c>
      <c r="AD85" s="92">
        <f t="shared" si="22"/>
        <v>44541.17</v>
      </c>
      <c r="AE85" s="92">
        <f t="shared" si="22"/>
        <v>43974.09</v>
      </c>
      <c r="AF85" s="71"/>
      <c r="AG85" s="71"/>
      <c r="AH85" s="71"/>
      <c r="AI85" s="71"/>
      <c r="AJ85" s="71"/>
      <c r="AK85" s="71"/>
      <c r="AL85" s="71"/>
      <c r="AM85" s="71"/>
      <c r="AN85" s="71"/>
      <c r="AO85" s="71"/>
    </row>
    <row r="86" spans="1:41" s="72" customFormat="1" ht="13.3" thickBot="1">
      <c r="A86" s="70" t="s">
        <v>75</v>
      </c>
      <c r="B86" s="86"/>
      <c r="C86" s="146"/>
      <c r="D86" s="146"/>
      <c r="E86" s="73">
        <f t="shared" ref="E86:O86" si="23">E85+E70</f>
        <v>200089.43</v>
      </c>
      <c r="F86" s="73">
        <f t="shared" si="23"/>
        <v>198463.72999999998</v>
      </c>
      <c r="G86" s="73">
        <f t="shared" si="23"/>
        <v>195881.55</v>
      </c>
      <c r="H86" s="73">
        <f t="shared" si="23"/>
        <v>195385.84999999998</v>
      </c>
      <c r="I86" s="73">
        <f t="shared" si="23"/>
        <v>195090.15</v>
      </c>
      <c r="J86" s="73">
        <f t="shared" si="23"/>
        <v>194794.45</v>
      </c>
      <c r="K86" s="73">
        <f t="shared" si="23"/>
        <v>194794.45</v>
      </c>
      <c r="L86" s="73">
        <f t="shared" si="23"/>
        <v>194794.45</v>
      </c>
      <c r="M86" s="73">
        <f t="shared" si="23"/>
        <v>194794.45</v>
      </c>
      <c r="N86" s="73">
        <f>N85+N70</f>
        <v>194794.45</v>
      </c>
      <c r="O86" s="73">
        <f t="shared" si="23"/>
        <v>194794.45</v>
      </c>
      <c r="P86" s="73">
        <f t="shared" ref="P86" si="24">P85+P70</f>
        <v>194794.45</v>
      </c>
      <c r="Q86" s="165"/>
      <c r="R86" s="165"/>
      <c r="S86" s="165"/>
      <c r="T86" s="73">
        <f t="shared" ref="T86:AB86" si="25">T85+T70</f>
        <v>220129.38</v>
      </c>
      <c r="U86" s="73">
        <f t="shared" si="25"/>
        <v>287718.44</v>
      </c>
      <c r="V86" s="73">
        <f t="shared" si="25"/>
        <v>240273.43</v>
      </c>
      <c r="W86" s="73">
        <f t="shared" si="25"/>
        <v>220198.44</v>
      </c>
      <c r="X86" s="73">
        <f t="shared" si="25"/>
        <v>255158.75</v>
      </c>
      <c r="Y86" s="73">
        <f t="shared" si="25"/>
        <v>254875.06</v>
      </c>
      <c r="Z86" s="73">
        <f t="shared" si="25"/>
        <v>254100.59</v>
      </c>
      <c r="AA86" s="73">
        <f t="shared" si="25"/>
        <v>251580.61</v>
      </c>
      <c r="AB86" s="73">
        <f t="shared" si="25"/>
        <v>198414.91</v>
      </c>
      <c r="AC86" s="73">
        <f>AC85+AC70</f>
        <v>198430.53999999998</v>
      </c>
      <c r="AD86" s="73">
        <f t="shared" ref="AD86:AE86" si="26">AD85+AD70</f>
        <v>197841.16999999998</v>
      </c>
      <c r="AE86" s="73">
        <f t="shared" si="26"/>
        <v>199665.13</v>
      </c>
      <c r="AF86" s="71"/>
      <c r="AG86" s="71"/>
      <c r="AH86" s="71"/>
      <c r="AI86" s="71"/>
      <c r="AJ86" s="71"/>
      <c r="AK86" s="71"/>
      <c r="AL86" s="71"/>
      <c r="AM86" s="71"/>
      <c r="AN86" s="71"/>
      <c r="AO86" s="71"/>
    </row>
    <row r="87" spans="1:41" s="5" customFormat="1" ht="13.3" thickTop="1">
      <c r="A87" s="2"/>
      <c r="B87" s="84"/>
      <c r="C87" s="33"/>
      <c r="D87" s="33"/>
      <c r="E87" s="2">
        <f t="shared" ref="E87:O87" si="27">E86-E41</f>
        <v>0</v>
      </c>
      <c r="F87" s="2">
        <f t="shared" si="27"/>
        <v>0</v>
      </c>
      <c r="G87" s="2">
        <f t="shared" si="27"/>
        <v>0</v>
      </c>
      <c r="H87" s="2">
        <f t="shared" si="27"/>
        <v>0</v>
      </c>
      <c r="I87" s="2">
        <f t="shared" si="27"/>
        <v>0</v>
      </c>
      <c r="J87" s="2">
        <f t="shared" si="27"/>
        <v>0</v>
      </c>
      <c r="K87" s="2">
        <f t="shared" si="27"/>
        <v>0</v>
      </c>
      <c r="L87" s="2">
        <f t="shared" si="27"/>
        <v>0</v>
      </c>
      <c r="M87" s="2">
        <f t="shared" si="27"/>
        <v>0</v>
      </c>
      <c r="N87" s="2">
        <f>N86-N41</f>
        <v>0</v>
      </c>
      <c r="O87" s="2">
        <f t="shared" si="27"/>
        <v>0</v>
      </c>
      <c r="P87" s="2">
        <f t="shared" ref="P87:T87" si="28">P86-P41</f>
        <v>0</v>
      </c>
      <c r="Q87" s="160"/>
      <c r="R87" s="160"/>
      <c r="S87" s="160"/>
      <c r="T87" s="2">
        <f t="shared" si="28"/>
        <v>0</v>
      </c>
      <c r="U87" s="2">
        <f t="shared" ref="U87:AE87" si="29">U86-U41</f>
        <v>0</v>
      </c>
      <c r="V87" s="2">
        <f t="shared" si="29"/>
        <v>0</v>
      </c>
      <c r="W87" s="2">
        <f t="shared" si="29"/>
        <v>0</v>
      </c>
      <c r="X87" s="2">
        <f t="shared" si="29"/>
        <v>0</v>
      </c>
      <c r="Y87" s="2">
        <f t="shared" si="29"/>
        <v>0</v>
      </c>
      <c r="Z87" s="2">
        <f t="shared" si="29"/>
        <v>0</v>
      </c>
      <c r="AA87" s="2">
        <f t="shared" si="29"/>
        <v>0</v>
      </c>
      <c r="AB87" s="2">
        <f t="shared" si="29"/>
        <v>0</v>
      </c>
      <c r="AC87" s="2">
        <f t="shared" si="29"/>
        <v>0</v>
      </c>
      <c r="AD87" s="2">
        <f t="shared" si="29"/>
        <v>0</v>
      </c>
      <c r="AE87" s="2">
        <f t="shared" si="29"/>
        <v>0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9" spans="1:41">
      <c r="D89" s="33" t="s">
        <v>576</v>
      </c>
      <c r="E89" s="2">
        <v>23974.09</v>
      </c>
    </row>
    <row r="90" spans="1:41">
      <c r="D90" s="33" t="s">
        <v>577</v>
      </c>
      <c r="E90" s="2">
        <f>PL!D23</f>
        <v>-605.38</v>
      </c>
    </row>
    <row r="91" spans="1:41">
      <c r="D91" s="228" t="s">
        <v>578</v>
      </c>
      <c r="E91" s="229">
        <f>E89+E90-E80</f>
        <v>0</v>
      </c>
    </row>
  </sheetData>
  <sheetProtection formatCells="0" formatColumns="0" formatRows="0"/>
  <autoFilter ref="A7:AO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48"/>
  <sheetViews>
    <sheetView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185" customWidth="1"/>
    <col min="7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">
        <v>502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185">
        <f>D430</f>
        <v>0</v>
      </c>
      <c r="F5" s="185">
        <f>F430</f>
        <v>0</v>
      </c>
      <c r="H5" s="185">
        <f>H429</f>
        <v>1.1340262062731199E-11</v>
      </c>
      <c r="I5" s="4"/>
      <c r="K5" s="33">
        <f>K429</f>
        <v>-2.0000000158006515E-2</v>
      </c>
    </row>
    <row r="6" spans="1:11">
      <c r="A6" s="34"/>
      <c r="C6" s="232" t="s">
        <v>473</v>
      </c>
      <c r="D6" s="233"/>
      <c r="E6" s="232" t="s">
        <v>494</v>
      </c>
      <c r="F6" s="233"/>
      <c r="H6" s="123" t="s">
        <v>495</v>
      </c>
      <c r="K6" s="123" t="s">
        <v>495</v>
      </c>
    </row>
    <row r="7" spans="1:11">
      <c r="A7" s="234" t="s">
        <v>474</v>
      </c>
      <c r="B7" s="234" t="s">
        <v>475</v>
      </c>
      <c r="C7" s="235" t="s">
        <v>476</v>
      </c>
      <c r="D7" s="235" t="s">
        <v>477</v>
      </c>
      <c r="E7" s="235" t="s">
        <v>476</v>
      </c>
      <c r="F7" s="235" t="s">
        <v>477</v>
      </c>
      <c r="G7" s="125"/>
      <c r="H7" s="126"/>
      <c r="J7" s="4">
        <f>Ex.rate25!V45</f>
        <v>7.6643999999999997</v>
      </c>
      <c r="K7" s="126" t="s">
        <v>519</v>
      </c>
    </row>
    <row r="8" spans="1:11">
      <c r="A8" s="236">
        <v>11100</v>
      </c>
      <c r="B8" s="237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7.6643999999999997</v>
      </c>
      <c r="K8" s="127">
        <f t="shared" ref="K8:K71" si="0">ROUND(H8*J8,2)</f>
        <v>0</v>
      </c>
    </row>
    <row r="9" spans="1:11">
      <c r="A9" s="236">
        <v>11101</v>
      </c>
      <c r="B9" s="237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7.6643999999999997</v>
      </c>
      <c r="K9" s="127">
        <f t="shared" si="0"/>
        <v>0</v>
      </c>
    </row>
    <row r="10" spans="1:11">
      <c r="A10" s="236">
        <v>11200</v>
      </c>
      <c r="B10" s="237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7.6643999999999997</v>
      </c>
      <c r="K10" s="127">
        <f t="shared" si="0"/>
        <v>0</v>
      </c>
    </row>
    <row r="11" spans="1:11">
      <c r="A11" s="236">
        <v>11201</v>
      </c>
      <c r="B11" s="237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7.6643999999999997</v>
      </c>
      <c r="K11" s="127">
        <f t="shared" si="0"/>
        <v>0</v>
      </c>
    </row>
    <row r="12" spans="1:11">
      <c r="A12" s="236">
        <v>11300</v>
      </c>
      <c r="B12" s="237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7.6643999999999997</v>
      </c>
      <c r="K12" s="127">
        <f t="shared" si="0"/>
        <v>0</v>
      </c>
    </row>
    <row r="13" spans="1:11">
      <c r="A13" s="236">
        <v>11301</v>
      </c>
      <c r="B13" s="237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7.6643999999999997</v>
      </c>
      <c r="K13" s="127">
        <f t="shared" si="0"/>
        <v>0</v>
      </c>
    </row>
    <row r="14" spans="1:11">
      <c r="A14" s="236">
        <v>11400</v>
      </c>
      <c r="B14" s="237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7.6643999999999997</v>
      </c>
      <c r="K14" s="127">
        <f t="shared" si="0"/>
        <v>0</v>
      </c>
    </row>
    <row r="15" spans="1:11">
      <c r="A15" s="236">
        <v>11401</v>
      </c>
      <c r="B15" s="237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7.6643999999999997</v>
      </c>
      <c r="K15" s="127">
        <f t="shared" si="0"/>
        <v>0</v>
      </c>
    </row>
    <row r="16" spans="1:11">
      <c r="A16" s="238">
        <v>11500</v>
      </c>
      <c r="B16" s="23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7.6643999999999997</v>
      </c>
      <c r="K16" s="130">
        <f t="shared" si="0"/>
        <v>0</v>
      </c>
    </row>
    <row r="17" spans="1:11">
      <c r="A17" s="238">
        <v>11501</v>
      </c>
      <c r="B17" s="23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7.6643999999999997</v>
      </c>
      <c r="K17" s="130">
        <f t="shared" si="0"/>
        <v>0</v>
      </c>
    </row>
    <row r="18" spans="1:11">
      <c r="A18" s="236">
        <v>11600</v>
      </c>
      <c r="B18" s="237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7.6643999999999997</v>
      </c>
      <c r="K18" s="127">
        <f t="shared" si="0"/>
        <v>0</v>
      </c>
    </row>
    <row r="19" spans="1:11">
      <c r="A19" s="236">
        <v>11601</v>
      </c>
      <c r="B19" s="237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7.6643999999999997</v>
      </c>
      <c r="K19" s="127">
        <f t="shared" si="0"/>
        <v>0</v>
      </c>
    </row>
    <row r="20" spans="1:11">
      <c r="A20" s="236">
        <v>11700</v>
      </c>
      <c r="B20" s="237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7.6643999999999997</v>
      </c>
      <c r="K20" s="127">
        <f t="shared" si="0"/>
        <v>0</v>
      </c>
    </row>
    <row r="21" spans="1:11">
      <c r="A21" s="236">
        <v>11701</v>
      </c>
      <c r="B21" s="237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7.6643999999999997</v>
      </c>
      <c r="K21" s="127">
        <f t="shared" si="0"/>
        <v>0</v>
      </c>
    </row>
    <row r="22" spans="1:11">
      <c r="A22" s="236">
        <v>12001</v>
      </c>
      <c r="B22" s="237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7.6643999999999997</v>
      </c>
      <c r="K22" s="127">
        <f t="shared" si="0"/>
        <v>0</v>
      </c>
    </row>
    <row r="23" spans="1:11">
      <c r="A23" s="236">
        <v>12002</v>
      </c>
      <c r="B23" s="237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7.6643999999999997</v>
      </c>
      <c r="K23" s="127">
        <f t="shared" si="0"/>
        <v>0</v>
      </c>
    </row>
    <row r="24" spans="1:11" s="132" customFormat="1">
      <c r="A24" s="236">
        <v>12003</v>
      </c>
      <c r="B24" s="240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7.6643999999999997</v>
      </c>
      <c r="K24" s="127">
        <f t="shared" si="0"/>
        <v>0</v>
      </c>
    </row>
    <row r="25" spans="1:11">
      <c r="A25" s="34">
        <v>13011</v>
      </c>
      <c r="B25" s="237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7.6643999999999997</v>
      </c>
      <c r="K25" s="127">
        <f t="shared" si="0"/>
        <v>0</v>
      </c>
    </row>
    <row r="26" spans="1:11">
      <c r="A26" s="34">
        <v>13012</v>
      </c>
      <c r="B26" s="240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7.6643999999999997</v>
      </c>
      <c r="K26" s="127">
        <f t="shared" si="0"/>
        <v>0</v>
      </c>
    </row>
    <row r="27" spans="1:11">
      <c r="A27" s="34">
        <v>13021</v>
      </c>
      <c r="B27" s="237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7.6643999999999997</v>
      </c>
      <c r="K27" s="127">
        <f t="shared" si="0"/>
        <v>0</v>
      </c>
    </row>
    <row r="28" spans="1:11">
      <c r="A28" s="34">
        <v>13022</v>
      </c>
      <c r="B28" s="237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7.6643999999999997</v>
      </c>
      <c r="K28" s="127">
        <f t="shared" si="0"/>
        <v>0</v>
      </c>
    </row>
    <row r="29" spans="1:11">
      <c r="A29" s="34">
        <v>13023</v>
      </c>
      <c r="B29" s="237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7.6643999999999997</v>
      </c>
      <c r="K29" s="127">
        <f t="shared" si="0"/>
        <v>0</v>
      </c>
    </row>
    <row r="30" spans="1:11">
      <c r="A30" s="34">
        <v>13024</v>
      </c>
      <c r="B30" s="237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7.6643999999999997</v>
      </c>
      <c r="K30" s="127">
        <f t="shared" si="0"/>
        <v>0</v>
      </c>
    </row>
    <row r="31" spans="1:11">
      <c r="A31" s="34">
        <v>13031</v>
      </c>
      <c r="B31" s="237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7.6643999999999997</v>
      </c>
      <c r="K31" s="127">
        <f t="shared" si="0"/>
        <v>0</v>
      </c>
    </row>
    <row r="32" spans="1:11">
      <c r="A32" s="34">
        <v>13032</v>
      </c>
      <c r="B32" s="237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7.6643999999999997</v>
      </c>
      <c r="K32" s="127">
        <f t="shared" si="0"/>
        <v>0</v>
      </c>
    </row>
    <row r="33" spans="1:11">
      <c r="A33" s="34">
        <v>13041</v>
      </c>
      <c r="B33" s="237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7.6643999999999997</v>
      </c>
      <c r="K33" s="127">
        <f t="shared" si="0"/>
        <v>0</v>
      </c>
    </row>
    <row r="34" spans="1:11">
      <c r="A34" s="34">
        <v>13042</v>
      </c>
      <c r="B34" s="237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7.6643999999999997</v>
      </c>
      <c r="K34" s="127">
        <f t="shared" si="0"/>
        <v>0</v>
      </c>
    </row>
    <row r="35" spans="1:11">
      <c r="A35" s="34">
        <v>13043</v>
      </c>
      <c r="B35" s="237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7.6643999999999997</v>
      </c>
      <c r="K35" s="127">
        <f t="shared" si="0"/>
        <v>0</v>
      </c>
    </row>
    <row r="36" spans="1:11">
      <c r="A36" s="34">
        <v>13044</v>
      </c>
      <c r="B36" s="237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7.6643999999999997</v>
      </c>
      <c r="K36" s="127">
        <f t="shared" si="0"/>
        <v>0</v>
      </c>
    </row>
    <row r="37" spans="1:11">
      <c r="A37" s="34">
        <v>13045</v>
      </c>
      <c r="B37" s="237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7.6643999999999997</v>
      </c>
      <c r="K37" s="127">
        <f t="shared" si="0"/>
        <v>0</v>
      </c>
    </row>
    <row r="38" spans="1:11">
      <c r="A38" s="34">
        <v>13051</v>
      </c>
      <c r="B38" s="237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7.6643999999999997</v>
      </c>
      <c r="K38" s="127">
        <f t="shared" si="0"/>
        <v>0</v>
      </c>
    </row>
    <row r="39" spans="1:11">
      <c r="A39" s="34">
        <v>13052</v>
      </c>
      <c r="B39" s="237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7.6643999999999997</v>
      </c>
      <c r="K39" s="127">
        <f t="shared" si="0"/>
        <v>0</v>
      </c>
    </row>
    <row r="40" spans="1:11">
      <c r="A40" s="34">
        <v>13053</v>
      </c>
      <c r="B40" s="237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7.6643999999999997</v>
      </c>
      <c r="K40" s="127">
        <f t="shared" si="0"/>
        <v>0</v>
      </c>
    </row>
    <row r="41" spans="1:11">
      <c r="A41" s="34">
        <v>13054</v>
      </c>
      <c r="B41" s="237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7.6643999999999997</v>
      </c>
      <c r="K41" s="127">
        <f t="shared" si="0"/>
        <v>0</v>
      </c>
    </row>
    <row r="42" spans="1:11">
      <c r="A42" s="34">
        <v>13055</v>
      </c>
      <c r="B42" s="237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7.6643999999999997</v>
      </c>
      <c r="K42" s="127">
        <f t="shared" si="0"/>
        <v>0</v>
      </c>
    </row>
    <row r="43" spans="1:11">
      <c r="A43" s="34">
        <v>13056</v>
      </c>
      <c r="B43" s="237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7.6643999999999997</v>
      </c>
      <c r="K43" s="127">
        <f t="shared" si="0"/>
        <v>0</v>
      </c>
    </row>
    <row r="44" spans="1:11">
      <c r="A44" s="34">
        <v>13061</v>
      </c>
      <c r="B44" s="237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7.6643999999999997</v>
      </c>
      <c r="K44" s="127">
        <f t="shared" si="0"/>
        <v>0</v>
      </c>
    </row>
    <row r="45" spans="1:11">
      <c r="A45" s="236">
        <v>13081</v>
      </c>
      <c r="B45" s="237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7.6643999999999997</v>
      </c>
      <c r="K45" s="127">
        <f t="shared" si="0"/>
        <v>0</v>
      </c>
    </row>
    <row r="46" spans="1:11">
      <c r="A46" s="236">
        <v>13091</v>
      </c>
      <c r="B46" s="237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7.6643999999999997</v>
      </c>
      <c r="K46" s="127">
        <f t="shared" si="0"/>
        <v>128528.54</v>
      </c>
    </row>
    <row r="47" spans="1:11">
      <c r="A47" s="34">
        <v>13101</v>
      </c>
      <c r="B47" s="237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7.6643999999999997</v>
      </c>
      <c r="K47" s="127">
        <f t="shared" si="0"/>
        <v>0</v>
      </c>
    </row>
    <row r="48" spans="1:11">
      <c r="A48" s="34">
        <v>13111</v>
      </c>
      <c r="B48" s="237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7.6643999999999997</v>
      </c>
      <c r="K48" s="127">
        <f t="shared" si="0"/>
        <v>0</v>
      </c>
    </row>
    <row r="49" spans="1:11">
      <c r="A49" s="34">
        <v>13112</v>
      </c>
      <c r="B49" s="237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7.6643999999999997</v>
      </c>
      <c r="K49" s="127">
        <f t="shared" si="0"/>
        <v>0</v>
      </c>
    </row>
    <row r="50" spans="1:11">
      <c r="A50" s="34">
        <v>13113</v>
      </c>
      <c r="B50" s="237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7.6643999999999997</v>
      </c>
      <c r="K50" s="127">
        <f t="shared" si="0"/>
        <v>0</v>
      </c>
    </row>
    <row r="51" spans="1:11">
      <c r="A51" s="34">
        <v>13114</v>
      </c>
      <c r="B51" s="237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7.6643999999999997</v>
      </c>
      <c r="K51" s="127">
        <f t="shared" si="0"/>
        <v>0</v>
      </c>
    </row>
    <row r="52" spans="1:11">
      <c r="A52" s="34">
        <v>13115</v>
      </c>
      <c r="B52" s="237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7.6643999999999997</v>
      </c>
      <c r="K52" s="127">
        <f t="shared" si="0"/>
        <v>0</v>
      </c>
    </row>
    <row r="53" spans="1:11">
      <c r="A53" s="34">
        <v>13116</v>
      </c>
      <c r="B53" s="237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7.6643999999999997</v>
      </c>
      <c r="K53" s="127">
        <f t="shared" si="0"/>
        <v>0</v>
      </c>
    </row>
    <row r="54" spans="1:11">
      <c r="A54" s="34">
        <v>13117</v>
      </c>
      <c r="B54" s="237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7.6643999999999997</v>
      </c>
      <c r="K54" s="127">
        <f t="shared" si="0"/>
        <v>0</v>
      </c>
    </row>
    <row r="55" spans="1:11">
      <c r="A55" s="34">
        <v>13118</v>
      </c>
      <c r="B55" s="237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7.6643999999999997</v>
      </c>
      <c r="K55" s="127">
        <f t="shared" si="0"/>
        <v>0</v>
      </c>
    </row>
    <row r="56" spans="1:11">
      <c r="A56" s="34">
        <v>13121</v>
      </c>
      <c r="B56" s="240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7.6643999999999997</v>
      </c>
      <c r="K56" s="127">
        <f t="shared" si="0"/>
        <v>0</v>
      </c>
    </row>
    <row r="57" spans="1:11">
      <c r="A57" s="236">
        <v>13131</v>
      </c>
      <c r="B57" s="237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7.6643999999999997</v>
      </c>
      <c r="K57" s="127">
        <f t="shared" si="0"/>
        <v>0</v>
      </c>
    </row>
    <row r="58" spans="1:11">
      <c r="A58" s="236">
        <v>13132</v>
      </c>
      <c r="B58" s="237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7.6643999999999997</v>
      </c>
      <c r="K58" s="127">
        <f t="shared" si="0"/>
        <v>0</v>
      </c>
    </row>
    <row r="59" spans="1:11">
      <c r="A59" s="236">
        <v>13133</v>
      </c>
      <c r="B59" s="237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7.6643999999999997</v>
      </c>
      <c r="K59" s="127">
        <f t="shared" si="0"/>
        <v>0</v>
      </c>
    </row>
    <row r="60" spans="1:11">
      <c r="A60" s="236">
        <v>13134</v>
      </c>
      <c r="B60" s="237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7.6643999999999997</v>
      </c>
      <c r="K60" s="127">
        <f t="shared" si="0"/>
        <v>0</v>
      </c>
    </row>
    <row r="61" spans="1:11">
      <c r="A61" s="236">
        <v>13135</v>
      </c>
      <c r="B61" s="240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7.6643999999999997</v>
      </c>
      <c r="K61" s="127">
        <f t="shared" si="0"/>
        <v>0</v>
      </c>
    </row>
    <row r="62" spans="1:11">
      <c r="A62" s="13">
        <v>13136</v>
      </c>
      <c r="B62" s="237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7.6643999999999997</v>
      </c>
      <c r="K62" s="127">
        <f t="shared" si="0"/>
        <v>0</v>
      </c>
    </row>
    <row r="63" spans="1:11">
      <c r="A63" s="236">
        <v>13141</v>
      </c>
      <c r="B63" s="240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7.6643999999999997</v>
      </c>
      <c r="K63" s="127">
        <f t="shared" si="0"/>
        <v>0</v>
      </c>
    </row>
    <row r="64" spans="1:11">
      <c r="A64" s="236">
        <v>13142</v>
      </c>
      <c r="B64" s="240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7.6643999999999997</v>
      </c>
      <c r="K64" s="127">
        <f t="shared" si="0"/>
        <v>0</v>
      </c>
    </row>
    <row r="65" spans="1:11">
      <c r="A65" s="236">
        <v>13143</v>
      </c>
      <c r="B65" s="237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7.6643999999999997</v>
      </c>
      <c r="K65" s="127">
        <f t="shared" si="0"/>
        <v>0</v>
      </c>
    </row>
    <row r="66" spans="1:11">
      <c r="A66" s="236">
        <v>13144</v>
      </c>
      <c r="B66" s="237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7.6643999999999997</v>
      </c>
      <c r="K66" s="127">
        <f t="shared" si="0"/>
        <v>0</v>
      </c>
    </row>
    <row r="67" spans="1:11">
      <c r="A67" s="236">
        <v>13151</v>
      </c>
      <c r="B67" s="237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7.6643999999999997</v>
      </c>
      <c r="K67" s="127">
        <f t="shared" si="0"/>
        <v>0</v>
      </c>
    </row>
    <row r="68" spans="1:11">
      <c r="A68" s="236">
        <v>13152</v>
      </c>
      <c r="B68" s="237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7.6643999999999997</v>
      </c>
      <c r="K68" s="127">
        <f t="shared" si="0"/>
        <v>0</v>
      </c>
    </row>
    <row r="69" spans="1:11">
      <c r="A69" s="236">
        <v>13153</v>
      </c>
      <c r="B69" s="237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7.6643999999999997</v>
      </c>
      <c r="K69" s="127">
        <f t="shared" si="0"/>
        <v>0</v>
      </c>
    </row>
    <row r="70" spans="1:11">
      <c r="A70" s="236">
        <v>13161</v>
      </c>
      <c r="B70" s="237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7.6643999999999997</v>
      </c>
      <c r="K70" s="127">
        <f t="shared" si="0"/>
        <v>0</v>
      </c>
    </row>
    <row r="71" spans="1:11">
      <c r="A71" s="236">
        <v>13162</v>
      </c>
      <c r="B71" s="237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7.6643999999999997</v>
      </c>
      <c r="K71" s="127">
        <f t="shared" si="0"/>
        <v>0</v>
      </c>
    </row>
    <row r="72" spans="1:11">
      <c r="A72" s="236">
        <v>13163</v>
      </c>
      <c r="B72" s="237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7.6643999999999997</v>
      </c>
      <c r="K72" s="127">
        <f t="shared" ref="K72:K135" si="3">ROUND(H72*J72,2)</f>
        <v>0</v>
      </c>
    </row>
    <row r="73" spans="1:11">
      <c r="A73" s="236">
        <v>13164</v>
      </c>
      <c r="B73" s="237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7.6643999999999997</v>
      </c>
      <c r="K73" s="127">
        <f t="shared" si="3"/>
        <v>0</v>
      </c>
    </row>
    <row r="74" spans="1:11">
      <c r="A74" s="34">
        <v>13171</v>
      </c>
      <c r="B74" s="240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7.6643999999999997</v>
      </c>
      <c r="K74" s="127">
        <f t="shared" si="3"/>
        <v>0</v>
      </c>
    </row>
    <row r="75" spans="1:11">
      <c r="A75" s="34">
        <v>13172</v>
      </c>
      <c r="B75" s="240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7.6643999999999997</v>
      </c>
      <c r="K75" s="127">
        <f t="shared" si="3"/>
        <v>0</v>
      </c>
    </row>
    <row r="76" spans="1:11">
      <c r="A76" s="34">
        <v>13181</v>
      </c>
      <c r="B76" s="240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7.6643999999999997</v>
      </c>
      <c r="K76" s="127">
        <f t="shared" si="3"/>
        <v>0</v>
      </c>
    </row>
    <row r="77" spans="1:11">
      <c r="A77" s="34">
        <v>13182</v>
      </c>
      <c r="B77" s="240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7.6643999999999997</v>
      </c>
      <c r="K77" s="127">
        <f t="shared" si="3"/>
        <v>0</v>
      </c>
    </row>
    <row r="78" spans="1:11">
      <c r="A78" s="34">
        <v>13183</v>
      </c>
      <c r="B78" s="240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7.6643999999999997</v>
      </c>
      <c r="K78" s="127">
        <f t="shared" si="3"/>
        <v>0</v>
      </c>
    </row>
    <row r="79" spans="1:11">
      <c r="A79" s="34">
        <v>13191</v>
      </c>
      <c r="B79" s="240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7.6643999999999997</v>
      </c>
      <c r="K79" s="127">
        <f t="shared" si="3"/>
        <v>0</v>
      </c>
    </row>
    <row r="80" spans="1:11">
      <c r="A80" s="34">
        <v>13192</v>
      </c>
      <c r="B80" s="240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7.6643999999999997</v>
      </c>
      <c r="K80" s="127">
        <f t="shared" si="3"/>
        <v>0</v>
      </c>
    </row>
    <row r="81" spans="1:11">
      <c r="A81" s="34">
        <v>13193</v>
      </c>
      <c r="B81" s="240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7.6643999999999997</v>
      </c>
      <c r="K81" s="127">
        <f t="shared" si="3"/>
        <v>0</v>
      </c>
    </row>
    <row r="82" spans="1:11">
      <c r="A82" s="34">
        <v>13194</v>
      </c>
      <c r="B82" s="240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7.6643999999999997</v>
      </c>
      <c r="K82" s="127">
        <f t="shared" si="3"/>
        <v>0</v>
      </c>
    </row>
    <row r="83" spans="1:11">
      <c r="A83" s="34">
        <v>13195</v>
      </c>
      <c r="B83" s="240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7.6643999999999997</v>
      </c>
      <c r="K83" s="127">
        <f t="shared" si="3"/>
        <v>0</v>
      </c>
    </row>
    <row r="84" spans="1:11">
      <c r="A84" s="34">
        <v>13196</v>
      </c>
      <c r="B84" s="240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7.6643999999999997</v>
      </c>
      <c r="K84" s="127">
        <f t="shared" si="3"/>
        <v>0</v>
      </c>
    </row>
    <row r="85" spans="1:11">
      <c r="A85" s="34">
        <v>13201</v>
      </c>
      <c r="B85" s="240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7.6643999999999997</v>
      </c>
      <c r="K85" s="127">
        <f t="shared" si="3"/>
        <v>0</v>
      </c>
    </row>
    <row r="86" spans="1:11">
      <c r="A86" s="34">
        <v>13202</v>
      </c>
      <c r="B86" s="240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7.6643999999999997</v>
      </c>
      <c r="K86" s="127">
        <f t="shared" si="3"/>
        <v>0</v>
      </c>
    </row>
    <row r="87" spans="1:11">
      <c r="A87" s="34">
        <v>13203</v>
      </c>
      <c r="B87" s="240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7.6643999999999997</v>
      </c>
      <c r="K87" s="127">
        <f t="shared" si="3"/>
        <v>0</v>
      </c>
    </row>
    <row r="88" spans="1:11">
      <c r="A88" s="34">
        <v>13204</v>
      </c>
      <c r="B88" s="240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7.6643999999999997</v>
      </c>
      <c r="K88" s="127">
        <f t="shared" si="3"/>
        <v>0</v>
      </c>
    </row>
    <row r="89" spans="1:11">
      <c r="A89" s="34">
        <v>13205</v>
      </c>
      <c r="B89" s="240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7.6643999999999997</v>
      </c>
      <c r="K89" s="127">
        <f t="shared" si="3"/>
        <v>0</v>
      </c>
    </row>
    <row r="90" spans="1:11">
      <c r="A90" s="34">
        <v>13206</v>
      </c>
      <c r="B90" s="240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7.6643999999999997</v>
      </c>
      <c r="K90" s="127">
        <f t="shared" si="3"/>
        <v>0</v>
      </c>
    </row>
    <row r="91" spans="1:11">
      <c r="A91" s="34">
        <v>13211</v>
      </c>
      <c r="B91" s="240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7.6643999999999997</v>
      </c>
      <c r="K91" s="127">
        <f t="shared" si="3"/>
        <v>0</v>
      </c>
    </row>
    <row r="92" spans="1:11">
      <c r="A92" s="34">
        <v>13212</v>
      </c>
      <c r="B92" s="240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7.6643999999999997</v>
      </c>
      <c r="K92" s="127">
        <f t="shared" si="3"/>
        <v>0</v>
      </c>
    </row>
    <row r="93" spans="1:11">
      <c r="A93" s="34">
        <v>13213</v>
      </c>
      <c r="B93" s="240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7.6643999999999997</v>
      </c>
      <c r="K93" s="127">
        <f t="shared" si="3"/>
        <v>0</v>
      </c>
    </row>
    <row r="94" spans="1:11">
      <c r="A94" s="34">
        <v>13214</v>
      </c>
      <c r="B94" s="240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7.6643999999999997</v>
      </c>
      <c r="K94" s="127">
        <f t="shared" si="3"/>
        <v>0</v>
      </c>
    </row>
    <row r="95" spans="1:11">
      <c r="A95" s="34">
        <v>13215</v>
      </c>
      <c r="B95" s="240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7.6643999999999997</v>
      </c>
      <c r="K95" s="127">
        <f t="shared" si="3"/>
        <v>0</v>
      </c>
    </row>
    <row r="96" spans="1:11">
      <c r="A96" s="34">
        <v>13216</v>
      </c>
      <c r="B96" s="240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7.6643999999999997</v>
      </c>
      <c r="K96" s="127">
        <f t="shared" si="3"/>
        <v>0</v>
      </c>
    </row>
    <row r="97" spans="1:11">
      <c r="A97" s="34">
        <v>13217</v>
      </c>
      <c r="B97" s="240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7.6643999999999997</v>
      </c>
      <c r="K97" s="127">
        <f t="shared" si="3"/>
        <v>0</v>
      </c>
    </row>
    <row r="98" spans="1:11">
      <c r="A98" s="34">
        <v>13221</v>
      </c>
      <c r="B98" s="240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7.6643999999999997</v>
      </c>
      <c r="K98" s="127">
        <f t="shared" si="3"/>
        <v>0</v>
      </c>
    </row>
    <row r="99" spans="1:11">
      <c r="A99" s="34">
        <v>13231</v>
      </c>
      <c r="B99" s="240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7.6643999999999997</v>
      </c>
      <c r="K99" s="127">
        <f t="shared" si="3"/>
        <v>0</v>
      </c>
    </row>
    <row r="100" spans="1:11">
      <c r="A100" s="13">
        <v>13232</v>
      </c>
      <c r="B100" s="237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7.6643999999999997</v>
      </c>
      <c r="K100" s="127">
        <f t="shared" si="3"/>
        <v>0</v>
      </c>
    </row>
    <row r="101" spans="1:11">
      <c r="A101" s="34">
        <v>13241</v>
      </c>
      <c r="B101" s="240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7.6643999999999997</v>
      </c>
      <c r="K101" s="127">
        <f t="shared" si="3"/>
        <v>0</v>
      </c>
    </row>
    <row r="102" spans="1:11">
      <c r="A102" s="34">
        <v>13242</v>
      </c>
      <c r="B102" s="240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7.6643999999999997</v>
      </c>
      <c r="K102" s="127">
        <f t="shared" si="3"/>
        <v>0</v>
      </c>
    </row>
    <row r="103" spans="1:11">
      <c r="A103" s="34">
        <v>13243</v>
      </c>
      <c r="B103" s="240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7.6643999999999997</v>
      </c>
      <c r="K103" s="127">
        <f t="shared" si="3"/>
        <v>0</v>
      </c>
    </row>
    <row r="104" spans="1:11">
      <c r="A104" s="34">
        <v>13251</v>
      </c>
      <c r="B104" s="237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7.6643999999999997</v>
      </c>
      <c r="K104" s="127">
        <f t="shared" si="3"/>
        <v>0</v>
      </c>
    </row>
    <row r="105" spans="1:11">
      <c r="A105" s="34">
        <v>13252</v>
      </c>
      <c r="B105" s="237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7.6643999999999997</v>
      </c>
      <c r="K105" s="127">
        <f t="shared" si="3"/>
        <v>0</v>
      </c>
    </row>
    <row r="106" spans="1:11">
      <c r="A106" s="34">
        <v>13253</v>
      </c>
      <c r="B106" s="237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7.6643999999999997</v>
      </c>
      <c r="K106" s="127">
        <f t="shared" si="3"/>
        <v>0</v>
      </c>
    </row>
    <row r="107" spans="1:11">
      <c r="A107" s="34">
        <v>13254</v>
      </c>
      <c r="B107" s="237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7.6643999999999997</v>
      </c>
      <c r="K107" s="127">
        <f t="shared" si="3"/>
        <v>0</v>
      </c>
    </row>
    <row r="108" spans="1:11">
      <c r="A108" s="13">
        <v>13261</v>
      </c>
      <c r="B108" s="237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7.6643999999999997</v>
      </c>
      <c r="K108" s="127">
        <f t="shared" si="3"/>
        <v>0</v>
      </c>
    </row>
    <row r="109" spans="1:11">
      <c r="A109" s="34">
        <v>13501</v>
      </c>
      <c r="B109" s="237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7.6643999999999997</v>
      </c>
      <c r="K109" s="127">
        <f t="shared" si="3"/>
        <v>0</v>
      </c>
    </row>
    <row r="110" spans="1:11">
      <c r="A110" s="34">
        <v>13502</v>
      </c>
      <c r="B110" s="237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7.6643999999999997</v>
      </c>
      <c r="K110" s="127">
        <f t="shared" si="3"/>
        <v>0</v>
      </c>
    </row>
    <row r="111" spans="1:11">
      <c r="A111" s="34">
        <v>13503</v>
      </c>
      <c r="B111" s="237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7.6643999999999997</v>
      </c>
      <c r="K111" s="127">
        <f t="shared" si="3"/>
        <v>0</v>
      </c>
    </row>
    <row r="112" spans="1:11">
      <c r="A112" s="34">
        <v>13601</v>
      </c>
      <c r="B112" s="237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7.6643999999999997</v>
      </c>
      <c r="K112" s="127">
        <f t="shared" si="3"/>
        <v>0</v>
      </c>
    </row>
    <row r="113" spans="1:11">
      <c r="A113" s="34">
        <v>14101</v>
      </c>
      <c r="B113" s="240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7.6643999999999997</v>
      </c>
      <c r="K113" s="127">
        <f t="shared" si="3"/>
        <v>0</v>
      </c>
    </row>
    <row r="114" spans="1:11">
      <c r="A114" s="34">
        <v>14102</v>
      </c>
      <c r="B114" s="240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7.6643999999999997</v>
      </c>
      <c r="K114" s="127">
        <f t="shared" si="3"/>
        <v>0</v>
      </c>
    </row>
    <row r="115" spans="1:11">
      <c r="A115" s="241">
        <v>14103</v>
      </c>
      <c r="B115" s="242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7.6643999999999997</v>
      </c>
      <c r="K115" s="130">
        <f t="shared" si="3"/>
        <v>0</v>
      </c>
    </row>
    <row r="116" spans="1:11">
      <c r="A116" s="34">
        <v>14201</v>
      </c>
      <c r="B116" s="240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7.6643999999999997</v>
      </c>
      <c r="K116" s="127">
        <f t="shared" si="3"/>
        <v>0</v>
      </c>
    </row>
    <row r="117" spans="1:11">
      <c r="A117" s="34">
        <v>15001</v>
      </c>
      <c r="B117" s="237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7.6643999999999997</v>
      </c>
      <c r="K117" s="127">
        <f t="shared" si="3"/>
        <v>0</v>
      </c>
    </row>
    <row r="118" spans="1:11">
      <c r="A118" s="34">
        <v>15002</v>
      </c>
      <c r="B118" s="237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7.6643999999999997</v>
      </c>
      <c r="K118" s="127">
        <f t="shared" si="3"/>
        <v>0</v>
      </c>
    </row>
    <row r="119" spans="1:11">
      <c r="A119" s="34">
        <v>15003</v>
      </c>
      <c r="B119" s="237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7.6643999999999997</v>
      </c>
      <c r="K119" s="127">
        <f t="shared" si="3"/>
        <v>0</v>
      </c>
    </row>
    <row r="120" spans="1:11">
      <c r="A120" s="34">
        <v>15004</v>
      </c>
      <c r="B120" s="237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7.6643999999999997</v>
      </c>
      <c r="K120" s="127">
        <f t="shared" si="3"/>
        <v>0</v>
      </c>
    </row>
    <row r="121" spans="1:11">
      <c r="A121" s="34">
        <v>15005</v>
      </c>
      <c r="B121" s="237" t="s">
        <v>185</v>
      </c>
      <c r="C121" s="213">
        <v>1054.1400000000001</v>
      </c>
      <c r="D121" s="213"/>
      <c r="E121" s="225"/>
      <c r="F121" s="225"/>
      <c r="H121" s="127">
        <f t="shared" si="4"/>
        <v>1054.1400000000001</v>
      </c>
      <c r="J121" s="4">
        <f t="shared" si="5"/>
        <v>7.6643999999999997</v>
      </c>
      <c r="K121" s="127">
        <f t="shared" si="3"/>
        <v>8079.35</v>
      </c>
    </row>
    <row r="122" spans="1:11">
      <c r="A122" s="34">
        <v>15006</v>
      </c>
      <c r="B122" s="237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7.6643999999999997</v>
      </c>
      <c r="K122" s="127">
        <f t="shared" si="3"/>
        <v>0</v>
      </c>
    </row>
    <row r="123" spans="1:11">
      <c r="A123" s="34">
        <v>15007</v>
      </c>
      <c r="B123" s="237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7.6643999999999997</v>
      </c>
      <c r="K123" s="127">
        <f t="shared" si="3"/>
        <v>0</v>
      </c>
    </row>
    <row r="124" spans="1:11">
      <c r="A124" s="34">
        <v>15008</v>
      </c>
      <c r="B124" s="237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7.6643999999999997</v>
      </c>
      <c r="K124" s="127">
        <f t="shared" si="3"/>
        <v>0</v>
      </c>
    </row>
    <row r="125" spans="1:11">
      <c r="A125" s="34">
        <v>15009</v>
      </c>
      <c r="B125" s="237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7.6643999999999997</v>
      </c>
      <c r="K125" s="127">
        <f t="shared" si="3"/>
        <v>1356374.69</v>
      </c>
    </row>
    <row r="126" spans="1:11">
      <c r="A126" s="34">
        <v>15010</v>
      </c>
      <c r="B126" s="237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7.6643999999999997</v>
      </c>
      <c r="K126" s="127">
        <f t="shared" si="3"/>
        <v>0</v>
      </c>
    </row>
    <row r="127" spans="1:11">
      <c r="A127" s="34">
        <v>15011</v>
      </c>
      <c r="B127" s="237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7.6643999999999997</v>
      </c>
      <c r="K127" s="127">
        <f t="shared" si="3"/>
        <v>0</v>
      </c>
    </row>
    <row r="128" spans="1:11">
      <c r="A128" s="34">
        <v>15012</v>
      </c>
      <c r="B128" s="237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7.6643999999999997</v>
      </c>
      <c r="K128" s="127">
        <f t="shared" si="3"/>
        <v>0</v>
      </c>
    </row>
    <row r="129" spans="1:11">
      <c r="A129" s="34">
        <v>15013</v>
      </c>
      <c r="B129" s="237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7.6643999999999997</v>
      </c>
      <c r="K129" s="127">
        <f t="shared" si="3"/>
        <v>0</v>
      </c>
    </row>
    <row r="130" spans="1:11">
      <c r="A130" s="34">
        <v>15014</v>
      </c>
      <c r="B130" s="237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7.6643999999999997</v>
      </c>
      <c r="K130" s="127">
        <f t="shared" si="3"/>
        <v>0</v>
      </c>
    </row>
    <row r="131" spans="1:11">
      <c r="A131" s="34">
        <v>15015</v>
      </c>
      <c r="B131" s="237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7.6643999999999997</v>
      </c>
      <c r="K131" s="127">
        <f t="shared" si="3"/>
        <v>0</v>
      </c>
    </row>
    <row r="132" spans="1:11">
      <c r="A132" s="241">
        <v>15016</v>
      </c>
      <c r="B132" s="23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7.6643999999999997</v>
      </c>
      <c r="K132" s="130">
        <f t="shared" si="3"/>
        <v>0</v>
      </c>
    </row>
    <row r="133" spans="1:11">
      <c r="A133" s="34">
        <v>15017</v>
      </c>
      <c r="B133" s="240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7.6643999999999997</v>
      </c>
      <c r="K133" s="127">
        <f t="shared" si="3"/>
        <v>0</v>
      </c>
    </row>
    <row r="134" spans="1:11">
      <c r="A134" s="34">
        <v>15018</v>
      </c>
      <c r="B134" s="240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7.6643999999999997</v>
      </c>
      <c r="K134" s="127">
        <f t="shared" si="3"/>
        <v>0</v>
      </c>
    </row>
    <row r="135" spans="1:11">
      <c r="A135" s="243"/>
      <c r="B135" s="244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7.6643999999999997</v>
      </c>
      <c r="K135" s="127">
        <f t="shared" si="3"/>
        <v>0</v>
      </c>
    </row>
    <row r="136" spans="1:11">
      <c r="A136" s="34">
        <v>15101</v>
      </c>
      <c r="B136" s="237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7.6643999999999997</v>
      </c>
      <c r="K136" s="127">
        <f t="shared" ref="K136:K199" si="6">ROUND(H136*J136,2)</f>
        <v>0</v>
      </c>
    </row>
    <row r="137" spans="1:11">
      <c r="A137" s="34">
        <v>15102</v>
      </c>
      <c r="B137" s="237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7.6643999999999997</v>
      </c>
      <c r="K137" s="127">
        <f t="shared" si="6"/>
        <v>0</v>
      </c>
    </row>
    <row r="138" spans="1:11">
      <c r="A138" s="34">
        <v>15103</v>
      </c>
      <c r="B138" s="237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7.6643999999999997</v>
      </c>
      <c r="K138" s="127">
        <f t="shared" si="6"/>
        <v>0</v>
      </c>
    </row>
    <row r="139" spans="1:11">
      <c r="A139" s="34">
        <v>15104</v>
      </c>
      <c r="B139" s="237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7.6643999999999997</v>
      </c>
      <c r="K139" s="127">
        <f t="shared" si="6"/>
        <v>0</v>
      </c>
    </row>
    <row r="140" spans="1:11">
      <c r="A140" s="34">
        <v>15105</v>
      </c>
      <c r="B140" s="237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7.6643999999999997</v>
      </c>
      <c r="K140" s="127">
        <f t="shared" si="6"/>
        <v>0</v>
      </c>
    </row>
    <row r="141" spans="1:11">
      <c r="A141" s="34">
        <v>15106</v>
      </c>
      <c r="B141" s="237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7.6643999999999997</v>
      </c>
      <c r="K141" s="127">
        <f t="shared" si="6"/>
        <v>0</v>
      </c>
    </row>
    <row r="142" spans="1:11">
      <c r="A142" s="34">
        <v>15107</v>
      </c>
      <c r="B142" s="237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7.6643999999999997</v>
      </c>
      <c r="K142" s="127">
        <f t="shared" si="6"/>
        <v>0</v>
      </c>
    </row>
    <row r="143" spans="1:11">
      <c r="A143" s="34">
        <v>15108</v>
      </c>
      <c r="B143" s="237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7.6643999999999997</v>
      </c>
      <c r="K143" s="127">
        <f t="shared" si="6"/>
        <v>0</v>
      </c>
    </row>
    <row r="144" spans="1:11">
      <c r="A144" s="34">
        <v>15109</v>
      </c>
      <c r="B144" s="237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7.6643999999999997</v>
      </c>
      <c r="K144" s="127">
        <f t="shared" si="6"/>
        <v>0</v>
      </c>
    </row>
    <row r="145" spans="1:11">
      <c r="A145" s="34">
        <v>15110</v>
      </c>
      <c r="B145" s="237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7.6643999999999997</v>
      </c>
      <c r="K145" s="127">
        <f t="shared" si="6"/>
        <v>0</v>
      </c>
    </row>
    <row r="146" spans="1:11">
      <c r="A146" s="34">
        <v>15111</v>
      </c>
      <c r="B146" s="237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7.6643999999999997</v>
      </c>
      <c r="K146" s="127">
        <f t="shared" si="6"/>
        <v>0</v>
      </c>
    </row>
    <row r="147" spans="1:11">
      <c r="A147" s="34">
        <v>15112</v>
      </c>
      <c r="B147" s="237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7.6643999999999997</v>
      </c>
      <c r="K147" s="127">
        <f t="shared" si="6"/>
        <v>0</v>
      </c>
    </row>
    <row r="148" spans="1:11">
      <c r="A148" s="34">
        <v>15113</v>
      </c>
      <c r="B148" s="237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7.6643999999999997</v>
      </c>
      <c r="K148" s="127">
        <f t="shared" si="6"/>
        <v>0</v>
      </c>
    </row>
    <row r="149" spans="1:11">
      <c r="A149" s="34">
        <v>15114</v>
      </c>
      <c r="B149" s="237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7.6643999999999997</v>
      </c>
      <c r="K149" s="127">
        <f t="shared" si="6"/>
        <v>0</v>
      </c>
    </row>
    <row r="150" spans="1:11">
      <c r="A150" s="34">
        <v>15115</v>
      </c>
      <c r="B150" s="237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7.6643999999999997</v>
      </c>
      <c r="K150" s="127">
        <f t="shared" si="6"/>
        <v>0</v>
      </c>
    </row>
    <row r="151" spans="1:11">
      <c r="A151" s="34">
        <v>15116</v>
      </c>
      <c r="B151" s="237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7.6643999999999997</v>
      </c>
      <c r="K151" s="127">
        <f t="shared" si="6"/>
        <v>0</v>
      </c>
    </row>
    <row r="152" spans="1:11">
      <c r="A152" s="34">
        <v>15117</v>
      </c>
      <c r="B152" s="237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7.6643999999999997</v>
      </c>
      <c r="K152" s="127">
        <f t="shared" si="6"/>
        <v>0</v>
      </c>
    </row>
    <row r="153" spans="1:11">
      <c r="A153" s="34">
        <v>15118</v>
      </c>
      <c r="B153" s="237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7.6643999999999997</v>
      </c>
      <c r="K153" s="127">
        <f t="shared" si="6"/>
        <v>0</v>
      </c>
    </row>
    <row r="154" spans="1:11">
      <c r="A154" s="34">
        <v>15119</v>
      </c>
      <c r="B154" s="237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7.6643999999999997</v>
      </c>
      <c r="K154" s="127">
        <f t="shared" si="6"/>
        <v>0</v>
      </c>
    </row>
    <row r="155" spans="1:11">
      <c r="A155" s="34">
        <v>15120</v>
      </c>
      <c r="B155" s="237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7.6643999999999997</v>
      </c>
      <c r="K155" s="127">
        <f t="shared" si="6"/>
        <v>0</v>
      </c>
    </row>
    <row r="156" spans="1:11">
      <c r="A156" s="34">
        <v>15121</v>
      </c>
      <c r="B156" s="237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7.6643999999999997</v>
      </c>
      <c r="K156" s="127">
        <f t="shared" si="6"/>
        <v>0</v>
      </c>
    </row>
    <row r="157" spans="1:11">
      <c r="A157" s="34">
        <v>15122</v>
      </c>
      <c r="B157" s="237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7.6643999999999997</v>
      </c>
      <c r="K157" s="127">
        <f t="shared" si="6"/>
        <v>0</v>
      </c>
    </row>
    <row r="158" spans="1:11">
      <c r="A158" s="34">
        <v>15123</v>
      </c>
      <c r="B158" s="237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7.6643999999999997</v>
      </c>
      <c r="K158" s="127">
        <f t="shared" si="6"/>
        <v>0</v>
      </c>
    </row>
    <row r="159" spans="1:11">
      <c r="A159" s="34">
        <v>15124</v>
      </c>
      <c r="B159" s="237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7.6643999999999997</v>
      </c>
      <c r="K159" s="127">
        <f t="shared" si="6"/>
        <v>0</v>
      </c>
    </row>
    <row r="160" spans="1:11">
      <c r="A160" s="34">
        <v>15125</v>
      </c>
      <c r="B160" s="237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7.6643999999999997</v>
      </c>
      <c r="K160" s="127">
        <f t="shared" si="6"/>
        <v>0</v>
      </c>
    </row>
    <row r="161" spans="1:11">
      <c r="A161" s="34">
        <v>15126</v>
      </c>
      <c r="B161" s="237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7.6643999999999997</v>
      </c>
      <c r="K161" s="127">
        <f t="shared" si="6"/>
        <v>0</v>
      </c>
    </row>
    <row r="162" spans="1:11">
      <c r="A162" s="34">
        <v>15136</v>
      </c>
      <c r="B162" s="237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7.6643999999999997</v>
      </c>
      <c r="K162" s="127">
        <f t="shared" si="6"/>
        <v>0</v>
      </c>
    </row>
    <row r="163" spans="1:11">
      <c r="A163" s="34">
        <v>15137</v>
      </c>
      <c r="B163" s="237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7.6643999999999997</v>
      </c>
      <c r="K163" s="127">
        <f t="shared" si="6"/>
        <v>0</v>
      </c>
    </row>
    <row r="164" spans="1:11">
      <c r="A164" s="241">
        <v>21000</v>
      </c>
      <c r="B164" s="23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7.6643999999999997</v>
      </c>
      <c r="K164" s="130">
        <f t="shared" si="6"/>
        <v>0</v>
      </c>
    </row>
    <row r="165" spans="1:11">
      <c r="A165" s="34">
        <v>21001</v>
      </c>
      <c r="B165" s="237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7.6643999999999997</v>
      </c>
      <c r="K165" s="127">
        <f t="shared" si="6"/>
        <v>0</v>
      </c>
    </row>
    <row r="166" spans="1:11" s="132" customFormat="1">
      <c r="A166" s="34">
        <v>21002</v>
      </c>
      <c r="B166" s="237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7.6643999999999997</v>
      </c>
      <c r="K166" s="127">
        <f t="shared" si="6"/>
        <v>0</v>
      </c>
    </row>
    <row r="167" spans="1:11">
      <c r="A167" s="34">
        <v>22001</v>
      </c>
      <c r="B167" s="240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7.6643999999999997</v>
      </c>
      <c r="K167" s="127">
        <f t="shared" si="6"/>
        <v>0</v>
      </c>
    </row>
    <row r="168" spans="1:11">
      <c r="A168" s="34">
        <v>22002</v>
      </c>
      <c r="B168" s="240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7.6643999999999997</v>
      </c>
      <c r="K168" s="127">
        <f t="shared" si="6"/>
        <v>0</v>
      </c>
    </row>
    <row r="169" spans="1:11">
      <c r="A169" s="34">
        <v>22101</v>
      </c>
      <c r="B169" s="237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7.6643999999999997</v>
      </c>
      <c r="K169" s="127">
        <f t="shared" si="6"/>
        <v>0</v>
      </c>
    </row>
    <row r="170" spans="1:11">
      <c r="A170" s="34">
        <v>23001</v>
      </c>
      <c r="B170" s="237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7.6643999999999997</v>
      </c>
      <c r="K170" s="127">
        <f t="shared" si="6"/>
        <v>0</v>
      </c>
    </row>
    <row r="171" spans="1:11">
      <c r="A171" s="34">
        <v>25001</v>
      </c>
      <c r="B171" s="237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7.6643999999999997</v>
      </c>
      <c r="K171" s="127">
        <f t="shared" si="6"/>
        <v>-1149660</v>
      </c>
    </row>
    <row r="172" spans="1:11">
      <c r="A172" s="34">
        <v>25002</v>
      </c>
      <c r="B172" s="237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7.6643999999999997</v>
      </c>
      <c r="K172" s="127">
        <f t="shared" si="6"/>
        <v>0</v>
      </c>
    </row>
    <row r="173" spans="1:11">
      <c r="A173" s="34">
        <v>25003</v>
      </c>
      <c r="B173" s="237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7.6643999999999997</v>
      </c>
      <c r="K173" s="127">
        <f t="shared" si="6"/>
        <v>0</v>
      </c>
    </row>
    <row r="174" spans="1:11">
      <c r="A174" s="34">
        <v>25004</v>
      </c>
      <c r="B174" s="237" t="s">
        <v>251</v>
      </c>
      <c r="C174" s="213"/>
      <c r="D174" s="213">
        <v>5400</v>
      </c>
      <c r="E174" s="225"/>
      <c r="F174" s="225"/>
      <c r="H174" s="127">
        <f t="shared" si="7"/>
        <v>-5400</v>
      </c>
      <c r="J174" s="4">
        <f t="shared" si="8"/>
        <v>7.6643999999999997</v>
      </c>
      <c r="K174" s="127">
        <f t="shared" si="6"/>
        <v>-41387.760000000002</v>
      </c>
    </row>
    <row r="175" spans="1:11">
      <c r="A175" s="34">
        <v>25005</v>
      </c>
      <c r="B175" s="237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7.6643999999999997</v>
      </c>
      <c r="K175" s="127">
        <f t="shared" si="6"/>
        <v>0</v>
      </c>
    </row>
    <row r="176" spans="1:11">
      <c r="A176" s="34">
        <v>25006</v>
      </c>
      <c r="B176" s="237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7.6643999999999997</v>
      </c>
      <c r="K176" s="127">
        <f t="shared" si="6"/>
        <v>0</v>
      </c>
    </row>
    <row r="177" spans="1:11">
      <c r="A177" s="34">
        <v>25007</v>
      </c>
      <c r="B177" s="237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7.6643999999999997</v>
      </c>
      <c r="K177" s="127">
        <f t="shared" si="6"/>
        <v>0</v>
      </c>
    </row>
    <row r="178" spans="1:11">
      <c r="A178" s="34">
        <v>25008</v>
      </c>
      <c r="B178" s="240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7.6643999999999997</v>
      </c>
      <c r="K178" s="127">
        <f t="shared" si="6"/>
        <v>0</v>
      </c>
    </row>
    <row r="179" spans="1:11">
      <c r="A179" s="34">
        <v>25009</v>
      </c>
      <c r="B179" s="240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7.6643999999999997</v>
      </c>
      <c r="K179" s="127">
        <f t="shared" si="6"/>
        <v>0</v>
      </c>
    </row>
    <row r="180" spans="1:11">
      <c r="A180" s="34">
        <f>A179+1</f>
        <v>25010</v>
      </c>
      <c r="B180" s="237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7.6643999999999997</v>
      </c>
      <c r="K180" s="127">
        <f t="shared" si="6"/>
        <v>0</v>
      </c>
    </row>
    <row r="181" spans="1:11">
      <c r="A181" s="34">
        <v>25011</v>
      </c>
      <c r="B181" s="240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7.6643999999999997</v>
      </c>
      <c r="K181" s="127">
        <f t="shared" si="6"/>
        <v>0</v>
      </c>
    </row>
    <row r="182" spans="1:11">
      <c r="A182" s="34">
        <v>25012</v>
      </c>
      <c r="B182" s="237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7.6643999999999997</v>
      </c>
      <c r="K182" s="127">
        <f t="shared" si="6"/>
        <v>0</v>
      </c>
    </row>
    <row r="183" spans="1:11">
      <c r="A183" s="34">
        <v>25013</v>
      </c>
      <c r="B183" s="237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7.6643999999999997</v>
      </c>
      <c r="K183" s="127">
        <f t="shared" si="6"/>
        <v>0</v>
      </c>
    </row>
    <row r="184" spans="1:11">
      <c r="A184" s="34">
        <v>25014</v>
      </c>
      <c r="B184" s="240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7.6643999999999997</v>
      </c>
      <c r="K184" s="127">
        <f t="shared" si="6"/>
        <v>0</v>
      </c>
    </row>
    <row r="185" spans="1:11">
      <c r="A185" s="34">
        <v>25015</v>
      </c>
      <c r="B185" s="240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7.6643999999999997</v>
      </c>
      <c r="K185" s="127">
        <f t="shared" si="6"/>
        <v>0</v>
      </c>
    </row>
    <row r="186" spans="1:11">
      <c r="A186" s="34">
        <v>25016</v>
      </c>
      <c r="B186" s="240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7.6643999999999997</v>
      </c>
      <c r="K186" s="127">
        <f t="shared" si="6"/>
        <v>0</v>
      </c>
    </row>
    <row r="187" spans="1:11">
      <c r="A187" s="243"/>
      <c r="B187" s="244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7.6643999999999997</v>
      </c>
      <c r="K187" s="127">
        <f t="shared" si="6"/>
        <v>0</v>
      </c>
    </row>
    <row r="188" spans="1:11">
      <c r="A188" s="34" t="s">
        <v>275</v>
      </c>
      <c r="B188" s="237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7.6643999999999997</v>
      </c>
      <c r="K188" s="127">
        <f t="shared" si="6"/>
        <v>0</v>
      </c>
    </row>
    <row r="189" spans="1:11">
      <c r="A189" s="34" t="s">
        <v>276</v>
      </c>
      <c r="B189" s="237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7.6643999999999997</v>
      </c>
      <c r="K189" s="127">
        <f t="shared" si="6"/>
        <v>0</v>
      </c>
    </row>
    <row r="190" spans="1:11">
      <c r="A190" s="34" t="s">
        <v>277</v>
      </c>
      <c r="B190" s="237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7.6643999999999997</v>
      </c>
      <c r="K190" s="127">
        <f t="shared" si="6"/>
        <v>0</v>
      </c>
    </row>
    <row r="191" spans="1:11">
      <c r="A191" s="34" t="s">
        <v>278</v>
      </c>
      <c r="B191" s="237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7.6643999999999997</v>
      </c>
      <c r="K191" s="127">
        <f t="shared" si="6"/>
        <v>0</v>
      </c>
    </row>
    <row r="192" spans="1:11">
      <c r="A192" s="34" t="s">
        <v>279</v>
      </c>
      <c r="B192" s="237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7.6643999999999997</v>
      </c>
      <c r="K192" s="127">
        <f t="shared" si="6"/>
        <v>0</v>
      </c>
    </row>
    <row r="193" spans="1:11">
      <c r="A193" s="34" t="s">
        <v>280</v>
      </c>
      <c r="B193" s="237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7.6643999999999997</v>
      </c>
      <c r="K193" s="127">
        <f t="shared" si="6"/>
        <v>0</v>
      </c>
    </row>
    <row r="194" spans="1:11">
      <c r="A194" s="34" t="s">
        <v>281</v>
      </c>
      <c r="B194" s="237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7.6643999999999997</v>
      </c>
      <c r="K194" s="127">
        <f t="shared" si="6"/>
        <v>0</v>
      </c>
    </row>
    <row r="195" spans="1:11">
      <c r="A195" s="34" t="s">
        <v>282</v>
      </c>
      <c r="B195" s="237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7.6643999999999997</v>
      </c>
      <c r="K195" s="127">
        <f t="shared" si="6"/>
        <v>0</v>
      </c>
    </row>
    <row r="196" spans="1:11">
      <c r="A196" s="34" t="s">
        <v>283</v>
      </c>
      <c r="B196" s="237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7.6643999999999997</v>
      </c>
      <c r="K196" s="127">
        <f t="shared" si="6"/>
        <v>0</v>
      </c>
    </row>
    <row r="197" spans="1:11">
      <c r="A197" s="34" t="s">
        <v>258</v>
      </c>
      <c r="B197" s="237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7.6643999999999997</v>
      </c>
      <c r="K197" s="127">
        <f t="shared" si="6"/>
        <v>0</v>
      </c>
    </row>
    <row r="198" spans="1:11">
      <c r="A198" s="34" t="s">
        <v>259</v>
      </c>
      <c r="B198" s="237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7.6643999999999997</v>
      </c>
      <c r="K198" s="127">
        <f t="shared" si="6"/>
        <v>0</v>
      </c>
    </row>
    <row r="199" spans="1:11">
      <c r="A199" s="34" t="s">
        <v>260</v>
      </c>
      <c r="B199" s="237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7.6643999999999997</v>
      </c>
      <c r="K199" s="127">
        <f t="shared" si="6"/>
        <v>0</v>
      </c>
    </row>
    <row r="200" spans="1:11">
      <c r="A200" s="34" t="s">
        <v>261</v>
      </c>
      <c r="B200" s="237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7.6643999999999997</v>
      </c>
      <c r="K200" s="127">
        <f t="shared" ref="K200:K263" si="9">ROUND(H200*J200,2)</f>
        <v>0</v>
      </c>
    </row>
    <row r="201" spans="1:11">
      <c r="A201" s="34" t="s">
        <v>284</v>
      </c>
      <c r="B201" s="237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7.6643999999999997</v>
      </c>
      <c r="K201" s="127">
        <f t="shared" si="9"/>
        <v>0</v>
      </c>
    </row>
    <row r="202" spans="1:11">
      <c r="A202" s="34" t="s">
        <v>262</v>
      </c>
      <c r="B202" s="237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7.6643999999999997</v>
      </c>
      <c r="K202" s="127">
        <f t="shared" si="9"/>
        <v>0</v>
      </c>
    </row>
    <row r="203" spans="1:11">
      <c r="A203" s="34" t="s">
        <v>263</v>
      </c>
      <c r="B203" s="237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7.6643999999999997</v>
      </c>
      <c r="K203" s="127">
        <f t="shared" si="9"/>
        <v>0</v>
      </c>
    </row>
    <row r="204" spans="1:11">
      <c r="A204" s="34" t="s">
        <v>264</v>
      </c>
      <c r="B204" s="237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7.6643999999999997</v>
      </c>
      <c r="K204" s="127">
        <f t="shared" si="9"/>
        <v>0</v>
      </c>
    </row>
    <row r="205" spans="1:11">
      <c r="A205" s="34" t="s">
        <v>265</v>
      </c>
      <c r="B205" s="237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7.6643999999999997</v>
      </c>
      <c r="K205" s="127">
        <f t="shared" si="9"/>
        <v>0</v>
      </c>
    </row>
    <row r="206" spans="1:11">
      <c r="A206" s="34" t="s">
        <v>266</v>
      </c>
      <c r="B206" s="237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7.6643999999999997</v>
      </c>
      <c r="K206" s="127">
        <f t="shared" si="9"/>
        <v>0</v>
      </c>
    </row>
    <row r="207" spans="1:11">
      <c r="A207" s="34" t="s">
        <v>267</v>
      </c>
      <c r="B207" s="237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7.6643999999999997</v>
      </c>
      <c r="K207" s="127">
        <f t="shared" si="9"/>
        <v>0</v>
      </c>
    </row>
    <row r="208" spans="1:11">
      <c r="A208" s="34" t="s">
        <v>268</v>
      </c>
      <c r="B208" s="237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7.6643999999999997</v>
      </c>
      <c r="K208" s="127">
        <f t="shared" si="9"/>
        <v>0</v>
      </c>
    </row>
    <row r="209" spans="1:11">
      <c r="A209" s="34" t="s">
        <v>269</v>
      </c>
      <c r="B209" s="237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7.6643999999999997</v>
      </c>
      <c r="K209" s="127">
        <f t="shared" si="9"/>
        <v>0</v>
      </c>
    </row>
    <row r="210" spans="1:11">
      <c r="A210" s="34" t="s">
        <v>270</v>
      </c>
      <c r="B210" s="237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7.6643999999999997</v>
      </c>
      <c r="K210" s="127">
        <f t="shared" si="9"/>
        <v>0</v>
      </c>
    </row>
    <row r="211" spans="1:11">
      <c r="A211" s="34" t="s">
        <v>271</v>
      </c>
      <c r="B211" s="237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7.6643999999999997</v>
      </c>
      <c r="K211" s="127">
        <f t="shared" si="9"/>
        <v>0</v>
      </c>
    </row>
    <row r="212" spans="1:11">
      <c r="A212" s="34" t="s">
        <v>272</v>
      </c>
      <c r="B212" s="237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7.6643999999999997</v>
      </c>
      <c r="K212" s="127">
        <f t="shared" si="9"/>
        <v>0</v>
      </c>
    </row>
    <row r="213" spans="1:11">
      <c r="A213" s="34" t="s">
        <v>273</v>
      </c>
      <c r="B213" s="237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7.6643999999999997</v>
      </c>
      <c r="K213" s="127">
        <f t="shared" si="9"/>
        <v>0</v>
      </c>
    </row>
    <row r="214" spans="1:11">
      <c r="A214" s="34" t="s">
        <v>285</v>
      </c>
      <c r="B214" s="237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7.6643999999999997</v>
      </c>
      <c r="K214" s="127">
        <f t="shared" si="9"/>
        <v>0</v>
      </c>
    </row>
    <row r="215" spans="1:11">
      <c r="A215" s="34" t="s">
        <v>274</v>
      </c>
      <c r="B215" s="237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7.6643999999999997</v>
      </c>
      <c r="K215" s="127">
        <f t="shared" si="9"/>
        <v>0</v>
      </c>
    </row>
    <row r="216" spans="1:11">
      <c r="A216" s="34">
        <v>30010</v>
      </c>
      <c r="B216" s="237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7.6643999999999997</v>
      </c>
      <c r="K216" s="127">
        <f t="shared" si="9"/>
        <v>-153288</v>
      </c>
    </row>
    <row r="217" spans="1:11">
      <c r="A217" s="34">
        <v>30011</v>
      </c>
      <c r="B217" s="240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7.6643999999999997</v>
      </c>
      <c r="K217" s="127">
        <f t="shared" si="9"/>
        <v>0</v>
      </c>
    </row>
    <row r="218" spans="1:11">
      <c r="A218" s="34">
        <v>30020</v>
      </c>
      <c r="B218" s="237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7.6643999999999997</v>
      </c>
      <c r="K218" s="127">
        <f t="shared" si="9"/>
        <v>0</v>
      </c>
    </row>
    <row r="219" spans="1:11">
      <c r="A219" s="34">
        <v>30030</v>
      </c>
      <c r="B219" s="237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7.6643999999999997</v>
      </c>
      <c r="K219" s="127">
        <f t="shared" si="9"/>
        <v>0</v>
      </c>
    </row>
    <row r="220" spans="1:11">
      <c r="A220" s="34">
        <v>30031</v>
      </c>
      <c r="B220" s="240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7.6643999999999997</v>
      </c>
      <c r="K220" s="127">
        <f t="shared" si="9"/>
        <v>0</v>
      </c>
    </row>
    <row r="221" spans="1:11">
      <c r="A221" s="241">
        <v>30040</v>
      </c>
      <c r="B221" s="23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7.6643999999999997</v>
      </c>
      <c r="K221" s="130">
        <f t="shared" si="9"/>
        <v>-183747.02</v>
      </c>
    </row>
    <row r="222" spans="1:11">
      <c r="A222" s="34">
        <v>30041</v>
      </c>
      <c r="B222" s="240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7.6643999999999997</v>
      </c>
      <c r="K222" s="127">
        <f t="shared" si="9"/>
        <v>0</v>
      </c>
    </row>
    <row r="223" spans="1:11">
      <c r="A223" s="34">
        <v>30050</v>
      </c>
      <c r="B223" s="237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7.6643999999999997</v>
      </c>
      <c r="K223" s="127">
        <f t="shared" si="9"/>
        <v>0</v>
      </c>
    </row>
    <row r="224" spans="1:11">
      <c r="A224" s="34">
        <v>71000</v>
      </c>
      <c r="B224" s="237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7.6643999999999997</v>
      </c>
      <c r="K224" s="127">
        <f t="shared" si="9"/>
        <v>0</v>
      </c>
    </row>
    <row r="225" spans="1:11">
      <c r="A225" s="34">
        <v>71001</v>
      </c>
      <c r="B225" s="237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7.6643999999999997</v>
      </c>
      <c r="K225" s="127">
        <f t="shared" si="9"/>
        <v>0</v>
      </c>
    </row>
    <row r="226" spans="1:11">
      <c r="A226" s="34">
        <v>71002</v>
      </c>
      <c r="B226" s="237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7.6643999999999997</v>
      </c>
      <c r="K226" s="127">
        <f t="shared" si="9"/>
        <v>0</v>
      </c>
    </row>
    <row r="227" spans="1:11">
      <c r="A227" s="34">
        <v>71003</v>
      </c>
      <c r="B227" s="237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7.6643999999999997</v>
      </c>
      <c r="K227" s="127">
        <f t="shared" si="9"/>
        <v>0</v>
      </c>
    </row>
    <row r="228" spans="1:11">
      <c r="A228" s="34">
        <v>71004</v>
      </c>
      <c r="B228" s="237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7.6643999999999997</v>
      </c>
      <c r="K228" s="127">
        <f t="shared" si="9"/>
        <v>0</v>
      </c>
    </row>
    <row r="229" spans="1:11">
      <c r="A229" s="34">
        <v>71005</v>
      </c>
      <c r="B229" s="237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7.6643999999999997</v>
      </c>
      <c r="K229" s="127">
        <f t="shared" si="9"/>
        <v>0</v>
      </c>
    </row>
    <row r="230" spans="1:11">
      <c r="A230" s="34">
        <v>71006</v>
      </c>
      <c r="B230" s="237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7.6643999999999997</v>
      </c>
      <c r="K230" s="127">
        <f t="shared" si="9"/>
        <v>0</v>
      </c>
    </row>
    <row r="231" spans="1:11">
      <c r="A231" s="34">
        <v>71007</v>
      </c>
      <c r="B231" s="237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7.6643999999999997</v>
      </c>
      <c r="K231" s="127">
        <f t="shared" si="9"/>
        <v>0</v>
      </c>
    </row>
    <row r="232" spans="1:11">
      <c r="A232" s="34">
        <v>71008</v>
      </c>
      <c r="B232" s="237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7.6643999999999997</v>
      </c>
      <c r="K232" s="127">
        <f t="shared" si="9"/>
        <v>0</v>
      </c>
    </row>
    <row r="233" spans="1:11">
      <c r="A233" s="34">
        <v>71009</v>
      </c>
      <c r="B233" s="237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7.6643999999999997</v>
      </c>
      <c r="K233" s="127">
        <f t="shared" si="9"/>
        <v>0</v>
      </c>
    </row>
    <row r="234" spans="1:11">
      <c r="A234" s="34">
        <v>71010</v>
      </c>
      <c r="B234" s="240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7.6643999999999997</v>
      </c>
      <c r="K234" s="127">
        <f t="shared" si="9"/>
        <v>0</v>
      </c>
    </row>
    <row r="235" spans="1:11">
      <c r="A235" s="236">
        <v>71011</v>
      </c>
      <c r="B235" s="240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7.6643999999999997</v>
      </c>
      <c r="K235" s="127">
        <f t="shared" si="9"/>
        <v>0</v>
      </c>
    </row>
    <row r="236" spans="1:11">
      <c r="A236" s="236">
        <v>71012</v>
      </c>
      <c r="B236" s="240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7.6643999999999997</v>
      </c>
      <c r="K236" s="127">
        <f t="shared" si="9"/>
        <v>0</v>
      </c>
    </row>
    <row r="237" spans="1:11">
      <c r="A237" s="236">
        <v>71013</v>
      </c>
      <c r="B237" s="240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7.6643999999999997</v>
      </c>
      <c r="K237" s="127">
        <f t="shared" si="9"/>
        <v>0</v>
      </c>
    </row>
    <row r="238" spans="1:11">
      <c r="A238" s="236">
        <v>71014</v>
      </c>
      <c r="B238" s="240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7.6643999999999997</v>
      </c>
      <c r="K238" s="127">
        <f t="shared" si="9"/>
        <v>0</v>
      </c>
    </row>
    <row r="239" spans="1:11">
      <c r="A239" s="236">
        <v>71015</v>
      </c>
      <c r="B239" s="240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7.6643999999999997</v>
      </c>
      <c r="K239" s="127">
        <f t="shared" si="9"/>
        <v>0</v>
      </c>
    </row>
    <row r="240" spans="1:11">
      <c r="A240" s="236">
        <v>71016</v>
      </c>
      <c r="B240" s="240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7.6643999999999997</v>
      </c>
      <c r="K240" s="127">
        <f t="shared" si="9"/>
        <v>0</v>
      </c>
    </row>
    <row r="241" spans="1:11">
      <c r="A241" s="236">
        <v>71017</v>
      </c>
      <c r="B241" s="240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7.6643999999999997</v>
      </c>
      <c r="K241" s="127">
        <f t="shared" si="9"/>
        <v>0</v>
      </c>
    </row>
    <row r="242" spans="1:11">
      <c r="A242" s="236">
        <v>71018</v>
      </c>
      <c r="B242" s="240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7.6643999999999997</v>
      </c>
      <c r="K242" s="127">
        <f t="shared" si="9"/>
        <v>0</v>
      </c>
    </row>
    <row r="243" spans="1:11">
      <c r="A243" s="236">
        <v>71019</v>
      </c>
      <c r="B243" s="240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7.6643999999999997</v>
      </c>
      <c r="K243" s="127">
        <f t="shared" si="9"/>
        <v>0</v>
      </c>
    </row>
    <row r="244" spans="1:11">
      <c r="A244" s="236">
        <v>71020</v>
      </c>
      <c r="B244" s="240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7.6643999999999997</v>
      </c>
      <c r="K244" s="127">
        <f t="shared" si="9"/>
        <v>0</v>
      </c>
    </row>
    <row r="245" spans="1:11">
      <c r="A245" s="236">
        <v>71021</v>
      </c>
      <c r="B245" s="240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7.6643999999999997</v>
      </c>
      <c r="K245" s="127">
        <f t="shared" si="9"/>
        <v>0</v>
      </c>
    </row>
    <row r="246" spans="1:11">
      <c r="A246" s="236">
        <v>71022</v>
      </c>
      <c r="B246" s="240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7.6643999999999997</v>
      </c>
      <c r="K246" s="127">
        <f t="shared" si="9"/>
        <v>0</v>
      </c>
    </row>
    <row r="247" spans="1:11">
      <c r="A247" s="236">
        <v>71023</v>
      </c>
      <c r="B247" s="240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7.6643999999999997</v>
      </c>
      <c r="K247" s="127">
        <f t="shared" si="9"/>
        <v>0</v>
      </c>
    </row>
    <row r="248" spans="1:11">
      <c r="A248" s="236">
        <v>71024</v>
      </c>
      <c r="B248" s="240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7.6643999999999997</v>
      </c>
      <c r="K248" s="127">
        <f t="shared" si="9"/>
        <v>0</v>
      </c>
    </row>
    <row r="249" spans="1:11">
      <c r="A249" s="13">
        <v>71025</v>
      </c>
      <c r="B249" s="237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7.6643999999999997</v>
      </c>
      <c r="K249" s="127">
        <f t="shared" si="9"/>
        <v>0</v>
      </c>
    </row>
    <row r="250" spans="1:11">
      <c r="A250" s="13">
        <v>71026</v>
      </c>
      <c r="B250" s="237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7.6643999999999997</v>
      </c>
      <c r="K250" s="127">
        <f t="shared" si="9"/>
        <v>0</v>
      </c>
    </row>
    <row r="251" spans="1:11">
      <c r="A251" s="13">
        <v>71027</v>
      </c>
      <c r="B251" s="237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7.6643999999999997</v>
      </c>
      <c r="K251" s="127">
        <f t="shared" si="9"/>
        <v>0</v>
      </c>
    </row>
    <row r="252" spans="1:11">
      <c r="A252" s="13">
        <v>71028</v>
      </c>
      <c r="B252" s="237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7.6643999999999997</v>
      </c>
      <c r="K252" s="127">
        <f t="shared" si="9"/>
        <v>0</v>
      </c>
    </row>
    <row r="253" spans="1:11">
      <c r="A253" s="34">
        <v>71998</v>
      </c>
      <c r="B253" s="237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7.6643999999999997</v>
      </c>
      <c r="K253" s="127">
        <f t="shared" si="9"/>
        <v>0</v>
      </c>
    </row>
    <row r="254" spans="1:11">
      <c r="A254" s="34">
        <v>72100</v>
      </c>
      <c r="B254" s="237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7.6643999999999997</v>
      </c>
      <c r="K254" s="127">
        <f t="shared" si="9"/>
        <v>0</v>
      </c>
    </row>
    <row r="255" spans="1:11">
      <c r="A255" s="34">
        <v>72101</v>
      </c>
      <c r="B255" s="237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7.6643999999999997</v>
      </c>
      <c r="K255" s="127">
        <f t="shared" si="9"/>
        <v>0</v>
      </c>
    </row>
    <row r="256" spans="1:11">
      <c r="A256" s="34">
        <v>72102</v>
      </c>
      <c r="B256" s="237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7.6643999999999997</v>
      </c>
      <c r="K256" s="127">
        <f t="shared" si="9"/>
        <v>0</v>
      </c>
    </row>
    <row r="257" spans="1:11">
      <c r="A257" s="34">
        <v>72200</v>
      </c>
      <c r="B257" s="237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7.6643999999999997</v>
      </c>
      <c r="K257" s="127">
        <f t="shared" si="9"/>
        <v>0</v>
      </c>
    </row>
    <row r="258" spans="1:11">
      <c r="A258" s="13">
        <v>73006</v>
      </c>
      <c r="B258" s="237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7.6643999999999997</v>
      </c>
      <c r="K258" s="127">
        <f t="shared" si="9"/>
        <v>0</v>
      </c>
    </row>
    <row r="259" spans="1:11">
      <c r="A259" s="34">
        <v>74100</v>
      </c>
      <c r="B259" s="237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7.6643999999999997</v>
      </c>
      <c r="K259" s="127">
        <f t="shared" si="9"/>
        <v>0</v>
      </c>
    </row>
    <row r="260" spans="1:11">
      <c r="A260" s="34">
        <v>74101</v>
      </c>
      <c r="B260" s="237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7.6643999999999997</v>
      </c>
      <c r="K260" s="127">
        <f t="shared" si="9"/>
        <v>0</v>
      </c>
    </row>
    <row r="261" spans="1:11">
      <c r="A261" s="34">
        <v>74102</v>
      </c>
      <c r="B261" s="237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7.6643999999999997</v>
      </c>
      <c r="K261" s="127">
        <f t="shared" si="9"/>
        <v>0</v>
      </c>
    </row>
    <row r="262" spans="1:11">
      <c r="A262" s="34">
        <v>74200</v>
      </c>
      <c r="B262" s="237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7.6643999999999997</v>
      </c>
      <c r="K262" s="127">
        <f t="shared" si="9"/>
        <v>0</v>
      </c>
    </row>
    <row r="263" spans="1:11">
      <c r="A263" s="34">
        <v>74201</v>
      </c>
      <c r="B263" s="237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7.6643999999999997</v>
      </c>
      <c r="K263" s="127">
        <f t="shared" si="9"/>
        <v>0</v>
      </c>
    </row>
    <row r="264" spans="1:11">
      <c r="A264" s="34">
        <v>74202</v>
      </c>
      <c r="B264" s="237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7.6643999999999997</v>
      </c>
      <c r="K264" s="127">
        <f t="shared" ref="K264:K327" si="12">ROUND(H264*J264,2)</f>
        <v>0</v>
      </c>
    </row>
    <row r="265" spans="1:11">
      <c r="A265" s="34">
        <v>74203</v>
      </c>
      <c r="B265" s="237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7.6643999999999997</v>
      </c>
      <c r="K265" s="127">
        <f t="shared" si="12"/>
        <v>0</v>
      </c>
    </row>
    <row r="266" spans="1:11">
      <c r="A266" s="34">
        <v>74204</v>
      </c>
      <c r="B266" s="237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7.6643999999999997</v>
      </c>
      <c r="K266" s="127">
        <f t="shared" si="12"/>
        <v>0</v>
      </c>
    </row>
    <row r="267" spans="1:11">
      <c r="A267" s="34">
        <v>74300</v>
      </c>
      <c r="B267" s="237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7.6643999999999997</v>
      </c>
      <c r="K267" s="127">
        <f t="shared" si="12"/>
        <v>0</v>
      </c>
    </row>
    <row r="268" spans="1:11">
      <c r="A268" s="34">
        <v>81000</v>
      </c>
      <c r="B268" s="237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7.6643999999999997</v>
      </c>
      <c r="K268" s="127">
        <f t="shared" si="12"/>
        <v>0</v>
      </c>
    </row>
    <row r="269" spans="1:11">
      <c r="A269" s="34">
        <v>81001</v>
      </c>
      <c r="B269" s="240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7.6643999999999997</v>
      </c>
      <c r="K269" s="127">
        <f t="shared" si="12"/>
        <v>0</v>
      </c>
    </row>
    <row r="270" spans="1:11">
      <c r="A270" s="34">
        <v>81002</v>
      </c>
      <c r="B270" s="240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7.6643999999999997</v>
      </c>
      <c r="K270" s="127">
        <f t="shared" si="12"/>
        <v>0</v>
      </c>
    </row>
    <row r="271" spans="1:11">
      <c r="A271" s="34">
        <v>81003</v>
      </c>
      <c r="B271" s="240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7.6643999999999997</v>
      </c>
      <c r="K271" s="127">
        <f t="shared" si="12"/>
        <v>0</v>
      </c>
    </row>
    <row r="272" spans="1:11">
      <c r="A272" s="34">
        <v>81004</v>
      </c>
      <c r="B272" s="240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7.6643999999999997</v>
      </c>
      <c r="K272" s="127">
        <f t="shared" si="12"/>
        <v>0</v>
      </c>
    </row>
    <row r="273" spans="1:11">
      <c r="A273" s="34">
        <v>81005</v>
      </c>
      <c r="B273" s="240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7.6643999999999997</v>
      </c>
      <c r="K273" s="127">
        <f t="shared" si="12"/>
        <v>0</v>
      </c>
    </row>
    <row r="274" spans="1:11">
      <c r="A274" s="34">
        <v>81006</v>
      </c>
      <c r="B274" s="240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7.6643999999999997</v>
      </c>
      <c r="K274" s="127">
        <f t="shared" si="12"/>
        <v>0</v>
      </c>
    </row>
    <row r="275" spans="1:11">
      <c r="A275" s="34">
        <v>81007</v>
      </c>
      <c r="B275" s="237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7.6643999999999997</v>
      </c>
      <c r="K275" s="127">
        <f t="shared" si="12"/>
        <v>0</v>
      </c>
    </row>
    <row r="276" spans="1:11">
      <c r="A276" s="34">
        <v>81008</v>
      </c>
      <c r="B276" s="237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7.6643999999999997</v>
      </c>
      <c r="K276" s="127">
        <f t="shared" si="12"/>
        <v>0</v>
      </c>
    </row>
    <row r="277" spans="1:11">
      <c r="A277" s="34">
        <v>81009</v>
      </c>
      <c r="B277" s="237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7.6643999999999997</v>
      </c>
      <c r="K277" s="127">
        <f t="shared" si="12"/>
        <v>0</v>
      </c>
    </row>
    <row r="278" spans="1:11">
      <c r="A278" s="34">
        <v>81010</v>
      </c>
      <c r="B278" s="240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7.6643999999999997</v>
      </c>
      <c r="K278" s="127">
        <f t="shared" si="12"/>
        <v>0</v>
      </c>
    </row>
    <row r="279" spans="1:11">
      <c r="A279" s="34">
        <v>81011</v>
      </c>
      <c r="B279" s="240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7.6643999999999997</v>
      </c>
      <c r="K279" s="127">
        <f t="shared" si="12"/>
        <v>0</v>
      </c>
    </row>
    <row r="280" spans="1:11">
      <c r="A280" s="34">
        <v>81012</v>
      </c>
      <c r="B280" s="240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7.6643999999999997</v>
      </c>
      <c r="K280" s="127">
        <f t="shared" si="12"/>
        <v>0</v>
      </c>
    </row>
    <row r="281" spans="1:11">
      <c r="A281" s="34">
        <v>81013</v>
      </c>
      <c r="B281" s="240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7.6643999999999997</v>
      </c>
      <c r="K281" s="127">
        <f t="shared" si="12"/>
        <v>0</v>
      </c>
    </row>
    <row r="282" spans="1:11">
      <c r="A282" s="34">
        <v>81014</v>
      </c>
      <c r="B282" s="240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7.6643999999999997</v>
      </c>
      <c r="K282" s="127">
        <f t="shared" si="12"/>
        <v>0</v>
      </c>
    </row>
    <row r="283" spans="1:11">
      <c r="A283" s="34">
        <v>81015</v>
      </c>
      <c r="B283" s="240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7.6643999999999997</v>
      </c>
      <c r="K283" s="127">
        <f t="shared" si="12"/>
        <v>0</v>
      </c>
    </row>
    <row r="284" spans="1:11">
      <c r="A284" s="236">
        <v>81016</v>
      </c>
      <c r="B284" s="240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7.6643999999999997</v>
      </c>
      <c r="K284" s="127">
        <f t="shared" si="12"/>
        <v>0</v>
      </c>
    </row>
    <row r="285" spans="1:11">
      <c r="A285" s="236">
        <v>81017</v>
      </c>
      <c r="B285" s="240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7.6643999999999997</v>
      </c>
      <c r="K285" s="127">
        <f t="shared" si="12"/>
        <v>0</v>
      </c>
    </row>
    <row r="286" spans="1:11">
      <c r="A286" s="236">
        <v>81018</v>
      </c>
      <c r="B286" s="240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7.6643999999999997</v>
      </c>
      <c r="K286" s="127">
        <f t="shared" si="12"/>
        <v>0</v>
      </c>
    </row>
    <row r="287" spans="1:11">
      <c r="A287" s="236">
        <v>81019</v>
      </c>
      <c r="B287" s="240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7.6643999999999997</v>
      </c>
      <c r="K287" s="127">
        <f t="shared" si="12"/>
        <v>0</v>
      </c>
    </row>
    <row r="288" spans="1:11">
      <c r="A288" s="236">
        <v>81020</v>
      </c>
      <c r="B288" s="240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7.6643999999999997</v>
      </c>
      <c r="K288" s="127">
        <f t="shared" si="12"/>
        <v>0</v>
      </c>
    </row>
    <row r="289" spans="1:11">
      <c r="A289" s="236">
        <v>81021</v>
      </c>
      <c r="B289" s="240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7.6643999999999997</v>
      </c>
      <c r="K289" s="127">
        <f t="shared" si="12"/>
        <v>0</v>
      </c>
    </row>
    <row r="290" spans="1:11">
      <c r="A290" s="236">
        <v>81022</v>
      </c>
      <c r="B290" s="240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7.6643999999999997</v>
      </c>
      <c r="K290" s="127">
        <f t="shared" si="12"/>
        <v>0</v>
      </c>
    </row>
    <row r="291" spans="1:11">
      <c r="A291" s="236">
        <v>81023</v>
      </c>
      <c r="B291" s="240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7.6643999999999997</v>
      </c>
      <c r="K291" s="127">
        <f t="shared" si="12"/>
        <v>0</v>
      </c>
    </row>
    <row r="292" spans="1:11">
      <c r="A292" s="236">
        <v>81024</v>
      </c>
      <c r="B292" s="240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7.6643999999999997</v>
      </c>
      <c r="K292" s="127">
        <f t="shared" si="12"/>
        <v>0</v>
      </c>
    </row>
    <row r="293" spans="1:11">
      <c r="A293" s="13">
        <v>81025</v>
      </c>
      <c r="B293" s="237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7.6643999999999997</v>
      </c>
      <c r="K293" s="127">
        <f t="shared" si="12"/>
        <v>0</v>
      </c>
    </row>
    <row r="294" spans="1:11">
      <c r="A294" s="13">
        <v>81026</v>
      </c>
      <c r="B294" s="237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7.6643999999999997</v>
      </c>
      <c r="K294" s="127">
        <f t="shared" si="12"/>
        <v>0</v>
      </c>
    </row>
    <row r="295" spans="1:11">
      <c r="A295" s="13">
        <v>81027</v>
      </c>
      <c r="B295" s="237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7.6643999999999997</v>
      </c>
      <c r="K295" s="127">
        <f t="shared" si="12"/>
        <v>0</v>
      </c>
    </row>
    <row r="296" spans="1:11">
      <c r="A296" s="13">
        <v>81028</v>
      </c>
      <c r="B296" s="237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7.6643999999999997</v>
      </c>
      <c r="K296" s="127">
        <f t="shared" si="12"/>
        <v>0</v>
      </c>
    </row>
    <row r="297" spans="1:11">
      <c r="A297" s="34">
        <v>81998</v>
      </c>
      <c r="B297" s="240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7.6643999999999997</v>
      </c>
      <c r="K297" s="127">
        <f t="shared" si="12"/>
        <v>0</v>
      </c>
    </row>
    <row r="298" spans="1:11">
      <c r="A298" s="34">
        <v>82099</v>
      </c>
      <c r="B298" s="237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7.6643999999999997</v>
      </c>
      <c r="K298" s="127">
        <f t="shared" si="12"/>
        <v>0</v>
      </c>
    </row>
    <row r="299" spans="1:11">
      <c r="A299" s="34">
        <v>82100</v>
      </c>
      <c r="B299" s="237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7.6643999999999997</v>
      </c>
      <c r="K299" s="127">
        <f t="shared" si="12"/>
        <v>0</v>
      </c>
    </row>
    <row r="300" spans="1:11">
      <c r="A300" s="34">
        <v>82101</v>
      </c>
      <c r="B300" s="237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7.6643999999999997</v>
      </c>
      <c r="K300" s="127">
        <f t="shared" si="12"/>
        <v>0</v>
      </c>
    </row>
    <row r="301" spans="1:11">
      <c r="A301" s="34">
        <v>82102</v>
      </c>
      <c r="B301" s="237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7.6643999999999997</v>
      </c>
      <c r="K301" s="127">
        <f t="shared" si="12"/>
        <v>0</v>
      </c>
    </row>
    <row r="302" spans="1:11">
      <c r="A302" s="34">
        <v>82103</v>
      </c>
      <c r="B302" s="237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7.6643999999999997</v>
      </c>
      <c r="K302" s="127">
        <f t="shared" si="12"/>
        <v>0</v>
      </c>
    </row>
    <row r="303" spans="1:11">
      <c r="A303" s="34">
        <v>82104</v>
      </c>
      <c r="B303" s="237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7.6643999999999997</v>
      </c>
      <c r="K303" s="127">
        <f t="shared" si="12"/>
        <v>0</v>
      </c>
    </row>
    <row r="304" spans="1:11">
      <c r="A304" s="34">
        <v>82105</v>
      </c>
      <c r="B304" s="237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7.6643999999999997</v>
      </c>
      <c r="K304" s="127">
        <f t="shared" si="12"/>
        <v>0</v>
      </c>
    </row>
    <row r="305" spans="1:11">
      <c r="A305" s="34">
        <v>82106</v>
      </c>
      <c r="B305" s="240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7.6643999999999997</v>
      </c>
      <c r="K305" s="127">
        <f t="shared" si="12"/>
        <v>0</v>
      </c>
    </row>
    <row r="306" spans="1:11">
      <c r="A306" s="34">
        <v>82107</v>
      </c>
      <c r="B306" s="240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7.6643999999999997</v>
      </c>
      <c r="K306" s="127">
        <f t="shared" si="12"/>
        <v>0</v>
      </c>
    </row>
    <row r="307" spans="1:11">
      <c r="A307" s="34">
        <v>82108</v>
      </c>
      <c r="B307" s="237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7.6643999999999997</v>
      </c>
      <c r="K307" s="127">
        <f t="shared" si="12"/>
        <v>0</v>
      </c>
    </row>
    <row r="308" spans="1:11">
      <c r="A308" s="34">
        <v>82201</v>
      </c>
      <c r="B308" s="240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7.6643999999999997</v>
      </c>
      <c r="K308" s="127">
        <f t="shared" si="12"/>
        <v>0</v>
      </c>
    </row>
    <row r="309" spans="1:11">
      <c r="A309" s="34">
        <v>82202</v>
      </c>
      <c r="B309" s="240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7.6643999999999997</v>
      </c>
      <c r="K309" s="127">
        <f t="shared" si="12"/>
        <v>0</v>
      </c>
    </row>
    <row r="310" spans="1:11">
      <c r="A310" s="34">
        <v>82203</v>
      </c>
      <c r="B310" s="240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7.6643999999999997</v>
      </c>
      <c r="K310" s="127">
        <f t="shared" si="12"/>
        <v>0</v>
      </c>
    </row>
    <row r="311" spans="1:11">
      <c r="A311" s="34">
        <v>82204</v>
      </c>
      <c r="B311" s="240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7.6643999999999997</v>
      </c>
      <c r="K311" s="127">
        <f t="shared" si="12"/>
        <v>0</v>
      </c>
    </row>
    <row r="312" spans="1:11">
      <c r="A312" s="34">
        <v>82205</v>
      </c>
      <c r="B312" s="240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7.6643999999999997</v>
      </c>
      <c r="K312" s="127">
        <f t="shared" si="12"/>
        <v>0</v>
      </c>
    </row>
    <row r="313" spans="1:11">
      <c r="A313" s="34">
        <v>82600</v>
      </c>
      <c r="B313" s="237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7.6643999999999997</v>
      </c>
      <c r="K313" s="127">
        <f t="shared" si="12"/>
        <v>0</v>
      </c>
    </row>
    <row r="314" spans="1:11">
      <c r="A314" s="34">
        <v>82601</v>
      </c>
      <c r="B314" s="237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7.6643999999999997</v>
      </c>
      <c r="K314" s="127">
        <f t="shared" si="12"/>
        <v>0</v>
      </c>
    </row>
    <row r="315" spans="1:11">
      <c r="A315" s="34">
        <v>82602</v>
      </c>
      <c r="B315" s="237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7.6643999999999997</v>
      </c>
      <c r="K315" s="127">
        <f t="shared" si="12"/>
        <v>0</v>
      </c>
    </row>
    <row r="316" spans="1:11">
      <c r="A316" s="34">
        <v>82603</v>
      </c>
      <c r="B316" s="237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7.6643999999999997</v>
      </c>
      <c r="K316" s="127">
        <f t="shared" si="12"/>
        <v>0</v>
      </c>
    </row>
    <row r="317" spans="1:11">
      <c r="A317" s="34">
        <v>82604</v>
      </c>
      <c r="B317" s="237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7.6643999999999997</v>
      </c>
      <c r="K317" s="127">
        <f t="shared" si="12"/>
        <v>0</v>
      </c>
    </row>
    <row r="318" spans="1:11">
      <c r="A318" s="34">
        <v>82605</v>
      </c>
      <c r="B318" s="237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7.6643999999999997</v>
      </c>
      <c r="K318" s="127">
        <f t="shared" si="12"/>
        <v>0</v>
      </c>
    </row>
    <row r="319" spans="1:11">
      <c r="A319" s="34">
        <v>82606</v>
      </c>
      <c r="B319" s="240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7.6643999999999997</v>
      </c>
      <c r="K319" s="127">
        <f t="shared" si="12"/>
        <v>0</v>
      </c>
    </row>
    <row r="320" spans="1:11">
      <c r="A320" s="34">
        <v>82607</v>
      </c>
      <c r="B320" s="240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7.6643999999999997</v>
      </c>
      <c r="K320" s="127">
        <f t="shared" si="12"/>
        <v>0</v>
      </c>
    </row>
    <row r="321" spans="1:11">
      <c r="A321" s="34">
        <v>82700</v>
      </c>
      <c r="B321" s="237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7.6643999999999997</v>
      </c>
      <c r="K321" s="127">
        <f t="shared" si="12"/>
        <v>0</v>
      </c>
    </row>
    <row r="322" spans="1:11">
      <c r="A322" s="34">
        <v>82701</v>
      </c>
      <c r="B322" s="237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7.6643999999999997</v>
      </c>
      <c r="K322" s="127">
        <f t="shared" si="12"/>
        <v>0</v>
      </c>
    </row>
    <row r="323" spans="1:11">
      <c r="A323" s="34">
        <v>82702</v>
      </c>
      <c r="B323" s="237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7.6643999999999997</v>
      </c>
      <c r="K323" s="127">
        <f t="shared" si="12"/>
        <v>0</v>
      </c>
    </row>
    <row r="324" spans="1:11">
      <c r="A324" s="34">
        <v>82703</v>
      </c>
      <c r="B324" s="237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7.6643999999999997</v>
      </c>
      <c r="K324" s="127">
        <f t="shared" si="12"/>
        <v>0</v>
      </c>
    </row>
    <row r="325" spans="1:11">
      <c r="A325" s="34">
        <v>82704</v>
      </c>
      <c r="B325" s="237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7.6643999999999997</v>
      </c>
      <c r="K325" s="127">
        <f t="shared" si="12"/>
        <v>0</v>
      </c>
    </row>
    <row r="326" spans="1:11">
      <c r="A326" s="34">
        <v>82705</v>
      </c>
      <c r="B326" s="237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7.6643999999999997</v>
      </c>
      <c r="K326" s="127">
        <f t="shared" si="12"/>
        <v>0</v>
      </c>
    </row>
    <row r="327" spans="1:11">
      <c r="A327" s="34">
        <v>82706</v>
      </c>
      <c r="B327" s="237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7.6643999999999997</v>
      </c>
      <c r="K327" s="127">
        <f t="shared" si="12"/>
        <v>0</v>
      </c>
    </row>
    <row r="328" spans="1:11">
      <c r="A328" s="13">
        <v>83006</v>
      </c>
      <c r="B328" s="237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7.6643999999999997</v>
      </c>
      <c r="K328" s="127">
        <f t="shared" ref="K328:K391" si="15">ROUND(H328*J328,2)</f>
        <v>0</v>
      </c>
    </row>
    <row r="329" spans="1:11">
      <c r="A329" s="34">
        <v>84100</v>
      </c>
      <c r="B329" s="237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7.6643999999999997</v>
      </c>
      <c r="K329" s="127">
        <f t="shared" si="15"/>
        <v>0</v>
      </c>
    </row>
    <row r="330" spans="1:11">
      <c r="A330" s="34">
        <v>84101</v>
      </c>
      <c r="B330" s="237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7.6643999999999997</v>
      </c>
      <c r="K330" s="127">
        <f t="shared" si="15"/>
        <v>0</v>
      </c>
    </row>
    <row r="331" spans="1:11">
      <c r="A331" s="34">
        <v>84102</v>
      </c>
      <c r="B331" s="237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7.6643999999999997</v>
      </c>
      <c r="K331" s="127">
        <f t="shared" si="15"/>
        <v>0</v>
      </c>
    </row>
    <row r="332" spans="1:11">
      <c r="A332" s="34">
        <v>84103</v>
      </c>
      <c r="B332" s="237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7.6643999999999997</v>
      </c>
      <c r="K332" s="127">
        <f t="shared" si="15"/>
        <v>0</v>
      </c>
    </row>
    <row r="333" spans="1:11">
      <c r="A333" s="34">
        <v>84104</v>
      </c>
      <c r="B333" s="237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7.6643999999999997</v>
      </c>
      <c r="K333" s="127">
        <f t="shared" si="15"/>
        <v>0</v>
      </c>
    </row>
    <row r="334" spans="1:11">
      <c r="A334" s="34">
        <v>84201</v>
      </c>
      <c r="B334" s="237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7.6643999999999997</v>
      </c>
      <c r="K334" s="127">
        <f t="shared" si="15"/>
        <v>0</v>
      </c>
    </row>
    <row r="335" spans="1:11">
      <c r="A335" s="34">
        <v>84202</v>
      </c>
      <c r="B335" s="237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7.6643999999999997</v>
      </c>
      <c r="K335" s="127">
        <f t="shared" si="15"/>
        <v>0</v>
      </c>
    </row>
    <row r="336" spans="1:11">
      <c r="A336" s="34">
        <v>84203</v>
      </c>
      <c r="B336" s="237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7.6643999999999997</v>
      </c>
      <c r="K336" s="127">
        <f t="shared" si="15"/>
        <v>0</v>
      </c>
    </row>
    <row r="337" spans="1:11">
      <c r="A337" s="34">
        <v>84204</v>
      </c>
      <c r="B337" s="237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7.6643999999999997</v>
      </c>
      <c r="K337" s="127">
        <f t="shared" si="15"/>
        <v>0</v>
      </c>
    </row>
    <row r="338" spans="1:11">
      <c r="A338" s="34">
        <v>84205</v>
      </c>
      <c r="B338" s="237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7.6643999999999997</v>
      </c>
      <c r="K338" s="127">
        <f t="shared" si="15"/>
        <v>0</v>
      </c>
    </row>
    <row r="339" spans="1:11">
      <c r="A339" s="34">
        <v>84206</v>
      </c>
      <c r="B339" s="237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7.6643999999999997</v>
      </c>
      <c r="K339" s="127">
        <f t="shared" si="15"/>
        <v>0</v>
      </c>
    </row>
    <row r="340" spans="1:11">
      <c r="A340" s="34">
        <v>84207</v>
      </c>
      <c r="B340" s="237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7.6643999999999997</v>
      </c>
      <c r="K340" s="127">
        <f t="shared" si="15"/>
        <v>0</v>
      </c>
    </row>
    <row r="341" spans="1:11">
      <c r="A341" s="34">
        <v>84300</v>
      </c>
      <c r="B341" s="237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7.6643999999999997</v>
      </c>
      <c r="K341" s="127">
        <f t="shared" si="15"/>
        <v>0</v>
      </c>
    </row>
    <row r="342" spans="1:11">
      <c r="A342" s="34">
        <v>85001</v>
      </c>
      <c r="B342" s="240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7.6643999999999997</v>
      </c>
      <c r="K342" s="127">
        <f t="shared" si="15"/>
        <v>0</v>
      </c>
    </row>
    <row r="343" spans="1:11">
      <c r="A343" s="34">
        <v>85002</v>
      </c>
      <c r="B343" s="240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7.6643999999999997</v>
      </c>
      <c r="K343" s="127">
        <f t="shared" si="15"/>
        <v>0</v>
      </c>
    </row>
    <row r="344" spans="1:11">
      <c r="A344" s="34">
        <v>91001</v>
      </c>
      <c r="B344" s="237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7.6643999999999997</v>
      </c>
      <c r="K344" s="127">
        <f t="shared" si="15"/>
        <v>0</v>
      </c>
    </row>
    <row r="345" spans="1:11">
      <c r="A345" s="34">
        <v>91002</v>
      </c>
      <c r="B345" s="237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7.6643999999999997</v>
      </c>
      <c r="K345" s="127">
        <f t="shared" si="15"/>
        <v>0</v>
      </c>
    </row>
    <row r="346" spans="1:11">
      <c r="A346" s="34">
        <v>91003</v>
      </c>
      <c r="B346" s="237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7.6643999999999997</v>
      </c>
      <c r="K346" s="127">
        <f t="shared" si="15"/>
        <v>0</v>
      </c>
    </row>
    <row r="347" spans="1:11">
      <c r="A347" s="34">
        <v>91004</v>
      </c>
      <c r="B347" s="240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7.6643999999999997</v>
      </c>
      <c r="K347" s="127">
        <f t="shared" si="15"/>
        <v>0</v>
      </c>
    </row>
    <row r="348" spans="1:11">
      <c r="A348" s="34">
        <v>91005</v>
      </c>
      <c r="B348" s="240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7.6643999999999997</v>
      </c>
      <c r="K348" s="127">
        <f t="shared" si="15"/>
        <v>0</v>
      </c>
    </row>
    <row r="349" spans="1:11">
      <c r="A349" s="34">
        <v>91006</v>
      </c>
      <c r="B349" s="240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7.6643999999999997</v>
      </c>
      <c r="K349" s="127">
        <f t="shared" si="15"/>
        <v>0</v>
      </c>
    </row>
    <row r="350" spans="1:11">
      <c r="A350" s="34">
        <v>91007</v>
      </c>
      <c r="B350" s="240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7.6643999999999997</v>
      </c>
      <c r="K350" s="127">
        <f t="shared" si="15"/>
        <v>0</v>
      </c>
    </row>
    <row r="351" spans="1:11">
      <c r="A351" s="34">
        <v>91008</v>
      </c>
      <c r="B351" s="240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7.6643999999999997</v>
      </c>
      <c r="K351" s="127">
        <f t="shared" si="15"/>
        <v>0</v>
      </c>
    </row>
    <row r="352" spans="1:11">
      <c r="A352" s="34">
        <v>91009</v>
      </c>
      <c r="B352" s="240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7.6643999999999997</v>
      </c>
      <c r="K352" s="127">
        <f t="shared" si="15"/>
        <v>0</v>
      </c>
    </row>
    <row r="353" spans="1:11">
      <c r="A353" s="34">
        <v>91010</v>
      </c>
      <c r="B353" s="240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7.6643999999999997</v>
      </c>
      <c r="K353" s="127">
        <f t="shared" si="15"/>
        <v>0</v>
      </c>
    </row>
    <row r="354" spans="1:11">
      <c r="A354" s="34">
        <v>91011</v>
      </c>
      <c r="B354" s="240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7.6643999999999997</v>
      </c>
      <c r="K354" s="127">
        <f t="shared" si="15"/>
        <v>0</v>
      </c>
    </row>
    <row r="355" spans="1:11">
      <c r="A355" s="34">
        <v>91012</v>
      </c>
      <c r="B355" s="237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7.6643999999999997</v>
      </c>
      <c r="K355" s="127">
        <f t="shared" si="15"/>
        <v>0</v>
      </c>
    </row>
    <row r="356" spans="1:11">
      <c r="A356" s="236">
        <v>91013</v>
      </c>
      <c r="B356" s="240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7.6643999999999997</v>
      </c>
      <c r="K356" s="127">
        <f t="shared" si="15"/>
        <v>0</v>
      </c>
    </row>
    <row r="357" spans="1:11">
      <c r="A357" s="34">
        <v>91200</v>
      </c>
      <c r="B357" s="240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7.6643999999999997</v>
      </c>
      <c r="K357" s="127">
        <f t="shared" si="15"/>
        <v>0</v>
      </c>
    </row>
    <row r="358" spans="1:11">
      <c r="A358" s="34">
        <v>91201</v>
      </c>
      <c r="B358" s="240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7.6643999999999997</v>
      </c>
      <c r="K358" s="127">
        <f t="shared" si="15"/>
        <v>0</v>
      </c>
    </row>
    <row r="359" spans="1:11">
      <c r="A359" s="34">
        <v>91202</v>
      </c>
      <c r="B359" s="240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7.6643999999999997</v>
      </c>
      <c r="K359" s="127">
        <f t="shared" si="15"/>
        <v>0</v>
      </c>
    </row>
    <row r="360" spans="1:11">
      <c r="A360" s="34">
        <v>92001</v>
      </c>
      <c r="B360" s="240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7.6643999999999997</v>
      </c>
      <c r="K360" s="127">
        <f t="shared" si="15"/>
        <v>0</v>
      </c>
    </row>
    <row r="361" spans="1:11">
      <c r="A361" s="34">
        <v>92002</v>
      </c>
      <c r="B361" s="240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7.6643999999999997</v>
      </c>
      <c r="K361" s="127">
        <f t="shared" si="15"/>
        <v>0</v>
      </c>
    </row>
    <row r="362" spans="1:11">
      <c r="A362" s="34">
        <v>92003</v>
      </c>
      <c r="B362" s="240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7.6643999999999997</v>
      </c>
      <c r="K362" s="127">
        <f t="shared" si="15"/>
        <v>0</v>
      </c>
    </row>
    <row r="363" spans="1:11">
      <c r="A363" s="34">
        <v>92004</v>
      </c>
      <c r="B363" s="240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7.6643999999999997</v>
      </c>
      <c r="K363" s="127">
        <f t="shared" si="15"/>
        <v>0</v>
      </c>
    </row>
    <row r="364" spans="1:11">
      <c r="A364" s="34">
        <v>92005</v>
      </c>
      <c r="B364" s="240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7.6643999999999997</v>
      </c>
      <c r="K364" s="127">
        <f t="shared" si="15"/>
        <v>0</v>
      </c>
    </row>
    <row r="365" spans="1:11">
      <c r="A365" s="34">
        <v>92006</v>
      </c>
      <c r="B365" s="240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7.6643999999999997</v>
      </c>
      <c r="K365" s="127">
        <f t="shared" si="15"/>
        <v>0</v>
      </c>
    </row>
    <row r="366" spans="1:11">
      <c r="A366" s="34">
        <v>92007</v>
      </c>
      <c r="B366" s="240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7.6643999999999997</v>
      </c>
      <c r="K366" s="127">
        <f t="shared" si="15"/>
        <v>0</v>
      </c>
    </row>
    <row r="367" spans="1:11">
      <c r="A367" s="34">
        <v>92008</v>
      </c>
      <c r="B367" s="240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7.6643999999999997</v>
      </c>
      <c r="K367" s="127">
        <f t="shared" si="15"/>
        <v>0</v>
      </c>
    </row>
    <row r="368" spans="1:11">
      <c r="A368" s="20">
        <v>92009</v>
      </c>
      <c r="B368" s="237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7.6643999999999997</v>
      </c>
      <c r="K368" s="127">
        <f t="shared" si="15"/>
        <v>0</v>
      </c>
    </row>
    <row r="369" spans="1:11">
      <c r="A369" s="34">
        <v>93001</v>
      </c>
      <c r="B369" s="240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7.6643999999999997</v>
      </c>
      <c r="K369" s="127">
        <f t="shared" si="15"/>
        <v>0</v>
      </c>
    </row>
    <row r="370" spans="1:11">
      <c r="A370" s="34">
        <v>93002</v>
      </c>
      <c r="B370" s="240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7.6643999999999997</v>
      </c>
      <c r="K370" s="127">
        <f t="shared" si="15"/>
        <v>0</v>
      </c>
    </row>
    <row r="371" spans="1:11">
      <c r="A371" s="34">
        <v>93003</v>
      </c>
      <c r="B371" s="240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7.6643999999999997</v>
      </c>
      <c r="K371" s="127">
        <f t="shared" si="15"/>
        <v>0</v>
      </c>
    </row>
    <row r="372" spans="1:11">
      <c r="A372" s="34">
        <v>93004</v>
      </c>
      <c r="B372" s="240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7.6643999999999997</v>
      </c>
      <c r="K372" s="127">
        <f t="shared" si="15"/>
        <v>0</v>
      </c>
    </row>
    <row r="373" spans="1:11">
      <c r="A373" s="34">
        <v>93005</v>
      </c>
      <c r="B373" s="240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7.6643999999999997</v>
      </c>
      <c r="K373" s="127">
        <f t="shared" si="15"/>
        <v>0</v>
      </c>
    </row>
    <row r="374" spans="1:11">
      <c r="A374" s="241">
        <v>94001</v>
      </c>
      <c r="B374" s="242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7.6643999999999997</v>
      </c>
      <c r="K374" s="130">
        <f t="shared" si="15"/>
        <v>0</v>
      </c>
    </row>
    <row r="375" spans="1:11">
      <c r="A375" s="34">
        <v>94002</v>
      </c>
      <c r="B375" s="240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7.6643999999999997</v>
      </c>
      <c r="K375" s="127">
        <f t="shared" si="15"/>
        <v>0</v>
      </c>
    </row>
    <row r="376" spans="1:11">
      <c r="A376" s="34">
        <v>94003</v>
      </c>
      <c r="B376" s="240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7.6643999999999997</v>
      </c>
      <c r="K376" s="127">
        <f t="shared" si="15"/>
        <v>0</v>
      </c>
    </row>
    <row r="377" spans="1:11">
      <c r="A377" s="34">
        <v>94004</v>
      </c>
      <c r="B377" s="240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7.6643999999999997</v>
      </c>
      <c r="K377" s="127">
        <f t="shared" si="15"/>
        <v>0</v>
      </c>
    </row>
    <row r="378" spans="1:11">
      <c r="A378" s="34">
        <v>94005</v>
      </c>
      <c r="B378" s="240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7.6643999999999997</v>
      </c>
      <c r="K378" s="127">
        <f t="shared" si="15"/>
        <v>0</v>
      </c>
    </row>
    <row r="379" spans="1:11">
      <c r="A379" s="34">
        <v>94006</v>
      </c>
      <c r="B379" s="240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7.6643999999999997</v>
      </c>
      <c r="K379" s="127">
        <f t="shared" si="15"/>
        <v>0</v>
      </c>
    </row>
    <row r="380" spans="1:11">
      <c r="A380" s="34">
        <v>94007</v>
      </c>
      <c r="B380" s="240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7.6643999999999997</v>
      </c>
      <c r="K380" s="127">
        <f t="shared" si="15"/>
        <v>0</v>
      </c>
    </row>
    <row r="381" spans="1:11">
      <c r="A381" s="34">
        <v>94008</v>
      </c>
      <c r="B381" s="240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7.6643999999999997</v>
      </c>
      <c r="K381" s="127">
        <f t="shared" si="15"/>
        <v>0</v>
      </c>
    </row>
    <row r="382" spans="1:11">
      <c r="A382" s="34">
        <v>94009</v>
      </c>
      <c r="B382" s="240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7.6643999999999997</v>
      </c>
      <c r="K382" s="127">
        <f t="shared" si="15"/>
        <v>0</v>
      </c>
    </row>
    <row r="383" spans="1:11">
      <c r="A383" s="34">
        <v>94010</v>
      </c>
      <c r="B383" s="240" t="s">
        <v>438</v>
      </c>
      <c r="C383" s="213">
        <v>1054.2</v>
      </c>
      <c r="D383" s="213"/>
      <c r="E383" s="225"/>
      <c r="F383" s="225"/>
      <c r="H383" s="127">
        <f t="shared" si="16"/>
        <v>1054.2</v>
      </c>
      <c r="J383" s="4">
        <f t="shared" si="17"/>
        <v>7.6643999999999997</v>
      </c>
      <c r="K383" s="127">
        <f t="shared" si="15"/>
        <v>8079.81</v>
      </c>
    </row>
    <row r="384" spans="1:11">
      <c r="A384" s="34">
        <v>94011</v>
      </c>
      <c r="B384" s="240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7.6643999999999997</v>
      </c>
      <c r="K384" s="127">
        <f t="shared" si="15"/>
        <v>0</v>
      </c>
    </row>
    <row r="385" spans="1:11">
      <c r="A385" s="34">
        <v>94012</v>
      </c>
      <c r="B385" s="240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7.6643999999999997</v>
      </c>
      <c r="K385" s="127">
        <f t="shared" si="15"/>
        <v>0</v>
      </c>
    </row>
    <row r="386" spans="1:11">
      <c r="A386" s="34">
        <v>94013</v>
      </c>
      <c r="B386" s="240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7.6643999999999997</v>
      </c>
      <c r="K386" s="127">
        <f t="shared" si="15"/>
        <v>0</v>
      </c>
    </row>
    <row r="387" spans="1:11">
      <c r="A387" s="241">
        <v>94014</v>
      </c>
      <c r="B387" s="242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7.6643999999999997</v>
      </c>
      <c r="K387" s="130">
        <f t="shared" si="15"/>
        <v>0</v>
      </c>
    </row>
    <row r="388" spans="1:11">
      <c r="A388" s="34">
        <v>94015</v>
      </c>
      <c r="B388" s="240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7.6643999999999997</v>
      </c>
      <c r="K388" s="127">
        <f t="shared" si="15"/>
        <v>0</v>
      </c>
    </row>
    <row r="389" spans="1:11">
      <c r="A389" s="241">
        <v>94016</v>
      </c>
      <c r="B389" s="242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7.6643999999999997</v>
      </c>
      <c r="K389" s="130">
        <f t="shared" si="15"/>
        <v>0</v>
      </c>
    </row>
    <row r="390" spans="1:11">
      <c r="A390" s="34">
        <v>94017</v>
      </c>
      <c r="B390" s="240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7.6643999999999997</v>
      </c>
      <c r="K390" s="127">
        <f t="shared" si="15"/>
        <v>0</v>
      </c>
    </row>
    <row r="391" spans="1:11">
      <c r="A391" s="34">
        <v>94018</v>
      </c>
      <c r="B391" s="240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7.6643999999999997</v>
      </c>
      <c r="K391" s="127">
        <f t="shared" si="15"/>
        <v>0</v>
      </c>
    </row>
    <row r="392" spans="1:11">
      <c r="A392" s="34">
        <v>94019</v>
      </c>
      <c r="B392" s="240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7.6643999999999997</v>
      </c>
      <c r="K392" s="127">
        <f t="shared" ref="K392:K428" si="18">ROUND(H392*J392,2)</f>
        <v>0</v>
      </c>
    </row>
    <row r="393" spans="1:11">
      <c r="A393" s="34">
        <v>94020</v>
      </c>
      <c r="B393" s="237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7.6643999999999997</v>
      </c>
      <c r="K393" s="127">
        <f t="shared" si="18"/>
        <v>0</v>
      </c>
    </row>
    <row r="394" spans="1:11">
      <c r="A394" s="34">
        <v>94021</v>
      </c>
      <c r="B394" s="240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7.6643999999999997</v>
      </c>
      <c r="K394" s="127">
        <f t="shared" si="18"/>
        <v>0</v>
      </c>
    </row>
    <row r="395" spans="1:11">
      <c r="A395" s="34">
        <v>94022</v>
      </c>
      <c r="B395" s="240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7.6643999999999997</v>
      </c>
      <c r="K395" s="127">
        <f t="shared" si="18"/>
        <v>0</v>
      </c>
    </row>
    <row r="396" spans="1:11">
      <c r="A396" s="34">
        <v>94023</v>
      </c>
      <c r="B396" s="240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7.6643999999999997</v>
      </c>
      <c r="K396" s="127">
        <f t="shared" si="18"/>
        <v>0</v>
      </c>
    </row>
    <row r="397" spans="1:11">
      <c r="A397" s="34">
        <v>94024</v>
      </c>
      <c r="B397" s="240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7.6643999999999997</v>
      </c>
      <c r="K397" s="127">
        <f t="shared" si="18"/>
        <v>0</v>
      </c>
    </row>
    <row r="398" spans="1:11">
      <c r="A398" s="34">
        <v>94025</v>
      </c>
      <c r="B398" s="240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7.6643999999999997</v>
      </c>
      <c r="K398" s="127">
        <f t="shared" si="18"/>
        <v>0</v>
      </c>
    </row>
    <row r="399" spans="1:11">
      <c r="A399" s="241">
        <v>94026</v>
      </c>
      <c r="B399" s="23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7.6643999999999997</v>
      </c>
      <c r="K399" s="130">
        <f t="shared" si="18"/>
        <v>0</v>
      </c>
    </row>
    <row r="400" spans="1:11">
      <c r="A400" s="34">
        <v>94027</v>
      </c>
      <c r="B400" s="240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7.6643999999999997</v>
      </c>
      <c r="K400" s="127">
        <f t="shared" si="18"/>
        <v>0</v>
      </c>
    </row>
    <row r="401" spans="1:11">
      <c r="A401" s="34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7.6643999999999997</v>
      </c>
      <c r="K401" s="127">
        <f t="shared" si="18"/>
        <v>0</v>
      </c>
    </row>
    <row r="402" spans="1:11">
      <c r="A402" s="34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7.6643999999999997</v>
      </c>
      <c r="K402" s="127">
        <f t="shared" si="18"/>
        <v>0</v>
      </c>
    </row>
    <row r="403" spans="1:11">
      <c r="A403" s="34">
        <v>95001</v>
      </c>
      <c r="B403" s="237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7.6643999999999997</v>
      </c>
      <c r="K403" s="127">
        <f t="shared" si="18"/>
        <v>0</v>
      </c>
    </row>
    <row r="404" spans="1:11">
      <c r="A404" s="34">
        <v>95002</v>
      </c>
      <c r="B404" s="237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7.6643999999999997</v>
      </c>
      <c r="K404" s="127">
        <f t="shared" si="18"/>
        <v>0</v>
      </c>
    </row>
    <row r="405" spans="1:11">
      <c r="A405" s="34">
        <v>95003</v>
      </c>
      <c r="B405" s="237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7.6643999999999997</v>
      </c>
      <c r="K405" s="127">
        <f t="shared" si="18"/>
        <v>0</v>
      </c>
    </row>
    <row r="406" spans="1:11">
      <c r="A406" s="34">
        <v>96001</v>
      </c>
      <c r="B406" s="237" t="s">
        <v>453</v>
      </c>
      <c r="C406" s="213">
        <v>1000.02</v>
      </c>
      <c r="D406" s="213"/>
      <c r="E406" s="225"/>
      <c r="F406" s="225"/>
      <c r="H406" s="127">
        <f t="shared" si="19"/>
        <v>1000.02</v>
      </c>
      <c r="J406" s="4">
        <f t="shared" si="20"/>
        <v>7.6643999999999997</v>
      </c>
      <c r="K406" s="127">
        <f t="shared" si="18"/>
        <v>7664.55</v>
      </c>
    </row>
    <row r="407" spans="1:11">
      <c r="A407" s="34">
        <v>96002</v>
      </c>
      <c r="B407" s="237" t="s">
        <v>454</v>
      </c>
      <c r="C407" s="213">
        <v>720</v>
      </c>
      <c r="D407" s="213"/>
      <c r="E407" s="225"/>
      <c r="F407" s="225"/>
      <c r="H407" s="127">
        <f t="shared" si="19"/>
        <v>720</v>
      </c>
      <c r="J407" s="4">
        <f t="shared" si="20"/>
        <v>7.6643999999999997</v>
      </c>
      <c r="K407" s="127">
        <f t="shared" si="18"/>
        <v>5518.37</v>
      </c>
    </row>
    <row r="408" spans="1:11">
      <c r="A408" s="34">
        <v>96003</v>
      </c>
      <c r="B408" s="237" t="s">
        <v>455</v>
      </c>
      <c r="C408" s="213">
        <v>799.98</v>
      </c>
      <c r="D408" s="213"/>
      <c r="E408" s="225"/>
      <c r="F408" s="225"/>
      <c r="H408" s="127">
        <f t="shared" si="19"/>
        <v>799.98</v>
      </c>
      <c r="J408" s="4">
        <f t="shared" si="20"/>
        <v>7.6643999999999997</v>
      </c>
      <c r="K408" s="127">
        <f t="shared" si="18"/>
        <v>6131.37</v>
      </c>
    </row>
    <row r="409" spans="1:11">
      <c r="A409" s="34">
        <v>96004</v>
      </c>
      <c r="B409" s="237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7.6643999999999997</v>
      </c>
      <c r="K409" s="127">
        <f t="shared" si="18"/>
        <v>0</v>
      </c>
    </row>
    <row r="410" spans="1:11">
      <c r="A410" s="34">
        <v>96005</v>
      </c>
      <c r="B410" s="237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7.6643999999999997</v>
      </c>
      <c r="K410" s="127">
        <f t="shared" si="18"/>
        <v>459.86</v>
      </c>
    </row>
    <row r="411" spans="1:11">
      <c r="A411" s="34">
        <v>96006</v>
      </c>
      <c r="B411" s="237" t="s">
        <v>458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7.6643999999999997</v>
      </c>
      <c r="K411" s="127">
        <f t="shared" si="18"/>
        <v>0</v>
      </c>
    </row>
    <row r="412" spans="1:11">
      <c r="A412" s="34">
        <v>96007</v>
      </c>
      <c r="B412" s="237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7.6643999999999997</v>
      </c>
      <c r="K412" s="127">
        <f t="shared" si="18"/>
        <v>0</v>
      </c>
    </row>
    <row r="413" spans="1:11">
      <c r="A413" s="34">
        <v>96008</v>
      </c>
      <c r="B413" s="237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7.6643999999999997</v>
      </c>
      <c r="K413" s="127">
        <f t="shared" si="18"/>
        <v>5748.3</v>
      </c>
    </row>
    <row r="414" spans="1:11">
      <c r="A414" s="34">
        <v>97001</v>
      </c>
      <c r="B414" s="237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7.6643999999999997</v>
      </c>
      <c r="K414" s="127">
        <f t="shared" si="18"/>
        <v>131.21</v>
      </c>
    </row>
    <row r="415" spans="1:11">
      <c r="A415" s="34">
        <v>97002</v>
      </c>
      <c r="B415" s="237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7.6643999999999997</v>
      </c>
      <c r="K415" s="127">
        <f t="shared" si="18"/>
        <v>132.59</v>
      </c>
    </row>
    <row r="416" spans="1:11">
      <c r="A416" s="34">
        <v>97003</v>
      </c>
      <c r="B416" s="237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7.6643999999999997</v>
      </c>
      <c r="K416" s="127">
        <f t="shared" si="18"/>
        <v>0</v>
      </c>
    </row>
    <row r="417" spans="1:11">
      <c r="A417" s="34">
        <v>97004</v>
      </c>
      <c r="B417" s="237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7.6643999999999997</v>
      </c>
      <c r="K417" s="127">
        <f t="shared" si="18"/>
        <v>1234.1199999999999</v>
      </c>
    </row>
    <row r="418" spans="1:11">
      <c r="A418" s="241">
        <v>97005</v>
      </c>
      <c r="B418" s="23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7.6643999999999997</v>
      </c>
      <c r="K418" s="130">
        <f t="shared" si="18"/>
        <v>0</v>
      </c>
    </row>
    <row r="419" spans="1:11">
      <c r="A419" s="236">
        <v>97006</v>
      </c>
      <c r="B419" s="240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7.6643999999999997</v>
      </c>
      <c r="K419" s="127">
        <f t="shared" si="18"/>
        <v>0</v>
      </c>
    </row>
    <row r="420" spans="1:11">
      <c r="A420" s="236">
        <v>98000</v>
      </c>
      <c r="B420" s="240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7.6643999999999997</v>
      </c>
      <c r="K420" s="127">
        <f t="shared" si="18"/>
        <v>0</v>
      </c>
    </row>
    <row r="421" spans="1:11">
      <c r="A421" s="236">
        <v>98001</v>
      </c>
      <c r="B421" s="240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7.6643999999999997</v>
      </c>
      <c r="K421" s="127">
        <f t="shared" si="18"/>
        <v>0</v>
      </c>
    </row>
    <row r="422" spans="1:11">
      <c r="A422" s="236">
        <v>98002</v>
      </c>
      <c r="B422" s="240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7.6643999999999997</v>
      </c>
      <c r="K422" s="127">
        <f t="shared" si="18"/>
        <v>0</v>
      </c>
    </row>
    <row r="423" spans="1:11">
      <c r="A423" s="236">
        <v>60001</v>
      </c>
      <c r="B423" s="240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7.6643999999999997</v>
      </c>
      <c r="K423" s="127">
        <f t="shared" si="18"/>
        <v>0</v>
      </c>
    </row>
    <row r="424" spans="1:11">
      <c r="A424" s="236">
        <v>60002</v>
      </c>
      <c r="B424" s="240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7.6643999999999997</v>
      </c>
      <c r="K424" s="127">
        <f t="shared" si="18"/>
        <v>0</v>
      </c>
    </row>
    <row r="425" spans="1:11">
      <c r="A425" s="34">
        <v>60003</v>
      </c>
      <c r="B425" s="237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7.6643999999999997</v>
      </c>
      <c r="K425" s="127">
        <f t="shared" si="18"/>
        <v>0</v>
      </c>
    </row>
    <row r="426" spans="1:11">
      <c r="A426" s="34">
        <v>60004</v>
      </c>
      <c r="B426" s="237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7.6643999999999997</v>
      </c>
      <c r="K426" s="127">
        <f t="shared" si="18"/>
        <v>0</v>
      </c>
    </row>
    <row r="427" spans="1:11">
      <c r="A427" s="34">
        <v>60005</v>
      </c>
      <c r="B427" s="237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7.6643999999999997</v>
      </c>
      <c r="K427" s="127">
        <f t="shared" si="18"/>
        <v>0</v>
      </c>
    </row>
    <row r="428" spans="1:11">
      <c r="A428" s="34">
        <v>60006</v>
      </c>
      <c r="B428" s="237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7.6643999999999997</v>
      </c>
      <c r="K428" s="127">
        <f t="shared" si="18"/>
        <v>0</v>
      </c>
    </row>
    <row r="429" spans="1:11" ht="15" thickBot="1">
      <c r="A429" s="236"/>
      <c r="B429" s="237" t="s">
        <v>493</v>
      </c>
      <c r="C429" s="245">
        <f>SUM(C8:C428)</f>
        <v>199374.09</v>
      </c>
      <c r="D429" s="245">
        <f t="shared" ref="D429:F429" si="21">SUM(D8:D428)</f>
        <v>199374.09000000003</v>
      </c>
      <c r="E429" s="245">
        <f t="shared" si="21"/>
        <v>0</v>
      </c>
      <c r="F429" s="245">
        <f t="shared" si="21"/>
        <v>0</v>
      </c>
      <c r="H429" s="40">
        <f t="shared" ref="H429" si="22">SUM(H8:H428)</f>
        <v>1.1340262062731199E-11</v>
      </c>
      <c r="K429" s="40">
        <f>SUM(K8:K428)</f>
        <v>-2.0000000158006515E-2</v>
      </c>
    </row>
    <row r="430" spans="1:11" ht="15" thickTop="1">
      <c r="A430" s="237"/>
      <c r="D430" s="246">
        <f>C429-D429</f>
        <v>0</v>
      </c>
      <c r="F430" s="246">
        <f>E429-F429</f>
        <v>0</v>
      </c>
    </row>
    <row r="448" ht="17.899999999999999" customHeight="1"/>
  </sheetData>
  <autoFilter ref="A1:K430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8"/>
  <sheetViews>
    <sheetView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185" customWidth="1"/>
    <col min="7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">
        <v>502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185">
        <f>D430</f>
        <v>0</v>
      </c>
      <c r="F5" s="185">
        <f>F430</f>
        <v>0</v>
      </c>
      <c r="H5" s="185">
        <f>H429</f>
        <v>1.1340262062731199E-11</v>
      </c>
      <c r="I5" s="4"/>
      <c r="K5" s="33">
        <f>K429</f>
        <v>-2.0000000158006515E-2</v>
      </c>
    </row>
    <row r="6" spans="1:11">
      <c r="A6" s="34"/>
      <c r="C6" s="232" t="s">
        <v>473</v>
      </c>
      <c r="D6" s="233"/>
      <c r="E6" s="232" t="s">
        <v>494</v>
      </c>
      <c r="F6" s="233"/>
      <c r="H6" s="123" t="s">
        <v>495</v>
      </c>
      <c r="K6" s="123" t="s">
        <v>495</v>
      </c>
    </row>
    <row r="7" spans="1:11">
      <c r="A7" s="234" t="s">
        <v>474</v>
      </c>
      <c r="B7" s="234" t="s">
        <v>475</v>
      </c>
      <c r="C7" s="235" t="s">
        <v>476</v>
      </c>
      <c r="D7" s="235" t="s">
        <v>477</v>
      </c>
      <c r="E7" s="235" t="s">
        <v>476</v>
      </c>
      <c r="F7" s="235" t="s">
        <v>477</v>
      </c>
      <c r="G7" s="125"/>
      <c r="H7" s="126"/>
      <c r="J7" s="4">
        <f>Ex.rate25!W45</f>
        <v>7.6643999999999997</v>
      </c>
      <c r="K7" s="126" t="s">
        <v>519</v>
      </c>
    </row>
    <row r="8" spans="1:11">
      <c r="A8" s="236">
        <v>11100</v>
      </c>
      <c r="B8" s="237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7.6643999999999997</v>
      </c>
      <c r="K8" s="127">
        <f t="shared" ref="K8:K71" si="0">ROUND(H8*J8,2)</f>
        <v>0</v>
      </c>
    </row>
    <row r="9" spans="1:11">
      <c r="A9" s="236">
        <v>11101</v>
      </c>
      <c r="B9" s="237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7.6643999999999997</v>
      </c>
      <c r="K9" s="127">
        <f t="shared" si="0"/>
        <v>0</v>
      </c>
    </row>
    <row r="10" spans="1:11">
      <c r="A10" s="236">
        <v>11200</v>
      </c>
      <c r="B10" s="237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7.6643999999999997</v>
      </c>
      <c r="K10" s="127">
        <f t="shared" si="0"/>
        <v>0</v>
      </c>
    </row>
    <row r="11" spans="1:11">
      <c r="A11" s="236">
        <v>11201</v>
      </c>
      <c r="B11" s="237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7.6643999999999997</v>
      </c>
      <c r="K11" s="127">
        <f t="shared" si="0"/>
        <v>0</v>
      </c>
    </row>
    <row r="12" spans="1:11">
      <c r="A12" s="236">
        <v>11300</v>
      </c>
      <c r="B12" s="237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7.6643999999999997</v>
      </c>
      <c r="K12" s="127">
        <f t="shared" si="0"/>
        <v>0</v>
      </c>
    </row>
    <row r="13" spans="1:11">
      <c r="A13" s="236">
        <v>11301</v>
      </c>
      <c r="B13" s="237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7.6643999999999997</v>
      </c>
      <c r="K13" s="127">
        <f t="shared" si="0"/>
        <v>0</v>
      </c>
    </row>
    <row r="14" spans="1:11">
      <c r="A14" s="236">
        <v>11400</v>
      </c>
      <c r="B14" s="237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7.6643999999999997</v>
      </c>
      <c r="K14" s="127">
        <f t="shared" si="0"/>
        <v>0</v>
      </c>
    </row>
    <row r="15" spans="1:11">
      <c r="A15" s="236">
        <v>11401</v>
      </c>
      <c r="B15" s="237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7.6643999999999997</v>
      </c>
      <c r="K15" s="127">
        <f t="shared" si="0"/>
        <v>0</v>
      </c>
    </row>
    <row r="16" spans="1:11">
      <c r="A16" s="238">
        <v>11500</v>
      </c>
      <c r="B16" s="23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7.6643999999999997</v>
      </c>
      <c r="K16" s="130">
        <f t="shared" si="0"/>
        <v>0</v>
      </c>
    </row>
    <row r="17" spans="1:11">
      <c r="A17" s="238">
        <v>11501</v>
      </c>
      <c r="B17" s="23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7.6643999999999997</v>
      </c>
      <c r="K17" s="130">
        <f t="shared" si="0"/>
        <v>0</v>
      </c>
    </row>
    <row r="18" spans="1:11">
      <c r="A18" s="236">
        <v>11600</v>
      </c>
      <c r="B18" s="237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7.6643999999999997</v>
      </c>
      <c r="K18" s="127">
        <f t="shared" si="0"/>
        <v>0</v>
      </c>
    </row>
    <row r="19" spans="1:11">
      <c r="A19" s="236">
        <v>11601</v>
      </c>
      <c r="B19" s="237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7.6643999999999997</v>
      </c>
      <c r="K19" s="127">
        <f t="shared" si="0"/>
        <v>0</v>
      </c>
    </row>
    <row r="20" spans="1:11">
      <c r="A20" s="236">
        <v>11700</v>
      </c>
      <c r="B20" s="237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7.6643999999999997</v>
      </c>
      <c r="K20" s="127">
        <f t="shared" si="0"/>
        <v>0</v>
      </c>
    </row>
    <row r="21" spans="1:11">
      <c r="A21" s="236">
        <v>11701</v>
      </c>
      <c r="B21" s="237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7.6643999999999997</v>
      </c>
      <c r="K21" s="127">
        <f t="shared" si="0"/>
        <v>0</v>
      </c>
    </row>
    <row r="22" spans="1:11">
      <c r="A22" s="236">
        <v>12001</v>
      </c>
      <c r="B22" s="237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7.6643999999999997</v>
      </c>
      <c r="K22" s="127">
        <f t="shared" si="0"/>
        <v>0</v>
      </c>
    </row>
    <row r="23" spans="1:11">
      <c r="A23" s="236">
        <v>12002</v>
      </c>
      <c r="B23" s="237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7.6643999999999997</v>
      </c>
      <c r="K23" s="127">
        <f t="shared" si="0"/>
        <v>0</v>
      </c>
    </row>
    <row r="24" spans="1:11" s="132" customFormat="1">
      <c r="A24" s="236">
        <v>12003</v>
      </c>
      <c r="B24" s="240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7.6643999999999997</v>
      </c>
      <c r="K24" s="127">
        <f t="shared" si="0"/>
        <v>0</v>
      </c>
    </row>
    <row r="25" spans="1:11">
      <c r="A25" s="34">
        <v>13011</v>
      </c>
      <c r="B25" s="237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7.6643999999999997</v>
      </c>
      <c r="K25" s="127">
        <f t="shared" si="0"/>
        <v>0</v>
      </c>
    </row>
    <row r="26" spans="1:11">
      <c r="A26" s="34">
        <v>13012</v>
      </c>
      <c r="B26" s="240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7.6643999999999997</v>
      </c>
      <c r="K26" s="127">
        <f t="shared" si="0"/>
        <v>0</v>
      </c>
    </row>
    <row r="27" spans="1:11">
      <c r="A27" s="34">
        <v>13021</v>
      </c>
      <c r="B27" s="237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7.6643999999999997</v>
      </c>
      <c r="K27" s="127">
        <f t="shared" si="0"/>
        <v>0</v>
      </c>
    </row>
    <row r="28" spans="1:11">
      <c r="A28" s="34">
        <v>13022</v>
      </c>
      <c r="B28" s="237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7.6643999999999997</v>
      </c>
      <c r="K28" s="127">
        <f t="shared" si="0"/>
        <v>0</v>
      </c>
    </row>
    <row r="29" spans="1:11">
      <c r="A29" s="34">
        <v>13023</v>
      </c>
      <c r="B29" s="237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7.6643999999999997</v>
      </c>
      <c r="K29" s="127">
        <f t="shared" si="0"/>
        <v>0</v>
      </c>
    </row>
    <row r="30" spans="1:11">
      <c r="A30" s="34">
        <v>13024</v>
      </c>
      <c r="B30" s="237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7.6643999999999997</v>
      </c>
      <c r="K30" s="127">
        <f t="shared" si="0"/>
        <v>0</v>
      </c>
    </row>
    <row r="31" spans="1:11">
      <c r="A31" s="34">
        <v>13031</v>
      </c>
      <c r="B31" s="237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7.6643999999999997</v>
      </c>
      <c r="K31" s="127">
        <f t="shared" si="0"/>
        <v>0</v>
      </c>
    </row>
    <row r="32" spans="1:11">
      <c r="A32" s="34">
        <v>13032</v>
      </c>
      <c r="B32" s="237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7.6643999999999997</v>
      </c>
      <c r="K32" s="127">
        <f t="shared" si="0"/>
        <v>0</v>
      </c>
    </row>
    <row r="33" spans="1:11">
      <c r="A33" s="34">
        <v>13041</v>
      </c>
      <c r="B33" s="237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7.6643999999999997</v>
      </c>
      <c r="K33" s="127">
        <f t="shared" si="0"/>
        <v>0</v>
      </c>
    </row>
    <row r="34" spans="1:11">
      <c r="A34" s="34">
        <v>13042</v>
      </c>
      <c r="B34" s="237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7.6643999999999997</v>
      </c>
      <c r="K34" s="127">
        <f t="shared" si="0"/>
        <v>0</v>
      </c>
    </row>
    <row r="35" spans="1:11">
      <c r="A35" s="34">
        <v>13043</v>
      </c>
      <c r="B35" s="237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7.6643999999999997</v>
      </c>
      <c r="K35" s="127">
        <f t="shared" si="0"/>
        <v>0</v>
      </c>
    </row>
    <row r="36" spans="1:11">
      <c r="A36" s="34">
        <v>13044</v>
      </c>
      <c r="B36" s="237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7.6643999999999997</v>
      </c>
      <c r="K36" s="127">
        <f t="shared" si="0"/>
        <v>0</v>
      </c>
    </row>
    <row r="37" spans="1:11">
      <c r="A37" s="34">
        <v>13045</v>
      </c>
      <c r="B37" s="237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7.6643999999999997</v>
      </c>
      <c r="K37" s="127">
        <f t="shared" si="0"/>
        <v>0</v>
      </c>
    </row>
    <row r="38" spans="1:11">
      <c r="A38" s="34">
        <v>13051</v>
      </c>
      <c r="B38" s="237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7.6643999999999997</v>
      </c>
      <c r="K38" s="127">
        <f t="shared" si="0"/>
        <v>0</v>
      </c>
    </row>
    <row r="39" spans="1:11">
      <c r="A39" s="34">
        <v>13052</v>
      </c>
      <c r="B39" s="237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7.6643999999999997</v>
      </c>
      <c r="K39" s="127">
        <f t="shared" si="0"/>
        <v>0</v>
      </c>
    </row>
    <row r="40" spans="1:11">
      <c r="A40" s="34">
        <v>13053</v>
      </c>
      <c r="B40" s="237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7.6643999999999997</v>
      </c>
      <c r="K40" s="127">
        <f t="shared" si="0"/>
        <v>0</v>
      </c>
    </row>
    <row r="41" spans="1:11">
      <c r="A41" s="34">
        <v>13054</v>
      </c>
      <c r="B41" s="237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7.6643999999999997</v>
      </c>
      <c r="K41" s="127">
        <f t="shared" si="0"/>
        <v>0</v>
      </c>
    </row>
    <row r="42" spans="1:11">
      <c r="A42" s="34">
        <v>13055</v>
      </c>
      <c r="B42" s="237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7.6643999999999997</v>
      </c>
      <c r="K42" s="127">
        <f t="shared" si="0"/>
        <v>0</v>
      </c>
    </row>
    <row r="43" spans="1:11">
      <c r="A43" s="34">
        <v>13056</v>
      </c>
      <c r="B43" s="237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7.6643999999999997</v>
      </c>
      <c r="K43" s="127">
        <f t="shared" si="0"/>
        <v>0</v>
      </c>
    </row>
    <row r="44" spans="1:11">
      <c r="A44" s="34">
        <v>13061</v>
      </c>
      <c r="B44" s="237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7.6643999999999997</v>
      </c>
      <c r="K44" s="127">
        <f t="shared" si="0"/>
        <v>0</v>
      </c>
    </row>
    <row r="45" spans="1:11">
      <c r="A45" s="236">
        <v>13081</v>
      </c>
      <c r="B45" s="237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7.6643999999999997</v>
      </c>
      <c r="K45" s="127">
        <f t="shared" si="0"/>
        <v>0</v>
      </c>
    </row>
    <row r="46" spans="1:11">
      <c r="A46" s="236">
        <v>13091</v>
      </c>
      <c r="B46" s="237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7.6643999999999997</v>
      </c>
      <c r="K46" s="127">
        <f t="shared" si="0"/>
        <v>128528.54</v>
      </c>
    </row>
    <row r="47" spans="1:11">
      <c r="A47" s="34">
        <v>13101</v>
      </c>
      <c r="B47" s="237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7.6643999999999997</v>
      </c>
      <c r="K47" s="127">
        <f t="shared" si="0"/>
        <v>0</v>
      </c>
    </row>
    <row r="48" spans="1:11">
      <c r="A48" s="34">
        <v>13111</v>
      </c>
      <c r="B48" s="237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7.6643999999999997</v>
      </c>
      <c r="K48" s="127">
        <f t="shared" si="0"/>
        <v>0</v>
      </c>
    </row>
    <row r="49" spans="1:11">
      <c r="A49" s="34">
        <v>13112</v>
      </c>
      <c r="B49" s="237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7.6643999999999997</v>
      </c>
      <c r="K49" s="127">
        <f t="shared" si="0"/>
        <v>0</v>
      </c>
    </row>
    <row r="50" spans="1:11">
      <c r="A50" s="34">
        <v>13113</v>
      </c>
      <c r="B50" s="237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7.6643999999999997</v>
      </c>
      <c r="K50" s="127">
        <f t="shared" si="0"/>
        <v>0</v>
      </c>
    </row>
    <row r="51" spans="1:11">
      <c r="A51" s="34">
        <v>13114</v>
      </c>
      <c r="B51" s="237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7.6643999999999997</v>
      </c>
      <c r="K51" s="127">
        <f t="shared" si="0"/>
        <v>0</v>
      </c>
    </row>
    <row r="52" spans="1:11">
      <c r="A52" s="34">
        <v>13115</v>
      </c>
      <c r="B52" s="237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7.6643999999999997</v>
      </c>
      <c r="K52" s="127">
        <f t="shared" si="0"/>
        <v>0</v>
      </c>
    </row>
    <row r="53" spans="1:11">
      <c r="A53" s="34">
        <v>13116</v>
      </c>
      <c r="B53" s="237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7.6643999999999997</v>
      </c>
      <c r="K53" s="127">
        <f t="shared" si="0"/>
        <v>0</v>
      </c>
    </row>
    <row r="54" spans="1:11">
      <c r="A54" s="34">
        <v>13117</v>
      </c>
      <c r="B54" s="237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7.6643999999999997</v>
      </c>
      <c r="K54" s="127">
        <f t="shared" si="0"/>
        <v>0</v>
      </c>
    </row>
    <row r="55" spans="1:11">
      <c r="A55" s="34">
        <v>13118</v>
      </c>
      <c r="B55" s="237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7.6643999999999997</v>
      </c>
      <c r="K55" s="127">
        <f t="shared" si="0"/>
        <v>0</v>
      </c>
    </row>
    <row r="56" spans="1:11">
      <c r="A56" s="34">
        <v>13121</v>
      </c>
      <c r="B56" s="240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7.6643999999999997</v>
      </c>
      <c r="K56" s="127">
        <f t="shared" si="0"/>
        <v>0</v>
      </c>
    </row>
    <row r="57" spans="1:11">
      <c r="A57" s="236">
        <v>13131</v>
      </c>
      <c r="B57" s="237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7.6643999999999997</v>
      </c>
      <c r="K57" s="127">
        <f t="shared" si="0"/>
        <v>0</v>
      </c>
    </row>
    <row r="58" spans="1:11">
      <c r="A58" s="236">
        <v>13132</v>
      </c>
      <c r="B58" s="237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7.6643999999999997</v>
      </c>
      <c r="K58" s="127">
        <f t="shared" si="0"/>
        <v>0</v>
      </c>
    </row>
    <row r="59" spans="1:11">
      <c r="A59" s="236">
        <v>13133</v>
      </c>
      <c r="B59" s="237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7.6643999999999997</v>
      </c>
      <c r="K59" s="127">
        <f t="shared" si="0"/>
        <v>0</v>
      </c>
    </row>
    <row r="60" spans="1:11">
      <c r="A60" s="236">
        <v>13134</v>
      </c>
      <c r="B60" s="237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7.6643999999999997</v>
      </c>
      <c r="K60" s="127">
        <f t="shared" si="0"/>
        <v>0</v>
      </c>
    </row>
    <row r="61" spans="1:11">
      <c r="A61" s="236">
        <v>13135</v>
      </c>
      <c r="B61" s="240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7.6643999999999997</v>
      </c>
      <c r="K61" s="127">
        <f t="shared" si="0"/>
        <v>0</v>
      </c>
    </row>
    <row r="62" spans="1:11">
      <c r="A62" s="13">
        <v>13136</v>
      </c>
      <c r="B62" s="237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7.6643999999999997</v>
      </c>
      <c r="K62" s="127">
        <f t="shared" si="0"/>
        <v>0</v>
      </c>
    </row>
    <row r="63" spans="1:11">
      <c r="A63" s="236">
        <v>13141</v>
      </c>
      <c r="B63" s="240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7.6643999999999997</v>
      </c>
      <c r="K63" s="127">
        <f t="shared" si="0"/>
        <v>0</v>
      </c>
    </row>
    <row r="64" spans="1:11">
      <c r="A64" s="236">
        <v>13142</v>
      </c>
      <c r="B64" s="240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7.6643999999999997</v>
      </c>
      <c r="K64" s="127">
        <f t="shared" si="0"/>
        <v>0</v>
      </c>
    </row>
    <row r="65" spans="1:11">
      <c r="A65" s="236">
        <v>13143</v>
      </c>
      <c r="B65" s="237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7.6643999999999997</v>
      </c>
      <c r="K65" s="127">
        <f t="shared" si="0"/>
        <v>0</v>
      </c>
    </row>
    <row r="66" spans="1:11">
      <c r="A66" s="236">
        <v>13144</v>
      </c>
      <c r="B66" s="237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7.6643999999999997</v>
      </c>
      <c r="K66" s="127">
        <f t="shared" si="0"/>
        <v>0</v>
      </c>
    </row>
    <row r="67" spans="1:11">
      <c r="A67" s="236">
        <v>13151</v>
      </c>
      <c r="B67" s="237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7.6643999999999997</v>
      </c>
      <c r="K67" s="127">
        <f t="shared" si="0"/>
        <v>0</v>
      </c>
    </row>
    <row r="68" spans="1:11">
      <c r="A68" s="236">
        <v>13152</v>
      </c>
      <c r="B68" s="237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7.6643999999999997</v>
      </c>
      <c r="K68" s="127">
        <f t="shared" si="0"/>
        <v>0</v>
      </c>
    </row>
    <row r="69" spans="1:11">
      <c r="A69" s="236">
        <v>13153</v>
      </c>
      <c r="B69" s="237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7.6643999999999997</v>
      </c>
      <c r="K69" s="127">
        <f t="shared" si="0"/>
        <v>0</v>
      </c>
    </row>
    <row r="70" spans="1:11">
      <c r="A70" s="236">
        <v>13161</v>
      </c>
      <c r="B70" s="237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7.6643999999999997</v>
      </c>
      <c r="K70" s="127">
        <f t="shared" si="0"/>
        <v>0</v>
      </c>
    </row>
    <row r="71" spans="1:11">
      <c r="A71" s="236">
        <v>13162</v>
      </c>
      <c r="B71" s="237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7.6643999999999997</v>
      </c>
      <c r="K71" s="127">
        <f t="shared" si="0"/>
        <v>0</v>
      </c>
    </row>
    <row r="72" spans="1:11">
      <c r="A72" s="236">
        <v>13163</v>
      </c>
      <c r="B72" s="237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7.6643999999999997</v>
      </c>
      <c r="K72" s="127">
        <f t="shared" ref="K72:K135" si="3">ROUND(H72*J72,2)</f>
        <v>0</v>
      </c>
    </row>
    <row r="73" spans="1:11">
      <c r="A73" s="236">
        <v>13164</v>
      </c>
      <c r="B73" s="237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7.6643999999999997</v>
      </c>
      <c r="K73" s="127">
        <f t="shared" si="3"/>
        <v>0</v>
      </c>
    </row>
    <row r="74" spans="1:11">
      <c r="A74" s="34">
        <v>13171</v>
      </c>
      <c r="B74" s="240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7.6643999999999997</v>
      </c>
      <c r="K74" s="127">
        <f t="shared" si="3"/>
        <v>0</v>
      </c>
    </row>
    <row r="75" spans="1:11">
      <c r="A75" s="34">
        <v>13172</v>
      </c>
      <c r="B75" s="240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7.6643999999999997</v>
      </c>
      <c r="K75" s="127">
        <f t="shared" si="3"/>
        <v>0</v>
      </c>
    </row>
    <row r="76" spans="1:11">
      <c r="A76" s="34">
        <v>13181</v>
      </c>
      <c r="B76" s="240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7.6643999999999997</v>
      </c>
      <c r="K76" s="127">
        <f t="shared" si="3"/>
        <v>0</v>
      </c>
    </row>
    <row r="77" spans="1:11">
      <c r="A77" s="34">
        <v>13182</v>
      </c>
      <c r="B77" s="240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7.6643999999999997</v>
      </c>
      <c r="K77" s="127">
        <f t="shared" si="3"/>
        <v>0</v>
      </c>
    </row>
    <row r="78" spans="1:11">
      <c r="A78" s="34">
        <v>13183</v>
      </c>
      <c r="B78" s="240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7.6643999999999997</v>
      </c>
      <c r="K78" s="127">
        <f t="shared" si="3"/>
        <v>0</v>
      </c>
    </row>
    <row r="79" spans="1:11">
      <c r="A79" s="34">
        <v>13191</v>
      </c>
      <c r="B79" s="240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7.6643999999999997</v>
      </c>
      <c r="K79" s="127">
        <f t="shared" si="3"/>
        <v>0</v>
      </c>
    </row>
    <row r="80" spans="1:11">
      <c r="A80" s="34">
        <v>13192</v>
      </c>
      <c r="B80" s="240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7.6643999999999997</v>
      </c>
      <c r="K80" s="127">
        <f t="shared" si="3"/>
        <v>0</v>
      </c>
    </row>
    <row r="81" spans="1:11">
      <c r="A81" s="34">
        <v>13193</v>
      </c>
      <c r="B81" s="240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7.6643999999999997</v>
      </c>
      <c r="K81" s="127">
        <f t="shared" si="3"/>
        <v>0</v>
      </c>
    </row>
    <row r="82" spans="1:11">
      <c r="A82" s="34">
        <v>13194</v>
      </c>
      <c r="B82" s="240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7.6643999999999997</v>
      </c>
      <c r="K82" s="127">
        <f t="shared" si="3"/>
        <v>0</v>
      </c>
    </row>
    <row r="83" spans="1:11">
      <c r="A83" s="34">
        <v>13195</v>
      </c>
      <c r="B83" s="240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7.6643999999999997</v>
      </c>
      <c r="K83" s="127">
        <f t="shared" si="3"/>
        <v>0</v>
      </c>
    </row>
    <row r="84" spans="1:11">
      <c r="A84" s="34">
        <v>13196</v>
      </c>
      <c r="B84" s="240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7.6643999999999997</v>
      </c>
      <c r="K84" s="127">
        <f t="shared" si="3"/>
        <v>0</v>
      </c>
    </row>
    <row r="85" spans="1:11">
      <c r="A85" s="34">
        <v>13201</v>
      </c>
      <c r="B85" s="240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7.6643999999999997</v>
      </c>
      <c r="K85" s="127">
        <f t="shared" si="3"/>
        <v>0</v>
      </c>
    </row>
    <row r="86" spans="1:11">
      <c r="A86" s="34">
        <v>13202</v>
      </c>
      <c r="B86" s="240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7.6643999999999997</v>
      </c>
      <c r="K86" s="127">
        <f t="shared" si="3"/>
        <v>0</v>
      </c>
    </row>
    <row r="87" spans="1:11">
      <c r="A87" s="34">
        <v>13203</v>
      </c>
      <c r="B87" s="240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7.6643999999999997</v>
      </c>
      <c r="K87" s="127">
        <f t="shared" si="3"/>
        <v>0</v>
      </c>
    </row>
    <row r="88" spans="1:11">
      <c r="A88" s="34">
        <v>13204</v>
      </c>
      <c r="B88" s="240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7.6643999999999997</v>
      </c>
      <c r="K88" s="127">
        <f t="shared" si="3"/>
        <v>0</v>
      </c>
    </row>
    <row r="89" spans="1:11">
      <c r="A89" s="34">
        <v>13205</v>
      </c>
      <c r="B89" s="240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7.6643999999999997</v>
      </c>
      <c r="K89" s="127">
        <f t="shared" si="3"/>
        <v>0</v>
      </c>
    </row>
    <row r="90" spans="1:11">
      <c r="A90" s="34">
        <v>13206</v>
      </c>
      <c r="B90" s="240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7.6643999999999997</v>
      </c>
      <c r="K90" s="127">
        <f t="shared" si="3"/>
        <v>0</v>
      </c>
    </row>
    <row r="91" spans="1:11">
      <c r="A91" s="34">
        <v>13211</v>
      </c>
      <c r="B91" s="240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7.6643999999999997</v>
      </c>
      <c r="K91" s="127">
        <f t="shared" si="3"/>
        <v>0</v>
      </c>
    </row>
    <row r="92" spans="1:11">
      <c r="A92" s="34">
        <v>13212</v>
      </c>
      <c r="B92" s="240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7.6643999999999997</v>
      </c>
      <c r="K92" s="127">
        <f t="shared" si="3"/>
        <v>0</v>
      </c>
    </row>
    <row r="93" spans="1:11">
      <c r="A93" s="34">
        <v>13213</v>
      </c>
      <c r="B93" s="240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7.6643999999999997</v>
      </c>
      <c r="K93" s="127">
        <f t="shared" si="3"/>
        <v>0</v>
      </c>
    </row>
    <row r="94" spans="1:11">
      <c r="A94" s="34">
        <v>13214</v>
      </c>
      <c r="B94" s="240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7.6643999999999997</v>
      </c>
      <c r="K94" s="127">
        <f t="shared" si="3"/>
        <v>0</v>
      </c>
    </row>
    <row r="95" spans="1:11">
      <c r="A95" s="34">
        <v>13215</v>
      </c>
      <c r="B95" s="240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7.6643999999999997</v>
      </c>
      <c r="K95" s="127">
        <f t="shared" si="3"/>
        <v>0</v>
      </c>
    </row>
    <row r="96" spans="1:11">
      <c r="A96" s="34">
        <v>13216</v>
      </c>
      <c r="B96" s="240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7.6643999999999997</v>
      </c>
      <c r="K96" s="127">
        <f t="shared" si="3"/>
        <v>0</v>
      </c>
    </row>
    <row r="97" spans="1:11">
      <c r="A97" s="34">
        <v>13217</v>
      </c>
      <c r="B97" s="240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7.6643999999999997</v>
      </c>
      <c r="K97" s="127">
        <f t="shared" si="3"/>
        <v>0</v>
      </c>
    </row>
    <row r="98" spans="1:11">
      <c r="A98" s="34">
        <v>13221</v>
      </c>
      <c r="B98" s="240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7.6643999999999997</v>
      </c>
      <c r="K98" s="127">
        <f t="shared" si="3"/>
        <v>0</v>
      </c>
    </row>
    <row r="99" spans="1:11">
      <c r="A99" s="34">
        <v>13231</v>
      </c>
      <c r="B99" s="240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7.6643999999999997</v>
      </c>
      <c r="K99" s="127">
        <f t="shared" si="3"/>
        <v>0</v>
      </c>
    </row>
    <row r="100" spans="1:11">
      <c r="A100" s="13">
        <v>13232</v>
      </c>
      <c r="B100" s="237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7.6643999999999997</v>
      </c>
      <c r="K100" s="127">
        <f t="shared" si="3"/>
        <v>0</v>
      </c>
    </row>
    <row r="101" spans="1:11">
      <c r="A101" s="34">
        <v>13241</v>
      </c>
      <c r="B101" s="240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7.6643999999999997</v>
      </c>
      <c r="K101" s="127">
        <f t="shared" si="3"/>
        <v>0</v>
      </c>
    </row>
    <row r="102" spans="1:11">
      <c r="A102" s="34">
        <v>13242</v>
      </c>
      <c r="B102" s="240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7.6643999999999997</v>
      </c>
      <c r="K102" s="127">
        <f t="shared" si="3"/>
        <v>0</v>
      </c>
    </row>
    <row r="103" spans="1:11">
      <c r="A103" s="34">
        <v>13243</v>
      </c>
      <c r="B103" s="240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7.6643999999999997</v>
      </c>
      <c r="K103" s="127">
        <f t="shared" si="3"/>
        <v>0</v>
      </c>
    </row>
    <row r="104" spans="1:11">
      <c r="A104" s="34">
        <v>13251</v>
      </c>
      <c r="B104" s="237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7.6643999999999997</v>
      </c>
      <c r="K104" s="127">
        <f t="shared" si="3"/>
        <v>0</v>
      </c>
    </row>
    <row r="105" spans="1:11">
      <c r="A105" s="34">
        <v>13252</v>
      </c>
      <c r="B105" s="237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7.6643999999999997</v>
      </c>
      <c r="K105" s="127">
        <f t="shared" si="3"/>
        <v>0</v>
      </c>
    </row>
    <row r="106" spans="1:11">
      <c r="A106" s="34">
        <v>13253</v>
      </c>
      <c r="B106" s="237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7.6643999999999997</v>
      </c>
      <c r="K106" s="127">
        <f t="shared" si="3"/>
        <v>0</v>
      </c>
    </row>
    <row r="107" spans="1:11">
      <c r="A107" s="34">
        <v>13254</v>
      </c>
      <c r="B107" s="237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7.6643999999999997</v>
      </c>
      <c r="K107" s="127">
        <f t="shared" si="3"/>
        <v>0</v>
      </c>
    </row>
    <row r="108" spans="1:11">
      <c r="A108" s="13">
        <v>13261</v>
      </c>
      <c r="B108" s="237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7.6643999999999997</v>
      </c>
      <c r="K108" s="127">
        <f t="shared" si="3"/>
        <v>0</v>
      </c>
    </row>
    <row r="109" spans="1:11">
      <c r="A109" s="34">
        <v>13501</v>
      </c>
      <c r="B109" s="237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7.6643999999999997</v>
      </c>
      <c r="K109" s="127">
        <f t="shared" si="3"/>
        <v>0</v>
      </c>
    </row>
    <row r="110" spans="1:11">
      <c r="A110" s="34">
        <v>13502</v>
      </c>
      <c r="B110" s="237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7.6643999999999997</v>
      </c>
      <c r="K110" s="127">
        <f t="shared" si="3"/>
        <v>0</v>
      </c>
    </row>
    <row r="111" spans="1:11">
      <c r="A111" s="34">
        <v>13503</v>
      </c>
      <c r="B111" s="237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7.6643999999999997</v>
      </c>
      <c r="K111" s="127">
        <f t="shared" si="3"/>
        <v>0</v>
      </c>
    </row>
    <row r="112" spans="1:11">
      <c r="A112" s="34">
        <v>13601</v>
      </c>
      <c r="B112" s="237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7.6643999999999997</v>
      </c>
      <c r="K112" s="127">
        <f t="shared" si="3"/>
        <v>0</v>
      </c>
    </row>
    <row r="113" spans="1:11">
      <c r="A113" s="34">
        <v>14101</v>
      </c>
      <c r="B113" s="240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7.6643999999999997</v>
      </c>
      <c r="K113" s="127">
        <f t="shared" si="3"/>
        <v>0</v>
      </c>
    </row>
    <row r="114" spans="1:11">
      <c r="A114" s="34">
        <v>14102</v>
      </c>
      <c r="B114" s="240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7.6643999999999997</v>
      </c>
      <c r="K114" s="127">
        <f t="shared" si="3"/>
        <v>0</v>
      </c>
    </row>
    <row r="115" spans="1:11">
      <c r="A115" s="241">
        <v>14103</v>
      </c>
      <c r="B115" s="242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7.6643999999999997</v>
      </c>
      <c r="K115" s="130">
        <f t="shared" si="3"/>
        <v>0</v>
      </c>
    </row>
    <row r="116" spans="1:11">
      <c r="A116" s="34">
        <v>14201</v>
      </c>
      <c r="B116" s="240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7.6643999999999997</v>
      </c>
      <c r="K116" s="127">
        <f t="shared" si="3"/>
        <v>0</v>
      </c>
    </row>
    <row r="117" spans="1:11">
      <c r="A117" s="34">
        <v>15001</v>
      </c>
      <c r="B117" s="237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7.6643999999999997</v>
      </c>
      <c r="K117" s="127">
        <f t="shared" si="3"/>
        <v>0</v>
      </c>
    </row>
    <row r="118" spans="1:11">
      <c r="A118" s="34">
        <v>15002</v>
      </c>
      <c r="B118" s="237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7.6643999999999997</v>
      </c>
      <c r="K118" s="127">
        <f t="shared" si="3"/>
        <v>0</v>
      </c>
    </row>
    <row r="119" spans="1:11">
      <c r="A119" s="34">
        <v>15003</v>
      </c>
      <c r="B119" s="237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7.6643999999999997</v>
      </c>
      <c r="K119" s="127">
        <f t="shared" si="3"/>
        <v>0</v>
      </c>
    </row>
    <row r="120" spans="1:11">
      <c r="A120" s="34">
        <v>15004</v>
      </c>
      <c r="B120" s="237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7.6643999999999997</v>
      </c>
      <c r="K120" s="127">
        <f t="shared" si="3"/>
        <v>0</v>
      </c>
    </row>
    <row r="121" spans="1:11">
      <c r="A121" s="34">
        <v>15005</v>
      </c>
      <c r="B121" s="237" t="s">
        <v>185</v>
      </c>
      <c r="C121" s="213">
        <v>1054.1400000000001</v>
      </c>
      <c r="D121" s="213"/>
      <c r="E121" s="225"/>
      <c r="F121" s="225"/>
      <c r="H121" s="127">
        <f t="shared" si="4"/>
        <v>1054.1400000000001</v>
      </c>
      <c r="J121" s="4">
        <f t="shared" si="5"/>
        <v>7.6643999999999997</v>
      </c>
      <c r="K121" s="127">
        <f t="shared" si="3"/>
        <v>8079.35</v>
      </c>
    </row>
    <row r="122" spans="1:11">
      <c r="A122" s="34">
        <v>15006</v>
      </c>
      <c r="B122" s="237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7.6643999999999997</v>
      </c>
      <c r="K122" s="127">
        <f t="shared" si="3"/>
        <v>0</v>
      </c>
    </row>
    <row r="123" spans="1:11">
      <c r="A123" s="34">
        <v>15007</v>
      </c>
      <c r="B123" s="237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7.6643999999999997</v>
      </c>
      <c r="K123" s="127">
        <f t="shared" si="3"/>
        <v>0</v>
      </c>
    </row>
    <row r="124" spans="1:11">
      <c r="A124" s="34">
        <v>15008</v>
      </c>
      <c r="B124" s="237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7.6643999999999997</v>
      </c>
      <c r="K124" s="127">
        <f t="shared" si="3"/>
        <v>0</v>
      </c>
    </row>
    <row r="125" spans="1:11">
      <c r="A125" s="34">
        <v>15009</v>
      </c>
      <c r="B125" s="237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7.6643999999999997</v>
      </c>
      <c r="K125" s="127">
        <f t="shared" si="3"/>
        <v>1356374.69</v>
      </c>
    </row>
    <row r="126" spans="1:11">
      <c r="A126" s="34">
        <v>15010</v>
      </c>
      <c r="B126" s="237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7.6643999999999997</v>
      </c>
      <c r="K126" s="127">
        <f t="shared" si="3"/>
        <v>0</v>
      </c>
    </row>
    <row r="127" spans="1:11">
      <c r="A127" s="34">
        <v>15011</v>
      </c>
      <c r="B127" s="237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7.6643999999999997</v>
      </c>
      <c r="K127" s="127">
        <f t="shared" si="3"/>
        <v>0</v>
      </c>
    </row>
    <row r="128" spans="1:11">
      <c r="A128" s="34">
        <v>15012</v>
      </c>
      <c r="B128" s="237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7.6643999999999997</v>
      </c>
      <c r="K128" s="127">
        <f t="shared" si="3"/>
        <v>0</v>
      </c>
    </row>
    <row r="129" spans="1:11">
      <c r="A129" s="34">
        <v>15013</v>
      </c>
      <c r="B129" s="237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7.6643999999999997</v>
      </c>
      <c r="K129" s="127">
        <f t="shared" si="3"/>
        <v>0</v>
      </c>
    </row>
    <row r="130" spans="1:11">
      <c r="A130" s="34">
        <v>15014</v>
      </c>
      <c r="B130" s="237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7.6643999999999997</v>
      </c>
      <c r="K130" s="127">
        <f t="shared" si="3"/>
        <v>0</v>
      </c>
    </row>
    <row r="131" spans="1:11">
      <c r="A131" s="34">
        <v>15015</v>
      </c>
      <c r="B131" s="237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7.6643999999999997</v>
      </c>
      <c r="K131" s="127">
        <f t="shared" si="3"/>
        <v>0</v>
      </c>
    </row>
    <row r="132" spans="1:11">
      <c r="A132" s="241">
        <v>15016</v>
      </c>
      <c r="B132" s="23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7.6643999999999997</v>
      </c>
      <c r="K132" s="130">
        <f t="shared" si="3"/>
        <v>0</v>
      </c>
    </row>
    <row r="133" spans="1:11">
      <c r="A133" s="34">
        <v>15017</v>
      </c>
      <c r="B133" s="240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7.6643999999999997</v>
      </c>
      <c r="K133" s="127">
        <f t="shared" si="3"/>
        <v>0</v>
      </c>
    </row>
    <row r="134" spans="1:11">
      <c r="A134" s="34">
        <v>15018</v>
      </c>
      <c r="B134" s="240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7.6643999999999997</v>
      </c>
      <c r="K134" s="127">
        <f t="shared" si="3"/>
        <v>0</v>
      </c>
    </row>
    <row r="135" spans="1:11">
      <c r="A135" s="243"/>
      <c r="B135" s="244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7.6643999999999997</v>
      </c>
      <c r="K135" s="127">
        <f t="shared" si="3"/>
        <v>0</v>
      </c>
    </row>
    <row r="136" spans="1:11">
      <c r="A136" s="34">
        <v>15101</v>
      </c>
      <c r="B136" s="237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7.6643999999999997</v>
      </c>
      <c r="K136" s="127">
        <f t="shared" ref="K136:K199" si="6">ROUND(H136*J136,2)</f>
        <v>0</v>
      </c>
    </row>
    <row r="137" spans="1:11">
      <c r="A137" s="34">
        <v>15102</v>
      </c>
      <c r="B137" s="237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7.6643999999999997</v>
      </c>
      <c r="K137" s="127">
        <f t="shared" si="6"/>
        <v>0</v>
      </c>
    </row>
    <row r="138" spans="1:11">
      <c r="A138" s="34">
        <v>15103</v>
      </c>
      <c r="B138" s="237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7.6643999999999997</v>
      </c>
      <c r="K138" s="127">
        <f t="shared" si="6"/>
        <v>0</v>
      </c>
    </row>
    <row r="139" spans="1:11">
      <c r="A139" s="34">
        <v>15104</v>
      </c>
      <c r="B139" s="237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7.6643999999999997</v>
      </c>
      <c r="K139" s="127">
        <f t="shared" si="6"/>
        <v>0</v>
      </c>
    </row>
    <row r="140" spans="1:11">
      <c r="A140" s="34">
        <v>15105</v>
      </c>
      <c r="B140" s="237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7.6643999999999997</v>
      </c>
      <c r="K140" s="127">
        <f t="shared" si="6"/>
        <v>0</v>
      </c>
    </row>
    <row r="141" spans="1:11">
      <c r="A141" s="34">
        <v>15106</v>
      </c>
      <c r="B141" s="237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7.6643999999999997</v>
      </c>
      <c r="K141" s="127">
        <f t="shared" si="6"/>
        <v>0</v>
      </c>
    </row>
    <row r="142" spans="1:11">
      <c r="A142" s="34">
        <v>15107</v>
      </c>
      <c r="B142" s="237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7.6643999999999997</v>
      </c>
      <c r="K142" s="127">
        <f t="shared" si="6"/>
        <v>0</v>
      </c>
    </row>
    <row r="143" spans="1:11">
      <c r="A143" s="34">
        <v>15108</v>
      </c>
      <c r="B143" s="237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7.6643999999999997</v>
      </c>
      <c r="K143" s="127">
        <f t="shared" si="6"/>
        <v>0</v>
      </c>
    </row>
    <row r="144" spans="1:11">
      <c r="A144" s="34">
        <v>15109</v>
      </c>
      <c r="B144" s="237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7.6643999999999997</v>
      </c>
      <c r="K144" s="127">
        <f t="shared" si="6"/>
        <v>0</v>
      </c>
    </row>
    <row r="145" spans="1:11">
      <c r="A145" s="34">
        <v>15110</v>
      </c>
      <c r="B145" s="237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7.6643999999999997</v>
      </c>
      <c r="K145" s="127">
        <f t="shared" si="6"/>
        <v>0</v>
      </c>
    </row>
    <row r="146" spans="1:11">
      <c r="A146" s="34">
        <v>15111</v>
      </c>
      <c r="B146" s="237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7.6643999999999997</v>
      </c>
      <c r="K146" s="127">
        <f t="shared" si="6"/>
        <v>0</v>
      </c>
    </row>
    <row r="147" spans="1:11">
      <c r="A147" s="34">
        <v>15112</v>
      </c>
      <c r="B147" s="237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7.6643999999999997</v>
      </c>
      <c r="K147" s="127">
        <f t="shared" si="6"/>
        <v>0</v>
      </c>
    </row>
    <row r="148" spans="1:11">
      <c r="A148" s="34">
        <v>15113</v>
      </c>
      <c r="B148" s="237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7.6643999999999997</v>
      </c>
      <c r="K148" s="127">
        <f t="shared" si="6"/>
        <v>0</v>
      </c>
    </row>
    <row r="149" spans="1:11">
      <c r="A149" s="34">
        <v>15114</v>
      </c>
      <c r="B149" s="237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7.6643999999999997</v>
      </c>
      <c r="K149" s="127">
        <f t="shared" si="6"/>
        <v>0</v>
      </c>
    </row>
    <row r="150" spans="1:11">
      <c r="A150" s="34">
        <v>15115</v>
      </c>
      <c r="B150" s="237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7.6643999999999997</v>
      </c>
      <c r="K150" s="127">
        <f t="shared" si="6"/>
        <v>0</v>
      </c>
    </row>
    <row r="151" spans="1:11">
      <c r="A151" s="34">
        <v>15116</v>
      </c>
      <c r="B151" s="237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7.6643999999999997</v>
      </c>
      <c r="K151" s="127">
        <f t="shared" si="6"/>
        <v>0</v>
      </c>
    </row>
    <row r="152" spans="1:11">
      <c r="A152" s="34">
        <v>15117</v>
      </c>
      <c r="B152" s="237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7.6643999999999997</v>
      </c>
      <c r="K152" s="127">
        <f t="shared" si="6"/>
        <v>0</v>
      </c>
    </row>
    <row r="153" spans="1:11">
      <c r="A153" s="34">
        <v>15118</v>
      </c>
      <c r="B153" s="237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7.6643999999999997</v>
      </c>
      <c r="K153" s="127">
        <f t="shared" si="6"/>
        <v>0</v>
      </c>
    </row>
    <row r="154" spans="1:11">
      <c r="A154" s="34">
        <v>15119</v>
      </c>
      <c r="B154" s="237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7.6643999999999997</v>
      </c>
      <c r="K154" s="127">
        <f t="shared" si="6"/>
        <v>0</v>
      </c>
    </row>
    <row r="155" spans="1:11">
      <c r="A155" s="34">
        <v>15120</v>
      </c>
      <c r="B155" s="237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7.6643999999999997</v>
      </c>
      <c r="K155" s="127">
        <f t="shared" si="6"/>
        <v>0</v>
      </c>
    </row>
    <row r="156" spans="1:11">
      <c r="A156" s="34">
        <v>15121</v>
      </c>
      <c r="B156" s="237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7.6643999999999997</v>
      </c>
      <c r="K156" s="127">
        <f t="shared" si="6"/>
        <v>0</v>
      </c>
    </row>
    <row r="157" spans="1:11">
      <c r="A157" s="34">
        <v>15122</v>
      </c>
      <c r="B157" s="237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7.6643999999999997</v>
      </c>
      <c r="K157" s="127">
        <f t="shared" si="6"/>
        <v>0</v>
      </c>
    </row>
    <row r="158" spans="1:11">
      <c r="A158" s="34">
        <v>15123</v>
      </c>
      <c r="B158" s="237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7.6643999999999997</v>
      </c>
      <c r="K158" s="127">
        <f t="shared" si="6"/>
        <v>0</v>
      </c>
    </row>
    <row r="159" spans="1:11">
      <c r="A159" s="34">
        <v>15124</v>
      </c>
      <c r="B159" s="237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7.6643999999999997</v>
      </c>
      <c r="K159" s="127">
        <f t="shared" si="6"/>
        <v>0</v>
      </c>
    </row>
    <row r="160" spans="1:11">
      <c r="A160" s="34">
        <v>15125</v>
      </c>
      <c r="B160" s="237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7.6643999999999997</v>
      </c>
      <c r="K160" s="127">
        <f t="shared" si="6"/>
        <v>0</v>
      </c>
    </row>
    <row r="161" spans="1:11">
      <c r="A161" s="34">
        <v>15126</v>
      </c>
      <c r="B161" s="237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7.6643999999999997</v>
      </c>
      <c r="K161" s="127">
        <f t="shared" si="6"/>
        <v>0</v>
      </c>
    </row>
    <row r="162" spans="1:11">
      <c r="A162" s="34">
        <v>15136</v>
      </c>
      <c r="B162" s="237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7.6643999999999997</v>
      </c>
      <c r="K162" s="127">
        <f t="shared" si="6"/>
        <v>0</v>
      </c>
    </row>
    <row r="163" spans="1:11">
      <c r="A163" s="34">
        <v>15137</v>
      </c>
      <c r="B163" s="237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7.6643999999999997</v>
      </c>
      <c r="K163" s="127">
        <f t="shared" si="6"/>
        <v>0</v>
      </c>
    </row>
    <row r="164" spans="1:11">
      <c r="A164" s="241">
        <v>21000</v>
      </c>
      <c r="B164" s="23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7.6643999999999997</v>
      </c>
      <c r="K164" s="130">
        <f t="shared" si="6"/>
        <v>0</v>
      </c>
    </row>
    <row r="165" spans="1:11">
      <c r="A165" s="34">
        <v>21001</v>
      </c>
      <c r="B165" s="237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7.6643999999999997</v>
      </c>
      <c r="K165" s="127">
        <f t="shared" si="6"/>
        <v>0</v>
      </c>
    </row>
    <row r="166" spans="1:11" s="132" customFormat="1">
      <c r="A166" s="34">
        <v>21002</v>
      </c>
      <c r="B166" s="237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7.6643999999999997</v>
      </c>
      <c r="K166" s="127">
        <f t="shared" si="6"/>
        <v>0</v>
      </c>
    </row>
    <row r="167" spans="1:11">
      <c r="A167" s="34">
        <v>22001</v>
      </c>
      <c r="B167" s="240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7.6643999999999997</v>
      </c>
      <c r="K167" s="127">
        <f t="shared" si="6"/>
        <v>0</v>
      </c>
    </row>
    <row r="168" spans="1:11">
      <c r="A168" s="34">
        <v>22002</v>
      </c>
      <c r="B168" s="240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7.6643999999999997</v>
      </c>
      <c r="K168" s="127">
        <f t="shared" si="6"/>
        <v>0</v>
      </c>
    </row>
    <row r="169" spans="1:11">
      <c r="A169" s="34">
        <v>22101</v>
      </c>
      <c r="B169" s="237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7.6643999999999997</v>
      </c>
      <c r="K169" s="127">
        <f t="shared" si="6"/>
        <v>0</v>
      </c>
    </row>
    <row r="170" spans="1:11">
      <c r="A170" s="34">
        <v>23001</v>
      </c>
      <c r="B170" s="237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7.6643999999999997</v>
      </c>
      <c r="K170" s="127">
        <f t="shared" si="6"/>
        <v>0</v>
      </c>
    </row>
    <row r="171" spans="1:11">
      <c r="A171" s="34">
        <v>25001</v>
      </c>
      <c r="B171" s="237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7.6643999999999997</v>
      </c>
      <c r="K171" s="127">
        <f t="shared" si="6"/>
        <v>-1149660</v>
      </c>
    </row>
    <row r="172" spans="1:11">
      <c r="A172" s="34">
        <v>25002</v>
      </c>
      <c r="B172" s="237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7.6643999999999997</v>
      </c>
      <c r="K172" s="127">
        <f t="shared" si="6"/>
        <v>0</v>
      </c>
    </row>
    <row r="173" spans="1:11">
      <c r="A173" s="34">
        <v>25003</v>
      </c>
      <c r="B173" s="237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7.6643999999999997</v>
      </c>
      <c r="K173" s="127">
        <f t="shared" si="6"/>
        <v>0</v>
      </c>
    </row>
    <row r="174" spans="1:11">
      <c r="A174" s="34">
        <v>25004</v>
      </c>
      <c r="B174" s="237" t="s">
        <v>251</v>
      </c>
      <c r="C174" s="213"/>
      <c r="D174" s="213">
        <v>5400</v>
      </c>
      <c r="E174" s="225"/>
      <c r="F174" s="225"/>
      <c r="H174" s="127">
        <f t="shared" si="7"/>
        <v>-5400</v>
      </c>
      <c r="J174" s="4">
        <f t="shared" si="8"/>
        <v>7.6643999999999997</v>
      </c>
      <c r="K174" s="127">
        <f t="shared" si="6"/>
        <v>-41387.760000000002</v>
      </c>
    </row>
    <row r="175" spans="1:11">
      <c r="A175" s="34">
        <v>25005</v>
      </c>
      <c r="B175" s="237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7.6643999999999997</v>
      </c>
      <c r="K175" s="127">
        <f t="shared" si="6"/>
        <v>0</v>
      </c>
    </row>
    <row r="176" spans="1:11">
      <c r="A176" s="34">
        <v>25006</v>
      </c>
      <c r="B176" s="237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7.6643999999999997</v>
      </c>
      <c r="K176" s="127">
        <f t="shared" si="6"/>
        <v>0</v>
      </c>
    </row>
    <row r="177" spans="1:11">
      <c r="A177" s="34">
        <v>25007</v>
      </c>
      <c r="B177" s="237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7.6643999999999997</v>
      </c>
      <c r="K177" s="127">
        <f t="shared" si="6"/>
        <v>0</v>
      </c>
    </row>
    <row r="178" spans="1:11">
      <c r="A178" s="34">
        <v>25008</v>
      </c>
      <c r="B178" s="240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7.6643999999999997</v>
      </c>
      <c r="K178" s="127">
        <f t="shared" si="6"/>
        <v>0</v>
      </c>
    </row>
    <row r="179" spans="1:11">
      <c r="A179" s="34">
        <v>25009</v>
      </c>
      <c r="B179" s="240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7.6643999999999997</v>
      </c>
      <c r="K179" s="127">
        <f t="shared" si="6"/>
        <v>0</v>
      </c>
    </row>
    <row r="180" spans="1:11">
      <c r="A180" s="34">
        <f>A179+1</f>
        <v>25010</v>
      </c>
      <c r="B180" s="237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7.6643999999999997</v>
      </c>
      <c r="K180" s="127">
        <f t="shared" si="6"/>
        <v>0</v>
      </c>
    </row>
    <row r="181" spans="1:11">
      <c r="A181" s="34">
        <v>25011</v>
      </c>
      <c r="B181" s="240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7.6643999999999997</v>
      </c>
      <c r="K181" s="127">
        <f t="shared" si="6"/>
        <v>0</v>
      </c>
    </row>
    <row r="182" spans="1:11">
      <c r="A182" s="34">
        <v>25012</v>
      </c>
      <c r="B182" s="237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7.6643999999999997</v>
      </c>
      <c r="K182" s="127">
        <f t="shared" si="6"/>
        <v>0</v>
      </c>
    </row>
    <row r="183" spans="1:11">
      <c r="A183" s="34">
        <v>25013</v>
      </c>
      <c r="B183" s="237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7.6643999999999997</v>
      </c>
      <c r="K183" s="127">
        <f t="shared" si="6"/>
        <v>0</v>
      </c>
    </row>
    <row r="184" spans="1:11">
      <c r="A184" s="34">
        <v>25014</v>
      </c>
      <c r="B184" s="240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7.6643999999999997</v>
      </c>
      <c r="K184" s="127">
        <f t="shared" si="6"/>
        <v>0</v>
      </c>
    </row>
    <row r="185" spans="1:11">
      <c r="A185" s="34">
        <v>25015</v>
      </c>
      <c r="B185" s="240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7.6643999999999997</v>
      </c>
      <c r="K185" s="127">
        <f t="shared" si="6"/>
        <v>0</v>
      </c>
    </row>
    <row r="186" spans="1:11">
      <c r="A186" s="34">
        <v>25016</v>
      </c>
      <c r="B186" s="240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7.6643999999999997</v>
      </c>
      <c r="K186" s="127">
        <f t="shared" si="6"/>
        <v>0</v>
      </c>
    </row>
    <row r="187" spans="1:11">
      <c r="A187" s="243"/>
      <c r="B187" s="244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7.6643999999999997</v>
      </c>
      <c r="K187" s="127">
        <f t="shared" si="6"/>
        <v>0</v>
      </c>
    </row>
    <row r="188" spans="1:11">
      <c r="A188" s="34" t="s">
        <v>275</v>
      </c>
      <c r="B188" s="237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7.6643999999999997</v>
      </c>
      <c r="K188" s="127">
        <f t="shared" si="6"/>
        <v>0</v>
      </c>
    </row>
    <row r="189" spans="1:11">
      <c r="A189" s="34" t="s">
        <v>276</v>
      </c>
      <c r="B189" s="237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7.6643999999999997</v>
      </c>
      <c r="K189" s="127">
        <f t="shared" si="6"/>
        <v>0</v>
      </c>
    </row>
    <row r="190" spans="1:11">
      <c r="A190" s="34" t="s">
        <v>277</v>
      </c>
      <c r="B190" s="237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7.6643999999999997</v>
      </c>
      <c r="K190" s="127">
        <f t="shared" si="6"/>
        <v>0</v>
      </c>
    </row>
    <row r="191" spans="1:11">
      <c r="A191" s="34" t="s">
        <v>278</v>
      </c>
      <c r="B191" s="237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7.6643999999999997</v>
      </c>
      <c r="K191" s="127">
        <f t="shared" si="6"/>
        <v>0</v>
      </c>
    </row>
    <row r="192" spans="1:11">
      <c r="A192" s="34" t="s">
        <v>279</v>
      </c>
      <c r="B192" s="237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7.6643999999999997</v>
      </c>
      <c r="K192" s="127">
        <f t="shared" si="6"/>
        <v>0</v>
      </c>
    </row>
    <row r="193" spans="1:11">
      <c r="A193" s="34" t="s">
        <v>280</v>
      </c>
      <c r="B193" s="237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7.6643999999999997</v>
      </c>
      <c r="K193" s="127">
        <f t="shared" si="6"/>
        <v>0</v>
      </c>
    </row>
    <row r="194" spans="1:11">
      <c r="A194" s="34" t="s">
        <v>281</v>
      </c>
      <c r="B194" s="237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7.6643999999999997</v>
      </c>
      <c r="K194" s="127">
        <f t="shared" si="6"/>
        <v>0</v>
      </c>
    </row>
    <row r="195" spans="1:11">
      <c r="A195" s="34" t="s">
        <v>282</v>
      </c>
      <c r="B195" s="237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7.6643999999999997</v>
      </c>
      <c r="K195" s="127">
        <f t="shared" si="6"/>
        <v>0</v>
      </c>
    </row>
    <row r="196" spans="1:11">
      <c r="A196" s="34" t="s">
        <v>283</v>
      </c>
      <c r="B196" s="237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7.6643999999999997</v>
      </c>
      <c r="K196" s="127">
        <f t="shared" si="6"/>
        <v>0</v>
      </c>
    </row>
    <row r="197" spans="1:11">
      <c r="A197" s="34" t="s">
        <v>258</v>
      </c>
      <c r="B197" s="237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7.6643999999999997</v>
      </c>
      <c r="K197" s="127">
        <f t="shared" si="6"/>
        <v>0</v>
      </c>
    </row>
    <row r="198" spans="1:11">
      <c r="A198" s="34" t="s">
        <v>259</v>
      </c>
      <c r="B198" s="237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7.6643999999999997</v>
      </c>
      <c r="K198" s="127">
        <f t="shared" si="6"/>
        <v>0</v>
      </c>
    </row>
    <row r="199" spans="1:11">
      <c r="A199" s="34" t="s">
        <v>260</v>
      </c>
      <c r="B199" s="237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7.6643999999999997</v>
      </c>
      <c r="K199" s="127">
        <f t="shared" si="6"/>
        <v>0</v>
      </c>
    </row>
    <row r="200" spans="1:11">
      <c r="A200" s="34" t="s">
        <v>261</v>
      </c>
      <c r="B200" s="237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7.6643999999999997</v>
      </c>
      <c r="K200" s="127">
        <f t="shared" ref="K200:K263" si="9">ROUND(H200*J200,2)</f>
        <v>0</v>
      </c>
    </row>
    <row r="201" spans="1:11">
      <c r="A201" s="34" t="s">
        <v>284</v>
      </c>
      <c r="B201" s="237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7.6643999999999997</v>
      </c>
      <c r="K201" s="127">
        <f t="shared" si="9"/>
        <v>0</v>
      </c>
    </row>
    <row r="202" spans="1:11">
      <c r="A202" s="34" t="s">
        <v>262</v>
      </c>
      <c r="B202" s="237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7.6643999999999997</v>
      </c>
      <c r="K202" s="127">
        <f t="shared" si="9"/>
        <v>0</v>
      </c>
    </row>
    <row r="203" spans="1:11">
      <c r="A203" s="34" t="s">
        <v>263</v>
      </c>
      <c r="B203" s="237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7.6643999999999997</v>
      </c>
      <c r="K203" s="127">
        <f t="shared" si="9"/>
        <v>0</v>
      </c>
    </row>
    <row r="204" spans="1:11">
      <c r="A204" s="34" t="s">
        <v>264</v>
      </c>
      <c r="B204" s="237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7.6643999999999997</v>
      </c>
      <c r="K204" s="127">
        <f t="shared" si="9"/>
        <v>0</v>
      </c>
    </row>
    <row r="205" spans="1:11">
      <c r="A205" s="34" t="s">
        <v>265</v>
      </c>
      <c r="B205" s="237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7.6643999999999997</v>
      </c>
      <c r="K205" s="127">
        <f t="shared" si="9"/>
        <v>0</v>
      </c>
    </row>
    <row r="206" spans="1:11">
      <c r="A206" s="34" t="s">
        <v>266</v>
      </c>
      <c r="B206" s="237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7.6643999999999997</v>
      </c>
      <c r="K206" s="127">
        <f t="shared" si="9"/>
        <v>0</v>
      </c>
    </row>
    <row r="207" spans="1:11">
      <c r="A207" s="34" t="s">
        <v>267</v>
      </c>
      <c r="B207" s="237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7.6643999999999997</v>
      </c>
      <c r="K207" s="127">
        <f t="shared" si="9"/>
        <v>0</v>
      </c>
    </row>
    <row r="208" spans="1:11">
      <c r="A208" s="34" t="s">
        <v>268</v>
      </c>
      <c r="B208" s="237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7.6643999999999997</v>
      </c>
      <c r="K208" s="127">
        <f t="shared" si="9"/>
        <v>0</v>
      </c>
    </row>
    <row r="209" spans="1:11">
      <c r="A209" s="34" t="s">
        <v>269</v>
      </c>
      <c r="B209" s="237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7.6643999999999997</v>
      </c>
      <c r="K209" s="127">
        <f t="shared" si="9"/>
        <v>0</v>
      </c>
    </row>
    <row r="210" spans="1:11">
      <c r="A210" s="34" t="s">
        <v>270</v>
      </c>
      <c r="B210" s="237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7.6643999999999997</v>
      </c>
      <c r="K210" s="127">
        <f t="shared" si="9"/>
        <v>0</v>
      </c>
    </row>
    <row r="211" spans="1:11">
      <c r="A211" s="34" t="s">
        <v>271</v>
      </c>
      <c r="B211" s="237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7.6643999999999997</v>
      </c>
      <c r="K211" s="127">
        <f t="shared" si="9"/>
        <v>0</v>
      </c>
    </row>
    <row r="212" spans="1:11">
      <c r="A212" s="34" t="s">
        <v>272</v>
      </c>
      <c r="B212" s="237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7.6643999999999997</v>
      </c>
      <c r="K212" s="127">
        <f t="shared" si="9"/>
        <v>0</v>
      </c>
    </row>
    <row r="213" spans="1:11">
      <c r="A213" s="34" t="s">
        <v>273</v>
      </c>
      <c r="B213" s="237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7.6643999999999997</v>
      </c>
      <c r="K213" s="127">
        <f t="shared" si="9"/>
        <v>0</v>
      </c>
    </row>
    <row r="214" spans="1:11">
      <c r="A214" s="34" t="s">
        <v>285</v>
      </c>
      <c r="B214" s="237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7.6643999999999997</v>
      </c>
      <c r="K214" s="127">
        <f t="shared" si="9"/>
        <v>0</v>
      </c>
    </row>
    <row r="215" spans="1:11">
      <c r="A215" s="34" t="s">
        <v>274</v>
      </c>
      <c r="B215" s="237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7.6643999999999997</v>
      </c>
      <c r="K215" s="127">
        <f t="shared" si="9"/>
        <v>0</v>
      </c>
    </row>
    <row r="216" spans="1:11">
      <c r="A216" s="34">
        <v>30010</v>
      </c>
      <c r="B216" s="237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7.6643999999999997</v>
      </c>
      <c r="K216" s="127">
        <f t="shared" si="9"/>
        <v>-153288</v>
      </c>
    </row>
    <row r="217" spans="1:11">
      <c r="A217" s="34">
        <v>30011</v>
      </c>
      <c r="B217" s="240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7.6643999999999997</v>
      </c>
      <c r="K217" s="127">
        <f t="shared" si="9"/>
        <v>0</v>
      </c>
    </row>
    <row r="218" spans="1:11">
      <c r="A218" s="34">
        <v>30020</v>
      </c>
      <c r="B218" s="237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7.6643999999999997</v>
      </c>
      <c r="K218" s="127">
        <f t="shared" si="9"/>
        <v>0</v>
      </c>
    </row>
    <row r="219" spans="1:11">
      <c r="A219" s="34">
        <v>30030</v>
      </c>
      <c r="B219" s="237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7.6643999999999997</v>
      </c>
      <c r="K219" s="127">
        <f t="shared" si="9"/>
        <v>0</v>
      </c>
    </row>
    <row r="220" spans="1:11">
      <c r="A220" s="34">
        <v>30031</v>
      </c>
      <c r="B220" s="240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7.6643999999999997</v>
      </c>
      <c r="K220" s="127">
        <f t="shared" si="9"/>
        <v>0</v>
      </c>
    </row>
    <row r="221" spans="1:11">
      <c r="A221" s="241">
        <v>30040</v>
      </c>
      <c r="B221" s="23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7.6643999999999997</v>
      </c>
      <c r="K221" s="130">
        <f t="shared" si="9"/>
        <v>-183747.02</v>
      </c>
    </row>
    <row r="222" spans="1:11">
      <c r="A222" s="34">
        <v>30041</v>
      </c>
      <c r="B222" s="240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7.6643999999999997</v>
      </c>
      <c r="K222" s="127">
        <f t="shared" si="9"/>
        <v>0</v>
      </c>
    </row>
    <row r="223" spans="1:11">
      <c r="A223" s="34">
        <v>30050</v>
      </c>
      <c r="B223" s="237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7.6643999999999997</v>
      </c>
      <c r="K223" s="127">
        <f t="shared" si="9"/>
        <v>0</v>
      </c>
    </row>
    <row r="224" spans="1:11">
      <c r="A224" s="34">
        <v>71000</v>
      </c>
      <c r="B224" s="237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7.6643999999999997</v>
      </c>
      <c r="K224" s="127">
        <f t="shared" si="9"/>
        <v>0</v>
      </c>
    </row>
    <row r="225" spans="1:11">
      <c r="A225" s="34">
        <v>71001</v>
      </c>
      <c r="B225" s="237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7.6643999999999997</v>
      </c>
      <c r="K225" s="127">
        <f t="shared" si="9"/>
        <v>0</v>
      </c>
    </row>
    <row r="226" spans="1:11">
      <c r="A226" s="34">
        <v>71002</v>
      </c>
      <c r="B226" s="237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7.6643999999999997</v>
      </c>
      <c r="K226" s="127">
        <f t="shared" si="9"/>
        <v>0</v>
      </c>
    </row>
    <row r="227" spans="1:11">
      <c r="A227" s="34">
        <v>71003</v>
      </c>
      <c r="B227" s="237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7.6643999999999997</v>
      </c>
      <c r="K227" s="127">
        <f t="shared" si="9"/>
        <v>0</v>
      </c>
    </row>
    <row r="228" spans="1:11">
      <c r="A228" s="34">
        <v>71004</v>
      </c>
      <c r="B228" s="237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7.6643999999999997</v>
      </c>
      <c r="K228" s="127">
        <f t="shared" si="9"/>
        <v>0</v>
      </c>
    </row>
    <row r="229" spans="1:11">
      <c r="A229" s="34">
        <v>71005</v>
      </c>
      <c r="B229" s="237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7.6643999999999997</v>
      </c>
      <c r="K229" s="127">
        <f t="shared" si="9"/>
        <v>0</v>
      </c>
    </row>
    <row r="230" spans="1:11">
      <c r="A230" s="34">
        <v>71006</v>
      </c>
      <c r="B230" s="237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7.6643999999999997</v>
      </c>
      <c r="K230" s="127">
        <f t="shared" si="9"/>
        <v>0</v>
      </c>
    </row>
    <row r="231" spans="1:11">
      <c r="A231" s="34">
        <v>71007</v>
      </c>
      <c r="B231" s="237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7.6643999999999997</v>
      </c>
      <c r="K231" s="127">
        <f t="shared" si="9"/>
        <v>0</v>
      </c>
    </row>
    <row r="232" spans="1:11">
      <c r="A232" s="34">
        <v>71008</v>
      </c>
      <c r="B232" s="237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7.6643999999999997</v>
      </c>
      <c r="K232" s="127">
        <f t="shared" si="9"/>
        <v>0</v>
      </c>
    </row>
    <row r="233" spans="1:11">
      <c r="A233" s="34">
        <v>71009</v>
      </c>
      <c r="B233" s="237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7.6643999999999997</v>
      </c>
      <c r="K233" s="127">
        <f t="shared" si="9"/>
        <v>0</v>
      </c>
    </row>
    <row r="234" spans="1:11">
      <c r="A234" s="34">
        <v>71010</v>
      </c>
      <c r="B234" s="240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7.6643999999999997</v>
      </c>
      <c r="K234" s="127">
        <f t="shared" si="9"/>
        <v>0</v>
      </c>
    </row>
    <row r="235" spans="1:11">
      <c r="A235" s="236">
        <v>71011</v>
      </c>
      <c r="B235" s="240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7.6643999999999997</v>
      </c>
      <c r="K235" s="127">
        <f t="shared" si="9"/>
        <v>0</v>
      </c>
    </row>
    <row r="236" spans="1:11">
      <c r="A236" s="236">
        <v>71012</v>
      </c>
      <c r="B236" s="240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7.6643999999999997</v>
      </c>
      <c r="K236" s="127">
        <f t="shared" si="9"/>
        <v>0</v>
      </c>
    </row>
    <row r="237" spans="1:11">
      <c r="A237" s="236">
        <v>71013</v>
      </c>
      <c r="B237" s="240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7.6643999999999997</v>
      </c>
      <c r="K237" s="127">
        <f t="shared" si="9"/>
        <v>0</v>
      </c>
    </row>
    <row r="238" spans="1:11">
      <c r="A238" s="236">
        <v>71014</v>
      </c>
      <c r="B238" s="240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7.6643999999999997</v>
      </c>
      <c r="K238" s="127">
        <f t="shared" si="9"/>
        <v>0</v>
      </c>
    </row>
    <row r="239" spans="1:11">
      <c r="A239" s="236">
        <v>71015</v>
      </c>
      <c r="B239" s="240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7.6643999999999997</v>
      </c>
      <c r="K239" s="127">
        <f t="shared" si="9"/>
        <v>0</v>
      </c>
    </row>
    <row r="240" spans="1:11">
      <c r="A240" s="236">
        <v>71016</v>
      </c>
      <c r="B240" s="240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7.6643999999999997</v>
      </c>
      <c r="K240" s="127">
        <f t="shared" si="9"/>
        <v>0</v>
      </c>
    </row>
    <row r="241" spans="1:11">
      <c r="A241" s="236">
        <v>71017</v>
      </c>
      <c r="B241" s="240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7.6643999999999997</v>
      </c>
      <c r="K241" s="127">
        <f t="shared" si="9"/>
        <v>0</v>
      </c>
    </row>
    <row r="242" spans="1:11">
      <c r="A242" s="236">
        <v>71018</v>
      </c>
      <c r="B242" s="240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7.6643999999999997</v>
      </c>
      <c r="K242" s="127">
        <f t="shared" si="9"/>
        <v>0</v>
      </c>
    </row>
    <row r="243" spans="1:11">
      <c r="A243" s="236">
        <v>71019</v>
      </c>
      <c r="B243" s="240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7.6643999999999997</v>
      </c>
      <c r="K243" s="127">
        <f t="shared" si="9"/>
        <v>0</v>
      </c>
    </row>
    <row r="244" spans="1:11">
      <c r="A244" s="236">
        <v>71020</v>
      </c>
      <c r="B244" s="240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7.6643999999999997</v>
      </c>
      <c r="K244" s="127">
        <f t="shared" si="9"/>
        <v>0</v>
      </c>
    </row>
    <row r="245" spans="1:11">
      <c r="A245" s="236">
        <v>71021</v>
      </c>
      <c r="B245" s="240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7.6643999999999997</v>
      </c>
      <c r="K245" s="127">
        <f t="shared" si="9"/>
        <v>0</v>
      </c>
    </row>
    <row r="246" spans="1:11">
      <c r="A246" s="236">
        <v>71022</v>
      </c>
      <c r="B246" s="240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7.6643999999999997</v>
      </c>
      <c r="K246" s="127">
        <f t="shared" si="9"/>
        <v>0</v>
      </c>
    </row>
    <row r="247" spans="1:11">
      <c r="A247" s="236">
        <v>71023</v>
      </c>
      <c r="B247" s="240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7.6643999999999997</v>
      </c>
      <c r="K247" s="127">
        <f t="shared" si="9"/>
        <v>0</v>
      </c>
    </row>
    <row r="248" spans="1:11">
      <c r="A248" s="236">
        <v>71024</v>
      </c>
      <c r="B248" s="240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7.6643999999999997</v>
      </c>
      <c r="K248" s="127">
        <f t="shared" si="9"/>
        <v>0</v>
      </c>
    </row>
    <row r="249" spans="1:11">
      <c r="A249" s="13">
        <v>71025</v>
      </c>
      <c r="B249" s="237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7.6643999999999997</v>
      </c>
      <c r="K249" s="127">
        <f t="shared" si="9"/>
        <v>0</v>
      </c>
    </row>
    <row r="250" spans="1:11">
      <c r="A250" s="13">
        <v>71026</v>
      </c>
      <c r="B250" s="237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7.6643999999999997</v>
      </c>
      <c r="K250" s="127">
        <f t="shared" si="9"/>
        <v>0</v>
      </c>
    </row>
    <row r="251" spans="1:11">
      <c r="A251" s="13">
        <v>71027</v>
      </c>
      <c r="B251" s="237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7.6643999999999997</v>
      </c>
      <c r="K251" s="127">
        <f t="shared" si="9"/>
        <v>0</v>
      </c>
    </row>
    <row r="252" spans="1:11">
      <c r="A252" s="13">
        <v>71028</v>
      </c>
      <c r="B252" s="237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7.6643999999999997</v>
      </c>
      <c r="K252" s="127">
        <f t="shared" si="9"/>
        <v>0</v>
      </c>
    </row>
    <row r="253" spans="1:11">
      <c r="A253" s="34">
        <v>71998</v>
      </c>
      <c r="B253" s="237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7.6643999999999997</v>
      </c>
      <c r="K253" s="127">
        <f t="shared" si="9"/>
        <v>0</v>
      </c>
    </row>
    <row r="254" spans="1:11">
      <c r="A254" s="34">
        <v>72100</v>
      </c>
      <c r="B254" s="237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7.6643999999999997</v>
      </c>
      <c r="K254" s="127">
        <f t="shared" si="9"/>
        <v>0</v>
      </c>
    </row>
    <row r="255" spans="1:11">
      <c r="A255" s="34">
        <v>72101</v>
      </c>
      <c r="B255" s="237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7.6643999999999997</v>
      </c>
      <c r="K255" s="127">
        <f t="shared" si="9"/>
        <v>0</v>
      </c>
    </row>
    <row r="256" spans="1:11">
      <c r="A256" s="34">
        <v>72102</v>
      </c>
      <c r="B256" s="237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7.6643999999999997</v>
      </c>
      <c r="K256" s="127">
        <f t="shared" si="9"/>
        <v>0</v>
      </c>
    </row>
    <row r="257" spans="1:11">
      <c r="A257" s="34">
        <v>72200</v>
      </c>
      <c r="B257" s="237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7.6643999999999997</v>
      </c>
      <c r="K257" s="127">
        <f t="shared" si="9"/>
        <v>0</v>
      </c>
    </row>
    <row r="258" spans="1:11">
      <c r="A258" s="13">
        <v>73006</v>
      </c>
      <c r="B258" s="237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7.6643999999999997</v>
      </c>
      <c r="K258" s="127">
        <f t="shared" si="9"/>
        <v>0</v>
      </c>
    </row>
    <row r="259" spans="1:11">
      <c r="A259" s="34">
        <v>74100</v>
      </c>
      <c r="B259" s="237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7.6643999999999997</v>
      </c>
      <c r="K259" s="127">
        <f t="shared" si="9"/>
        <v>0</v>
      </c>
    </row>
    <row r="260" spans="1:11">
      <c r="A260" s="34">
        <v>74101</v>
      </c>
      <c r="B260" s="237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7.6643999999999997</v>
      </c>
      <c r="K260" s="127">
        <f t="shared" si="9"/>
        <v>0</v>
      </c>
    </row>
    <row r="261" spans="1:11">
      <c r="A261" s="34">
        <v>74102</v>
      </c>
      <c r="B261" s="237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7.6643999999999997</v>
      </c>
      <c r="K261" s="127">
        <f t="shared" si="9"/>
        <v>0</v>
      </c>
    </row>
    <row r="262" spans="1:11">
      <c r="A262" s="34">
        <v>74200</v>
      </c>
      <c r="B262" s="237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7.6643999999999997</v>
      </c>
      <c r="K262" s="127">
        <f t="shared" si="9"/>
        <v>0</v>
      </c>
    </row>
    <row r="263" spans="1:11">
      <c r="A263" s="34">
        <v>74201</v>
      </c>
      <c r="B263" s="237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7.6643999999999997</v>
      </c>
      <c r="K263" s="127">
        <f t="shared" si="9"/>
        <v>0</v>
      </c>
    </row>
    <row r="264" spans="1:11">
      <c r="A264" s="34">
        <v>74202</v>
      </c>
      <c r="B264" s="237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7.6643999999999997</v>
      </c>
      <c r="K264" s="127">
        <f t="shared" ref="K264:K327" si="12">ROUND(H264*J264,2)</f>
        <v>0</v>
      </c>
    </row>
    <row r="265" spans="1:11">
      <c r="A265" s="34">
        <v>74203</v>
      </c>
      <c r="B265" s="237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7.6643999999999997</v>
      </c>
      <c r="K265" s="127">
        <f t="shared" si="12"/>
        <v>0</v>
      </c>
    </row>
    <row r="266" spans="1:11">
      <c r="A266" s="34">
        <v>74204</v>
      </c>
      <c r="B266" s="237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7.6643999999999997</v>
      </c>
      <c r="K266" s="127">
        <f t="shared" si="12"/>
        <v>0</v>
      </c>
    </row>
    <row r="267" spans="1:11">
      <c r="A267" s="34">
        <v>74300</v>
      </c>
      <c r="B267" s="237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7.6643999999999997</v>
      </c>
      <c r="K267" s="127">
        <f t="shared" si="12"/>
        <v>0</v>
      </c>
    </row>
    <row r="268" spans="1:11">
      <c r="A268" s="34">
        <v>81000</v>
      </c>
      <c r="B268" s="237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7.6643999999999997</v>
      </c>
      <c r="K268" s="127">
        <f t="shared" si="12"/>
        <v>0</v>
      </c>
    </row>
    <row r="269" spans="1:11">
      <c r="A269" s="34">
        <v>81001</v>
      </c>
      <c r="B269" s="240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7.6643999999999997</v>
      </c>
      <c r="K269" s="127">
        <f t="shared" si="12"/>
        <v>0</v>
      </c>
    </row>
    <row r="270" spans="1:11">
      <c r="A270" s="34">
        <v>81002</v>
      </c>
      <c r="B270" s="240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7.6643999999999997</v>
      </c>
      <c r="K270" s="127">
        <f t="shared" si="12"/>
        <v>0</v>
      </c>
    </row>
    <row r="271" spans="1:11">
      <c r="A271" s="34">
        <v>81003</v>
      </c>
      <c r="B271" s="240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7.6643999999999997</v>
      </c>
      <c r="K271" s="127">
        <f t="shared" si="12"/>
        <v>0</v>
      </c>
    </row>
    <row r="272" spans="1:11">
      <c r="A272" s="34">
        <v>81004</v>
      </c>
      <c r="B272" s="240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7.6643999999999997</v>
      </c>
      <c r="K272" s="127">
        <f t="shared" si="12"/>
        <v>0</v>
      </c>
    </row>
    <row r="273" spans="1:11">
      <c r="A273" s="34">
        <v>81005</v>
      </c>
      <c r="B273" s="240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7.6643999999999997</v>
      </c>
      <c r="K273" s="127">
        <f t="shared" si="12"/>
        <v>0</v>
      </c>
    </row>
    <row r="274" spans="1:11">
      <c r="A274" s="34">
        <v>81006</v>
      </c>
      <c r="B274" s="240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7.6643999999999997</v>
      </c>
      <c r="K274" s="127">
        <f t="shared" si="12"/>
        <v>0</v>
      </c>
    </row>
    <row r="275" spans="1:11">
      <c r="A275" s="34">
        <v>81007</v>
      </c>
      <c r="B275" s="237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7.6643999999999997</v>
      </c>
      <c r="K275" s="127">
        <f t="shared" si="12"/>
        <v>0</v>
      </c>
    </row>
    <row r="276" spans="1:11">
      <c r="A276" s="34">
        <v>81008</v>
      </c>
      <c r="B276" s="237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7.6643999999999997</v>
      </c>
      <c r="K276" s="127">
        <f t="shared" si="12"/>
        <v>0</v>
      </c>
    </row>
    <row r="277" spans="1:11">
      <c r="A277" s="34">
        <v>81009</v>
      </c>
      <c r="B277" s="237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7.6643999999999997</v>
      </c>
      <c r="K277" s="127">
        <f t="shared" si="12"/>
        <v>0</v>
      </c>
    </row>
    <row r="278" spans="1:11">
      <c r="A278" s="34">
        <v>81010</v>
      </c>
      <c r="B278" s="240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7.6643999999999997</v>
      </c>
      <c r="K278" s="127">
        <f t="shared" si="12"/>
        <v>0</v>
      </c>
    </row>
    <row r="279" spans="1:11">
      <c r="A279" s="34">
        <v>81011</v>
      </c>
      <c r="B279" s="240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7.6643999999999997</v>
      </c>
      <c r="K279" s="127">
        <f t="shared" si="12"/>
        <v>0</v>
      </c>
    </row>
    <row r="280" spans="1:11">
      <c r="A280" s="34">
        <v>81012</v>
      </c>
      <c r="B280" s="240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7.6643999999999997</v>
      </c>
      <c r="K280" s="127">
        <f t="shared" si="12"/>
        <v>0</v>
      </c>
    </row>
    <row r="281" spans="1:11">
      <c r="A281" s="34">
        <v>81013</v>
      </c>
      <c r="B281" s="240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7.6643999999999997</v>
      </c>
      <c r="K281" s="127">
        <f t="shared" si="12"/>
        <v>0</v>
      </c>
    </row>
    <row r="282" spans="1:11">
      <c r="A282" s="34">
        <v>81014</v>
      </c>
      <c r="B282" s="240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7.6643999999999997</v>
      </c>
      <c r="K282" s="127">
        <f t="shared" si="12"/>
        <v>0</v>
      </c>
    </row>
    <row r="283" spans="1:11">
      <c r="A283" s="34">
        <v>81015</v>
      </c>
      <c r="B283" s="240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7.6643999999999997</v>
      </c>
      <c r="K283" s="127">
        <f t="shared" si="12"/>
        <v>0</v>
      </c>
    </row>
    <row r="284" spans="1:11">
      <c r="A284" s="236">
        <v>81016</v>
      </c>
      <c r="B284" s="240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7.6643999999999997</v>
      </c>
      <c r="K284" s="127">
        <f t="shared" si="12"/>
        <v>0</v>
      </c>
    </row>
    <row r="285" spans="1:11">
      <c r="A285" s="236">
        <v>81017</v>
      </c>
      <c r="B285" s="240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7.6643999999999997</v>
      </c>
      <c r="K285" s="127">
        <f t="shared" si="12"/>
        <v>0</v>
      </c>
    </row>
    <row r="286" spans="1:11">
      <c r="A286" s="236">
        <v>81018</v>
      </c>
      <c r="B286" s="240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7.6643999999999997</v>
      </c>
      <c r="K286" s="127">
        <f t="shared" si="12"/>
        <v>0</v>
      </c>
    </row>
    <row r="287" spans="1:11">
      <c r="A287" s="236">
        <v>81019</v>
      </c>
      <c r="B287" s="240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7.6643999999999997</v>
      </c>
      <c r="K287" s="127">
        <f t="shared" si="12"/>
        <v>0</v>
      </c>
    </row>
    <row r="288" spans="1:11">
      <c r="A288" s="236">
        <v>81020</v>
      </c>
      <c r="B288" s="240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7.6643999999999997</v>
      </c>
      <c r="K288" s="127">
        <f t="shared" si="12"/>
        <v>0</v>
      </c>
    </row>
    <row r="289" spans="1:11">
      <c r="A289" s="236">
        <v>81021</v>
      </c>
      <c r="B289" s="240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7.6643999999999997</v>
      </c>
      <c r="K289" s="127">
        <f t="shared" si="12"/>
        <v>0</v>
      </c>
    </row>
    <row r="290" spans="1:11">
      <c r="A290" s="236">
        <v>81022</v>
      </c>
      <c r="B290" s="240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7.6643999999999997</v>
      </c>
      <c r="K290" s="127">
        <f t="shared" si="12"/>
        <v>0</v>
      </c>
    </row>
    <row r="291" spans="1:11">
      <c r="A291" s="236">
        <v>81023</v>
      </c>
      <c r="B291" s="240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7.6643999999999997</v>
      </c>
      <c r="K291" s="127">
        <f t="shared" si="12"/>
        <v>0</v>
      </c>
    </row>
    <row r="292" spans="1:11">
      <c r="A292" s="236">
        <v>81024</v>
      </c>
      <c r="B292" s="240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7.6643999999999997</v>
      </c>
      <c r="K292" s="127">
        <f t="shared" si="12"/>
        <v>0</v>
      </c>
    </row>
    <row r="293" spans="1:11">
      <c r="A293" s="13">
        <v>81025</v>
      </c>
      <c r="B293" s="237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7.6643999999999997</v>
      </c>
      <c r="K293" s="127">
        <f t="shared" si="12"/>
        <v>0</v>
      </c>
    </row>
    <row r="294" spans="1:11">
      <c r="A294" s="13">
        <v>81026</v>
      </c>
      <c r="B294" s="237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7.6643999999999997</v>
      </c>
      <c r="K294" s="127">
        <f t="shared" si="12"/>
        <v>0</v>
      </c>
    </row>
    <row r="295" spans="1:11">
      <c r="A295" s="13">
        <v>81027</v>
      </c>
      <c r="B295" s="237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7.6643999999999997</v>
      </c>
      <c r="K295" s="127">
        <f t="shared" si="12"/>
        <v>0</v>
      </c>
    </row>
    <row r="296" spans="1:11">
      <c r="A296" s="13">
        <v>81028</v>
      </c>
      <c r="B296" s="237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7.6643999999999997</v>
      </c>
      <c r="K296" s="127">
        <f t="shared" si="12"/>
        <v>0</v>
      </c>
    </row>
    <row r="297" spans="1:11">
      <c r="A297" s="34">
        <v>81998</v>
      </c>
      <c r="B297" s="240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7.6643999999999997</v>
      </c>
      <c r="K297" s="127">
        <f t="shared" si="12"/>
        <v>0</v>
      </c>
    </row>
    <row r="298" spans="1:11">
      <c r="A298" s="34">
        <v>82099</v>
      </c>
      <c r="B298" s="237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7.6643999999999997</v>
      </c>
      <c r="K298" s="127">
        <f t="shared" si="12"/>
        <v>0</v>
      </c>
    </row>
    <row r="299" spans="1:11">
      <c r="A299" s="34">
        <v>82100</v>
      </c>
      <c r="B299" s="237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7.6643999999999997</v>
      </c>
      <c r="K299" s="127">
        <f t="shared" si="12"/>
        <v>0</v>
      </c>
    </row>
    <row r="300" spans="1:11">
      <c r="A300" s="34">
        <v>82101</v>
      </c>
      <c r="B300" s="237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7.6643999999999997</v>
      </c>
      <c r="K300" s="127">
        <f t="shared" si="12"/>
        <v>0</v>
      </c>
    </row>
    <row r="301" spans="1:11">
      <c r="A301" s="34">
        <v>82102</v>
      </c>
      <c r="B301" s="237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7.6643999999999997</v>
      </c>
      <c r="K301" s="127">
        <f t="shared" si="12"/>
        <v>0</v>
      </c>
    </row>
    <row r="302" spans="1:11">
      <c r="A302" s="34">
        <v>82103</v>
      </c>
      <c r="B302" s="237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7.6643999999999997</v>
      </c>
      <c r="K302" s="127">
        <f t="shared" si="12"/>
        <v>0</v>
      </c>
    </row>
    <row r="303" spans="1:11">
      <c r="A303" s="34">
        <v>82104</v>
      </c>
      <c r="B303" s="237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7.6643999999999997</v>
      </c>
      <c r="K303" s="127">
        <f t="shared" si="12"/>
        <v>0</v>
      </c>
    </row>
    <row r="304" spans="1:11">
      <c r="A304" s="34">
        <v>82105</v>
      </c>
      <c r="B304" s="237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7.6643999999999997</v>
      </c>
      <c r="K304" s="127">
        <f t="shared" si="12"/>
        <v>0</v>
      </c>
    </row>
    <row r="305" spans="1:11">
      <c r="A305" s="34">
        <v>82106</v>
      </c>
      <c r="B305" s="240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7.6643999999999997</v>
      </c>
      <c r="K305" s="127">
        <f t="shared" si="12"/>
        <v>0</v>
      </c>
    </row>
    <row r="306" spans="1:11">
      <c r="A306" s="34">
        <v>82107</v>
      </c>
      <c r="B306" s="240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7.6643999999999997</v>
      </c>
      <c r="K306" s="127">
        <f t="shared" si="12"/>
        <v>0</v>
      </c>
    </row>
    <row r="307" spans="1:11">
      <c r="A307" s="34">
        <v>82108</v>
      </c>
      <c r="B307" s="237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7.6643999999999997</v>
      </c>
      <c r="K307" s="127">
        <f t="shared" si="12"/>
        <v>0</v>
      </c>
    </row>
    <row r="308" spans="1:11">
      <c r="A308" s="34">
        <v>82201</v>
      </c>
      <c r="B308" s="240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7.6643999999999997</v>
      </c>
      <c r="K308" s="127">
        <f t="shared" si="12"/>
        <v>0</v>
      </c>
    </row>
    <row r="309" spans="1:11">
      <c r="A309" s="34">
        <v>82202</v>
      </c>
      <c r="B309" s="240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7.6643999999999997</v>
      </c>
      <c r="K309" s="127">
        <f t="shared" si="12"/>
        <v>0</v>
      </c>
    </row>
    <row r="310" spans="1:11">
      <c r="A310" s="34">
        <v>82203</v>
      </c>
      <c r="B310" s="240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7.6643999999999997</v>
      </c>
      <c r="K310" s="127">
        <f t="shared" si="12"/>
        <v>0</v>
      </c>
    </row>
    <row r="311" spans="1:11">
      <c r="A311" s="34">
        <v>82204</v>
      </c>
      <c r="B311" s="240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7.6643999999999997</v>
      </c>
      <c r="K311" s="127">
        <f t="shared" si="12"/>
        <v>0</v>
      </c>
    </row>
    <row r="312" spans="1:11">
      <c r="A312" s="34">
        <v>82205</v>
      </c>
      <c r="B312" s="240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7.6643999999999997</v>
      </c>
      <c r="K312" s="127">
        <f t="shared" si="12"/>
        <v>0</v>
      </c>
    </row>
    <row r="313" spans="1:11">
      <c r="A313" s="34">
        <v>82600</v>
      </c>
      <c r="B313" s="237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7.6643999999999997</v>
      </c>
      <c r="K313" s="127">
        <f t="shared" si="12"/>
        <v>0</v>
      </c>
    </row>
    <row r="314" spans="1:11">
      <c r="A314" s="34">
        <v>82601</v>
      </c>
      <c r="B314" s="237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7.6643999999999997</v>
      </c>
      <c r="K314" s="127">
        <f t="shared" si="12"/>
        <v>0</v>
      </c>
    </row>
    <row r="315" spans="1:11">
      <c r="A315" s="34">
        <v>82602</v>
      </c>
      <c r="B315" s="237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7.6643999999999997</v>
      </c>
      <c r="K315" s="127">
        <f t="shared" si="12"/>
        <v>0</v>
      </c>
    </row>
    <row r="316" spans="1:11">
      <c r="A316" s="34">
        <v>82603</v>
      </c>
      <c r="B316" s="237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7.6643999999999997</v>
      </c>
      <c r="K316" s="127">
        <f t="shared" si="12"/>
        <v>0</v>
      </c>
    </row>
    <row r="317" spans="1:11">
      <c r="A317" s="34">
        <v>82604</v>
      </c>
      <c r="B317" s="237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7.6643999999999997</v>
      </c>
      <c r="K317" s="127">
        <f t="shared" si="12"/>
        <v>0</v>
      </c>
    </row>
    <row r="318" spans="1:11">
      <c r="A318" s="34">
        <v>82605</v>
      </c>
      <c r="B318" s="237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7.6643999999999997</v>
      </c>
      <c r="K318" s="127">
        <f t="shared" si="12"/>
        <v>0</v>
      </c>
    </row>
    <row r="319" spans="1:11">
      <c r="A319" s="34">
        <v>82606</v>
      </c>
      <c r="B319" s="240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7.6643999999999997</v>
      </c>
      <c r="K319" s="127">
        <f t="shared" si="12"/>
        <v>0</v>
      </c>
    </row>
    <row r="320" spans="1:11">
      <c r="A320" s="34">
        <v>82607</v>
      </c>
      <c r="B320" s="240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7.6643999999999997</v>
      </c>
      <c r="K320" s="127">
        <f t="shared" si="12"/>
        <v>0</v>
      </c>
    </row>
    <row r="321" spans="1:11">
      <c r="A321" s="34">
        <v>82700</v>
      </c>
      <c r="B321" s="237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7.6643999999999997</v>
      </c>
      <c r="K321" s="127">
        <f t="shared" si="12"/>
        <v>0</v>
      </c>
    </row>
    <row r="322" spans="1:11">
      <c r="A322" s="34">
        <v>82701</v>
      </c>
      <c r="B322" s="237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7.6643999999999997</v>
      </c>
      <c r="K322" s="127">
        <f t="shared" si="12"/>
        <v>0</v>
      </c>
    </row>
    <row r="323" spans="1:11">
      <c r="A323" s="34">
        <v>82702</v>
      </c>
      <c r="B323" s="237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7.6643999999999997</v>
      </c>
      <c r="K323" s="127">
        <f t="shared" si="12"/>
        <v>0</v>
      </c>
    </row>
    <row r="324" spans="1:11">
      <c r="A324" s="34">
        <v>82703</v>
      </c>
      <c r="B324" s="237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7.6643999999999997</v>
      </c>
      <c r="K324" s="127">
        <f t="shared" si="12"/>
        <v>0</v>
      </c>
    </row>
    <row r="325" spans="1:11">
      <c r="A325" s="34">
        <v>82704</v>
      </c>
      <c r="B325" s="237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7.6643999999999997</v>
      </c>
      <c r="K325" s="127">
        <f t="shared" si="12"/>
        <v>0</v>
      </c>
    </row>
    <row r="326" spans="1:11">
      <c r="A326" s="34">
        <v>82705</v>
      </c>
      <c r="B326" s="237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7.6643999999999997</v>
      </c>
      <c r="K326" s="127">
        <f t="shared" si="12"/>
        <v>0</v>
      </c>
    </row>
    <row r="327" spans="1:11">
      <c r="A327" s="34">
        <v>82706</v>
      </c>
      <c r="B327" s="237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7.6643999999999997</v>
      </c>
      <c r="K327" s="127">
        <f t="shared" si="12"/>
        <v>0</v>
      </c>
    </row>
    <row r="328" spans="1:11">
      <c r="A328" s="13">
        <v>83006</v>
      </c>
      <c r="B328" s="237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7.6643999999999997</v>
      </c>
      <c r="K328" s="127">
        <f t="shared" ref="K328:K391" si="15">ROUND(H328*J328,2)</f>
        <v>0</v>
      </c>
    </row>
    <row r="329" spans="1:11">
      <c r="A329" s="34">
        <v>84100</v>
      </c>
      <c r="B329" s="237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7.6643999999999997</v>
      </c>
      <c r="K329" s="127">
        <f t="shared" si="15"/>
        <v>0</v>
      </c>
    </row>
    <row r="330" spans="1:11">
      <c r="A330" s="34">
        <v>84101</v>
      </c>
      <c r="B330" s="237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7.6643999999999997</v>
      </c>
      <c r="K330" s="127">
        <f t="shared" si="15"/>
        <v>0</v>
      </c>
    </row>
    <row r="331" spans="1:11">
      <c r="A331" s="34">
        <v>84102</v>
      </c>
      <c r="B331" s="237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7.6643999999999997</v>
      </c>
      <c r="K331" s="127">
        <f t="shared" si="15"/>
        <v>0</v>
      </c>
    </row>
    <row r="332" spans="1:11">
      <c r="A332" s="34">
        <v>84103</v>
      </c>
      <c r="B332" s="237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7.6643999999999997</v>
      </c>
      <c r="K332" s="127">
        <f t="shared" si="15"/>
        <v>0</v>
      </c>
    </row>
    <row r="333" spans="1:11">
      <c r="A333" s="34">
        <v>84104</v>
      </c>
      <c r="B333" s="237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7.6643999999999997</v>
      </c>
      <c r="K333" s="127">
        <f t="shared" si="15"/>
        <v>0</v>
      </c>
    </row>
    <row r="334" spans="1:11">
      <c r="A334" s="34">
        <v>84201</v>
      </c>
      <c r="B334" s="237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7.6643999999999997</v>
      </c>
      <c r="K334" s="127">
        <f t="shared" si="15"/>
        <v>0</v>
      </c>
    </row>
    <row r="335" spans="1:11">
      <c r="A335" s="34">
        <v>84202</v>
      </c>
      <c r="B335" s="237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7.6643999999999997</v>
      </c>
      <c r="K335" s="127">
        <f t="shared" si="15"/>
        <v>0</v>
      </c>
    </row>
    <row r="336" spans="1:11">
      <c r="A336" s="34">
        <v>84203</v>
      </c>
      <c r="B336" s="237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7.6643999999999997</v>
      </c>
      <c r="K336" s="127">
        <f t="shared" si="15"/>
        <v>0</v>
      </c>
    </row>
    <row r="337" spans="1:11">
      <c r="A337" s="34">
        <v>84204</v>
      </c>
      <c r="B337" s="237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7.6643999999999997</v>
      </c>
      <c r="K337" s="127">
        <f t="shared" si="15"/>
        <v>0</v>
      </c>
    </row>
    <row r="338" spans="1:11">
      <c r="A338" s="34">
        <v>84205</v>
      </c>
      <c r="B338" s="237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7.6643999999999997</v>
      </c>
      <c r="K338" s="127">
        <f t="shared" si="15"/>
        <v>0</v>
      </c>
    </row>
    <row r="339" spans="1:11">
      <c r="A339" s="34">
        <v>84206</v>
      </c>
      <c r="B339" s="237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7.6643999999999997</v>
      </c>
      <c r="K339" s="127">
        <f t="shared" si="15"/>
        <v>0</v>
      </c>
    </row>
    <row r="340" spans="1:11">
      <c r="A340" s="34">
        <v>84207</v>
      </c>
      <c r="B340" s="237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7.6643999999999997</v>
      </c>
      <c r="K340" s="127">
        <f t="shared" si="15"/>
        <v>0</v>
      </c>
    </row>
    <row r="341" spans="1:11">
      <c r="A341" s="34">
        <v>84300</v>
      </c>
      <c r="B341" s="237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7.6643999999999997</v>
      </c>
      <c r="K341" s="127">
        <f t="shared" si="15"/>
        <v>0</v>
      </c>
    </row>
    <row r="342" spans="1:11">
      <c r="A342" s="34">
        <v>85001</v>
      </c>
      <c r="B342" s="240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7.6643999999999997</v>
      </c>
      <c r="K342" s="127">
        <f t="shared" si="15"/>
        <v>0</v>
      </c>
    </row>
    <row r="343" spans="1:11">
      <c r="A343" s="34">
        <v>85002</v>
      </c>
      <c r="B343" s="240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7.6643999999999997</v>
      </c>
      <c r="K343" s="127">
        <f t="shared" si="15"/>
        <v>0</v>
      </c>
    </row>
    <row r="344" spans="1:11">
      <c r="A344" s="34">
        <v>91001</v>
      </c>
      <c r="B344" s="237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7.6643999999999997</v>
      </c>
      <c r="K344" s="127">
        <f t="shared" si="15"/>
        <v>0</v>
      </c>
    </row>
    <row r="345" spans="1:11">
      <c r="A345" s="34">
        <v>91002</v>
      </c>
      <c r="B345" s="237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7.6643999999999997</v>
      </c>
      <c r="K345" s="127">
        <f t="shared" si="15"/>
        <v>0</v>
      </c>
    </row>
    <row r="346" spans="1:11">
      <c r="A346" s="34">
        <v>91003</v>
      </c>
      <c r="B346" s="237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7.6643999999999997</v>
      </c>
      <c r="K346" s="127">
        <f t="shared" si="15"/>
        <v>0</v>
      </c>
    </row>
    <row r="347" spans="1:11">
      <c r="A347" s="34">
        <v>91004</v>
      </c>
      <c r="B347" s="240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7.6643999999999997</v>
      </c>
      <c r="K347" s="127">
        <f t="shared" si="15"/>
        <v>0</v>
      </c>
    </row>
    <row r="348" spans="1:11">
      <c r="A348" s="34">
        <v>91005</v>
      </c>
      <c r="B348" s="240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7.6643999999999997</v>
      </c>
      <c r="K348" s="127">
        <f t="shared" si="15"/>
        <v>0</v>
      </c>
    </row>
    <row r="349" spans="1:11">
      <c r="A349" s="34">
        <v>91006</v>
      </c>
      <c r="B349" s="240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7.6643999999999997</v>
      </c>
      <c r="K349" s="127">
        <f t="shared" si="15"/>
        <v>0</v>
      </c>
    </row>
    <row r="350" spans="1:11">
      <c r="A350" s="34">
        <v>91007</v>
      </c>
      <c r="B350" s="240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7.6643999999999997</v>
      </c>
      <c r="K350" s="127">
        <f t="shared" si="15"/>
        <v>0</v>
      </c>
    </row>
    <row r="351" spans="1:11">
      <c r="A351" s="34">
        <v>91008</v>
      </c>
      <c r="B351" s="240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7.6643999999999997</v>
      </c>
      <c r="K351" s="127">
        <f t="shared" si="15"/>
        <v>0</v>
      </c>
    </row>
    <row r="352" spans="1:11">
      <c r="A352" s="34">
        <v>91009</v>
      </c>
      <c r="B352" s="240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7.6643999999999997</v>
      </c>
      <c r="K352" s="127">
        <f t="shared" si="15"/>
        <v>0</v>
      </c>
    </row>
    <row r="353" spans="1:11">
      <c r="A353" s="34">
        <v>91010</v>
      </c>
      <c r="B353" s="240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7.6643999999999997</v>
      </c>
      <c r="K353" s="127">
        <f t="shared" si="15"/>
        <v>0</v>
      </c>
    </row>
    <row r="354" spans="1:11">
      <c r="A354" s="34">
        <v>91011</v>
      </c>
      <c r="B354" s="240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7.6643999999999997</v>
      </c>
      <c r="K354" s="127">
        <f t="shared" si="15"/>
        <v>0</v>
      </c>
    </row>
    <row r="355" spans="1:11">
      <c r="A355" s="34">
        <v>91012</v>
      </c>
      <c r="B355" s="237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7.6643999999999997</v>
      </c>
      <c r="K355" s="127">
        <f t="shared" si="15"/>
        <v>0</v>
      </c>
    </row>
    <row r="356" spans="1:11">
      <c r="A356" s="236">
        <v>91013</v>
      </c>
      <c r="B356" s="240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7.6643999999999997</v>
      </c>
      <c r="K356" s="127">
        <f t="shared" si="15"/>
        <v>0</v>
      </c>
    </row>
    <row r="357" spans="1:11">
      <c r="A357" s="34">
        <v>91200</v>
      </c>
      <c r="B357" s="240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7.6643999999999997</v>
      </c>
      <c r="K357" s="127">
        <f t="shared" si="15"/>
        <v>0</v>
      </c>
    </row>
    <row r="358" spans="1:11">
      <c r="A358" s="34">
        <v>91201</v>
      </c>
      <c r="B358" s="240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7.6643999999999997</v>
      </c>
      <c r="K358" s="127">
        <f t="shared" si="15"/>
        <v>0</v>
      </c>
    </row>
    <row r="359" spans="1:11">
      <c r="A359" s="34">
        <v>91202</v>
      </c>
      <c r="B359" s="240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7.6643999999999997</v>
      </c>
      <c r="K359" s="127">
        <f t="shared" si="15"/>
        <v>0</v>
      </c>
    </row>
    <row r="360" spans="1:11">
      <c r="A360" s="34">
        <v>92001</v>
      </c>
      <c r="B360" s="240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7.6643999999999997</v>
      </c>
      <c r="K360" s="127">
        <f t="shared" si="15"/>
        <v>0</v>
      </c>
    </row>
    <row r="361" spans="1:11">
      <c r="A361" s="34">
        <v>92002</v>
      </c>
      <c r="B361" s="240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7.6643999999999997</v>
      </c>
      <c r="K361" s="127">
        <f t="shared" si="15"/>
        <v>0</v>
      </c>
    </row>
    <row r="362" spans="1:11">
      <c r="A362" s="34">
        <v>92003</v>
      </c>
      <c r="B362" s="240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7.6643999999999997</v>
      </c>
      <c r="K362" s="127">
        <f t="shared" si="15"/>
        <v>0</v>
      </c>
    </row>
    <row r="363" spans="1:11">
      <c r="A363" s="34">
        <v>92004</v>
      </c>
      <c r="B363" s="240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7.6643999999999997</v>
      </c>
      <c r="K363" s="127">
        <f t="shared" si="15"/>
        <v>0</v>
      </c>
    </row>
    <row r="364" spans="1:11">
      <c r="A364" s="34">
        <v>92005</v>
      </c>
      <c r="B364" s="240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7.6643999999999997</v>
      </c>
      <c r="K364" s="127">
        <f t="shared" si="15"/>
        <v>0</v>
      </c>
    </row>
    <row r="365" spans="1:11">
      <c r="A365" s="34">
        <v>92006</v>
      </c>
      <c r="B365" s="240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7.6643999999999997</v>
      </c>
      <c r="K365" s="127">
        <f t="shared" si="15"/>
        <v>0</v>
      </c>
    </row>
    <row r="366" spans="1:11">
      <c r="A366" s="34">
        <v>92007</v>
      </c>
      <c r="B366" s="240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7.6643999999999997</v>
      </c>
      <c r="K366" s="127">
        <f t="shared" si="15"/>
        <v>0</v>
      </c>
    </row>
    <row r="367" spans="1:11">
      <c r="A367" s="34">
        <v>92008</v>
      </c>
      <c r="B367" s="240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7.6643999999999997</v>
      </c>
      <c r="K367" s="127">
        <f t="shared" si="15"/>
        <v>0</v>
      </c>
    </row>
    <row r="368" spans="1:11">
      <c r="A368" s="20">
        <v>92009</v>
      </c>
      <c r="B368" s="237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7.6643999999999997</v>
      </c>
      <c r="K368" s="127">
        <f t="shared" si="15"/>
        <v>0</v>
      </c>
    </row>
    <row r="369" spans="1:11">
      <c r="A369" s="34">
        <v>93001</v>
      </c>
      <c r="B369" s="240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7.6643999999999997</v>
      </c>
      <c r="K369" s="127">
        <f t="shared" si="15"/>
        <v>0</v>
      </c>
    </row>
    <row r="370" spans="1:11">
      <c r="A370" s="34">
        <v>93002</v>
      </c>
      <c r="B370" s="240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7.6643999999999997</v>
      </c>
      <c r="K370" s="127">
        <f t="shared" si="15"/>
        <v>0</v>
      </c>
    </row>
    <row r="371" spans="1:11">
      <c r="A371" s="34">
        <v>93003</v>
      </c>
      <c r="B371" s="240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7.6643999999999997</v>
      </c>
      <c r="K371" s="127">
        <f t="shared" si="15"/>
        <v>0</v>
      </c>
    </row>
    <row r="372" spans="1:11">
      <c r="A372" s="34">
        <v>93004</v>
      </c>
      <c r="B372" s="240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7.6643999999999997</v>
      </c>
      <c r="K372" s="127">
        <f t="shared" si="15"/>
        <v>0</v>
      </c>
    </row>
    <row r="373" spans="1:11">
      <c r="A373" s="34">
        <v>93005</v>
      </c>
      <c r="B373" s="240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7.6643999999999997</v>
      </c>
      <c r="K373" s="127">
        <f t="shared" si="15"/>
        <v>0</v>
      </c>
    </row>
    <row r="374" spans="1:11">
      <c r="A374" s="241">
        <v>94001</v>
      </c>
      <c r="B374" s="242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7.6643999999999997</v>
      </c>
      <c r="K374" s="130">
        <f t="shared" si="15"/>
        <v>0</v>
      </c>
    </row>
    <row r="375" spans="1:11">
      <c r="A375" s="34">
        <v>94002</v>
      </c>
      <c r="B375" s="240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7.6643999999999997</v>
      </c>
      <c r="K375" s="127">
        <f t="shared" si="15"/>
        <v>0</v>
      </c>
    </row>
    <row r="376" spans="1:11">
      <c r="A376" s="34">
        <v>94003</v>
      </c>
      <c r="B376" s="240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7.6643999999999997</v>
      </c>
      <c r="K376" s="127">
        <f t="shared" si="15"/>
        <v>0</v>
      </c>
    </row>
    <row r="377" spans="1:11">
      <c r="A377" s="34">
        <v>94004</v>
      </c>
      <c r="B377" s="240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7.6643999999999997</v>
      </c>
      <c r="K377" s="127">
        <f t="shared" si="15"/>
        <v>0</v>
      </c>
    </row>
    <row r="378" spans="1:11">
      <c r="A378" s="34">
        <v>94005</v>
      </c>
      <c r="B378" s="240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7.6643999999999997</v>
      </c>
      <c r="K378" s="127">
        <f t="shared" si="15"/>
        <v>0</v>
      </c>
    </row>
    <row r="379" spans="1:11">
      <c r="A379" s="34">
        <v>94006</v>
      </c>
      <c r="B379" s="240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7.6643999999999997</v>
      </c>
      <c r="K379" s="127">
        <f t="shared" si="15"/>
        <v>0</v>
      </c>
    </row>
    <row r="380" spans="1:11">
      <c r="A380" s="34">
        <v>94007</v>
      </c>
      <c r="B380" s="240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7.6643999999999997</v>
      </c>
      <c r="K380" s="127">
        <f t="shared" si="15"/>
        <v>0</v>
      </c>
    </row>
    <row r="381" spans="1:11">
      <c r="A381" s="34">
        <v>94008</v>
      </c>
      <c r="B381" s="240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7.6643999999999997</v>
      </c>
      <c r="K381" s="127">
        <f t="shared" si="15"/>
        <v>0</v>
      </c>
    </row>
    <row r="382" spans="1:11">
      <c r="A382" s="34">
        <v>94009</v>
      </c>
      <c r="B382" s="240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7.6643999999999997</v>
      </c>
      <c r="K382" s="127">
        <f t="shared" si="15"/>
        <v>0</v>
      </c>
    </row>
    <row r="383" spans="1:11">
      <c r="A383" s="34">
        <v>94010</v>
      </c>
      <c r="B383" s="240" t="s">
        <v>438</v>
      </c>
      <c r="C383" s="213">
        <v>1054.2</v>
      </c>
      <c r="D383" s="213"/>
      <c r="E383" s="225"/>
      <c r="F383" s="225"/>
      <c r="H383" s="127">
        <f t="shared" si="16"/>
        <v>1054.2</v>
      </c>
      <c r="J383" s="4">
        <f t="shared" si="17"/>
        <v>7.6643999999999997</v>
      </c>
      <c r="K383" s="127">
        <f t="shared" si="15"/>
        <v>8079.81</v>
      </c>
    </row>
    <row r="384" spans="1:11">
      <c r="A384" s="34">
        <v>94011</v>
      </c>
      <c r="B384" s="240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7.6643999999999997</v>
      </c>
      <c r="K384" s="127">
        <f t="shared" si="15"/>
        <v>0</v>
      </c>
    </row>
    <row r="385" spans="1:11">
      <c r="A385" s="34">
        <v>94012</v>
      </c>
      <c r="B385" s="240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7.6643999999999997</v>
      </c>
      <c r="K385" s="127">
        <f t="shared" si="15"/>
        <v>0</v>
      </c>
    </row>
    <row r="386" spans="1:11">
      <c r="A386" s="34">
        <v>94013</v>
      </c>
      <c r="B386" s="240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7.6643999999999997</v>
      </c>
      <c r="K386" s="127">
        <f t="shared" si="15"/>
        <v>0</v>
      </c>
    </row>
    <row r="387" spans="1:11">
      <c r="A387" s="241">
        <v>94014</v>
      </c>
      <c r="B387" s="242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7.6643999999999997</v>
      </c>
      <c r="K387" s="130">
        <f t="shared" si="15"/>
        <v>0</v>
      </c>
    </row>
    <row r="388" spans="1:11">
      <c r="A388" s="34">
        <v>94015</v>
      </c>
      <c r="B388" s="240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7.6643999999999997</v>
      </c>
      <c r="K388" s="127">
        <f t="shared" si="15"/>
        <v>0</v>
      </c>
    </row>
    <row r="389" spans="1:11">
      <c r="A389" s="241">
        <v>94016</v>
      </c>
      <c r="B389" s="242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7.6643999999999997</v>
      </c>
      <c r="K389" s="130">
        <f t="shared" si="15"/>
        <v>0</v>
      </c>
    </row>
    <row r="390" spans="1:11">
      <c r="A390" s="34">
        <v>94017</v>
      </c>
      <c r="B390" s="240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7.6643999999999997</v>
      </c>
      <c r="K390" s="127">
        <f t="shared" si="15"/>
        <v>0</v>
      </c>
    </row>
    <row r="391" spans="1:11">
      <c r="A391" s="34">
        <v>94018</v>
      </c>
      <c r="B391" s="240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7.6643999999999997</v>
      </c>
      <c r="K391" s="127">
        <f t="shared" si="15"/>
        <v>0</v>
      </c>
    </row>
    <row r="392" spans="1:11">
      <c r="A392" s="34">
        <v>94019</v>
      </c>
      <c r="B392" s="240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7.6643999999999997</v>
      </c>
      <c r="K392" s="127">
        <f t="shared" ref="K392:K428" si="18">ROUND(H392*J392,2)</f>
        <v>0</v>
      </c>
    </row>
    <row r="393" spans="1:11">
      <c r="A393" s="34">
        <v>94020</v>
      </c>
      <c r="B393" s="237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7.6643999999999997</v>
      </c>
      <c r="K393" s="127">
        <f t="shared" si="18"/>
        <v>0</v>
      </c>
    </row>
    <row r="394" spans="1:11">
      <c r="A394" s="34">
        <v>94021</v>
      </c>
      <c r="B394" s="240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7.6643999999999997</v>
      </c>
      <c r="K394" s="127">
        <f t="shared" si="18"/>
        <v>0</v>
      </c>
    </row>
    <row r="395" spans="1:11">
      <c r="A395" s="34">
        <v>94022</v>
      </c>
      <c r="B395" s="240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7.6643999999999997</v>
      </c>
      <c r="K395" s="127">
        <f t="shared" si="18"/>
        <v>0</v>
      </c>
    </row>
    <row r="396" spans="1:11">
      <c r="A396" s="34">
        <v>94023</v>
      </c>
      <c r="B396" s="240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7.6643999999999997</v>
      </c>
      <c r="K396" s="127">
        <f t="shared" si="18"/>
        <v>0</v>
      </c>
    </row>
    <row r="397" spans="1:11">
      <c r="A397" s="34">
        <v>94024</v>
      </c>
      <c r="B397" s="240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7.6643999999999997</v>
      </c>
      <c r="K397" s="127">
        <f t="shared" si="18"/>
        <v>0</v>
      </c>
    </row>
    <row r="398" spans="1:11">
      <c r="A398" s="34">
        <v>94025</v>
      </c>
      <c r="B398" s="240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7.6643999999999997</v>
      </c>
      <c r="K398" s="127">
        <f t="shared" si="18"/>
        <v>0</v>
      </c>
    </row>
    <row r="399" spans="1:11">
      <c r="A399" s="241">
        <v>94026</v>
      </c>
      <c r="B399" s="23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7.6643999999999997</v>
      </c>
      <c r="K399" s="130">
        <f t="shared" si="18"/>
        <v>0</v>
      </c>
    </row>
    <row r="400" spans="1:11">
      <c r="A400" s="34">
        <v>94027</v>
      </c>
      <c r="B400" s="240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7.6643999999999997</v>
      </c>
      <c r="K400" s="127">
        <f t="shared" si="18"/>
        <v>0</v>
      </c>
    </row>
    <row r="401" spans="1:11">
      <c r="A401" s="34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7.6643999999999997</v>
      </c>
      <c r="K401" s="127">
        <f t="shared" si="18"/>
        <v>0</v>
      </c>
    </row>
    <row r="402" spans="1:11">
      <c r="A402" s="34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7.6643999999999997</v>
      </c>
      <c r="K402" s="127">
        <f t="shared" si="18"/>
        <v>0</v>
      </c>
    </row>
    <row r="403" spans="1:11">
      <c r="A403" s="34">
        <v>95001</v>
      </c>
      <c r="B403" s="237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7.6643999999999997</v>
      </c>
      <c r="K403" s="127">
        <f t="shared" si="18"/>
        <v>0</v>
      </c>
    </row>
    <row r="404" spans="1:11">
      <c r="A404" s="34">
        <v>95002</v>
      </c>
      <c r="B404" s="237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7.6643999999999997</v>
      </c>
      <c r="K404" s="127">
        <f t="shared" si="18"/>
        <v>0</v>
      </c>
    </row>
    <row r="405" spans="1:11">
      <c r="A405" s="34">
        <v>95003</v>
      </c>
      <c r="B405" s="237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7.6643999999999997</v>
      </c>
      <c r="K405" s="127">
        <f t="shared" si="18"/>
        <v>0</v>
      </c>
    </row>
    <row r="406" spans="1:11">
      <c r="A406" s="34">
        <v>96001</v>
      </c>
      <c r="B406" s="237" t="s">
        <v>453</v>
      </c>
      <c r="C406" s="213">
        <v>1000.02</v>
      </c>
      <c r="D406" s="213"/>
      <c r="E406" s="225"/>
      <c r="F406" s="225"/>
      <c r="H406" s="127">
        <f t="shared" si="19"/>
        <v>1000.02</v>
      </c>
      <c r="J406" s="4">
        <f t="shared" si="20"/>
        <v>7.6643999999999997</v>
      </c>
      <c r="K406" s="127">
        <f t="shared" si="18"/>
        <v>7664.55</v>
      </c>
    </row>
    <row r="407" spans="1:11">
      <c r="A407" s="34">
        <v>96002</v>
      </c>
      <c r="B407" s="237" t="s">
        <v>454</v>
      </c>
      <c r="C407" s="213">
        <v>720</v>
      </c>
      <c r="D407" s="213"/>
      <c r="E407" s="225"/>
      <c r="F407" s="225"/>
      <c r="H407" s="127">
        <f t="shared" si="19"/>
        <v>720</v>
      </c>
      <c r="J407" s="4">
        <f t="shared" si="20"/>
        <v>7.6643999999999997</v>
      </c>
      <c r="K407" s="127">
        <f t="shared" si="18"/>
        <v>5518.37</v>
      </c>
    </row>
    <row r="408" spans="1:11">
      <c r="A408" s="34">
        <v>96003</v>
      </c>
      <c r="B408" s="237" t="s">
        <v>455</v>
      </c>
      <c r="C408" s="213">
        <v>799.98</v>
      </c>
      <c r="D408" s="213"/>
      <c r="E408" s="225"/>
      <c r="F408" s="225"/>
      <c r="H408" s="127">
        <f t="shared" si="19"/>
        <v>799.98</v>
      </c>
      <c r="J408" s="4">
        <f t="shared" si="20"/>
        <v>7.6643999999999997</v>
      </c>
      <c r="K408" s="127">
        <f t="shared" si="18"/>
        <v>6131.37</v>
      </c>
    </row>
    <row r="409" spans="1:11">
      <c r="A409" s="34">
        <v>96004</v>
      </c>
      <c r="B409" s="237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7.6643999999999997</v>
      </c>
      <c r="K409" s="127">
        <f t="shared" si="18"/>
        <v>0</v>
      </c>
    </row>
    <row r="410" spans="1:11">
      <c r="A410" s="34">
        <v>96005</v>
      </c>
      <c r="B410" s="237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7.6643999999999997</v>
      </c>
      <c r="K410" s="127">
        <f t="shared" si="18"/>
        <v>459.86</v>
      </c>
    </row>
    <row r="411" spans="1:11">
      <c r="A411" s="34">
        <v>96006</v>
      </c>
      <c r="B411" s="237" t="s">
        <v>458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7.6643999999999997</v>
      </c>
      <c r="K411" s="127">
        <f t="shared" si="18"/>
        <v>0</v>
      </c>
    </row>
    <row r="412" spans="1:11">
      <c r="A412" s="34">
        <v>96007</v>
      </c>
      <c r="B412" s="237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7.6643999999999997</v>
      </c>
      <c r="K412" s="127">
        <f t="shared" si="18"/>
        <v>0</v>
      </c>
    </row>
    <row r="413" spans="1:11">
      <c r="A413" s="34">
        <v>96008</v>
      </c>
      <c r="B413" s="237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7.6643999999999997</v>
      </c>
      <c r="K413" s="127">
        <f t="shared" si="18"/>
        <v>5748.3</v>
      </c>
    </row>
    <row r="414" spans="1:11">
      <c r="A414" s="34">
        <v>97001</v>
      </c>
      <c r="B414" s="237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7.6643999999999997</v>
      </c>
      <c r="K414" s="127">
        <f t="shared" si="18"/>
        <v>131.21</v>
      </c>
    </row>
    <row r="415" spans="1:11">
      <c r="A415" s="34">
        <v>97002</v>
      </c>
      <c r="B415" s="237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7.6643999999999997</v>
      </c>
      <c r="K415" s="127">
        <f t="shared" si="18"/>
        <v>132.59</v>
      </c>
    </row>
    <row r="416" spans="1:11">
      <c r="A416" s="34">
        <v>97003</v>
      </c>
      <c r="B416" s="237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7.6643999999999997</v>
      </c>
      <c r="K416" s="127">
        <f t="shared" si="18"/>
        <v>0</v>
      </c>
    </row>
    <row r="417" spans="1:11">
      <c r="A417" s="34">
        <v>97004</v>
      </c>
      <c r="B417" s="237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7.6643999999999997</v>
      </c>
      <c r="K417" s="127">
        <f t="shared" si="18"/>
        <v>1234.1199999999999</v>
      </c>
    </row>
    <row r="418" spans="1:11">
      <c r="A418" s="241">
        <v>97005</v>
      </c>
      <c r="B418" s="23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7.6643999999999997</v>
      </c>
      <c r="K418" s="130">
        <f t="shared" si="18"/>
        <v>0</v>
      </c>
    </row>
    <row r="419" spans="1:11">
      <c r="A419" s="236">
        <v>97006</v>
      </c>
      <c r="B419" s="240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7.6643999999999997</v>
      </c>
      <c r="K419" s="127">
        <f t="shared" si="18"/>
        <v>0</v>
      </c>
    </row>
    <row r="420" spans="1:11">
      <c r="A420" s="236">
        <v>98000</v>
      </c>
      <c r="B420" s="240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7.6643999999999997</v>
      </c>
      <c r="K420" s="127">
        <f t="shared" si="18"/>
        <v>0</v>
      </c>
    </row>
    <row r="421" spans="1:11">
      <c r="A421" s="236">
        <v>98001</v>
      </c>
      <c r="B421" s="240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7.6643999999999997</v>
      </c>
      <c r="K421" s="127">
        <f t="shared" si="18"/>
        <v>0</v>
      </c>
    </row>
    <row r="422" spans="1:11">
      <c r="A422" s="236">
        <v>98002</v>
      </c>
      <c r="B422" s="240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7.6643999999999997</v>
      </c>
      <c r="K422" s="127">
        <f t="shared" si="18"/>
        <v>0</v>
      </c>
    </row>
    <row r="423" spans="1:11">
      <c r="A423" s="236">
        <v>60001</v>
      </c>
      <c r="B423" s="240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7.6643999999999997</v>
      </c>
      <c r="K423" s="127">
        <f t="shared" si="18"/>
        <v>0</v>
      </c>
    </row>
    <row r="424" spans="1:11">
      <c r="A424" s="236">
        <v>60002</v>
      </c>
      <c r="B424" s="240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7.6643999999999997</v>
      </c>
      <c r="K424" s="127">
        <f t="shared" si="18"/>
        <v>0</v>
      </c>
    </row>
    <row r="425" spans="1:11">
      <c r="A425" s="34">
        <v>60003</v>
      </c>
      <c r="B425" s="237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7.6643999999999997</v>
      </c>
      <c r="K425" s="127">
        <f t="shared" si="18"/>
        <v>0</v>
      </c>
    </row>
    <row r="426" spans="1:11">
      <c r="A426" s="34">
        <v>60004</v>
      </c>
      <c r="B426" s="237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7.6643999999999997</v>
      </c>
      <c r="K426" s="127">
        <f t="shared" si="18"/>
        <v>0</v>
      </c>
    </row>
    <row r="427" spans="1:11">
      <c r="A427" s="34">
        <v>60005</v>
      </c>
      <c r="B427" s="237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7.6643999999999997</v>
      </c>
      <c r="K427" s="127">
        <f t="shared" si="18"/>
        <v>0</v>
      </c>
    </row>
    <row r="428" spans="1:11">
      <c r="A428" s="34">
        <v>60006</v>
      </c>
      <c r="B428" s="237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7.6643999999999997</v>
      </c>
      <c r="K428" s="127">
        <f t="shared" si="18"/>
        <v>0</v>
      </c>
    </row>
    <row r="429" spans="1:11" ht="15" thickBot="1">
      <c r="A429" s="236"/>
      <c r="B429" s="237" t="s">
        <v>493</v>
      </c>
      <c r="C429" s="245">
        <f>SUM(C8:C428)</f>
        <v>199374.09</v>
      </c>
      <c r="D429" s="245">
        <f t="shared" ref="D429:F429" si="21">SUM(D8:D428)</f>
        <v>199374.09000000003</v>
      </c>
      <c r="E429" s="245">
        <f t="shared" si="21"/>
        <v>0</v>
      </c>
      <c r="F429" s="245">
        <f t="shared" si="21"/>
        <v>0</v>
      </c>
      <c r="H429" s="40">
        <f t="shared" ref="H429" si="22">SUM(H8:H428)</f>
        <v>1.1340262062731199E-11</v>
      </c>
      <c r="K429" s="40">
        <f>SUM(K8:K428)</f>
        <v>-2.0000000158006515E-2</v>
      </c>
    </row>
    <row r="430" spans="1:11" ht="15" thickTop="1">
      <c r="A430" s="237"/>
      <c r="D430" s="246">
        <f>C429-D429</f>
        <v>0</v>
      </c>
      <c r="F430" s="246">
        <f>E429-F429</f>
        <v>0</v>
      </c>
    </row>
    <row r="448" ht="17.899999999999999" customHeight="1"/>
  </sheetData>
  <autoFilter ref="A1:I430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8"/>
  <sheetViews>
    <sheetView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185" customWidth="1"/>
    <col min="7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">
        <v>502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185">
        <f>D430</f>
        <v>0</v>
      </c>
      <c r="F5" s="185">
        <f>F430</f>
        <v>0</v>
      </c>
      <c r="H5" s="185">
        <f>H429</f>
        <v>1.1340262062731199E-11</v>
      </c>
      <c r="I5" s="4"/>
      <c r="K5" s="33">
        <f>K429</f>
        <v>-2.0000000158006515E-2</v>
      </c>
    </row>
    <row r="6" spans="1:11">
      <c r="A6" s="34"/>
      <c r="C6" s="232" t="s">
        <v>473</v>
      </c>
      <c r="D6" s="233"/>
      <c r="E6" s="232" t="s">
        <v>494</v>
      </c>
      <c r="F6" s="233"/>
      <c r="H6" s="123" t="s">
        <v>495</v>
      </c>
      <c r="K6" s="123" t="s">
        <v>495</v>
      </c>
    </row>
    <row r="7" spans="1:11">
      <c r="A7" s="234" t="s">
        <v>474</v>
      </c>
      <c r="B7" s="234" t="s">
        <v>475</v>
      </c>
      <c r="C7" s="235" t="s">
        <v>476</v>
      </c>
      <c r="D7" s="235" t="s">
        <v>477</v>
      </c>
      <c r="E7" s="235" t="s">
        <v>476</v>
      </c>
      <c r="F7" s="235" t="s">
        <v>477</v>
      </c>
      <c r="G7" s="125"/>
      <c r="H7" s="126"/>
      <c r="J7" s="4">
        <f>Ex.rate25!X45</f>
        <v>7.6643999999999997</v>
      </c>
      <c r="K7" s="126" t="s">
        <v>519</v>
      </c>
    </row>
    <row r="8" spans="1:11">
      <c r="A8" s="236">
        <v>11100</v>
      </c>
      <c r="B8" s="237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7.6643999999999997</v>
      </c>
      <c r="K8" s="127">
        <f t="shared" ref="K8:K71" si="0">ROUND(H8*J8,2)</f>
        <v>0</v>
      </c>
    </row>
    <row r="9" spans="1:11">
      <c r="A9" s="236">
        <v>11101</v>
      </c>
      <c r="B9" s="237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7.6643999999999997</v>
      </c>
      <c r="K9" s="127">
        <f t="shared" si="0"/>
        <v>0</v>
      </c>
    </row>
    <row r="10" spans="1:11">
      <c r="A10" s="236">
        <v>11200</v>
      </c>
      <c r="B10" s="237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7.6643999999999997</v>
      </c>
      <c r="K10" s="127">
        <f t="shared" si="0"/>
        <v>0</v>
      </c>
    </row>
    <row r="11" spans="1:11">
      <c r="A11" s="236">
        <v>11201</v>
      </c>
      <c r="B11" s="237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7.6643999999999997</v>
      </c>
      <c r="K11" s="127">
        <f t="shared" si="0"/>
        <v>0</v>
      </c>
    </row>
    <row r="12" spans="1:11">
      <c r="A12" s="236">
        <v>11300</v>
      </c>
      <c r="B12" s="237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7.6643999999999997</v>
      </c>
      <c r="K12" s="127">
        <f t="shared" si="0"/>
        <v>0</v>
      </c>
    </row>
    <row r="13" spans="1:11">
      <c r="A13" s="236">
        <v>11301</v>
      </c>
      <c r="B13" s="237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7.6643999999999997</v>
      </c>
      <c r="K13" s="127">
        <f t="shared" si="0"/>
        <v>0</v>
      </c>
    </row>
    <row r="14" spans="1:11">
      <c r="A14" s="236">
        <v>11400</v>
      </c>
      <c r="B14" s="237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7.6643999999999997</v>
      </c>
      <c r="K14" s="127">
        <f t="shared" si="0"/>
        <v>0</v>
      </c>
    </row>
    <row r="15" spans="1:11">
      <c r="A15" s="236">
        <v>11401</v>
      </c>
      <c r="B15" s="237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7.6643999999999997</v>
      </c>
      <c r="K15" s="127">
        <f t="shared" si="0"/>
        <v>0</v>
      </c>
    </row>
    <row r="16" spans="1:11">
      <c r="A16" s="238">
        <v>11500</v>
      </c>
      <c r="B16" s="23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7.6643999999999997</v>
      </c>
      <c r="K16" s="130">
        <f t="shared" si="0"/>
        <v>0</v>
      </c>
    </row>
    <row r="17" spans="1:11">
      <c r="A17" s="238">
        <v>11501</v>
      </c>
      <c r="B17" s="23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7.6643999999999997</v>
      </c>
      <c r="K17" s="130">
        <f t="shared" si="0"/>
        <v>0</v>
      </c>
    </row>
    <row r="18" spans="1:11">
      <c r="A18" s="236">
        <v>11600</v>
      </c>
      <c r="B18" s="237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7.6643999999999997</v>
      </c>
      <c r="K18" s="127">
        <f t="shared" si="0"/>
        <v>0</v>
      </c>
    </row>
    <row r="19" spans="1:11">
      <c r="A19" s="236">
        <v>11601</v>
      </c>
      <c r="B19" s="237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7.6643999999999997</v>
      </c>
      <c r="K19" s="127">
        <f t="shared" si="0"/>
        <v>0</v>
      </c>
    </row>
    <row r="20" spans="1:11">
      <c r="A20" s="236">
        <v>11700</v>
      </c>
      <c r="B20" s="237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7.6643999999999997</v>
      </c>
      <c r="K20" s="127">
        <f t="shared" si="0"/>
        <v>0</v>
      </c>
    </row>
    <row r="21" spans="1:11">
      <c r="A21" s="236">
        <v>11701</v>
      </c>
      <c r="B21" s="237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7.6643999999999997</v>
      </c>
      <c r="K21" s="127">
        <f t="shared" si="0"/>
        <v>0</v>
      </c>
    </row>
    <row r="22" spans="1:11">
      <c r="A22" s="236">
        <v>12001</v>
      </c>
      <c r="B22" s="237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7.6643999999999997</v>
      </c>
      <c r="K22" s="127">
        <f t="shared" si="0"/>
        <v>0</v>
      </c>
    </row>
    <row r="23" spans="1:11">
      <c r="A23" s="236">
        <v>12002</v>
      </c>
      <c r="B23" s="237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7.6643999999999997</v>
      </c>
      <c r="K23" s="127">
        <f t="shared" si="0"/>
        <v>0</v>
      </c>
    </row>
    <row r="24" spans="1:11" s="132" customFormat="1">
      <c r="A24" s="236">
        <v>12003</v>
      </c>
      <c r="B24" s="240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7.6643999999999997</v>
      </c>
      <c r="K24" s="127">
        <f t="shared" si="0"/>
        <v>0</v>
      </c>
    </row>
    <row r="25" spans="1:11">
      <c r="A25" s="34">
        <v>13011</v>
      </c>
      <c r="B25" s="237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7.6643999999999997</v>
      </c>
      <c r="K25" s="127">
        <f t="shared" si="0"/>
        <v>0</v>
      </c>
    </row>
    <row r="26" spans="1:11">
      <c r="A26" s="34">
        <v>13012</v>
      </c>
      <c r="B26" s="240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7.6643999999999997</v>
      </c>
      <c r="K26" s="127">
        <f t="shared" si="0"/>
        <v>0</v>
      </c>
    </row>
    <row r="27" spans="1:11">
      <c r="A27" s="34">
        <v>13021</v>
      </c>
      <c r="B27" s="237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7.6643999999999997</v>
      </c>
      <c r="K27" s="127">
        <f t="shared" si="0"/>
        <v>0</v>
      </c>
    </row>
    <row r="28" spans="1:11">
      <c r="A28" s="34">
        <v>13022</v>
      </c>
      <c r="B28" s="237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7.6643999999999997</v>
      </c>
      <c r="K28" s="127">
        <f t="shared" si="0"/>
        <v>0</v>
      </c>
    </row>
    <row r="29" spans="1:11">
      <c r="A29" s="34">
        <v>13023</v>
      </c>
      <c r="B29" s="237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7.6643999999999997</v>
      </c>
      <c r="K29" s="127">
        <f t="shared" si="0"/>
        <v>0</v>
      </c>
    </row>
    <row r="30" spans="1:11">
      <c r="A30" s="34">
        <v>13024</v>
      </c>
      <c r="B30" s="237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7.6643999999999997</v>
      </c>
      <c r="K30" s="127">
        <f t="shared" si="0"/>
        <v>0</v>
      </c>
    </row>
    <row r="31" spans="1:11">
      <c r="A31" s="34">
        <v>13031</v>
      </c>
      <c r="B31" s="237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7.6643999999999997</v>
      </c>
      <c r="K31" s="127">
        <f t="shared" si="0"/>
        <v>0</v>
      </c>
    </row>
    <row r="32" spans="1:11">
      <c r="A32" s="34">
        <v>13032</v>
      </c>
      <c r="B32" s="237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7.6643999999999997</v>
      </c>
      <c r="K32" s="127">
        <f t="shared" si="0"/>
        <v>0</v>
      </c>
    </row>
    <row r="33" spans="1:11">
      <c r="A33" s="34">
        <v>13041</v>
      </c>
      <c r="B33" s="237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7.6643999999999997</v>
      </c>
      <c r="K33" s="127">
        <f t="shared" si="0"/>
        <v>0</v>
      </c>
    </row>
    <row r="34" spans="1:11">
      <c r="A34" s="34">
        <v>13042</v>
      </c>
      <c r="B34" s="237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7.6643999999999997</v>
      </c>
      <c r="K34" s="127">
        <f t="shared" si="0"/>
        <v>0</v>
      </c>
    </row>
    <row r="35" spans="1:11">
      <c r="A35" s="34">
        <v>13043</v>
      </c>
      <c r="B35" s="237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7.6643999999999997</v>
      </c>
      <c r="K35" s="127">
        <f t="shared" si="0"/>
        <v>0</v>
      </c>
    </row>
    <row r="36" spans="1:11">
      <c r="A36" s="34">
        <v>13044</v>
      </c>
      <c r="B36" s="237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7.6643999999999997</v>
      </c>
      <c r="K36" s="127">
        <f t="shared" si="0"/>
        <v>0</v>
      </c>
    </row>
    <row r="37" spans="1:11">
      <c r="A37" s="34">
        <v>13045</v>
      </c>
      <c r="B37" s="237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7.6643999999999997</v>
      </c>
      <c r="K37" s="127">
        <f t="shared" si="0"/>
        <v>0</v>
      </c>
    </row>
    <row r="38" spans="1:11">
      <c r="A38" s="34">
        <v>13051</v>
      </c>
      <c r="B38" s="237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7.6643999999999997</v>
      </c>
      <c r="K38" s="127">
        <f t="shared" si="0"/>
        <v>0</v>
      </c>
    </row>
    <row r="39" spans="1:11">
      <c r="A39" s="34">
        <v>13052</v>
      </c>
      <c r="B39" s="237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7.6643999999999997</v>
      </c>
      <c r="K39" s="127">
        <f t="shared" si="0"/>
        <v>0</v>
      </c>
    </row>
    <row r="40" spans="1:11">
      <c r="A40" s="34">
        <v>13053</v>
      </c>
      <c r="B40" s="237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7.6643999999999997</v>
      </c>
      <c r="K40" s="127">
        <f t="shared" si="0"/>
        <v>0</v>
      </c>
    </row>
    <row r="41" spans="1:11">
      <c r="A41" s="34">
        <v>13054</v>
      </c>
      <c r="B41" s="237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7.6643999999999997</v>
      </c>
      <c r="K41" s="127">
        <f t="shared" si="0"/>
        <v>0</v>
      </c>
    </row>
    <row r="42" spans="1:11">
      <c r="A42" s="34">
        <v>13055</v>
      </c>
      <c r="B42" s="237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7.6643999999999997</v>
      </c>
      <c r="K42" s="127">
        <f t="shared" si="0"/>
        <v>0</v>
      </c>
    </row>
    <row r="43" spans="1:11">
      <c r="A43" s="34">
        <v>13056</v>
      </c>
      <c r="B43" s="237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7.6643999999999997</v>
      </c>
      <c r="K43" s="127">
        <f t="shared" si="0"/>
        <v>0</v>
      </c>
    </row>
    <row r="44" spans="1:11">
      <c r="A44" s="34">
        <v>13061</v>
      </c>
      <c r="B44" s="237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7.6643999999999997</v>
      </c>
      <c r="K44" s="127">
        <f t="shared" si="0"/>
        <v>0</v>
      </c>
    </row>
    <row r="45" spans="1:11">
      <c r="A45" s="236">
        <v>13081</v>
      </c>
      <c r="B45" s="237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7.6643999999999997</v>
      </c>
      <c r="K45" s="127">
        <f t="shared" si="0"/>
        <v>0</v>
      </c>
    </row>
    <row r="46" spans="1:11">
      <c r="A46" s="236">
        <v>13091</v>
      </c>
      <c r="B46" s="237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7.6643999999999997</v>
      </c>
      <c r="K46" s="127">
        <f t="shared" si="0"/>
        <v>128528.54</v>
      </c>
    </row>
    <row r="47" spans="1:11">
      <c r="A47" s="34">
        <v>13101</v>
      </c>
      <c r="B47" s="237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7.6643999999999997</v>
      </c>
      <c r="K47" s="127">
        <f t="shared" si="0"/>
        <v>0</v>
      </c>
    </row>
    <row r="48" spans="1:11">
      <c r="A48" s="34">
        <v>13111</v>
      </c>
      <c r="B48" s="237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7.6643999999999997</v>
      </c>
      <c r="K48" s="127">
        <f t="shared" si="0"/>
        <v>0</v>
      </c>
    </row>
    <row r="49" spans="1:11">
      <c r="A49" s="34">
        <v>13112</v>
      </c>
      <c r="B49" s="237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7.6643999999999997</v>
      </c>
      <c r="K49" s="127">
        <f t="shared" si="0"/>
        <v>0</v>
      </c>
    </row>
    <row r="50" spans="1:11">
      <c r="A50" s="34">
        <v>13113</v>
      </c>
      <c r="B50" s="237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7.6643999999999997</v>
      </c>
      <c r="K50" s="127">
        <f t="shared" si="0"/>
        <v>0</v>
      </c>
    </row>
    <row r="51" spans="1:11">
      <c r="A51" s="34">
        <v>13114</v>
      </c>
      <c r="B51" s="237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7.6643999999999997</v>
      </c>
      <c r="K51" s="127">
        <f t="shared" si="0"/>
        <v>0</v>
      </c>
    </row>
    <row r="52" spans="1:11">
      <c r="A52" s="34">
        <v>13115</v>
      </c>
      <c r="B52" s="237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7.6643999999999997</v>
      </c>
      <c r="K52" s="127">
        <f t="shared" si="0"/>
        <v>0</v>
      </c>
    </row>
    <row r="53" spans="1:11">
      <c r="A53" s="34">
        <v>13116</v>
      </c>
      <c r="B53" s="237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7.6643999999999997</v>
      </c>
      <c r="K53" s="127">
        <f t="shared" si="0"/>
        <v>0</v>
      </c>
    </row>
    <row r="54" spans="1:11">
      <c r="A54" s="34">
        <v>13117</v>
      </c>
      <c r="B54" s="237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7.6643999999999997</v>
      </c>
      <c r="K54" s="127">
        <f t="shared" si="0"/>
        <v>0</v>
      </c>
    </row>
    <row r="55" spans="1:11">
      <c r="A55" s="34">
        <v>13118</v>
      </c>
      <c r="B55" s="237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7.6643999999999997</v>
      </c>
      <c r="K55" s="127">
        <f t="shared" si="0"/>
        <v>0</v>
      </c>
    </row>
    <row r="56" spans="1:11">
      <c r="A56" s="34">
        <v>13121</v>
      </c>
      <c r="B56" s="240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7.6643999999999997</v>
      </c>
      <c r="K56" s="127">
        <f t="shared" si="0"/>
        <v>0</v>
      </c>
    </row>
    <row r="57" spans="1:11">
      <c r="A57" s="236">
        <v>13131</v>
      </c>
      <c r="B57" s="237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7.6643999999999997</v>
      </c>
      <c r="K57" s="127">
        <f t="shared" si="0"/>
        <v>0</v>
      </c>
    </row>
    <row r="58" spans="1:11">
      <c r="A58" s="236">
        <v>13132</v>
      </c>
      <c r="B58" s="237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7.6643999999999997</v>
      </c>
      <c r="K58" s="127">
        <f t="shared" si="0"/>
        <v>0</v>
      </c>
    </row>
    <row r="59" spans="1:11">
      <c r="A59" s="236">
        <v>13133</v>
      </c>
      <c r="B59" s="237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7.6643999999999997</v>
      </c>
      <c r="K59" s="127">
        <f t="shared" si="0"/>
        <v>0</v>
      </c>
    </row>
    <row r="60" spans="1:11">
      <c r="A60" s="236">
        <v>13134</v>
      </c>
      <c r="B60" s="237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7.6643999999999997</v>
      </c>
      <c r="K60" s="127">
        <f t="shared" si="0"/>
        <v>0</v>
      </c>
    </row>
    <row r="61" spans="1:11">
      <c r="A61" s="236">
        <v>13135</v>
      </c>
      <c r="B61" s="240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7.6643999999999997</v>
      </c>
      <c r="K61" s="127">
        <f t="shared" si="0"/>
        <v>0</v>
      </c>
    </row>
    <row r="62" spans="1:11">
      <c r="A62" s="13">
        <v>13136</v>
      </c>
      <c r="B62" s="237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7.6643999999999997</v>
      </c>
      <c r="K62" s="127">
        <f t="shared" si="0"/>
        <v>0</v>
      </c>
    </row>
    <row r="63" spans="1:11">
      <c r="A63" s="236">
        <v>13141</v>
      </c>
      <c r="B63" s="240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7.6643999999999997</v>
      </c>
      <c r="K63" s="127">
        <f t="shared" si="0"/>
        <v>0</v>
      </c>
    </row>
    <row r="64" spans="1:11">
      <c r="A64" s="236">
        <v>13142</v>
      </c>
      <c r="B64" s="240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7.6643999999999997</v>
      </c>
      <c r="K64" s="127">
        <f t="shared" si="0"/>
        <v>0</v>
      </c>
    </row>
    <row r="65" spans="1:11">
      <c r="A65" s="236">
        <v>13143</v>
      </c>
      <c r="B65" s="237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7.6643999999999997</v>
      </c>
      <c r="K65" s="127">
        <f t="shared" si="0"/>
        <v>0</v>
      </c>
    </row>
    <row r="66" spans="1:11">
      <c r="A66" s="236">
        <v>13144</v>
      </c>
      <c r="B66" s="237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7.6643999999999997</v>
      </c>
      <c r="K66" s="127">
        <f t="shared" si="0"/>
        <v>0</v>
      </c>
    </row>
    <row r="67" spans="1:11">
      <c r="A67" s="236">
        <v>13151</v>
      </c>
      <c r="B67" s="237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7.6643999999999997</v>
      </c>
      <c r="K67" s="127">
        <f t="shared" si="0"/>
        <v>0</v>
      </c>
    </row>
    <row r="68" spans="1:11">
      <c r="A68" s="236">
        <v>13152</v>
      </c>
      <c r="B68" s="237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7.6643999999999997</v>
      </c>
      <c r="K68" s="127">
        <f t="shared" si="0"/>
        <v>0</v>
      </c>
    </row>
    <row r="69" spans="1:11">
      <c r="A69" s="236">
        <v>13153</v>
      </c>
      <c r="B69" s="237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7.6643999999999997</v>
      </c>
      <c r="K69" s="127">
        <f t="shared" si="0"/>
        <v>0</v>
      </c>
    </row>
    <row r="70" spans="1:11">
      <c r="A70" s="236">
        <v>13161</v>
      </c>
      <c r="B70" s="237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7.6643999999999997</v>
      </c>
      <c r="K70" s="127">
        <f t="shared" si="0"/>
        <v>0</v>
      </c>
    </row>
    <row r="71" spans="1:11">
      <c r="A71" s="236">
        <v>13162</v>
      </c>
      <c r="B71" s="237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7.6643999999999997</v>
      </c>
      <c r="K71" s="127">
        <f t="shared" si="0"/>
        <v>0</v>
      </c>
    </row>
    <row r="72" spans="1:11">
      <c r="A72" s="236">
        <v>13163</v>
      </c>
      <c r="B72" s="237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7.6643999999999997</v>
      </c>
      <c r="K72" s="127">
        <f t="shared" ref="K72:K135" si="3">ROUND(H72*J72,2)</f>
        <v>0</v>
      </c>
    </row>
    <row r="73" spans="1:11">
      <c r="A73" s="236">
        <v>13164</v>
      </c>
      <c r="B73" s="237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7.6643999999999997</v>
      </c>
      <c r="K73" s="127">
        <f t="shared" si="3"/>
        <v>0</v>
      </c>
    </row>
    <row r="74" spans="1:11">
      <c r="A74" s="34">
        <v>13171</v>
      </c>
      <c r="B74" s="240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7.6643999999999997</v>
      </c>
      <c r="K74" s="127">
        <f t="shared" si="3"/>
        <v>0</v>
      </c>
    </row>
    <row r="75" spans="1:11">
      <c r="A75" s="34">
        <v>13172</v>
      </c>
      <c r="B75" s="240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7.6643999999999997</v>
      </c>
      <c r="K75" s="127">
        <f t="shared" si="3"/>
        <v>0</v>
      </c>
    </row>
    <row r="76" spans="1:11">
      <c r="A76" s="34">
        <v>13181</v>
      </c>
      <c r="B76" s="240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7.6643999999999997</v>
      </c>
      <c r="K76" s="127">
        <f t="shared" si="3"/>
        <v>0</v>
      </c>
    </row>
    <row r="77" spans="1:11">
      <c r="A77" s="34">
        <v>13182</v>
      </c>
      <c r="B77" s="240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7.6643999999999997</v>
      </c>
      <c r="K77" s="127">
        <f t="shared" si="3"/>
        <v>0</v>
      </c>
    </row>
    <row r="78" spans="1:11">
      <c r="A78" s="34">
        <v>13183</v>
      </c>
      <c r="B78" s="240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7.6643999999999997</v>
      </c>
      <c r="K78" s="127">
        <f t="shared" si="3"/>
        <v>0</v>
      </c>
    </row>
    <row r="79" spans="1:11">
      <c r="A79" s="34">
        <v>13191</v>
      </c>
      <c r="B79" s="240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7.6643999999999997</v>
      </c>
      <c r="K79" s="127">
        <f t="shared" si="3"/>
        <v>0</v>
      </c>
    </row>
    <row r="80" spans="1:11">
      <c r="A80" s="34">
        <v>13192</v>
      </c>
      <c r="B80" s="240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7.6643999999999997</v>
      </c>
      <c r="K80" s="127">
        <f t="shared" si="3"/>
        <v>0</v>
      </c>
    </row>
    <row r="81" spans="1:11">
      <c r="A81" s="34">
        <v>13193</v>
      </c>
      <c r="B81" s="240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7.6643999999999997</v>
      </c>
      <c r="K81" s="127">
        <f t="shared" si="3"/>
        <v>0</v>
      </c>
    </row>
    <row r="82" spans="1:11">
      <c r="A82" s="34">
        <v>13194</v>
      </c>
      <c r="B82" s="240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7.6643999999999997</v>
      </c>
      <c r="K82" s="127">
        <f t="shared" si="3"/>
        <v>0</v>
      </c>
    </row>
    <row r="83" spans="1:11">
      <c r="A83" s="34">
        <v>13195</v>
      </c>
      <c r="B83" s="240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7.6643999999999997</v>
      </c>
      <c r="K83" s="127">
        <f t="shared" si="3"/>
        <v>0</v>
      </c>
    </row>
    <row r="84" spans="1:11">
      <c r="A84" s="34">
        <v>13196</v>
      </c>
      <c r="B84" s="240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7.6643999999999997</v>
      </c>
      <c r="K84" s="127">
        <f t="shared" si="3"/>
        <v>0</v>
      </c>
    </row>
    <row r="85" spans="1:11">
      <c r="A85" s="34">
        <v>13201</v>
      </c>
      <c r="B85" s="240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7.6643999999999997</v>
      </c>
      <c r="K85" s="127">
        <f t="shared" si="3"/>
        <v>0</v>
      </c>
    </row>
    <row r="86" spans="1:11">
      <c r="A86" s="34">
        <v>13202</v>
      </c>
      <c r="B86" s="240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7.6643999999999997</v>
      </c>
      <c r="K86" s="127">
        <f t="shared" si="3"/>
        <v>0</v>
      </c>
    </row>
    <row r="87" spans="1:11">
      <c r="A87" s="34">
        <v>13203</v>
      </c>
      <c r="B87" s="240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7.6643999999999997</v>
      </c>
      <c r="K87" s="127">
        <f t="shared" si="3"/>
        <v>0</v>
      </c>
    </row>
    <row r="88" spans="1:11">
      <c r="A88" s="34">
        <v>13204</v>
      </c>
      <c r="B88" s="240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7.6643999999999997</v>
      </c>
      <c r="K88" s="127">
        <f t="shared" si="3"/>
        <v>0</v>
      </c>
    </row>
    <row r="89" spans="1:11">
      <c r="A89" s="34">
        <v>13205</v>
      </c>
      <c r="B89" s="240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7.6643999999999997</v>
      </c>
      <c r="K89" s="127">
        <f t="shared" si="3"/>
        <v>0</v>
      </c>
    </row>
    <row r="90" spans="1:11">
      <c r="A90" s="34">
        <v>13206</v>
      </c>
      <c r="B90" s="240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7.6643999999999997</v>
      </c>
      <c r="K90" s="127">
        <f t="shared" si="3"/>
        <v>0</v>
      </c>
    </row>
    <row r="91" spans="1:11">
      <c r="A91" s="34">
        <v>13211</v>
      </c>
      <c r="B91" s="240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7.6643999999999997</v>
      </c>
      <c r="K91" s="127">
        <f t="shared" si="3"/>
        <v>0</v>
      </c>
    </row>
    <row r="92" spans="1:11">
      <c r="A92" s="34">
        <v>13212</v>
      </c>
      <c r="B92" s="240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7.6643999999999997</v>
      </c>
      <c r="K92" s="127">
        <f t="shared" si="3"/>
        <v>0</v>
      </c>
    </row>
    <row r="93" spans="1:11">
      <c r="A93" s="34">
        <v>13213</v>
      </c>
      <c r="B93" s="240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7.6643999999999997</v>
      </c>
      <c r="K93" s="127">
        <f t="shared" si="3"/>
        <v>0</v>
      </c>
    </row>
    <row r="94" spans="1:11">
      <c r="A94" s="34">
        <v>13214</v>
      </c>
      <c r="B94" s="240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7.6643999999999997</v>
      </c>
      <c r="K94" s="127">
        <f t="shared" si="3"/>
        <v>0</v>
      </c>
    </row>
    <row r="95" spans="1:11">
      <c r="A95" s="34">
        <v>13215</v>
      </c>
      <c r="B95" s="240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7.6643999999999997</v>
      </c>
      <c r="K95" s="127">
        <f t="shared" si="3"/>
        <v>0</v>
      </c>
    </row>
    <row r="96" spans="1:11">
      <c r="A96" s="34">
        <v>13216</v>
      </c>
      <c r="B96" s="240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7.6643999999999997</v>
      </c>
      <c r="K96" s="127">
        <f t="shared" si="3"/>
        <v>0</v>
      </c>
    </row>
    <row r="97" spans="1:11">
      <c r="A97" s="34">
        <v>13217</v>
      </c>
      <c r="B97" s="240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7.6643999999999997</v>
      </c>
      <c r="K97" s="127">
        <f t="shared" si="3"/>
        <v>0</v>
      </c>
    </row>
    <row r="98" spans="1:11">
      <c r="A98" s="34">
        <v>13221</v>
      </c>
      <c r="B98" s="240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7.6643999999999997</v>
      </c>
      <c r="K98" s="127">
        <f t="shared" si="3"/>
        <v>0</v>
      </c>
    </row>
    <row r="99" spans="1:11">
      <c r="A99" s="34">
        <v>13231</v>
      </c>
      <c r="B99" s="240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7.6643999999999997</v>
      </c>
      <c r="K99" s="127">
        <f t="shared" si="3"/>
        <v>0</v>
      </c>
    </row>
    <row r="100" spans="1:11">
      <c r="A100" s="13">
        <v>13232</v>
      </c>
      <c r="B100" s="237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7.6643999999999997</v>
      </c>
      <c r="K100" s="127">
        <f t="shared" si="3"/>
        <v>0</v>
      </c>
    </row>
    <row r="101" spans="1:11">
      <c r="A101" s="34">
        <v>13241</v>
      </c>
      <c r="B101" s="240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7.6643999999999997</v>
      </c>
      <c r="K101" s="127">
        <f t="shared" si="3"/>
        <v>0</v>
      </c>
    </row>
    <row r="102" spans="1:11">
      <c r="A102" s="34">
        <v>13242</v>
      </c>
      <c r="B102" s="240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7.6643999999999997</v>
      </c>
      <c r="K102" s="127">
        <f t="shared" si="3"/>
        <v>0</v>
      </c>
    </row>
    <row r="103" spans="1:11">
      <c r="A103" s="34">
        <v>13243</v>
      </c>
      <c r="B103" s="240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7.6643999999999997</v>
      </c>
      <c r="K103" s="127">
        <f t="shared" si="3"/>
        <v>0</v>
      </c>
    </row>
    <row r="104" spans="1:11">
      <c r="A104" s="34">
        <v>13251</v>
      </c>
      <c r="B104" s="237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7.6643999999999997</v>
      </c>
      <c r="K104" s="127">
        <f t="shared" si="3"/>
        <v>0</v>
      </c>
    </row>
    <row r="105" spans="1:11">
      <c r="A105" s="34">
        <v>13252</v>
      </c>
      <c r="B105" s="237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7.6643999999999997</v>
      </c>
      <c r="K105" s="127">
        <f t="shared" si="3"/>
        <v>0</v>
      </c>
    </row>
    <row r="106" spans="1:11">
      <c r="A106" s="34">
        <v>13253</v>
      </c>
      <c r="B106" s="237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7.6643999999999997</v>
      </c>
      <c r="K106" s="127">
        <f t="shared" si="3"/>
        <v>0</v>
      </c>
    </row>
    <row r="107" spans="1:11">
      <c r="A107" s="34">
        <v>13254</v>
      </c>
      <c r="B107" s="237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7.6643999999999997</v>
      </c>
      <c r="K107" s="127">
        <f t="shared" si="3"/>
        <v>0</v>
      </c>
    </row>
    <row r="108" spans="1:11">
      <c r="A108" s="13">
        <v>13261</v>
      </c>
      <c r="B108" s="237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7.6643999999999997</v>
      </c>
      <c r="K108" s="127">
        <f t="shared" si="3"/>
        <v>0</v>
      </c>
    </row>
    <row r="109" spans="1:11">
      <c r="A109" s="34">
        <v>13501</v>
      </c>
      <c r="B109" s="237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7.6643999999999997</v>
      </c>
      <c r="K109" s="127">
        <f t="shared" si="3"/>
        <v>0</v>
      </c>
    </row>
    <row r="110" spans="1:11">
      <c r="A110" s="34">
        <v>13502</v>
      </c>
      <c r="B110" s="237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7.6643999999999997</v>
      </c>
      <c r="K110" s="127">
        <f t="shared" si="3"/>
        <v>0</v>
      </c>
    </row>
    <row r="111" spans="1:11">
      <c r="A111" s="34">
        <v>13503</v>
      </c>
      <c r="B111" s="237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7.6643999999999997</v>
      </c>
      <c r="K111" s="127">
        <f t="shared" si="3"/>
        <v>0</v>
      </c>
    </row>
    <row r="112" spans="1:11">
      <c r="A112" s="34">
        <v>13601</v>
      </c>
      <c r="B112" s="237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7.6643999999999997</v>
      </c>
      <c r="K112" s="127">
        <f t="shared" si="3"/>
        <v>0</v>
      </c>
    </row>
    <row r="113" spans="1:11">
      <c r="A113" s="34">
        <v>14101</v>
      </c>
      <c r="B113" s="240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7.6643999999999997</v>
      </c>
      <c r="K113" s="127">
        <f t="shared" si="3"/>
        <v>0</v>
      </c>
    </row>
    <row r="114" spans="1:11">
      <c r="A114" s="34">
        <v>14102</v>
      </c>
      <c r="B114" s="240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7.6643999999999997</v>
      </c>
      <c r="K114" s="127">
        <f t="shared" si="3"/>
        <v>0</v>
      </c>
    </row>
    <row r="115" spans="1:11">
      <c r="A115" s="241">
        <v>14103</v>
      </c>
      <c r="B115" s="242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7.6643999999999997</v>
      </c>
      <c r="K115" s="130">
        <f t="shared" si="3"/>
        <v>0</v>
      </c>
    </row>
    <row r="116" spans="1:11">
      <c r="A116" s="34">
        <v>14201</v>
      </c>
      <c r="B116" s="240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7.6643999999999997</v>
      </c>
      <c r="K116" s="127">
        <f t="shared" si="3"/>
        <v>0</v>
      </c>
    </row>
    <row r="117" spans="1:11">
      <c r="A117" s="34">
        <v>15001</v>
      </c>
      <c r="B117" s="237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7.6643999999999997</v>
      </c>
      <c r="K117" s="127">
        <f t="shared" si="3"/>
        <v>0</v>
      </c>
    </row>
    <row r="118" spans="1:11">
      <c r="A118" s="34">
        <v>15002</v>
      </c>
      <c r="B118" s="237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7.6643999999999997</v>
      </c>
      <c r="K118" s="127">
        <f t="shared" si="3"/>
        <v>0</v>
      </c>
    </row>
    <row r="119" spans="1:11">
      <c r="A119" s="34">
        <v>15003</v>
      </c>
      <c r="B119" s="237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7.6643999999999997</v>
      </c>
      <c r="K119" s="127">
        <f t="shared" si="3"/>
        <v>0</v>
      </c>
    </row>
    <row r="120" spans="1:11">
      <c r="A120" s="34">
        <v>15004</v>
      </c>
      <c r="B120" s="237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7.6643999999999997</v>
      </c>
      <c r="K120" s="127">
        <f t="shared" si="3"/>
        <v>0</v>
      </c>
    </row>
    <row r="121" spans="1:11">
      <c r="A121" s="34">
        <v>15005</v>
      </c>
      <c r="B121" s="237" t="s">
        <v>185</v>
      </c>
      <c r="C121" s="213">
        <v>1054.1400000000001</v>
      </c>
      <c r="D121" s="213"/>
      <c r="E121" s="225"/>
      <c r="F121" s="225"/>
      <c r="H121" s="127">
        <f t="shared" si="4"/>
        <v>1054.1400000000001</v>
      </c>
      <c r="J121" s="4">
        <f t="shared" si="5"/>
        <v>7.6643999999999997</v>
      </c>
      <c r="K121" s="127">
        <f t="shared" si="3"/>
        <v>8079.35</v>
      </c>
    </row>
    <row r="122" spans="1:11">
      <c r="A122" s="34">
        <v>15006</v>
      </c>
      <c r="B122" s="237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7.6643999999999997</v>
      </c>
      <c r="K122" s="127">
        <f t="shared" si="3"/>
        <v>0</v>
      </c>
    </row>
    <row r="123" spans="1:11">
      <c r="A123" s="34">
        <v>15007</v>
      </c>
      <c r="B123" s="237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7.6643999999999997</v>
      </c>
      <c r="K123" s="127">
        <f t="shared" si="3"/>
        <v>0</v>
      </c>
    </row>
    <row r="124" spans="1:11">
      <c r="A124" s="34">
        <v>15008</v>
      </c>
      <c r="B124" s="237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7.6643999999999997</v>
      </c>
      <c r="K124" s="127">
        <f t="shared" si="3"/>
        <v>0</v>
      </c>
    </row>
    <row r="125" spans="1:11">
      <c r="A125" s="34">
        <v>15009</v>
      </c>
      <c r="B125" s="237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7.6643999999999997</v>
      </c>
      <c r="K125" s="127">
        <f t="shared" si="3"/>
        <v>1356374.69</v>
      </c>
    </row>
    <row r="126" spans="1:11">
      <c r="A126" s="34">
        <v>15010</v>
      </c>
      <c r="B126" s="237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7.6643999999999997</v>
      </c>
      <c r="K126" s="127">
        <f t="shared" si="3"/>
        <v>0</v>
      </c>
    </row>
    <row r="127" spans="1:11">
      <c r="A127" s="34">
        <v>15011</v>
      </c>
      <c r="B127" s="237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7.6643999999999997</v>
      </c>
      <c r="K127" s="127">
        <f t="shared" si="3"/>
        <v>0</v>
      </c>
    </row>
    <row r="128" spans="1:11">
      <c r="A128" s="34">
        <v>15012</v>
      </c>
      <c r="B128" s="237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7.6643999999999997</v>
      </c>
      <c r="K128" s="127">
        <f t="shared" si="3"/>
        <v>0</v>
      </c>
    </row>
    <row r="129" spans="1:11">
      <c r="A129" s="34">
        <v>15013</v>
      </c>
      <c r="B129" s="237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7.6643999999999997</v>
      </c>
      <c r="K129" s="127">
        <f t="shared" si="3"/>
        <v>0</v>
      </c>
    </row>
    <row r="130" spans="1:11">
      <c r="A130" s="34">
        <v>15014</v>
      </c>
      <c r="B130" s="237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7.6643999999999997</v>
      </c>
      <c r="K130" s="127">
        <f t="shared" si="3"/>
        <v>0</v>
      </c>
    </row>
    <row r="131" spans="1:11">
      <c r="A131" s="34">
        <v>15015</v>
      </c>
      <c r="B131" s="237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7.6643999999999997</v>
      </c>
      <c r="K131" s="127">
        <f t="shared" si="3"/>
        <v>0</v>
      </c>
    </row>
    <row r="132" spans="1:11">
      <c r="A132" s="241">
        <v>15016</v>
      </c>
      <c r="B132" s="23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7.6643999999999997</v>
      </c>
      <c r="K132" s="130">
        <f t="shared" si="3"/>
        <v>0</v>
      </c>
    </row>
    <row r="133" spans="1:11">
      <c r="A133" s="34">
        <v>15017</v>
      </c>
      <c r="B133" s="240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7.6643999999999997</v>
      </c>
      <c r="K133" s="127">
        <f t="shared" si="3"/>
        <v>0</v>
      </c>
    </row>
    <row r="134" spans="1:11">
      <c r="A134" s="34">
        <v>15018</v>
      </c>
      <c r="B134" s="240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7.6643999999999997</v>
      </c>
      <c r="K134" s="127">
        <f t="shared" si="3"/>
        <v>0</v>
      </c>
    </row>
    <row r="135" spans="1:11">
      <c r="A135" s="243"/>
      <c r="B135" s="244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7.6643999999999997</v>
      </c>
      <c r="K135" s="127">
        <f t="shared" si="3"/>
        <v>0</v>
      </c>
    </row>
    <row r="136" spans="1:11">
      <c r="A136" s="34">
        <v>15101</v>
      </c>
      <c r="B136" s="237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7.6643999999999997</v>
      </c>
      <c r="K136" s="127">
        <f t="shared" ref="K136:K199" si="6">ROUND(H136*J136,2)</f>
        <v>0</v>
      </c>
    </row>
    <row r="137" spans="1:11">
      <c r="A137" s="34">
        <v>15102</v>
      </c>
      <c r="B137" s="237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7.6643999999999997</v>
      </c>
      <c r="K137" s="127">
        <f t="shared" si="6"/>
        <v>0</v>
      </c>
    </row>
    <row r="138" spans="1:11">
      <c r="A138" s="34">
        <v>15103</v>
      </c>
      <c r="B138" s="237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7.6643999999999997</v>
      </c>
      <c r="K138" s="127">
        <f t="shared" si="6"/>
        <v>0</v>
      </c>
    </row>
    <row r="139" spans="1:11">
      <c r="A139" s="34">
        <v>15104</v>
      </c>
      <c r="B139" s="237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7.6643999999999997</v>
      </c>
      <c r="K139" s="127">
        <f t="shared" si="6"/>
        <v>0</v>
      </c>
    </row>
    <row r="140" spans="1:11">
      <c r="A140" s="34">
        <v>15105</v>
      </c>
      <c r="B140" s="237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7.6643999999999997</v>
      </c>
      <c r="K140" s="127">
        <f t="shared" si="6"/>
        <v>0</v>
      </c>
    </row>
    <row r="141" spans="1:11">
      <c r="A141" s="34">
        <v>15106</v>
      </c>
      <c r="B141" s="237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7.6643999999999997</v>
      </c>
      <c r="K141" s="127">
        <f t="shared" si="6"/>
        <v>0</v>
      </c>
    </row>
    <row r="142" spans="1:11">
      <c r="A142" s="34">
        <v>15107</v>
      </c>
      <c r="B142" s="237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7.6643999999999997</v>
      </c>
      <c r="K142" s="127">
        <f t="shared" si="6"/>
        <v>0</v>
      </c>
    </row>
    <row r="143" spans="1:11">
      <c r="A143" s="34">
        <v>15108</v>
      </c>
      <c r="B143" s="237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7.6643999999999997</v>
      </c>
      <c r="K143" s="127">
        <f t="shared" si="6"/>
        <v>0</v>
      </c>
    </row>
    <row r="144" spans="1:11">
      <c r="A144" s="34">
        <v>15109</v>
      </c>
      <c r="B144" s="237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7.6643999999999997</v>
      </c>
      <c r="K144" s="127">
        <f t="shared" si="6"/>
        <v>0</v>
      </c>
    </row>
    <row r="145" spans="1:11">
      <c r="A145" s="34">
        <v>15110</v>
      </c>
      <c r="B145" s="237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7.6643999999999997</v>
      </c>
      <c r="K145" s="127">
        <f t="shared" si="6"/>
        <v>0</v>
      </c>
    </row>
    <row r="146" spans="1:11">
      <c r="A146" s="34">
        <v>15111</v>
      </c>
      <c r="B146" s="237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7.6643999999999997</v>
      </c>
      <c r="K146" s="127">
        <f t="shared" si="6"/>
        <v>0</v>
      </c>
    </row>
    <row r="147" spans="1:11">
      <c r="A147" s="34">
        <v>15112</v>
      </c>
      <c r="B147" s="237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7.6643999999999997</v>
      </c>
      <c r="K147" s="127">
        <f t="shared" si="6"/>
        <v>0</v>
      </c>
    </row>
    <row r="148" spans="1:11">
      <c r="A148" s="34">
        <v>15113</v>
      </c>
      <c r="B148" s="237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7.6643999999999997</v>
      </c>
      <c r="K148" s="127">
        <f t="shared" si="6"/>
        <v>0</v>
      </c>
    </row>
    <row r="149" spans="1:11">
      <c r="A149" s="34">
        <v>15114</v>
      </c>
      <c r="B149" s="237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7.6643999999999997</v>
      </c>
      <c r="K149" s="127">
        <f t="shared" si="6"/>
        <v>0</v>
      </c>
    </row>
    <row r="150" spans="1:11">
      <c r="A150" s="34">
        <v>15115</v>
      </c>
      <c r="B150" s="237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7.6643999999999997</v>
      </c>
      <c r="K150" s="127">
        <f t="shared" si="6"/>
        <v>0</v>
      </c>
    </row>
    <row r="151" spans="1:11">
      <c r="A151" s="34">
        <v>15116</v>
      </c>
      <c r="B151" s="237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7.6643999999999997</v>
      </c>
      <c r="K151" s="127">
        <f t="shared" si="6"/>
        <v>0</v>
      </c>
    </row>
    <row r="152" spans="1:11">
      <c r="A152" s="34">
        <v>15117</v>
      </c>
      <c r="B152" s="237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7.6643999999999997</v>
      </c>
      <c r="K152" s="127">
        <f t="shared" si="6"/>
        <v>0</v>
      </c>
    </row>
    <row r="153" spans="1:11">
      <c r="A153" s="34">
        <v>15118</v>
      </c>
      <c r="B153" s="237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7.6643999999999997</v>
      </c>
      <c r="K153" s="127">
        <f t="shared" si="6"/>
        <v>0</v>
      </c>
    </row>
    <row r="154" spans="1:11">
      <c r="A154" s="34">
        <v>15119</v>
      </c>
      <c r="B154" s="237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7.6643999999999997</v>
      </c>
      <c r="K154" s="127">
        <f t="shared" si="6"/>
        <v>0</v>
      </c>
    </row>
    <row r="155" spans="1:11">
      <c r="A155" s="34">
        <v>15120</v>
      </c>
      <c r="B155" s="237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7.6643999999999997</v>
      </c>
      <c r="K155" s="127">
        <f t="shared" si="6"/>
        <v>0</v>
      </c>
    </row>
    <row r="156" spans="1:11">
      <c r="A156" s="34">
        <v>15121</v>
      </c>
      <c r="B156" s="237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7.6643999999999997</v>
      </c>
      <c r="K156" s="127">
        <f t="shared" si="6"/>
        <v>0</v>
      </c>
    </row>
    <row r="157" spans="1:11">
      <c r="A157" s="34">
        <v>15122</v>
      </c>
      <c r="B157" s="237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7.6643999999999997</v>
      </c>
      <c r="K157" s="127">
        <f t="shared" si="6"/>
        <v>0</v>
      </c>
    </row>
    <row r="158" spans="1:11">
      <c r="A158" s="34">
        <v>15123</v>
      </c>
      <c r="B158" s="237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7.6643999999999997</v>
      </c>
      <c r="K158" s="127">
        <f t="shared" si="6"/>
        <v>0</v>
      </c>
    </row>
    <row r="159" spans="1:11">
      <c r="A159" s="34">
        <v>15124</v>
      </c>
      <c r="B159" s="237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7.6643999999999997</v>
      </c>
      <c r="K159" s="127">
        <f t="shared" si="6"/>
        <v>0</v>
      </c>
    </row>
    <row r="160" spans="1:11">
      <c r="A160" s="34">
        <v>15125</v>
      </c>
      <c r="B160" s="237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7.6643999999999997</v>
      </c>
      <c r="K160" s="127">
        <f t="shared" si="6"/>
        <v>0</v>
      </c>
    </row>
    <row r="161" spans="1:11">
      <c r="A161" s="34">
        <v>15126</v>
      </c>
      <c r="B161" s="237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7.6643999999999997</v>
      </c>
      <c r="K161" s="127">
        <f t="shared" si="6"/>
        <v>0</v>
      </c>
    </row>
    <row r="162" spans="1:11">
      <c r="A162" s="34">
        <v>15136</v>
      </c>
      <c r="B162" s="237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7.6643999999999997</v>
      </c>
      <c r="K162" s="127">
        <f t="shared" si="6"/>
        <v>0</v>
      </c>
    </row>
    <row r="163" spans="1:11">
      <c r="A163" s="34">
        <v>15137</v>
      </c>
      <c r="B163" s="237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7.6643999999999997</v>
      </c>
      <c r="K163" s="127">
        <f t="shared" si="6"/>
        <v>0</v>
      </c>
    </row>
    <row r="164" spans="1:11">
      <c r="A164" s="241">
        <v>21000</v>
      </c>
      <c r="B164" s="23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7.6643999999999997</v>
      </c>
      <c r="K164" s="130">
        <f t="shared" si="6"/>
        <v>0</v>
      </c>
    </row>
    <row r="165" spans="1:11">
      <c r="A165" s="34">
        <v>21001</v>
      </c>
      <c r="B165" s="237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7.6643999999999997</v>
      </c>
      <c r="K165" s="127">
        <f t="shared" si="6"/>
        <v>0</v>
      </c>
    </row>
    <row r="166" spans="1:11" s="132" customFormat="1">
      <c r="A166" s="34">
        <v>21002</v>
      </c>
      <c r="B166" s="237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7.6643999999999997</v>
      </c>
      <c r="K166" s="127">
        <f t="shared" si="6"/>
        <v>0</v>
      </c>
    </row>
    <row r="167" spans="1:11">
      <c r="A167" s="34">
        <v>22001</v>
      </c>
      <c r="B167" s="240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7.6643999999999997</v>
      </c>
      <c r="K167" s="127">
        <f t="shared" si="6"/>
        <v>0</v>
      </c>
    </row>
    <row r="168" spans="1:11">
      <c r="A168" s="34">
        <v>22002</v>
      </c>
      <c r="B168" s="240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7.6643999999999997</v>
      </c>
      <c r="K168" s="127">
        <f t="shared" si="6"/>
        <v>0</v>
      </c>
    </row>
    <row r="169" spans="1:11">
      <c r="A169" s="34">
        <v>22101</v>
      </c>
      <c r="B169" s="237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7.6643999999999997</v>
      </c>
      <c r="K169" s="127">
        <f t="shared" si="6"/>
        <v>0</v>
      </c>
    </row>
    <row r="170" spans="1:11">
      <c r="A170" s="34">
        <v>23001</v>
      </c>
      <c r="B170" s="237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7.6643999999999997</v>
      </c>
      <c r="K170" s="127">
        <f t="shared" si="6"/>
        <v>0</v>
      </c>
    </row>
    <row r="171" spans="1:11">
      <c r="A171" s="34">
        <v>25001</v>
      </c>
      <c r="B171" s="237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7.6643999999999997</v>
      </c>
      <c r="K171" s="127">
        <f t="shared" si="6"/>
        <v>-1149660</v>
      </c>
    </row>
    <row r="172" spans="1:11">
      <c r="A172" s="34">
        <v>25002</v>
      </c>
      <c r="B172" s="237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7.6643999999999997</v>
      </c>
      <c r="K172" s="127">
        <f t="shared" si="6"/>
        <v>0</v>
      </c>
    </row>
    <row r="173" spans="1:11">
      <c r="A173" s="34">
        <v>25003</v>
      </c>
      <c r="B173" s="237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7.6643999999999997</v>
      </c>
      <c r="K173" s="127">
        <f t="shared" si="6"/>
        <v>0</v>
      </c>
    </row>
    <row r="174" spans="1:11">
      <c r="A174" s="34">
        <v>25004</v>
      </c>
      <c r="B174" s="237" t="s">
        <v>251</v>
      </c>
      <c r="C174" s="213"/>
      <c r="D174" s="213">
        <v>5400</v>
      </c>
      <c r="E174" s="225"/>
      <c r="F174" s="225"/>
      <c r="H174" s="127">
        <f t="shared" si="7"/>
        <v>-5400</v>
      </c>
      <c r="J174" s="4">
        <f t="shared" si="8"/>
        <v>7.6643999999999997</v>
      </c>
      <c r="K174" s="127">
        <f t="shared" si="6"/>
        <v>-41387.760000000002</v>
      </c>
    </row>
    <row r="175" spans="1:11">
      <c r="A175" s="34">
        <v>25005</v>
      </c>
      <c r="B175" s="237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7.6643999999999997</v>
      </c>
      <c r="K175" s="127">
        <f t="shared" si="6"/>
        <v>0</v>
      </c>
    </row>
    <row r="176" spans="1:11">
      <c r="A176" s="34">
        <v>25006</v>
      </c>
      <c r="B176" s="237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7.6643999999999997</v>
      </c>
      <c r="K176" s="127">
        <f t="shared" si="6"/>
        <v>0</v>
      </c>
    </row>
    <row r="177" spans="1:11">
      <c r="A177" s="34">
        <v>25007</v>
      </c>
      <c r="B177" s="237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7.6643999999999997</v>
      </c>
      <c r="K177" s="127">
        <f t="shared" si="6"/>
        <v>0</v>
      </c>
    </row>
    <row r="178" spans="1:11">
      <c r="A178" s="34">
        <v>25008</v>
      </c>
      <c r="B178" s="240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7.6643999999999997</v>
      </c>
      <c r="K178" s="127">
        <f t="shared" si="6"/>
        <v>0</v>
      </c>
    </row>
    <row r="179" spans="1:11">
      <c r="A179" s="34">
        <v>25009</v>
      </c>
      <c r="B179" s="240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7.6643999999999997</v>
      </c>
      <c r="K179" s="127">
        <f t="shared" si="6"/>
        <v>0</v>
      </c>
    </row>
    <row r="180" spans="1:11">
      <c r="A180" s="34">
        <f>A179+1</f>
        <v>25010</v>
      </c>
      <c r="B180" s="237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7.6643999999999997</v>
      </c>
      <c r="K180" s="127">
        <f t="shared" si="6"/>
        <v>0</v>
      </c>
    </row>
    <row r="181" spans="1:11">
      <c r="A181" s="34">
        <v>25011</v>
      </c>
      <c r="B181" s="240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7.6643999999999997</v>
      </c>
      <c r="K181" s="127">
        <f t="shared" si="6"/>
        <v>0</v>
      </c>
    </row>
    <row r="182" spans="1:11">
      <c r="A182" s="34">
        <v>25012</v>
      </c>
      <c r="B182" s="237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7.6643999999999997</v>
      </c>
      <c r="K182" s="127">
        <f t="shared" si="6"/>
        <v>0</v>
      </c>
    </row>
    <row r="183" spans="1:11">
      <c r="A183" s="34">
        <v>25013</v>
      </c>
      <c r="B183" s="237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7.6643999999999997</v>
      </c>
      <c r="K183" s="127">
        <f t="shared" si="6"/>
        <v>0</v>
      </c>
    </row>
    <row r="184" spans="1:11">
      <c r="A184" s="34">
        <v>25014</v>
      </c>
      <c r="B184" s="240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7.6643999999999997</v>
      </c>
      <c r="K184" s="127">
        <f t="shared" si="6"/>
        <v>0</v>
      </c>
    </row>
    <row r="185" spans="1:11">
      <c r="A185" s="34">
        <v>25015</v>
      </c>
      <c r="B185" s="240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7.6643999999999997</v>
      </c>
      <c r="K185" s="127">
        <f t="shared" si="6"/>
        <v>0</v>
      </c>
    </row>
    <row r="186" spans="1:11">
      <c r="A186" s="34">
        <v>25016</v>
      </c>
      <c r="B186" s="240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7.6643999999999997</v>
      </c>
      <c r="K186" s="127">
        <f t="shared" si="6"/>
        <v>0</v>
      </c>
    </row>
    <row r="187" spans="1:11">
      <c r="A187" s="243"/>
      <c r="B187" s="244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7.6643999999999997</v>
      </c>
      <c r="K187" s="127">
        <f t="shared" si="6"/>
        <v>0</v>
      </c>
    </row>
    <row r="188" spans="1:11">
      <c r="A188" s="34" t="s">
        <v>275</v>
      </c>
      <c r="B188" s="237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7.6643999999999997</v>
      </c>
      <c r="K188" s="127">
        <f t="shared" si="6"/>
        <v>0</v>
      </c>
    </row>
    <row r="189" spans="1:11">
      <c r="A189" s="34" t="s">
        <v>276</v>
      </c>
      <c r="B189" s="237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7.6643999999999997</v>
      </c>
      <c r="K189" s="127">
        <f t="shared" si="6"/>
        <v>0</v>
      </c>
    </row>
    <row r="190" spans="1:11">
      <c r="A190" s="34" t="s">
        <v>277</v>
      </c>
      <c r="B190" s="237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7.6643999999999997</v>
      </c>
      <c r="K190" s="127">
        <f t="shared" si="6"/>
        <v>0</v>
      </c>
    </row>
    <row r="191" spans="1:11">
      <c r="A191" s="34" t="s">
        <v>278</v>
      </c>
      <c r="B191" s="237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7.6643999999999997</v>
      </c>
      <c r="K191" s="127">
        <f t="shared" si="6"/>
        <v>0</v>
      </c>
    </row>
    <row r="192" spans="1:11">
      <c r="A192" s="34" t="s">
        <v>279</v>
      </c>
      <c r="B192" s="237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7.6643999999999997</v>
      </c>
      <c r="K192" s="127">
        <f t="shared" si="6"/>
        <v>0</v>
      </c>
    </row>
    <row r="193" spans="1:11">
      <c r="A193" s="34" t="s">
        <v>280</v>
      </c>
      <c r="B193" s="237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7.6643999999999997</v>
      </c>
      <c r="K193" s="127">
        <f t="shared" si="6"/>
        <v>0</v>
      </c>
    </row>
    <row r="194" spans="1:11">
      <c r="A194" s="34" t="s">
        <v>281</v>
      </c>
      <c r="B194" s="237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7.6643999999999997</v>
      </c>
      <c r="K194" s="127">
        <f t="shared" si="6"/>
        <v>0</v>
      </c>
    </row>
    <row r="195" spans="1:11">
      <c r="A195" s="34" t="s">
        <v>282</v>
      </c>
      <c r="B195" s="237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7.6643999999999997</v>
      </c>
      <c r="K195" s="127">
        <f t="shared" si="6"/>
        <v>0</v>
      </c>
    </row>
    <row r="196" spans="1:11">
      <c r="A196" s="34" t="s">
        <v>283</v>
      </c>
      <c r="B196" s="237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7.6643999999999997</v>
      </c>
      <c r="K196" s="127">
        <f t="shared" si="6"/>
        <v>0</v>
      </c>
    </row>
    <row r="197" spans="1:11">
      <c r="A197" s="34" t="s">
        <v>258</v>
      </c>
      <c r="B197" s="237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7.6643999999999997</v>
      </c>
      <c r="K197" s="127">
        <f t="shared" si="6"/>
        <v>0</v>
      </c>
    </row>
    <row r="198" spans="1:11">
      <c r="A198" s="34" t="s">
        <v>259</v>
      </c>
      <c r="B198" s="237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7.6643999999999997</v>
      </c>
      <c r="K198" s="127">
        <f t="shared" si="6"/>
        <v>0</v>
      </c>
    </row>
    <row r="199" spans="1:11">
      <c r="A199" s="34" t="s">
        <v>260</v>
      </c>
      <c r="B199" s="237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7.6643999999999997</v>
      </c>
      <c r="K199" s="127">
        <f t="shared" si="6"/>
        <v>0</v>
      </c>
    </row>
    <row r="200" spans="1:11">
      <c r="A200" s="34" t="s">
        <v>261</v>
      </c>
      <c r="B200" s="237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7.6643999999999997</v>
      </c>
      <c r="K200" s="127">
        <f t="shared" ref="K200:K263" si="9">ROUND(H200*J200,2)</f>
        <v>0</v>
      </c>
    </row>
    <row r="201" spans="1:11">
      <c r="A201" s="34" t="s">
        <v>284</v>
      </c>
      <c r="B201" s="237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7.6643999999999997</v>
      </c>
      <c r="K201" s="127">
        <f t="shared" si="9"/>
        <v>0</v>
      </c>
    </row>
    <row r="202" spans="1:11">
      <c r="A202" s="34" t="s">
        <v>262</v>
      </c>
      <c r="B202" s="237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7.6643999999999997</v>
      </c>
      <c r="K202" s="127">
        <f t="shared" si="9"/>
        <v>0</v>
      </c>
    </row>
    <row r="203" spans="1:11">
      <c r="A203" s="34" t="s">
        <v>263</v>
      </c>
      <c r="B203" s="237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7.6643999999999997</v>
      </c>
      <c r="K203" s="127">
        <f t="shared" si="9"/>
        <v>0</v>
      </c>
    </row>
    <row r="204" spans="1:11">
      <c r="A204" s="34" t="s">
        <v>264</v>
      </c>
      <c r="B204" s="237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7.6643999999999997</v>
      </c>
      <c r="K204" s="127">
        <f t="shared" si="9"/>
        <v>0</v>
      </c>
    </row>
    <row r="205" spans="1:11">
      <c r="A205" s="34" t="s">
        <v>265</v>
      </c>
      <c r="B205" s="237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7.6643999999999997</v>
      </c>
      <c r="K205" s="127">
        <f t="shared" si="9"/>
        <v>0</v>
      </c>
    </row>
    <row r="206" spans="1:11">
      <c r="A206" s="34" t="s">
        <v>266</v>
      </c>
      <c r="B206" s="237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7.6643999999999997</v>
      </c>
      <c r="K206" s="127">
        <f t="shared" si="9"/>
        <v>0</v>
      </c>
    </row>
    <row r="207" spans="1:11">
      <c r="A207" s="34" t="s">
        <v>267</v>
      </c>
      <c r="B207" s="237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7.6643999999999997</v>
      </c>
      <c r="K207" s="127">
        <f t="shared" si="9"/>
        <v>0</v>
      </c>
    </row>
    <row r="208" spans="1:11">
      <c r="A208" s="34" t="s">
        <v>268</v>
      </c>
      <c r="B208" s="237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7.6643999999999997</v>
      </c>
      <c r="K208" s="127">
        <f t="shared" si="9"/>
        <v>0</v>
      </c>
    </row>
    <row r="209" spans="1:11">
      <c r="A209" s="34" t="s">
        <v>269</v>
      </c>
      <c r="B209" s="237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7.6643999999999997</v>
      </c>
      <c r="K209" s="127">
        <f t="shared" si="9"/>
        <v>0</v>
      </c>
    </row>
    <row r="210" spans="1:11">
      <c r="A210" s="34" t="s">
        <v>270</v>
      </c>
      <c r="B210" s="237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7.6643999999999997</v>
      </c>
      <c r="K210" s="127">
        <f t="shared" si="9"/>
        <v>0</v>
      </c>
    </row>
    <row r="211" spans="1:11">
      <c r="A211" s="34" t="s">
        <v>271</v>
      </c>
      <c r="B211" s="237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7.6643999999999997</v>
      </c>
      <c r="K211" s="127">
        <f t="shared" si="9"/>
        <v>0</v>
      </c>
    </row>
    <row r="212" spans="1:11">
      <c r="A212" s="34" t="s">
        <v>272</v>
      </c>
      <c r="B212" s="237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7.6643999999999997</v>
      </c>
      <c r="K212" s="127">
        <f t="shared" si="9"/>
        <v>0</v>
      </c>
    </row>
    <row r="213" spans="1:11">
      <c r="A213" s="34" t="s">
        <v>273</v>
      </c>
      <c r="B213" s="237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7.6643999999999997</v>
      </c>
      <c r="K213" s="127">
        <f t="shared" si="9"/>
        <v>0</v>
      </c>
    </row>
    <row r="214" spans="1:11">
      <c r="A214" s="34" t="s">
        <v>285</v>
      </c>
      <c r="B214" s="237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7.6643999999999997</v>
      </c>
      <c r="K214" s="127">
        <f t="shared" si="9"/>
        <v>0</v>
      </c>
    </row>
    <row r="215" spans="1:11">
      <c r="A215" s="34" t="s">
        <v>274</v>
      </c>
      <c r="B215" s="237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7.6643999999999997</v>
      </c>
      <c r="K215" s="127">
        <f t="shared" si="9"/>
        <v>0</v>
      </c>
    </row>
    <row r="216" spans="1:11">
      <c r="A216" s="34">
        <v>30010</v>
      </c>
      <c r="B216" s="237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7.6643999999999997</v>
      </c>
      <c r="K216" s="127">
        <f t="shared" si="9"/>
        <v>-153288</v>
      </c>
    </row>
    <row r="217" spans="1:11">
      <c r="A217" s="34">
        <v>30011</v>
      </c>
      <c r="B217" s="240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7.6643999999999997</v>
      </c>
      <c r="K217" s="127">
        <f t="shared" si="9"/>
        <v>0</v>
      </c>
    </row>
    <row r="218" spans="1:11">
      <c r="A218" s="34">
        <v>30020</v>
      </c>
      <c r="B218" s="237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7.6643999999999997</v>
      </c>
      <c r="K218" s="127">
        <f t="shared" si="9"/>
        <v>0</v>
      </c>
    </row>
    <row r="219" spans="1:11">
      <c r="A219" s="34">
        <v>30030</v>
      </c>
      <c r="B219" s="237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7.6643999999999997</v>
      </c>
      <c r="K219" s="127">
        <f t="shared" si="9"/>
        <v>0</v>
      </c>
    </row>
    <row r="220" spans="1:11">
      <c r="A220" s="34">
        <v>30031</v>
      </c>
      <c r="B220" s="240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7.6643999999999997</v>
      </c>
      <c r="K220" s="127">
        <f t="shared" si="9"/>
        <v>0</v>
      </c>
    </row>
    <row r="221" spans="1:11">
      <c r="A221" s="241">
        <v>30040</v>
      </c>
      <c r="B221" s="23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7.6643999999999997</v>
      </c>
      <c r="K221" s="130">
        <f t="shared" si="9"/>
        <v>-183747.02</v>
      </c>
    </row>
    <row r="222" spans="1:11">
      <c r="A222" s="34">
        <v>30041</v>
      </c>
      <c r="B222" s="240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7.6643999999999997</v>
      </c>
      <c r="K222" s="127">
        <f t="shared" si="9"/>
        <v>0</v>
      </c>
    </row>
    <row r="223" spans="1:11">
      <c r="A223" s="34">
        <v>30050</v>
      </c>
      <c r="B223" s="237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7.6643999999999997</v>
      </c>
      <c r="K223" s="127">
        <f t="shared" si="9"/>
        <v>0</v>
      </c>
    </row>
    <row r="224" spans="1:11">
      <c r="A224" s="34">
        <v>71000</v>
      </c>
      <c r="B224" s="237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7.6643999999999997</v>
      </c>
      <c r="K224" s="127">
        <f t="shared" si="9"/>
        <v>0</v>
      </c>
    </row>
    <row r="225" spans="1:11">
      <c r="A225" s="34">
        <v>71001</v>
      </c>
      <c r="B225" s="237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7.6643999999999997</v>
      </c>
      <c r="K225" s="127">
        <f t="shared" si="9"/>
        <v>0</v>
      </c>
    </row>
    <row r="226" spans="1:11">
      <c r="A226" s="34">
        <v>71002</v>
      </c>
      <c r="B226" s="237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7.6643999999999997</v>
      </c>
      <c r="K226" s="127">
        <f t="shared" si="9"/>
        <v>0</v>
      </c>
    </row>
    <row r="227" spans="1:11">
      <c r="A227" s="34">
        <v>71003</v>
      </c>
      <c r="B227" s="237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7.6643999999999997</v>
      </c>
      <c r="K227" s="127">
        <f t="shared" si="9"/>
        <v>0</v>
      </c>
    </row>
    <row r="228" spans="1:11">
      <c r="A228" s="34">
        <v>71004</v>
      </c>
      <c r="B228" s="237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7.6643999999999997</v>
      </c>
      <c r="K228" s="127">
        <f t="shared" si="9"/>
        <v>0</v>
      </c>
    </row>
    <row r="229" spans="1:11">
      <c r="A229" s="34">
        <v>71005</v>
      </c>
      <c r="B229" s="237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7.6643999999999997</v>
      </c>
      <c r="K229" s="127">
        <f t="shared" si="9"/>
        <v>0</v>
      </c>
    </row>
    <row r="230" spans="1:11">
      <c r="A230" s="34">
        <v>71006</v>
      </c>
      <c r="B230" s="237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7.6643999999999997</v>
      </c>
      <c r="K230" s="127">
        <f t="shared" si="9"/>
        <v>0</v>
      </c>
    </row>
    <row r="231" spans="1:11">
      <c r="A231" s="34">
        <v>71007</v>
      </c>
      <c r="B231" s="237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7.6643999999999997</v>
      </c>
      <c r="K231" s="127">
        <f t="shared" si="9"/>
        <v>0</v>
      </c>
    </row>
    <row r="232" spans="1:11">
      <c r="A232" s="34">
        <v>71008</v>
      </c>
      <c r="B232" s="237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7.6643999999999997</v>
      </c>
      <c r="K232" s="127">
        <f t="shared" si="9"/>
        <v>0</v>
      </c>
    </row>
    <row r="233" spans="1:11">
      <c r="A233" s="34">
        <v>71009</v>
      </c>
      <c r="B233" s="237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7.6643999999999997</v>
      </c>
      <c r="K233" s="127">
        <f t="shared" si="9"/>
        <v>0</v>
      </c>
    </row>
    <row r="234" spans="1:11">
      <c r="A234" s="34">
        <v>71010</v>
      </c>
      <c r="B234" s="240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7.6643999999999997</v>
      </c>
      <c r="K234" s="127">
        <f t="shared" si="9"/>
        <v>0</v>
      </c>
    </row>
    <row r="235" spans="1:11">
      <c r="A235" s="236">
        <v>71011</v>
      </c>
      <c r="B235" s="240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7.6643999999999997</v>
      </c>
      <c r="K235" s="127">
        <f t="shared" si="9"/>
        <v>0</v>
      </c>
    </row>
    <row r="236" spans="1:11">
      <c r="A236" s="236">
        <v>71012</v>
      </c>
      <c r="B236" s="240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7.6643999999999997</v>
      </c>
      <c r="K236" s="127">
        <f t="shared" si="9"/>
        <v>0</v>
      </c>
    </row>
    <row r="237" spans="1:11">
      <c r="A237" s="236">
        <v>71013</v>
      </c>
      <c r="B237" s="240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7.6643999999999997</v>
      </c>
      <c r="K237" s="127">
        <f t="shared" si="9"/>
        <v>0</v>
      </c>
    </row>
    <row r="238" spans="1:11">
      <c r="A238" s="236">
        <v>71014</v>
      </c>
      <c r="B238" s="240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7.6643999999999997</v>
      </c>
      <c r="K238" s="127">
        <f t="shared" si="9"/>
        <v>0</v>
      </c>
    </row>
    <row r="239" spans="1:11">
      <c r="A239" s="236">
        <v>71015</v>
      </c>
      <c r="B239" s="240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7.6643999999999997</v>
      </c>
      <c r="K239" s="127">
        <f t="shared" si="9"/>
        <v>0</v>
      </c>
    </row>
    <row r="240" spans="1:11">
      <c r="A240" s="236">
        <v>71016</v>
      </c>
      <c r="B240" s="240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7.6643999999999997</v>
      </c>
      <c r="K240" s="127">
        <f t="shared" si="9"/>
        <v>0</v>
      </c>
    </row>
    <row r="241" spans="1:11">
      <c r="A241" s="236">
        <v>71017</v>
      </c>
      <c r="B241" s="240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7.6643999999999997</v>
      </c>
      <c r="K241" s="127">
        <f t="shared" si="9"/>
        <v>0</v>
      </c>
    </row>
    <row r="242" spans="1:11">
      <c r="A242" s="236">
        <v>71018</v>
      </c>
      <c r="B242" s="240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7.6643999999999997</v>
      </c>
      <c r="K242" s="127">
        <f t="shared" si="9"/>
        <v>0</v>
      </c>
    </row>
    <row r="243" spans="1:11">
      <c r="A243" s="236">
        <v>71019</v>
      </c>
      <c r="B243" s="240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7.6643999999999997</v>
      </c>
      <c r="K243" s="127">
        <f t="shared" si="9"/>
        <v>0</v>
      </c>
    </row>
    <row r="244" spans="1:11">
      <c r="A244" s="236">
        <v>71020</v>
      </c>
      <c r="B244" s="240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7.6643999999999997</v>
      </c>
      <c r="K244" s="127">
        <f t="shared" si="9"/>
        <v>0</v>
      </c>
    </row>
    <row r="245" spans="1:11">
      <c r="A245" s="236">
        <v>71021</v>
      </c>
      <c r="B245" s="240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7.6643999999999997</v>
      </c>
      <c r="K245" s="127">
        <f t="shared" si="9"/>
        <v>0</v>
      </c>
    </row>
    <row r="246" spans="1:11">
      <c r="A246" s="236">
        <v>71022</v>
      </c>
      <c r="B246" s="240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7.6643999999999997</v>
      </c>
      <c r="K246" s="127">
        <f t="shared" si="9"/>
        <v>0</v>
      </c>
    </row>
    <row r="247" spans="1:11">
      <c r="A247" s="236">
        <v>71023</v>
      </c>
      <c r="B247" s="240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7.6643999999999997</v>
      </c>
      <c r="K247" s="127">
        <f t="shared" si="9"/>
        <v>0</v>
      </c>
    </row>
    <row r="248" spans="1:11">
      <c r="A248" s="236">
        <v>71024</v>
      </c>
      <c r="B248" s="240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7.6643999999999997</v>
      </c>
      <c r="K248" s="127">
        <f t="shared" si="9"/>
        <v>0</v>
      </c>
    </row>
    <row r="249" spans="1:11">
      <c r="A249" s="13">
        <v>71025</v>
      </c>
      <c r="B249" s="237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7.6643999999999997</v>
      </c>
      <c r="K249" s="127">
        <f t="shared" si="9"/>
        <v>0</v>
      </c>
    </row>
    <row r="250" spans="1:11">
      <c r="A250" s="13">
        <v>71026</v>
      </c>
      <c r="B250" s="237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7.6643999999999997</v>
      </c>
      <c r="K250" s="127">
        <f t="shared" si="9"/>
        <v>0</v>
      </c>
    </row>
    <row r="251" spans="1:11">
      <c r="A251" s="13">
        <v>71027</v>
      </c>
      <c r="B251" s="237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7.6643999999999997</v>
      </c>
      <c r="K251" s="127">
        <f t="shared" si="9"/>
        <v>0</v>
      </c>
    </row>
    <row r="252" spans="1:11">
      <c r="A252" s="13">
        <v>71028</v>
      </c>
      <c r="B252" s="237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7.6643999999999997</v>
      </c>
      <c r="K252" s="127">
        <f t="shared" si="9"/>
        <v>0</v>
      </c>
    </row>
    <row r="253" spans="1:11">
      <c r="A253" s="34">
        <v>71998</v>
      </c>
      <c r="B253" s="237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7.6643999999999997</v>
      </c>
      <c r="K253" s="127">
        <f t="shared" si="9"/>
        <v>0</v>
      </c>
    </row>
    <row r="254" spans="1:11">
      <c r="A254" s="34">
        <v>72100</v>
      </c>
      <c r="B254" s="237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7.6643999999999997</v>
      </c>
      <c r="K254" s="127">
        <f t="shared" si="9"/>
        <v>0</v>
      </c>
    </row>
    <row r="255" spans="1:11">
      <c r="A255" s="34">
        <v>72101</v>
      </c>
      <c r="B255" s="237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7.6643999999999997</v>
      </c>
      <c r="K255" s="127">
        <f t="shared" si="9"/>
        <v>0</v>
      </c>
    </row>
    <row r="256" spans="1:11">
      <c r="A256" s="34">
        <v>72102</v>
      </c>
      <c r="B256" s="237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7.6643999999999997</v>
      </c>
      <c r="K256" s="127">
        <f t="shared" si="9"/>
        <v>0</v>
      </c>
    </row>
    <row r="257" spans="1:11">
      <c r="A257" s="34">
        <v>72200</v>
      </c>
      <c r="B257" s="237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7.6643999999999997</v>
      </c>
      <c r="K257" s="127">
        <f t="shared" si="9"/>
        <v>0</v>
      </c>
    </row>
    <row r="258" spans="1:11">
      <c r="A258" s="13">
        <v>73006</v>
      </c>
      <c r="B258" s="237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7.6643999999999997</v>
      </c>
      <c r="K258" s="127">
        <f t="shared" si="9"/>
        <v>0</v>
      </c>
    </row>
    <row r="259" spans="1:11">
      <c r="A259" s="34">
        <v>74100</v>
      </c>
      <c r="B259" s="237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7.6643999999999997</v>
      </c>
      <c r="K259" s="127">
        <f t="shared" si="9"/>
        <v>0</v>
      </c>
    </row>
    <row r="260" spans="1:11">
      <c r="A260" s="34">
        <v>74101</v>
      </c>
      <c r="B260" s="237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7.6643999999999997</v>
      </c>
      <c r="K260" s="127">
        <f t="shared" si="9"/>
        <v>0</v>
      </c>
    </row>
    <row r="261" spans="1:11">
      <c r="A261" s="34">
        <v>74102</v>
      </c>
      <c r="B261" s="237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7.6643999999999997</v>
      </c>
      <c r="K261" s="127">
        <f t="shared" si="9"/>
        <v>0</v>
      </c>
    </row>
    <row r="262" spans="1:11">
      <c r="A262" s="34">
        <v>74200</v>
      </c>
      <c r="B262" s="237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7.6643999999999997</v>
      </c>
      <c r="K262" s="127">
        <f t="shared" si="9"/>
        <v>0</v>
      </c>
    </row>
    <row r="263" spans="1:11">
      <c r="A263" s="34">
        <v>74201</v>
      </c>
      <c r="B263" s="237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7.6643999999999997</v>
      </c>
      <c r="K263" s="127">
        <f t="shared" si="9"/>
        <v>0</v>
      </c>
    </row>
    <row r="264" spans="1:11">
      <c r="A264" s="34">
        <v>74202</v>
      </c>
      <c r="B264" s="237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7.6643999999999997</v>
      </c>
      <c r="K264" s="127">
        <f t="shared" ref="K264:K327" si="12">ROUND(H264*J264,2)</f>
        <v>0</v>
      </c>
    </row>
    <row r="265" spans="1:11">
      <c r="A265" s="34">
        <v>74203</v>
      </c>
      <c r="B265" s="237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7.6643999999999997</v>
      </c>
      <c r="K265" s="127">
        <f t="shared" si="12"/>
        <v>0</v>
      </c>
    </row>
    <row r="266" spans="1:11">
      <c r="A266" s="34">
        <v>74204</v>
      </c>
      <c r="B266" s="237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7.6643999999999997</v>
      </c>
      <c r="K266" s="127">
        <f t="shared" si="12"/>
        <v>0</v>
      </c>
    </row>
    <row r="267" spans="1:11">
      <c r="A267" s="34">
        <v>74300</v>
      </c>
      <c r="B267" s="237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7.6643999999999997</v>
      </c>
      <c r="K267" s="127">
        <f t="shared" si="12"/>
        <v>0</v>
      </c>
    </row>
    <row r="268" spans="1:11">
      <c r="A268" s="34">
        <v>81000</v>
      </c>
      <c r="B268" s="237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7.6643999999999997</v>
      </c>
      <c r="K268" s="127">
        <f t="shared" si="12"/>
        <v>0</v>
      </c>
    </row>
    <row r="269" spans="1:11">
      <c r="A269" s="34">
        <v>81001</v>
      </c>
      <c r="B269" s="240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7.6643999999999997</v>
      </c>
      <c r="K269" s="127">
        <f t="shared" si="12"/>
        <v>0</v>
      </c>
    </row>
    <row r="270" spans="1:11">
      <c r="A270" s="34">
        <v>81002</v>
      </c>
      <c r="B270" s="240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7.6643999999999997</v>
      </c>
      <c r="K270" s="127">
        <f t="shared" si="12"/>
        <v>0</v>
      </c>
    </row>
    <row r="271" spans="1:11">
      <c r="A271" s="34">
        <v>81003</v>
      </c>
      <c r="B271" s="240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7.6643999999999997</v>
      </c>
      <c r="K271" s="127">
        <f t="shared" si="12"/>
        <v>0</v>
      </c>
    </row>
    <row r="272" spans="1:11">
      <c r="A272" s="34">
        <v>81004</v>
      </c>
      <c r="B272" s="240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7.6643999999999997</v>
      </c>
      <c r="K272" s="127">
        <f t="shared" si="12"/>
        <v>0</v>
      </c>
    </row>
    <row r="273" spans="1:11">
      <c r="A273" s="34">
        <v>81005</v>
      </c>
      <c r="B273" s="240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7.6643999999999997</v>
      </c>
      <c r="K273" s="127">
        <f t="shared" si="12"/>
        <v>0</v>
      </c>
    </row>
    <row r="274" spans="1:11">
      <c r="A274" s="34">
        <v>81006</v>
      </c>
      <c r="B274" s="240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7.6643999999999997</v>
      </c>
      <c r="K274" s="127">
        <f t="shared" si="12"/>
        <v>0</v>
      </c>
    </row>
    <row r="275" spans="1:11">
      <c r="A275" s="34">
        <v>81007</v>
      </c>
      <c r="B275" s="237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7.6643999999999997</v>
      </c>
      <c r="K275" s="127">
        <f t="shared" si="12"/>
        <v>0</v>
      </c>
    </row>
    <row r="276" spans="1:11">
      <c r="A276" s="34">
        <v>81008</v>
      </c>
      <c r="B276" s="237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7.6643999999999997</v>
      </c>
      <c r="K276" s="127">
        <f t="shared" si="12"/>
        <v>0</v>
      </c>
    </row>
    <row r="277" spans="1:11">
      <c r="A277" s="34">
        <v>81009</v>
      </c>
      <c r="B277" s="237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7.6643999999999997</v>
      </c>
      <c r="K277" s="127">
        <f t="shared" si="12"/>
        <v>0</v>
      </c>
    </row>
    <row r="278" spans="1:11">
      <c r="A278" s="34">
        <v>81010</v>
      </c>
      <c r="B278" s="240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7.6643999999999997</v>
      </c>
      <c r="K278" s="127">
        <f t="shared" si="12"/>
        <v>0</v>
      </c>
    </row>
    <row r="279" spans="1:11">
      <c r="A279" s="34">
        <v>81011</v>
      </c>
      <c r="B279" s="240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7.6643999999999997</v>
      </c>
      <c r="K279" s="127">
        <f t="shared" si="12"/>
        <v>0</v>
      </c>
    </row>
    <row r="280" spans="1:11">
      <c r="A280" s="34">
        <v>81012</v>
      </c>
      <c r="B280" s="240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7.6643999999999997</v>
      </c>
      <c r="K280" s="127">
        <f t="shared" si="12"/>
        <v>0</v>
      </c>
    </row>
    <row r="281" spans="1:11">
      <c r="A281" s="34">
        <v>81013</v>
      </c>
      <c r="B281" s="240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7.6643999999999997</v>
      </c>
      <c r="K281" s="127">
        <f t="shared" si="12"/>
        <v>0</v>
      </c>
    </row>
    <row r="282" spans="1:11">
      <c r="A282" s="34">
        <v>81014</v>
      </c>
      <c r="B282" s="240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7.6643999999999997</v>
      </c>
      <c r="K282" s="127">
        <f t="shared" si="12"/>
        <v>0</v>
      </c>
    </row>
    <row r="283" spans="1:11">
      <c r="A283" s="34">
        <v>81015</v>
      </c>
      <c r="B283" s="240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7.6643999999999997</v>
      </c>
      <c r="K283" s="127">
        <f t="shared" si="12"/>
        <v>0</v>
      </c>
    </row>
    <row r="284" spans="1:11">
      <c r="A284" s="236">
        <v>81016</v>
      </c>
      <c r="B284" s="240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7.6643999999999997</v>
      </c>
      <c r="K284" s="127">
        <f t="shared" si="12"/>
        <v>0</v>
      </c>
    </row>
    <row r="285" spans="1:11">
      <c r="A285" s="236">
        <v>81017</v>
      </c>
      <c r="B285" s="240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7.6643999999999997</v>
      </c>
      <c r="K285" s="127">
        <f t="shared" si="12"/>
        <v>0</v>
      </c>
    </row>
    <row r="286" spans="1:11">
      <c r="A286" s="236">
        <v>81018</v>
      </c>
      <c r="B286" s="240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7.6643999999999997</v>
      </c>
      <c r="K286" s="127">
        <f t="shared" si="12"/>
        <v>0</v>
      </c>
    </row>
    <row r="287" spans="1:11">
      <c r="A287" s="236">
        <v>81019</v>
      </c>
      <c r="B287" s="240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7.6643999999999997</v>
      </c>
      <c r="K287" s="127">
        <f t="shared" si="12"/>
        <v>0</v>
      </c>
    </row>
    <row r="288" spans="1:11">
      <c r="A288" s="236">
        <v>81020</v>
      </c>
      <c r="B288" s="240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7.6643999999999997</v>
      </c>
      <c r="K288" s="127">
        <f t="shared" si="12"/>
        <v>0</v>
      </c>
    </row>
    <row r="289" spans="1:11">
      <c r="A289" s="236">
        <v>81021</v>
      </c>
      <c r="B289" s="240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7.6643999999999997</v>
      </c>
      <c r="K289" s="127">
        <f t="shared" si="12"/>
        <v>0</v>
      </c>
    </row>
    <row r="290" spans="1:11">
      <c r="A290" s="236">
        <v>81022</v>
      </c>
      <c r="B290" s="240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7.6643999999999997</v>
      </c>
      <c r="K290" s="127">
        <f t="shared" si="12"/>
        <v>0</v>
      </c>
    </row>
    <row r="291" spans="1:11">
      <c r="A291" s="236">
        <v>81023</v>
      </c>
      <c r="B291" s="240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7.6643999999999997</v>
      </c>
      <c r="K291" s="127">
        <f t="shared" si="12"/>
        <v>0</v>
      </c>
    </row>
    <row r="292" spans="1:11">
      <c r="A292" s="236">
        <v>81024</v>
      </c>
      <c r="B292" s="240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7.6643999999999997</v>
      </c>
      <c r="K292" s="127">
        <f t="shared" si="12"/>
        <v>0</v>
      </c>
    </row>
    <row r="293" spans="1:11">
      <c r="A293" s="13">
        <v>81025</v>
      </c>
      <c r="B293" s="237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7.6643999999999997</v>
      </c>
      <c r="K293" s="127">
        <f t="shared" si="12"/>
        <v>0</v>
      </c>
    </row>
    <row r="294" spans="1:11">
      <c r="A294" s="13">
        <v>81026</v>
      </c>
      <c r="B294" s="237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7.6643999999999997</v>
      </c>
      <c r="K294" s="127">
        <f t="shared" si="12"/>
        <v>0</v>
      </c>
    </row>
    <row r="295" spans="1:11">
      <c r="A295" s="13">
        <v>81027</v>
      </c>
      <c r="B295" s="237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7.6643999999999997</v>
      </c>
      <c r="K295" s="127">
        <f t="shared" si="12"/>
        <v>0</v>
      </c>
    </row>
    <row r="296" spans="1:11">
      <c r="A296" s="13">
        <v>81028</v>
      </c>
      <c r="B296" s="237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7.6643999999999997</v>
      </c>
      <c r="K296" s="127">
        <f t="shared" si="12"/>
        <v>0</v>
      </c>
    </row>
    <row r="297" spans="1:11">
      <c r="A297" s="34">
        <v>81998</v>
      </c>
      <c r="B297" s="240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7.6643999999999997</v>
      </c>
      <c r="K297" s="127">
        <f t="shared" si="12"/>
        <v>0</v>
      </c>
    </row>
    <row r="298" spans="1:11">
      <c r="A298" s="34">
        <v>82099</v>
      </c>
      <c r="B298" s="237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7.6643999999999997</v>
      </c>
      <c r="K298" s="127">
        <f t="shared" si="12"/>
        <v>0</v>
      </c>
    </row>
    <row r="299" spans="1:11">
      <c r="A299" s="34">
        <v>82100</v>
      </c>
      <c r="B299" s="237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7.6643999999999997</v>
      </c>
      <c r="K299" s="127">
        <f t="shared" si="12"/>
        <v>0</v>
      </c>
    </row>
    <row r="300" spans="1:11">
      <c r="A300" s="34">
        <v>82101</v>
      </c>
      <c r="B300" s="237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7.6643999999999997</v>
      </c>
      <c r="K300" s="127">
        <f t="shared" si="12"/>
        <v>0</v>
      </c>
    </row>
    <row r="301" spans="1:11">
      <c r="A301" s="34">
        <v>82102</v>
      </c>
      <c r="B301" s="237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7.6643999999999997</v>
      </c>
      <c r="K301" s="127">
        <f t="shared" si="12"/>
        <v>0</v>
      </c>
    </row>
    <row r="302" spans="1:11">
      <c r="A302" s="34">
        <v>82103</v>
      </c>
      <c r="B302" s="237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7.6643999999999997</v>
      </c>
      <c r="K302" s="127">
        <f t="shared" si="12"/>
        <v>0</v>
      </c>
    </row>
    <row r="303" spans="1:11">
      <c r="A303" s="34">
        <v>82104</v>
      </c>
      <c r="B303" s="237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7.6643999999999997</v>
      </c>
      <c r="K303" s="127">
        <f t="shared" si="12"/>
        <v>0</v>
      </c>
    </row>
    <row r="304" spans="1:11">
      <c r="A304" s="34">
        <v>82105</v>
      </c>
      <c r="B304" s="237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7.6643999999999997</v>
      </c>
      <c r="K304" s="127">
        <f t="shared" si="12"/>
        <v>0</v>
      </c>
    </row>
    <row r="305" spans="1:11">
      <c r="A305" s="34">
        <v>82106</v>
      </c>
      <c r="B305" s="240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7.6643999999999997</v>
      </c>
      <c r="K305" s="127">
        <f t="shared" si="12"/>
        <v>0</v>
      </c>
    </row>
    <row r="306" spans="1:11">
      <c r="A306" s="34">
        <v>82107</v>
      </c>
      <c r="B306" s="240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7.6643999999999997</v>
      </c>
      <c r="K306" s="127">
        <f t="shared" si="12"/>
        <v>0</v>
      </c>
    </row>
    <row r="307" spans="1:11">
      <c r="A307" s="34">
        <v>82108</v>
      </c>
      <c r="B307" s="237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7.6643999999999997</v>
      </c>
      <c r="K307" s="127">
        <f t="shared" si="12"/>
        <v>0</v>
      </c>
    </row>
    <row r="308" spans="1:11">
      <c r="A308" s="34">
        <v>82201</v>
      </c>
      <c r="B308" s="240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7.6643999999999997</v>
      </c>
      <c r="K308" s="127">
        <f t="shared" si="12"/>
        <v>0</v>
      </c>
    </row>
    <row r="309" spans="1:11">
      <c r="A309" s="34">
        <v>82202</v>
      </c>
      <c r="B309" s="240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7.6643999999999997</v>
      </c>
      <c r="K309" s="127">
        <f t="shared" si="12"/>
        <v>0</v>
      </c>
    </row>
    <row r="310" spans="1:11">
      <c r="A310" s="34">
        <v>82203</v>
      </c>
      <c r="B310" s="240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7.6643999999999997</v>
      </c>
      <c r="K310" s="127">
        <f t="shared" si="12"/>
        <v>0</v>
      </c>
    </row>
    <row r="311" spans="1:11">
      <c r="A311" s="34">
        <v>82204</v>
      </c>
      <c r="B311" s="240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7.6643999999999997</v>
      </c>
      <c r="K311" s="127">
        <f t="shared" si="12"/>
        <v>0</v>
      </c>
    </row>
    <row r="312" spans="1:11">
      <c r="A312" s="34">
        <v>82205</v>
      </c>
      <c r="B312" s="240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7.6643999999999997</v>
      </c>
      <c r="K312" s="127">
        <f t="shared" si="12"/>
        <v>0</v>
      </c>
    </row>
    <row r="313" spans="1:11">
      <c r="A313" s="34">
        <v>82600</v>
      </c>
      <c r="B313" s="237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7.6643999999999997</v>
      </c>
      <c r="K313" s="127">
        <f t="shared" si="12"/>
        <v>0</v>
      </c>
    </row>
    <row r="314" spans="1:11">
      <c r="A314" s="34">
        <v>82601</v>
      </c>
      <c r="B314" s="237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7.6643999999999997</v>
      </c>
      <c r="K314" s="127">
        <f t="shared" si="12"/>
        <v>0</v>
      </c>
    </row>
    <row r="315" spans="1:11">
      <c r="A315" s="34">
        <v>82602</v>
      </c>
      <c r="B315" s="237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7.6643999999999997</v>
      </c>
      <c r="K315" s="127">
        <f t="shared" si="12"/>
        <v>0</v>
      </c>
    </row>
    <row r="316" spans="1:11">
      <c r="A316" s="34">
        <v>82603</v>
      </c>
      <c r="B316" s="237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7.6643999999999997</v>
      </c>
      <c r="K316" s="127">
        <f t="shared" si="12"/>
        <v>0</v>
      </c>
    </row>
    <row r="317" spans="1:11">
      <c r="A317" s="34">
        <v>82604</v>
      </c>
      <c r="B317" s="237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7.6643999999999997</v>
      </c>
      <c r="K317" s="127">
        <f t="shared" si="12"/>
        <v>0</v>
      </c>
    </row>
    <row r="318" spans="1:11">
      <c r="A318" s="34">
        <v>82605</v>
      </c>
      <c r="B318" s="237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7.6643999999999997</v>
      </c>
      <c r="K318" s="127">
        <f t="shared" si="12"/>
        <v>0</v>
      </c>
    </row>
    <row r="319" spans="1:11">
      <c r="A319" s="34">
        <v>82606</v>
      </c>
      <c r="B319" s="240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7.6643999999999997</v>
      </c>
      <c r="K319" s="127">
        <f t="shared" si="12"/>
        <v>0</v>
      </c>
    </row>
    <row r="320" spans="1:11">
      <c r="A320" s="34">
        <v>82607</v>
      </c>
      <c r="B320" s="240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7.6643999999999997</v>
      </c>
      <c r="K320" s="127">
        <f t="shared" si="12"/>
        <v>0</v>
      </c>
    </row>
    <row r="321" spans="1:11">
      <c r="A321" s="34">
        <v>82700</v>
      </c>
      <c r="B321" s="237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7.6643999999999997</v>
      </c>
      <c r="K321" s="127">
        <f t="shared" si="12"/>
        <v>0</v>
      </c>
    </row>
    <row r="322" spans="1:11">
      <c r="A322" s="34">
        <v>82701</v>
      </c>
      <c r="B322" s="237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7.6643999999999997</v>
      </c>
      <c r="K322" s="127">
        <f t="shared" si="12"/>
        <v>0</v>
      </c>
    </row>
    <row r="323" spans="1:11">
      <c r="A323" s="34">
        <v>82702</v>
      </c>
      <c r="B323" s="237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7.6643999999999997</v>
      </c>
      <c r="K323" s="127">
        <f t="shared" si="12"/>
        <v>0</v>
      </c>
    </row>
    <row r="324" spans="1:11">
      <c r="A324" s="34">
        <v>82703</v>
      </c>
      <c r="B324" s="237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7.6643999999999997</v>
      </c>
      <c r="K324" s="127">
        <f t="shared" si="12"/>
        <v>0</v>
      </c>
    </row>
    <row r="325" spans="1:11">
      <c r="A325" s="34">
        <v>82704</v>
      </c>
      <c r="B325" s="237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7.6643999999999997</v>
      </c>
      <c r="K325" s="127">
        <f t="shared" si="12"/>
        <v>0</v>
      </c>
    </row>
    <row r="326" spans="1:11">
      <c r="A326" s="34">
        <v>82705</v>
      </c>
      <c r="B326" s="237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7.6643999999999997</v>
      </c>
      <c r="K326" s="127">
        <f t="shared" si="12"/>
        <v>0</v>
      </c>
    </row>
    <row r="327" spans="1:11">
      <c r="A327" s="34">
        <v>82706</v>
      </c>
      <c r="B327" s="237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7.6643999999999997</v>
      </c>
      <c r="K327" s="127">
        <f t="shared" si="12"/>
        <v>0</v>
      </c>
    </row>
    <row r="328" spans="1:11">
      <c r="A328" s="13">
        <v>83006</v>
      </c>
      <c r="B328" s="237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7.6643999999999997</v>
      </c>
      <c r="K328" s="127">
        <f t="shared" ref="K328:K391" si="15">ROUND(H328*J328,2)</f>
        <v>0</v>
      </c>
    </row>
    <row r="329" spans="1:11">
      <c r="A329" s="34">
        <v>84100</v>
      </c>
      <c r="B329" s="237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7.6643999999999997</v>
      </c>
      <c r="K329" s="127">
        <f t="shared" si="15"/>
        <v>0</v>
      </c>
    </row>
    <row r="330" spans="1:11">
      <c r="A330" s="34">
        <v>84101</v>
      </c>
      <c r="B330" s="237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7.6643999999999997</v>
      </c>
      <c r="K330" s="127">
        <f t="shared" si="15"/>
        <v>0</v>
      </c>
    </row>
    <row r="331" spans="1:11">
      <c r="A331" s="34">
        <v>84102</v>
      </c>
      <c r="B331" s="237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7.6643999999999997</v>
      </c>
      <c r="K331" s="127">
        <f t="shared" si="15"/>
        <v>0</v>
      </c>
    </row>
    <row r="332" spans="1:11">
      <c r="A332" s="34">
        <v>84103</v>
      </c>
      <c r="B332" s="237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7.6643999999999997</v>
      </c>
      <c r="K332" s="127">
        <f t="shared" si="15"/>
        <v>0</v>
      </c>
    </row>
    <row r="333" spans="1:11">
      <c r="A333" s="34">
        <v>84104</v>
      </c>
      <c r="B333" s="237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7.6643999999999997</v>
      </c>
      <c r="K333" s="127">
        <f t="shared" si="15"/>
        <v>0</v>
      </c>
    </row>
    <row r="334" spans="1:11">
      <c r="A334" s="34">
        <v>84201</v>
      </c>
      <c r="B334" s="237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7.6643999999999997</v>
      </c>
      <c r="K334" s="127">
        <f t="shared" si="15"/>
        <v>0</v>
      </c>
    </row>
    <row r="335" spans="1:11">
      <c r="A335" s="34">
        <v>84202</v>
      </c>
      <c r="B335" s="237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7.6643999999999997</v>
      </c>
      <c r="K335" s="127">
        <f t="shared" si="15"/>
        <v>0</v>
      </c>
    </row>
    <row r="336" spans="1:11">
      <c r="A336" s="34">
        <v>84203</v>
      </c>
      <c r="B336" s="237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7.6643999999999997</v>
      </c>
      <c r="K336" s="127">
        <f t="shared" si="15"/>
        <v>0</v>
      </c>
    </row>
    <row r="337" spans="1:11">
      <c r="A337" s="34">
        <v>84204</v>
      </c>
      <c r="B337" s="237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7.6643999999999997</v>
      </c>
      <c r="K337" s="127">
        <f t="shared" si="15"/>
        <v>0</v>
      </c>
    </row>
    <row r="338" spans="1:11">
      <c r="A338" s="34">
        <v>84205</v>
      </c>
      <c r="B338" s="237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7.6643999999999997</v>
      </c>
      <c r="K338" s="127">
        <f t="shared" si="15"/>
        <v>0</v>
      </c>
    </row>
    <row r="339" spans="1:11">
      <c r="A339" s="34">
        <v>84206</v>
      </c>
      <c r="B339" s="237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7.6643999999999997</v>
      </c>
      <c r="K339" s="127">
        <f t="shared" si="15"/>
        <v>0</v>
      </c>
    </row>
    <row r="340" spans="1:11">
      <c r="A340" s="34">
        <v>84207</v>
      </c>
      <c r="B340" s="237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7.6643999999999997</v>
      </c>
      <c r="K340" s="127">
        <f t="shared" si="15"/>
        <v>0</v>
      </c>
    </row>
    <row r="341" spans="1:11">
      <c r="A341" s="34">
        <v>84300</v>
      </c>
      <c r="B341" s="237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7.6643999999999997</v>
      </c>
      <c r="K341" s="127">
        <f t="shared" si="15"/>
        <v>0</v>
      </c>
    </row>
    <row r="342" spans="1:11">
      <c r="A342" s="34">
        <v>85001</v>
      </c>
      <c r="B342" s="240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7.6643999999999997</v>
      </c>
      <c r="K342" s="127">
        <f t="shared" si="15"/>
        <v>0</v>
      </c>
    </row>
    <row r="343" spans="1:11">
      <c r="A343" s="34">
        <v>85002</v>
      </c>
      <c r="B343" s="240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7.6643999999999997</v>
      </c>
      <c r="K343" s="127">
        <f t="shared" si="15"/>
        <v>0</v>
      </c>
    </row>
    <row r="344" spans="1:11">
      <c r="A344" s="34">
        <v>91001</v>
      </c>
      <c r="B344" s="237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7.6643999999999997</v>
      </c>
      <c r="K344" s="127">
        <f t="shared" si="15"/>
        <v>0</v>
      </c>
    </row>
    <row r="345" spans="1:11">
      <c r="A345" s="34">
        <v>91002</v>
      </c>
      <c r="B345" s="237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7.6643999999999997</v>
      </c>
      <c r="K345" s="127">
        <f t="shared" si="15"/>
        <v>0</v>
      </c>
    </row>
    <row r="346" spans="1:11">
      <c r="A346" s="34">
        <v>91003</v>
      </c>
      <c r="B346" s="237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7.6643999999999997</v>
      </c>
      <c r="K346" s="127">
        <f t="shared" si="15"/>
        <v>0</v>
      </c>
    </row>
    <row r="347" spans="1:11">
      <c r="A347" s="34">
        <v>91004</v>
      </c>
      <c r="B347" s="240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7.6643999999999997</v>
      </c>
      <c r="K347" s="127">
        <f t="shared" si="15"/>
        <v>0</v>
      </c>
    </row>
    <row r="348" spans="1:11">
      <c r="A348" s="34">
        <v>91005</v>
      </c>
      <c r="B348" s="240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7.6643999999999997</v>
      </c>
      <c r="K348" s="127">
        <f t="shared" si="15"/>
        <v>0</v>
      </c>
    </row>
    <row r="349" spans="1:11">
      <c r="A349" s="34">
        <v>91006</v>
      </c>
      <c r="B349" s="240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7.6643999999999997</v>
      </c>
      <c r="K349" s="127">
        <f t="shared" si="15"/>
        <v>0</v>
      </c>
    </row>
    <row r="350" spans="1:11">
      <c r="A350" s="34">
        <v>91007</v>
      </c>
      <c r="B350" s="240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7.6643999999999997</v>
      </c>
      <c r="K350" s="127">
        <f t="shared" si="15"/>
        <v>0</v>
      </c>
    </row>
    <row r="351" spans="1:11">
      <c r="A351" s="34">
        <v>91008</v>
      </c>
      <c r="B351" s="240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7.6643999999999997</v>
      </c>
      <c r="K351" s="127">
        <f t="shared" si="15"/>
        <v>0</v>
      </c>
    </row>
    <row r="352" spans="1:11">
      <c r="A352" s="34">
        <v>91009</v>
      </c>
      <c r="B352" s="240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7.6643999999999997</v>
      </c>
      <c r="K352" s="127">
        <f t="shared" si="15"/>
        <v>0</v>
      </c>
    </row>
    <row r="353" spans="1:11">
      <c r="A353" s="34">
        <v>91010</v>
      </c>
      <c r="B353" s="240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7.6643999999999997</v>
      </c>
      <c r="K353" s="127">
        <f t="shared" si="15"/>
        <v>0</v>
      </c>
    </row>
    <row r="354" spans="1:11">
      <c r="A354" s="34">
        <v>91011</v>
      </c>
      <c r="B354" s="240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7.6643999999999997</v>
      </c>
      <c r="K354" s="127">
        <f t="shared" si="15"/>
        <v>0</v>
      </c>
    </row>
    <row r="355" spans="1:11">
      <c r="A355" s="34">
        <v>91012</v>
      </c>
      <c r="B355" s="237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7.6643999999999997</v>
      </c>
      <c r="K355" s="127">
        <f t="shared" si="15"/>
        <v>0</v>
      </c>
    </row>
    <row r="356" spans="1:11">
      <c r="A356" s="236">
        <v>91013</v>
      </c>
      <c r="B356" s="240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7.6643999999999997</v>
      </c>
      <c r="K356" s="127">
        <f t="shared" si="15"/>
        <v>0</v>
      </c>
    </row>
    <row r="357" spans="1:11">
      <c r="A357" s="34">
        <v>91200</v>
      </c>
      <c r="B357" s="240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7.6643999999999997</v>
      </c>
      <c r="K357" s="127">
        <f t="shared" si="15"/>
        <v>0</v>
      </c>
    </row>
    <row r="358" spans="1:11">
      <c r="A358" s="34">
        <v>91201</v>
      </c>
      <c r="B358" s="240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7.6643999999999997</v>
      </c>
      <c r="K358" s="127">
        <f t="shared" si="15"/>
        <v>0</v>
      </c>
    </row>
    <row r="359" spans="1:11">
      <c r="A359" s="34">
        <v>91202</v>
      </c>
      <c r="B359" s="240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7.6643999999999997</v>
      </c>
      <c r="K359" s="127">
        <f t="shared" si="15"/>
        <v>0</v>
      </c>
    </row>
    <row r="360" spans="1:11">
      <c r="A360" s="34">
        <v>92001</v>
      </c>
      <c r="B360" s="240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7.6643999999999997</v>
      </c>
      <c r="K360" s="127">
        <f t="shared" si="15"/>
        <v>0</v>
      </c>
    </row>
    <row r="361" spans="1:11">
      <c r="A361" s="34">
        <v>92002</v>
      </c>
      <c r="B361" s="240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7.6643999999999997</v>
      </c>
      <c r="K361" s="127">
        <f t="shared" si="15"/>
        <v>0</v>
      </c>
    </row>
    <row r="362" spans="1:11">
      <c r="A362" s="34">
        <v>92003</v>
      </c>
      <c r="B362" s="240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7.6643999999999997</v>
      </c>
      <c r="K362" s="127">
        <f t="shared" si="15"/>
        <v>0</v>
      </c>
    </row>
    <row r="363" spans="1:11">
      <c r="A363" s="34">
        <v>92004</v>
      </c>
      <c r="B363" s="240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7.6643999999999997</v>
      </c>
      <c r="K363" s="127">
        <f t="shared" si="15"/>
        <v>0</v>
      </c>
    </row>
    <row r="364" spans="1:11">
      <c r="A364" s="34">
        <v>92005</v>
      </c>
      <c r="B364" s="240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7.6643999999999997</v>
      </c>
      <c r="K364" s="127">
        <f t="shared" si="15"/>
        <v>0</v>
      </c>
    </row>
    <row r="365" spans="1:11">
      <c r="A365" s="34">
        <v>92006</v>
      </c>
      <c r="B365" s="240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7.6643999999999997</v>
      </c>
      <c r="K365" s="127">
        <f t="shared" si="15"/>
        <v>0</v>
      </c>
    </row>
    <row r="366" spans="1:11">
      <c r="A366" s="34">
        <v>92007</v>
      </c>
      <c r="B366" s="240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7.6643999999999997</v>
      </c>
      <c r="K366" s="127">
        <f t="shared" si="15"/>
        <v>0</v>
      </c>
    </row>
    <row r="367" spans="1:11">
      <c r="A367" s="34">
        <v>92008</v>
      </c>
      <c r="B367" s="240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7.6643999999999997</v>
      </c>
      <c r="K367" s="127">
        <f t="shared" si="15"/>
        <v>0</v>
      </c>
    </row>
    <row r="368" spans="1:11">
      <c r="A368" s="20">
        <v>92009</v>
      </c>
      <c r="B368" s="237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7.6643999999999997</v>
      </c>
      <c r="K368" s="127">
        <f t="shared" si="15"/>
        <v>0</v>
      </c>
    </row>
    <row r="369" spans="1:11">
      <c r="A369" s="34">
        <v>93001</v>
      </c>
      <c r="B369" s="240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7.6643999999999997</v>
      </c>
      <c r="K369" s="127">
        <f t="shared" si="15"/>
        <v>0</v>
      </c>
    </row>
    <row r="370" spans="1:11">
      <c r="A370" s="34">
        <v>93002</v>
      </c>
      <c r="B370" s="240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7.6643999999999997</v>
      </c>
      <c r="K370" s="127">
        <f t="shared" si="15"/>
        <v>0</v>
      </c>
    </row>
    <row r="371" spans="1:11">
      <c r="A371" s="34">
        <v>93003</v>
      </c>
      <c r="B371" s="240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7.6643999999999997</v>
      </c>
      <c r="K371" s="127">
        <f t="shared" si="15"/>
        <v>0</v>
      </c>
    </row>
    <row r="372" spans="1:11">
      <c r="A372" s="34">
        <v>93004</v>
      </c>
      <c r="B372" s="240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7.6643999999999997</v>
      </c>
      <c r="K372" s="127">
        <f t="shared" si="15"/>
        <v>0</v>
      </c>
    </row>
    <row r="373" spans="1:11">
      <c r="A373" s="34">
        <v>93005</v>
      </c>
      <c r="B373" s="240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7.6643999999999997</v>
      </c>
      <c r="K373" s="127">
        <f t="shared" si="15"/>
        <v>0</v>
      </c>
    </row>
    <row r="374" spans="1:11">
      <c r="A374" s="241">
        <v>94001</v>
      </c>
      <c r="B374" s="242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7.6643999999999997</v>
      </c>
      <c r="K374" s="130">
        <f t="shared" si="15"/>
        <v>0</v>
      </c>
    </row>
    <row r="375" spans="1:11">
      <c r="A375" s="34">
        <v>94002</v>
      </c>
      <c r="B375" s="240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7.6643999999999997</v>
      </c>
      <c r="K375" s="127">
        <f t="shared" si="15"/>
        <v>0</v>
      </c>
    </row>
    <row r="376" spans="1:11">
      <c r="A376" s="34">
        <v>94003</v>
      </c>
      <c r="B376" s="240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7.6643999999999997</v>
      </c>
      <c r="K376" s="127">
        <f t="shared" si="15"/>
        <v>0</v>
      </c>
    </row>
    <row r="377" spans="1:11">
      <c r="A377" s="34">
        <v>94004</v>
      </c>
      <c r="B377" s="240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7.6643999999999997</v>
      </c>
      <c r="K377" s="127">
        <f t="shared" si="15"/>
        <v>0</v>
      </c>
    </row>
    <row r="378" spans="1:11">
      <c r="A378" s="34">
        <v>94005</v>
      </c>
      <c r="B378" s="240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7.6643999999999997</v>
      </c>
      <c r="K378" s="127">
        <f t="shared" si="15"/>
        <v>0</v>
      </c>
    </row>
    <row r="379" spans="1:11">
      <c r="A379" s="34">
        <v>94006</v>
      </c>
      <c r="B379" s="240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7.6643999999999997</v>
      </c>
      <c r="K379" s="127">
        <f t="shared" si="15"/>
        <v>0</v>
      </c>
    </row>
    <row r="380" spans="1:11">
      <c r="A380" s="34">
        <v>94007</v>
      </c>
      <c r="B380" s="240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7.6643999999999997</v>
      </c>
      <c r="K380" s="127">
        <f t="shared" si="15"/>
        <v>0</v>
      </c>
    </row>
    <row r="381" spans="1:11">
      <c r="A381" s="34">
        <v>94008</v>
      </c>
      <c r="B381" s="240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7.6643999999999997</v>
      </c>
      <c r="K381" s="127">
        <f t="shared" si="15"/>
        <v>0</v>
      </c>
    </row>
    <row r="382" spans="1:11">
      <c r="A382" s="34">
        <v>94009</v>
      </c>
      <c r="B382" s="240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7.6643999999999997</v>
      </c>
      <c r="K382" s="127">
        <f t="shared" si="15"/>
        <v>0</v>
      </c>
    </row>
    <row r="383" spans="1:11">
      <c r="A383" s="34">
        <v>94010</v>
      </c>
      <c r="B383" s="240" t="s">
        <v>438</v>
      </c>
      <c r="C383" s="213">
        <v>1054.2</v>
      </c>
      <c r="D383" s="213"/>
      <c r="E383" s="225"/>
      <c r="F383" s="225"/>
      <c r="H383" s="127">
        <f t="shared" si="16"/>
        <v>1054.2</v>
      </c>
      <c r="J383" s="4">
        <f t="shared" si="17"/>
        <v>7.6643999999999997</v>
      </c>
      <c r="K383" s="127">
        <f t="shared" si="15"/>
        <v>8079.81</v>
      </c>
    </row>
    <row r="384" spans="1:11">
      <c r="A384" s="34">
        <v>94011</v>
      </c>
      <c r="B384" s="240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7.6643999999999997</v>
      </c>
      <c r="K384" s="127">
        <f t="shared" si="15"/>
        <v>0</v>
      </c>
    </row>
    <row r="385" spans="1:11">
      <c r="A385" s="34">
        <v>94012</v>
      </c>
      <c r="B385" s="240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7.6643999999999997</v>
      </c>
      <c r="K385" s="127">
        <f t="shared" si="15"/>
        <v>0</v>
      </c>
    </row>
    <row r="386" spans="1:11">
      <c r="A386" s="34">
        <v>94013</v>
      </c>
      <c r="B386" s="240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7.6643999999999997</v>
      </c>
      <c r="K386" s="127">
        <f t="shared" si="15"/>
        <v>0</v>
      </c>
    </row>
    <row r="387" spans="1:11">
      <c r="A387" s="241">
        <v>94014</v>
      </c>
      <c r="B387" s="242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7.6643999999999997</v>
      </c>
      <c r="K387" s="130">
        <f t="shared" si="15"/>
        <v>0</v>
      </c>
    </row>
    <row r="388" spans="1:11">
      <c r="A388" s="34">
        <v>94015</v>
      </c>
      <c r="B388" s="240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7.6643999999999997</v>
      </c>
      <c r="K388" s="127">
        <f t="shared" si="15"/>
        <v>0</v>
      </c>
    </row>
    <row r="389" spans="1:11">
      <c r="A389" s="241">
        <v>94016</v>
      </c>
      <c r="B389" s="242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7.6643999999999997</v>
      </c>
      <c r="K389" s="130">
        <f t="shared" si="15"/>
        <v>0</v>
      </c>
    </row>
    <row r="390" spans="1:11">
      <c r="A390" s="34">
        <v>94017</v>
      </c>
      <c r="B390" s="240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7.6643999999999997</v>
      </c>
      <c r="K390" s="127">
        <f t="shared" si="15"/>
        <v>0</v>
      </c>
    </row>
    <row r="391" spans="1:11">
      <c r="A391" s="34">
        <v>94018</v>
      </c>
      <c r="B391" s="240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7.6643999999999997</v>
      </c>
      <c r="K391" s="127">
        <f t="shared" si="15"/>
        <v>0</v>
      </c>
    </row>
    <row r="392" spans="1:11">
      <c r="A392" s="34">
        <v>94019</v>
      </c>
      <c r="B392" s="240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7.6643999999999997</v>
      </c>
      <c r="K392" s="127">
        <f t="shared" ref="K392:K428" si="18">ROUND(H392*J392,2)</f>
        <v>0</v>
      </c>
    </row>
    <row r="393" spans="1:11">
      <c r="A393" s="34">
        <v>94020</v>
      </c>
      <c r="B393" s="237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7.6643999999999997</v>
      </c>
      <c r="K393" s="127">
        <f t="shared" si="18"/>
        <v>0</v>
      </c>
    </row>
    <row r="394" spans="1:11">
      <c r="A394" s="34">
        <v>94021</v>
      </c>
      <c r="B394" s="240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7.6643999999999997</v>
      </c>
      <c r="K394" s="127">
        <f t="shared" si="18"/>
        <v>0</v>
      </c>
    </row>
    <row r="395" spans="1:11">
      <c r="A395" s="34">
        <v>94022</v>
      </c>
      <c r="B395" s="240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7.6643999999999997</v>
      </c>
      <c r="K395" s="127">
        <f t="shared" si="18"/>
        <v>0</v>
      </c>
    </row>
    <row r="396" spans="1:11">
      <c r="A396" s="34">
        <v>94023</v>
      </c>
      <c r="B396" s="240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7.6643999999999997</v>
      </c>
      <c r="K396" s="127">
        <f t="shared" si="18"/>
        <v>0</v>
      </c>
    </row>
    <row r="397" spans="1:11">
      <c r="A397" s="34">
        <v>94024</v>
      </c>
      <c r="B397" s="240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7.6643999999999997</v>
      </c>
      <c r="K397" s="127">
        <f t="shared" si="18"/>
        <v>0</v>
      </c>
    </row>
    <row r="398" spans="1:11">
      <c r="A398" s="34">
        <v>94025</v>
      </c>
      <c r="B398" s="240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7.6643999999999997</v>
      </c>
      <c r="K398" s="127">
        <f t="shared" si="18"/>
        <v>0</v>
      </c>
    </row>
    <row r="399" spans="1:11">
      <c r="A399" s="241">
        <v>94026</v>
      </c>
      <c r="B399" s="23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7.6643999999999997</v>
      </c>
      <c r="K399" s="130">
        <f t="shared" si="18"/>
        <v>0</v>
      </c>
    </row>
    <row r="400" spans="1:11">
      <c r="A400" s="34">
        <v>94027</v>
      </c>
      <c r="B400" s="240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7.6643999999999997</v>
      </c>
      <c r="K400" s="127">
        <f t="shared" si="18"/>
        <v>0</v>
      </c>
    </row>
    <row r="401" spans="1:11">
      <c r="A401" s="34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7.6643999999999997</v>
      </c>
      <c r="K401" s="127">
        <f t="shared" si="18"/>
        <v>0</v>
      </c>
    </row>
    <row r="402" spans="1:11">
      <c r="A402" s="34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7.6643999999999997</v>
      </c>
      <c r="K402" s="127">
        <f t="shared" si="18"/>
        <v>0</v>
      </c>
    </row>
    <row r="403" spans="1:11">
      <c r="A403" s="34">
        <v>95001</v>
      </c>
      <c r="B403" s="237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7.6643999999999997</v>
      </c>
      <c r="K403" s="127">
        <f t="shared" si="18"/>
        <v>0</v>
      </c>
    </row>
    <row r="404" spans="1:11">
      <c r="A404" s="34">
        <v>95002</v>
      </c>
      <c r="B404" s="237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7.6643999999999997</v>
      </c>
      <c r="K404" s="127">
        <f t="shared" si="18"/>
        <v>0</v>
      </c>
    </row>
    <row r="405" spans="1:11">
      <c r="A405" s="34">
        <v>95003</v>
      </c>
      <c r="B405" s="237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7.6643999999999997</v>
      </c>
      <c r="K405" s="127">
        <f t="shared" si="18"/>
        <v>0</v>
      </c>
    </row>
    <row r="406" spans="1:11">
      <c r="A406" s="34">
        <v>96001</v>
      </c>
      <c r="B406" s="237" t="s">
        <v>453</v>
      </c>
      <c r="C406" s="213">
        <v>1000.02</v>
      </c>
      <c r="D406" s="213"/>
      <c r="E406" s="225"/>
      <c r="F406" s="225"/>
      <c r="H406" s="127">
        <f t="shared" si="19"/>
        <v>1000.02</v>
      </c>
      <c r="J406" s="4">
        <f t="shared" si="20"/>
        <v>7.6643999999999997</v>
      </c>
      <c r="K406" s="127">
        <f t="shared" si="18"/>
        <v>7664.55</v>
      </c>
    </row>
    <row r="407" spans="1:11">
      <c r="A407" s="34">
        <v>96002</v>
      </c>
      <c r="B407" s="237" t="s">
        <v>454</v>
      </c>
      <c r="C407" s="213">
        <v>720</v>
      </c>
      <c r="D407" s="213"/>
      <c r="E407" s="225"/>
      <c r="F407" s="225"/>
      <c r="H407" s="127">
        <f t="shared" si="19"/>
        <v>720</v>
      </c>
      <c r="J407" s="4">
        <f t="shared" si="20"/>
        <v>7.6643999999999997</v>
      </c>
      <c r="K407" s="127">
        <f t="shared" si="18"/>
        <v>5518.37</v>
      </c>
    </row>
    <row r="408" spans="1:11">
      <c r="A408" s="34">
        <v>96003</v>
      </c>
      <c r="B408" s="237" t="s">
        <v>455</v>
      </c>
      <c r="C408" s="213">
        <v>799.98</v>
      </c>
      <c r="D408" s="213"/>
      <c r="E408" s="225"/>
      <c r="F408" s="225"/>
      <c r="H408" s="127">
        <f t="shared" si="19"/>
        <v>799.98</v>
      </c>
      <c r="J408" s="4">
        <f t="shared" si="20"/>
        <v>7.6643999999999997</v>
      </c>
      <c r="K408" s="127">
        <f t="shared" si="18"/>
        <v>6131.37</v>
      </c>
    </row>
    <row r="409" spans="1:11">
      <c r="A409" s="34">
        <v>96004</v>
      </c>
      <c r="B409" s="237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7.6643999999999997</v>
      </c>
      <c r="K409" s="127">
        <f t="shared" si="18"/>
        <v>0</v>
      </c>
    </row>
    <row r="410" spans="1:11">
      <c r="A410" s="34">
        <v>96005</v>
      </c>
      <c r="B410" s="237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7.6643999999999997</v>
      </c>
      <c r="K410" s="127">
        <f t="shared" si="18"/>
        <v>459.86</v>
      </c>
    </row>
    <row r="411" spans="1:11">
      <c r="A411" s="34">
        <v>96006</v>
      </c>
      <c r="B411" s="237" t="s">
        <v>458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7.6643999999999997</v>
      </c>
      <c r="K411" s="127">
        <f t="shared" si="18"/>
        <v>0</v>
      </c>
    </row>
    <row r="412" spans="1:11">
      <c r="A412" s="34">
        <v>96007</v>
      </c>
      <c r="B412" s="237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7.6643999999999997</v>
      </c>
      <c r="K412" s="127">
        <f t="shared" si="18"/>
        <v>0</v>
      </c>
    </row>
    <row r="413" spans="1:11">
      <c r="A413" s="34">
        <v>96008</v>
      </c>
      <c r="B413" s="237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7.6643999999999997</v>
      </c>
      <c r="K413" s="127">
        <f t="shared" si="18"/>
        <v>5748.3</v>
      </c>
    </row>
    <row r="414" spans="1:11">
      <c r="A414" s="34">
        <v>97001</v>
      </c>
      <c r="B414" s="237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7.6643999999999997</v>
      </c>
      <c r="K414" s="127">
        <f t="shared" si="18"/>
        <v>131.21</v>
      </c>
    </row>
    <row r="415" spans="1:11">
      <c r="A415" s="34">
        <v>97002</v>
      </c>
      <c r="B415" s="237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7.6643999999999997</v>
      </c>
      <c r="K415" s="127">
        <f t="shared" si="18"/>
        <v>132.59</v>
      </c>
    </row>
    <row r="416" spans="1:11">
      <c r="A416" s="34">
        <v>97003</v>
      </c>
      <c r="B416" s="237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7.6643999999999997</v>
      </c>
      <c r="K416" s="127">
        <f t="shared" si="18"/>
        <v>0</v>
      </c>
    </row>
    <row r="417" spans="1:11">
      <c r="A417" s="34">
        <v>97004</v>
      </c>
      <c r="B417" s="237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7.6643999999999997</v>
      </c>
      <c r="K417" s="127">
        <f t="shared" si="18"/>
        <v>1234.1199999999999</v>
      </c>
    </row>
    <row r="418" spans="1:11">
      <c r="A418" s="241">
        <v>97005</v>
      </c>
      <c r="B418" s="23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7.6643999999999997</v>
      </c>
      <c r="K418" s="130">
        <f t="shared" si="18"/>
        <v>0</v>
      </c>
    </row>
    <row r="419" spans="1:11">
      <c r="A419" s="236">
        <v>97006</v>
      </c>
      <c r="B419" s="240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7.6643999999999997</v>
      </c>
      <c r="K419" s="127">
        <f t="shared" si="18"/>
        <v>0</v>
      </c>
    </row>
    <row r="420" spans="1:11">
      <c r="A420" s="236">
        <v>98000</v>
      </c>
      <c r="B420" s="240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7.6643999999999997</v>
      </c>
      <c r="K420" s="127">
        <f t="shared" si="18"/>
        <v>0</v>
      </c>
    </row>
    <row r="421" spans="1:11">
      <c r="A421" s="236">
        <v>98001</v>
      </c>
      <c r="B421" s="240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7.6643999999999997</v>
      </c>
      <c r="K421" s="127">
        <f t="shared" si="18"/>
        <v>0</v>
      </c>
    </row>
    <row r="422" spans="1:11">
      <c r="A422" s="236">
        <v>98002</v>
      </c>
      <c r="B422" s="240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7.6643999999999997</v>
      </c>
      <c r="K422" s="127">
        <f t="shared" si="18"/>
        <v>0</v>
      </c>
    </row>
    <row r="423" spans="1:11">
      <c r="A423" s="236">
        <v>60001</v>
      </c>
      <c r="B423" s="240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7.6643999999999997</v>
      </c>
      <c r="K423" s="127">
        <f t="shared" si="18"/>
        <v>0</v>
      </c>
    </row>
    <row r="424" spans="1:11">
      <c r="A424" s="236">
        <v>60002</v>
      </c>
      <c r="B424" s="240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7.6643999999999997</v>
      </c>
      <c r="K424" s="127">
        <f t="shared" si="18"/>
        <v>0</v>
      </c>
    </row>
    <row r="425" spans="1:11">
      <c r="A425" s="34">
        <v>60003</v>
      </c>
      <c r="B425" s="237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7.6643999999999997</v>
      </c>
      <c r="K425" s="127">
        <f t="shared" si="18"/>
        <v>0</v>
      </c>
    </row>
    <row r="426" spans="1:11">
      <c r="A426" s="34">
        <v>60004</v>
      </c>
      <c r="B426" s="237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7.6643999999999997</v>
      </c>
      <c r="K426" s="127">
        <f t="shared" si="18"/>
        <v>0</v>
      </c>
    </row>
    <row r="427" spans="1:11">
      <c r="A427" s="34">
        <v>60005</v>
      </c>
      <c r="B427" s="237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7.6643999999999997</v>
      </c>
      <c r="K427" s="127">
        <f t="shared" si="18"/>
        <v>0</v>
      </c>
    </row>
    <row r="428" spans="1:11">
      <c r="A428" s="34">
        <v>60006</v>
      </c>
      <c r="B428" s="237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7.6643999999999997</v>
      </c>
      <c r="K428" s="127">
        <f t="shared" si="18"/>
        <v>0</v>
      </c>
    </row>
    <row r="429" spans="1:11" ht="15" thickBot="1">
      <c r="A429" s="236"/>
      <c r="B429" s="237" t="s">
        <v>493</v>
      </c>
      <c r="C429" s="245">
        <f>SUM(C8:C428)</f>
        <v>199374.09</v>
      </c>
      <c r="D429" s="245">
        <f t="shared" ref="D429:F429" si="21">SUM(D8:D428)</f>
        <v>199374.09000000003</v>
      </c>
      <c r="E429" s="245">
        <f t="shared" si="21"/>
        <v>0</v>
      </c>
      <c r="F429" s="245">
        <f t="shared" si="21"/>
        <v>0</v>
      </c>
      <c r="H429" s="40">
        <f t="shared" ref="H429" si="22">SUM(H8:H428)</f>
        <v>1.1340262062731199E-11</v>
      </c>
      <c r="K429" s="40">
        <f>SUM(K8:K428)</f>
        <v>-2.0000000158006515E-2</v>
      </c>
    </row>
    <row r="430" spans="1:11" ht="15" thickTop="1">
      <c r="A430" s="237"/>
      <c r="D430" s="246">
        <f>C429-D429</f>
        <v>0</v>
      </c>
      <c r="F430" s="246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8"/>
  <sheetViews>
    <sheetView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185" customWidth="1"/>
    <col min="7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">
        <v>502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185">
        <f>D430</f>
        <v>0</v>
      </c>
      <c r="F5" s="185">
        <f>F430</f>
        <v>0</v>
      </c>
      <c r="H5" s="185">
        <f>H429</f>
        <v>1.1340262062731199E-11</v>
      </c>
      <c r="I5" s="4"/>
      <c r="K5" s="33">
        <f>K429</f>
        <v>-2.0000000158006515E-2</v>
      </c>
    </row>
    <row r="6" spans="1:11">
      <c r="A6" s="34"/>
      <c r="C6" s="232" t="s">
        <v>473</v>
      </c>
      <c r="D6" s="233"/>
      <c r="E6" s="232" t="s">
        <v>494</v>
      </c>
      <c r="F6" s="233"/>
      <c r="H6" s="123" t="s">
        <v>495</v>
      </c>
      <c r="K6" s="123" t="s">
        <v>495</v>
      </c>
    </row>
    <row r="7" spans="1:11">
      <c r="A7" s="234" t="s">
        <v>474</v>
      </c>
      <c r="B7" s="234" t="s">
        <v>475</v>
      </c>
      <c r="C7" s="235" t="s">
        <v>476</v>
      </c>
      <c r="D7" s="235" t="s">
        <v>477</v>
      </c>
      <c r="E7" s="235" t="s">
        <v>476</v>
      </c>
      <c r="F7" s="235" t="s">
        <v>477</v>
      </c>
      <c r="G7" s="125"/>
      <c r="H7" s="126"/>
      <c r="J7" s="4">
        <f>Ex.rate25!Y45</f>
        <v>7.6643999999999997</v>
      </c>
      <c r="K7" s="126" t="s">
        <v>519</v>
      </c>
    </row>
    <row r="8" spans="1:11">
      <c r="A8" s="236">
        <v>11100</v>
      </c>
      <c r="B8" s="237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7.6643999999999997</v>
      </c>
      <c r="K8" s="127">
        <f t="shared" ref="K8:K71" si="0">ROUND(H8*J8,2)</f>
        <v>0</v>
      </c>
    </row>
    <row r="9" spans="1:11">
      <c r="A9" s="236">
        <v>11101</v>
      </c>
      <c r="B9" s="237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7.6643999999999997</v>
      </c>
      <c r="K9" s="127">
        <f t="shared" si="0"/>
        <v>0</v>
      </c>
    </row>
    <row r="10" spans="1:11">
      <c r="A10" s="236">
        <v>11200</v>
      </c>
      <c r="B10" s="237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7.6643999999999997</v>
      </c>
      <c r="K10" s="127">
        <f t="shared" si="0"/>
        <v>0</v>
      </c>
    </row>
    <row r="11" spans="1:11">
      <c r="A11" s="236">
        <v>11201</v>
      </c>
      <c r="B11" s="237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7.6643999999999997</v>
      </c>
      <c r="K11" s="127">
        <f t="shared" si="0"/>
        <v>0</v>
      </c>
    </row>
    <row r="12" spans="1:11">
      <c r="A12" s="236">
        <v>11300</v>
      </c>
      <c r="B12" s="237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7.6643999999999997</v>
      </c>
      <c r="K12" s="127">
        <f t="shared" si="0"/>
        <v>0</v>
      </c>
    </row>
    <row r="13" spans="1:11">
      <c r="A13" s="236">
        <v>11301</v>
      </c>
      <c r="B13" s="237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7.6643999999999997</v>
      </c>
      <c r="K13" s="127">
        <f t="shared" si="0"/>
        <v>0</v>
      </c>
    </row>
    <row r="14" spans="1:11">
      <c r="A14" s="236">
        <v>11400</v>
      </c>
      <c r="B14" s="237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7.6643999999999997</v>
      </c>
      <c r="K14" s="127">
        <f t="shared" si="0"/>
        <v>0</v>
      </c>
    </row>
    <row r="15" spans="1:11">
      <c r="A15" s="236">
        <v>11401</v>
      </c>
      <c r="B15" s="237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7.6643999999999997</v>
      </c>
      <c r="K15" s="127">
        <f t="shared" si="0"/>
        <v>0</v>
      </c>
    </row>
    <row r="16" spans="1:11">
      <c r="A16" s="238">
        <v>11500</v>
      </c>
      <c r="B16" s="23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7.6643999999999997</v>
      </c>
      <c r="K16" s="130">
        <f t="shared" si="0"/>
        <v>0</v>
      </c>
    </row>
    <row r="17" spans="1:11">
      <c r="A17" s="238">
        <v>11501</v>
      </c>
      <c r="B17" s="23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7.6643999999999997</v>
      </c>
      <c r="K17" s="130">
        <f t="shared" si="0"/>
        <v>0</v>
      </c>
    </row>
    <row r="18" spans="1:11">
      <c r="A18" s="236">
        <v>11600</v>
      </c>
      <c r="B18" s="237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7.6643999999999997</v>
      </c>
      <c r="K18" s="127">
        <f t="shared" si="0"/>
        <v>0</v>
      </c>
    </row>
    <row r="19" spans="1:11">
      <c r="A19" s="236">
        <v>11601</v>
      </c>
      <c r="B19" s="237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7.6643999999999997</v>
      </c>
      <c r="K19" s="127">
        <f t="shared" si="0"/>
        <v>0</v>
      </c>
    </row>
    <row r="20" spans="1:11">
      <c r="A20" s="236">
        <v>11700</v>
      </c>
      <c r="B20" s="237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7.6643999999999997</v>
      </c>
      <c r="K20" s="127">
        <f t="shared" si="0"/>
        <v>0</v>
      </c>
    </row>
    <row r="21" spans="1:11">
      <c r="A21" s="236">
        <v>11701</v>
      </c>
      <c r="B21" s="237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7.6643999999999997</v>
      </c>
      <c r="K21" s="127">
        <f t="shared" si="0"/>
        <v>0</v>
      </c>
    </row>
    <row r="22" spans="1:11">
      <c r="A22" s="236">
        <v>12001</v>
      </c>
      <c r="B22" s="237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7.6643999999999997</v>
      </c>
      <c r="K22" s="127">
        <f t="shared" si="0"/>
        <v>0</v>
      </c>
    </row>
    <row r="23" spans="1:11">
      <c r="A23" s="236">
        <v>12002</v>
      </c>
      <c r="B23" s="237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7.6643999999999997</v>
      </c>
      <c r="K23" s="127">
        <f t="shared" si="0"/>
        <v>0</v>
      </c>
    </row>
    <row r="24" spans="1:11" s="132" customFormat="1">
      <c r="A24" s="236">
        <v>12003</v>
      </c>
      <c r="B24" s="240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7.6643999999999997</v>
      </c>
      <c r="K24" s="127">
        <f t="shared" si="0"/>
        <v>0</v>
      </c>
    </row>
    <row r="25" spans="1:11">
      <c r="A25" s="34">
        <v>13011</v>
      </c>
      <c r="B25" s="237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7.6643999999999997</v>
      </c>
      <c r="K25" s="127">
        <f t="shared" si="0"/>
        <v>0</v>
      </c>
    </row>
    <row r="26" spans="1:11">
      <c r="A26" s="34">
        <v>13012</v>
      </c>
      <c r="B26" s="240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7.6643999999999997</v>
      </c>
      <c r="K26" s="127">
        <f t="shared" si="0"/>
        <v>0</v>
      </c>
    </row>
    <row r="27" spans="1:11">
      <c r="A27" s="34">
        <v>13021</v>
      </c>
      <c r="B27" s="237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7.6643999999999997</v>
      </c>
      <c r="K27" s="127">
        <f t="shared" si="0"/>
        <v>0</v>
      </c>
    </row>
    <row r="28" spans="1:11">
      <c r="A28" s="34">
        <v>13022</v>
      </c>
      <c r="B28" s="237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7.6643999999999997</v>
      </c>
      <c r="K28" s="127">
        <f t="shared" si="0"/>
        <v>0</v>
      </c>
    </row>
    <row r="29" spans="1:11">
      <c r="A29" s="34">
        <v>13023</v>
      </c>
      <c r="B29" s="237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7.6643999999999997</v>
      </c>
      <c r="K29" s="127">
        <f t="shared" si="0"/>
        <v>0</v>
      </c>
    </row>
    <row r="30" spans="1:11">
      <c r="A30" s="34">
        <v>13024</v>
      </c>
      <c r="B30" s="237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7.6643999999999997</v>
      </c>
      <c r="K30" s="127">
        <f t="shared" si="0"/>
        <v>0</v>
      </c>
    </row>
    <row r="31" spans="1:11">
      <c r="A31" s="34">
        <v>13031</v>
      </c>
      <c r="B31" s="237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7.6643999999999997</v>
      </c>
      <c r="K31" s="127">
        <f t="shared" si="0"/>
        <v>0</v>
      </c>
    </row>
    <row r="32" spans="1:11">
      <c r="A32" s="34">
        <v>13032</v>
      </c>
      <c r="B32" s="237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7.6643999999999997</v>
      </c>
      <c r="K32" s="127">
        <f t="shared" si="0"/>
        <v>0</v>
      </c>
    </row>
    <row r="33" spans="1:11">
      <c r="A33" s="34">
        <v>13041</v>
      </c>
      <c r="B33" s="237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7.6643999999999997</v>
      </c>
      <c r="K33" s="127">
        <f t="shared" si="0"/>
        <v>0</v>
      </c>
    </row>
    <row r="34" spans="1:11">
      <c r="A34" s="34">
        <v>13042</v>
      </c>
      <c r="B34" s="237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7.6643999999999997</v>
      </c>
      <c r="K34" s="127">
        <f t="shared" si="0"/>
        <v>0</v>
      </c>
    </row>
    <row r="35" spans="1:11">
      <c r="A35" s="34">
        <v>13043</v>
      </c>
      <c r="B35" s="237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7.6643999999999997</v>
      </c>
      <c r="K35" s="127">
        <f t="shared" si="0"/>
        <v>0</v>
      </c>
    </row>
    <row r="36" spans="1:11">
      <c r="A36" s="34">
        <v>13044</v>
      </c>
      <c r="B36" s="237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7.6643999999999997</v>
      </c>
      <c r="K36" s="127">
        <f t="shared" si="0"/>
        <v>0</v>
      </c>
    </row>
    <row r="37" spans="1:11">
      <c r="A37" s="34">
        <v>13045</v>
      </c>
      <c r="B37" s="237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7.6643999999999997</v>
      </c>
      <c r="K37" s="127">
        <f t="shared" si="0"/>
        <v>0</v>
      </c>
    </row>
    <row r="38" spans="1:11">
      <c r="A38" s="34">
        <v>13051</v>
      </c>
      <c r="B38" s="237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7.6643999999999997</v>
      </c>
      <c r="K38" s="127">
        <f t="shared" si="0"/>
        <v>0</v>
      </c>
    </row>
    <row r="39" spans="1:11">
      <c r="A39" s="34">
        <v>13052</v>
      </c>
      <c r="B39" s="237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7.6643999999999997</v>
      </c>
      <c r="K39" s="127">
        <f t="shared" si="0"/>
        <v>0</v>
      </c>
    </row>
    <row r="40" spans="1:11">
      <c r="A40" s="34">
        <v>13053</v>
      </c>
      <c r="B40" s="237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7.6643999999999997</v>
      </c>
      <c r="K40" s="127">
        <f t="shared" si="0"/>
        <v>0</v>
      </c>
    </row>
    <row r="41" spans="1:11">
      <c r="A41" s="34">
        <v>13054</v>
      </c>
      <c r="B41" s="237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7.6643999999999997</v>
      </c>
      <c r="K41" s="127">
        <f t="shared" si="0"/>
        <v>0</v>
      </c>
    </row>
    <row r="42" spans="1:11">
      <c r="A42" s="34">
        <v>13055</v>
      </c>
      <c r="B42" s="237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7.6643999999999997</v>
      </c>
      <c r="K42" s="127">
        <f t="shared" si="0"/>
        <v>0</v>
      </c>
    </row>
    <row r="43" spans="1:11">
      <c r="A43" s="34">
        <v>13056</v>
      </c>
      <c r="B43" s="237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7.6643999999999997</v>
      </c>
      <c r="K43" s="127">
        <f t="shared" si="0"/>
        <v>0</v>
      </c>
    </row>
    <row r="44" spans="1:11">
      <c r="A44" s="34">
        <v>13061</v>
      </c>
      <c r="B44" s="237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7.6643999999999997</v>
      </c>
      <c r="K44" s="127">
        <f t="shared" si="0"/>
        <v>0</v>
      </c>
    </row>
    <row r="45" spans="1:11">
      <c r="A45" s="236">
        <v>13081</v>
      </c>
      <c r="B45" s="237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7.6643999999999997</v>
      </c>
      <c r="K45" s="127">
        <f t="shared" si="0"/>
        <v>0</v>
      </c>
    </row>
    <row r="46" spans="1:11">
      <c r="A46" s="236">
        <v>13091</v>
      </c>
      <c r="B46" s="237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7.6643999999999997</v>
      </c>
      <c r="K46" s="127">
        <f t="shared" si="0"/>
        <v>128528.54</v>
      </c>
    </row>
    <row r="47" spans="1:11">
      <c r="A47" s="34">
        <v>13101</v>
      </c>
      <c r="B47" s="237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7.6643999999999997</v>
      </c>
      <c r="K47" s="127">
        <f t="shared" si="0"/>
        <v>0</v>
      </c>
    </row>
    <row r="48" spans="1:11">
      <c r="A48" s="34">
        <v>13111</v>
      </c>
      <c r="B48" s="237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7.6643999999999997</v>
      </c>
      <c r="K48" s="127">
        <f t="shared" si="0"/>
        <v>0</v>
      </c>
    </row>
    <row r="49" spans="1:11">
      <c r="A49" s="34">
        <v>13112</v>
      </c>
      <c r="B49" s="237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7.6643999999999997</v>
      </c>
      <c r="K49" s="127">
        <f t="shared" si="0"/>
        <v>0</v>
      </c>
    </row>
    <row r="50" spans="1:11">
      <c r="A50" s="34">
        <v>13113</v>
      </c>
      <c r="B50" s="237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7.6643999999999997</v>
      </c>
      <c r="K50" s="127">
        <f t="shared" si="0"/>
        <v>0</v>
      </c>
    </row>
    <row r="51" spans="1:11">
      <c r="A51" s="34">
        <v>13114</v>
      </c>
      <c r="B51" s="237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7.6643999999999997</v>
      </c>
      <c r="K51" s="127">
        <f t="shared" si="0"/>
        <v>0</v>
      </c>
    </row>
    <row r="52" spans="1:11">
      <c r="A52" s="34">
        <v>13115</v>
      </c>
      <c r="B52" s="237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7.6643999999999997</v>
      </c>
      <c r="K52" s="127">
        <f t="shared" si="0"/>
        <v>0</v>
      </c>
    </row>
    <row r="53" spans="1:11">
      <c r="A53" s="34">
        <v>13116</v>
      </c>
      <c r="B53" s="237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7.6643999999999997</v>
      </c>
      <c r="K53" s="127">
        <f t="shared" si="0"/>
        <v>0</v>
      </c>
    </row>
    <row r="54" spans="1:11">
      <c r="A54" s="34">
        <v>13117</v>
      </c>
      <c r="B54" s="237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7.6643999999999997</v>
      </c>
      <c r="K54" s="127">
        <f t="shared" si="0"/>
        <v>0</v>
      </c>
    </row>
    <row r="55" spans="1:11">
      <c r="A55" s="34">
        <v>13118</v>
      </c>
      <c r="B55" s="237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7.6643999999999997</v>
      </c>
      <c r="K55" s="127">
        <f t="shared" si="0"/>
        <v>0</v>
      </c>
    </row>
    <row r="56" spans="1:11">
      <c r="A56" s="34">
        <v>13121</v>
      </c>
      <c r="B56" s="240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7.6643999999999997</v>
      </c>
      <c r="K56" s="127">
        <f t="shared" si="0"/>
        <v>0</v>
      </c>
    </row>
    <row r="57" spans="1:11">
      <c r="A57" s="236">
        <v>13131</v>
      </c>
      <c r="B57" s="237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7.6643999999999997</v>
      </c>
      <c r="K57" s="127">
        <f t="shared" si="0"/>
        <v>0</v>
      </c>
    </row>
    <row r="58" spans="1:11">
      <c r="A58" s="236">
        <v>13132</v>
      </c>
      <c r="B58" s="237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7.6643999999999997</v>
      </c>
      <c r="K58" s="127">
        <f t="shared" si="0"/>
        <v>0</v>
      </c>
    </row>
    <row r="59" spans="1:11">
      <c r="A59" s="236">
        <v>13133</v>
      </c>
      <c r="B59" s="237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7.6643999999999997</v>
      </c>
      <c r="K59" s="127">
        <f t="shared" si="0"/>
        <v>0</v>
      </c>
    </row>
    <row r="60" spans="1:11">
      <c r="A60" s="236">
        <v>13134</v>
      </c>
      <c r="B60" s="237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7.6643999999999997</v>
      </c>
      <c r="K60" s="127">
        <f t="shared" si="0"/>
        <v>0</v>
      </c>
    </row>
    <row r="61" spans="1:11">
      <c r="A61" s="236">
        <v>13135</v>
      </c>
      <c r="B61" s="240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7.6643999999999997</v>
      </c>
      <c r="K61" s="127">
        <f t="shared" si="0"/>
        <v>0</v>
      </c>
    </row>
    <row r="62" spans="1:11">
      <c r="A62" s="13">
        <v>13136</v>
      </c>
      <c r="B62" s="237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7.6643999999999997</v>
      </c>
      <c r="K62" s="127">
        <f t="shared" si="0"/>
        <v>0</v>
      </c>
    </row>
    <row r="63" spans="1:11">
      <c r="A63" s="236">
        <v>13141</v>
      </c>
      <c r="B63" s="240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7.6643999999999997</v>
      </c>
      <c r="K63" s="127">
        <f t="shared" si="0"/>
        <v>0</v>
      </c>
    </row>
    <row r="64" spans="1:11">
      <c r="A64" s="236">
        <v>13142</v>
      </c>
      <c r="B64" s="240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7.6643999999999997</v>
      </c>
      <c r="K64" s="127">
        <f t="shared" si="0"/>
        <v>0</v>
      </c>
    </row>
    <row r="65" spans="1:11">
      <c r="A65" s="236">
        <v>13143</v>
      </c>
      <c r="B65" s="237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7.6643999999999997</v>
      </c>
      <c r="K65" s="127">
        <f t="shared" si="0"/>
        <v>0</v>
      </c>
    </row>
    <row r="66" spans="1:11">
      <c r="A66" s="236">
        <v>13144</v>
      </c>
      <c r="B66" s="237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7.6643999999999997</v>
      </c>
      <c r="K66" s="127">
        <f t="shared" si="0"/>
        <v>0</v>
      </c>
    </row>
    <row r="67" spans="1:11">
      <c r="A67" s="236">
        <v>13151</v>
      </c>
      <c r="B67" s="237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7.6643999999999997</v>
      </c>
      <c r="K67" s="127">
        <f t="shared" si="0"/>
        <v>0</v>
      </c>
    </row>
    <row r="68" spans="1:11">
      <c r="A68" s="236">
        <v>13152</v>
      </c>
      <c r="B68" s="237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7.6643999999999997</v>
      </c>
      <c r="K68" s="127">
        <f t="shared" si="0"/>
        <v>0</v>
      </c>
    </row>
    <row r="69" spans="1:11">
      <c r="A69" s="236">
        <v>13153</v>
      </c>
      <c r="B69" s="237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7.6643999999999997</v>
      </c>
      <c r="K69" s="127">
        <f t="shared" si="0"/>
        <v>0</v>
      </c>
    </row>
    <row r="70" spans="1:11">
      <c r="A70" s="236">
        <v>13161</v>
      </c>
      <c r="B70" s="237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7.6643999999999997</v>
      </c>
      <c r="K70" s="127">
        <f t="shared" si="0"/>
        <v>0</v>
      </c>
    </row>
    <row r="71" spans="1:11">
      <c r="A71" s="236">
        <v>13162</v>
      </c>
      <c r="B71" s="237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7.6643999999999997</v>
      </c>
      <c r="K71" s="127">
        <f t="shared" si="0"/>
        <v>0</v>
      </c>
    </row>
    <row r="72" spans="1:11">
      <c r="A72" s="236">
        <v>13163</v>
      </c>
      <c r="B72" s="237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7.6643999999999997</v>
      </c>
      <c r="K72" s="127">
        <f t="shared" ref="K72:K135" si="3">ROUND(H72*J72,2)</f>
        <v>0</v>
      </c>
    </row>
    <row r="73" spans="1:11">
      <c r="A73" s="236">
        <v>13164</v>
      </c>
      <c r="B73" s="237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7.6643999999999997</v>
      </c>
      <c r="K73" s="127">
        <f t="shared" si="3"/>
        <v>0</v>
      </c>
    </row>
    <row r="74" spans="1:11">
      <c r="A74" s="34">
        <v>13171</v>
      </c>
      <c r="B74" s="240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7.6643999999999997</v>
      </c>
      <c r="K74" s="127">
        <f t="shared" si="3"/>
        <v>0</v>
      </c>
    </row>
    <row r="75" spans="1:11">
      <c r="A75" s="34">
        <v>13172</v>
      </c>
      <c r="B75" s="240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7.6643999999999997</v>
      </c>
      <c r="K75" s="127">
        <f t="shared" si="3"/>
        <v>0</v>
      </c>
    </row>
    <row r="76" spans="1:11">
      <c r="A76" s="34">
        <v>13181</v>
      </c>
      <c r="B76" s="240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7.6643999999999997</v>
      </c>
      <c r="K76" s="127">
        <f t="shared" si="3"/>
        <v>0</v>
      </c>
    </row>
    <row r="77" spans="1:11">
      <c r="A77" s="34">
        <v>13182</v>
      </c>
      <c r="B77" s="240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7.6643999999999997</v>
      </c>
      <c r="K77" s="127">
        <f t="shared" si="3"/>
        <v>0</v>
      </c>
    </row>
    <row r="78" spans="1:11">
      <c r="A78" s="34">
        <v>13183</v>
      </c>
      <c r="B78" s="240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7.6643999999999997</v>
      </c>
      <c r="K78" s="127">
        <f t="shared" si="3"/>
        <v>0</v>
      </c>
    </row>
    <row r="79" spans="1:11">
      <c r="A79" s="34">
        <v>13191</v>
      </c>
      <c r="B79" s="240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7.6643999999999997</v>
      </c>
      <c r="K79" s="127">
        <f t="shared" si="3"/>
        <v>0</v>
      </c>
    </row>
    <row r="80" spans="1:11">
      <c r="A80" s="34">
        <v>13192</v>
      </c>
      <c r="B80" s="240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7.6643999999999997</v>
      </c>
      <c r="K80" s="127">
        <f t="shared" si="3"/>
        <v>0</v>
      </c>
    </row>
    <row r="81" spans="1:11">
      <c r="A81" s="34">
        <v>13193</v>
      </c>
      <c r="B81" s="240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7.6643999999999997</v>
      </c>
      <c r="K81" s="127">
        <f t="shared" si="3"/>
        <v>0</v>
      </c>
    </row>
    <row r="82" spans="1:11">
      <c r="A82" s="34">
        <v>13194</v>
      </c>
      <c r="B82" s="240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7.6643999999999997</v>
      </c>
      <c r="K82" s="127">
        <f t="shared" si="3"/>
        <v>0</v>
      </c>
    </row>
    <row r="83" spans="1:11">
      <c r="A83" s="34">
        <v>13195</v>
      </c>
      <c r="B83" s="240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7.6643999999999997</v>
      </c>
      <c r="K83" s="127">
        <f t="shared" si="3"/>
        <v>0</v>
      </c>
    </row>
    <row r="84" spans="1:11">
      <c r="A84" s="34">
        <v>13196</v>
      </c>
      <c r="B84" s="240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7.6643999999999997</v>
      </c>
      <c r="K84" s="127">
        <f t="shared" si="3"/>
        <v>0</v>
      </c>
    </row>
    <row r="85" spans="1:11">
      <c r="A85" s="34">
        <v>13201</v>
      </c>
      <c r="B85" s="240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7.6643999999999997</v>
      </c>
      <c r="K85" s="127">
        <f t="shared" si="3"/>
        <v>0</v>
      </c>
    </row>
    <row r="86" spans="1:11">
      <c r="A86" s="34">
        <v>13202</v>
      </c>
      <c r="B86" s="240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7.6643999999999997</v>
      </c>
      <c r="K86" s="127">
        <f t="shared" si="3"/>
        <v>0</v>
      </c>
    </row>
    <row r="87" spans="1:11">
      <c r="A87" s="34">
        <v>13203</v>
      </c>
      <c r="B87" s="240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7.6643999999999997</v>
      </c>
      <c r="K87" s="127">
        <f t="shared" si="3"/>
        <v>0</v>
      </c>
    </row>
    <row r="88" spans="1:11">
      <c r="A88" s="34">
        <v>13204</v>
      </c>
      <c r="B88" s="240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7.6643999999999997</v>
      </c>
      <c r="K88" s="127">
        <f t="shared" si="3"/>
        <v>0</v>
      </c>
    </row>
    <row r="89" spans="1:11">
      <c r="A89" s="34">
        <v>13205</v>
      </c>
      <c r="B89" s="240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7.6643999999999997</v>
      </c>
      <c r="K89" s="127">
        <f t="shared" si="3"/>
        <v>0</v>
      </c>
    </row>
    <row r="90" spans="1:11">
      <c r="A90" s="34">
        <v>13206</v>
      </c>
      <c r="B90" s="240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7.6643999999999997</v>
      </c>
      <c r="K90" s="127">
        <f t="shared" si="3"/>
        <v>0</v>
      </c>
    </row>
    <row r="91" spans="1:11">
      <c r="A91" s="34">
        <v>13211</v>
      </c>
      <c r="B91" s="240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7.6643999999999997</v>
      </c>
      <c r="K91" s="127">
        <f t="shared" si="3"/>
        <v>0</v>
      </c>
    </row>
    <row r="92" spans="1:11">
      <c r="A92" s="34">
        <v>13212</v>
      </c>
      <c r="B92" s="240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7.6643999999999997</v>
      </c>
      <c r="K92" s="127">
        <f t="shared" si="3"/>
        <v>0</v>
      </c>
    </row>
    <row r="93" spans="1:11">
      <c r="A93" s="34">
        <v>13213</v>
      </c>
      <c r="B93" s="240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7.6643999999999997</v>
      </c>
      <c r="K93" s="127">
        <f t="shared" si="3"/>
        <v>0</v>
      </c>
    </row>
    <row r="94" spans="1:11">
      <c r="A94" s="34">
        <v>13214</v>
      </c>
      <c r="B94" s="240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7.6643999999999997</v>
      </c>
      <c r="K94" s="127">
        <f t="shared" si="3"/>
        <v>0</v>
      </c>
    </row>
    <row r="95" spans="1:11">
      <c r="A95" s="34">
        <v>13215</v>
      </c>
      <c r="B95" s="240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7.6643999999999997</v>
      </c>
      <c r="K95" s="127">
        <f t="shared" si="3"/>
        <v>0</v>
      </c>
    </row>
    <row r="96" spans="1:11">
      <c r="A96" s="34">
        <v>13216</v>
      </c>
      <c r="B96" s="240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7.6643999999999997</v>
      </c>
      <c r="K96" s="127">
        <f t="shared" si="3"/>
        <v>0</v>
      </c>
    </row>
    <row r="97" spans="1:11">
      <c r="A97" s="34">
        <v>13217</v>
      </c>
      <c r="B97" s="240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7.6643999999999997</v>
      </c>
      <c r="K97" s="127">
        <f t="shared" si="3"/>
        <v>0</v>
      </c>
    </row>
    <row r="98" spans="1:11">
      <c r="A98" s="34">
        <v>13221</v>
      </c>
      <c r="B98" s="240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7.6643999999999997</v>
      </c>
      <c r="K98" s="127">
        <f t="shared" si="3"/>
        <v>0</v>
      </c>
    </row>
    <row r="99" spans="1:11">
      <c r="A99" s="34">
        <v>13231</v>
      </c>
      <c r="B99" s="240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7.6643999999999997</v>
      </c>
      <c r="K99" s="127">
        <f t="shared" si="3"/>
        <v>0</v>
      </c>
    </row>
    <row r="100" spans="1:11">
      <c r="A100" s="13">
        <v>13232</v>
      </c>
      <c r="B100" s="237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7.6643999999999997</v>
      </c>
      <c r="K100" s="127">
        <f t="shared" si="3"/>
        <v>0</v>
      </c>
    </row>
    <row r="101" spans="1:11">
      <c r="A101" s="34">
        <v>13241</v>
      </c>
      <c r="B101" s="240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7.6643999999999997</v>
      </c>
      <c r="K101" s="127">
        <f t="shared" si="3"/>
        <v>0</v>
      </c>
    </row>
    <row r="102" spans="1:11">
      <c r="A102" s="34">
        <v>13242</v>
      </c>
      <c r="B102" s="240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7.6643999999999997</v>
      </c>
      <c r="K102" s="127">
        <f t="shared" si="3"/>
        <v>0</v>
      </c>
    </row>
    <row r="103" spans="1:11">
      <c r="A103" s="34">
        <v>13243</v>
      </c>
      <c r="B103" s="240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7.6643999999999997</v>
      </c>
      <c r="K103" s="127">
        <f t="shared" si="3"/>
        <v>0</v>
      </c>
    </row>
    <row r="104" spans="1:11">
      <c r="A104" s="34">
        <v>13251</v>
      </c>
      <c r="B104" s="237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7.6643999999999997</v>
      </c>
      <c r="K104" s="127">
        <f t="shared" si="3"/>
        <v>0</v>
      </c>
    </row>
    <row r="105" spans="1:11">
      <c r="A105" s="34">
        <v>13252</v>
      </c>
      <c r="B105" s="237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7.6643999999999997</v>
      </c>
      <c r="K105" s="127">
        <f t="shared" si="3"/>
        <v>0</v>
      </c>
    </row>
    <row r="106" spans="1:11">
      <c r="A106" s="34">
        <v>13253</v>
      </c>
      <c r="B106" s="237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7.6643999999999997</v>
      </c>
      <c r="K106" s="127">
        <f t="shared" si="3"/>
        <v>0</v>
      </c>
    </row>
    <row r="107" spans="1:11">
      <c r="A107" s="34">
        <v>13254</v>
      </c>
      <c r="B107" s="237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7.6643999999999997</v>
      </c>
      <c r="K107" s="127">
        <f t="shared" si="3"/>
        <v>0</v>
      </c>
    </row>
    <row r="108" spans="1:11">
      <c r="A108" s="13">
        <v>13261</v>
      </c>
      <c r="B108" s="237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7.6643999999999997</v>
      </c>
      <c r="K108" s="127">
        <f t="shared" si="3"/>
        <v>0</v>
      </c>
    </row>
    <row r="109" spans="1:11">
      <c r="A109" s="34">
        <v>13501</v>
      </c>
      <c r="B109" s="237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7.6643999999999997</v>
      </c>
      <c r="K109" s="127">
        <f t="shared" si="3"/>
        <v>0</v>
      </c>
    </row>
    <row r="110" spans="1:11">
      <c r="A110" s="34">
        <v>13502</v>
      </c>
      <c r="B110" s="237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7.6643999999999997</v>
      </c>
      <c r="K110" s="127">
        <f t="shared" si="3"/>
        <v>0</v>
      </c>
    </row>
    <row r="111" spans="1:11">
      <c r="A111" s="34">
        <v>13503</v>
      </c>
      <c r="B111" s="237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7.6643999999999997</v>
      </c>
      <c r="K111" s="127">
        <f t="shared" si="3"/>
        <v>0</v>
      </c>
    </row>
    <row r="112" spans="1:11">
      <c r="A112" s="34">
        <v>13601</v>
      </c>
      <c r="B112" s="237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7.6643999999999997</v>
      </c>
      <c r="K112" s="127">
        <f t="shared" si="3"/>
        <v>0</v>
      </c>
    </row>
    <row r="113" spans="1:11">
      <c r="A113" s="34">
        <v>14101</v>
      </c>
      <c r="B113" s="240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7.6643999999999997</v>
      </c>
      <c r="K113" s="127">
        <f t="shared" si="3"/>
        <v>0</v>
      </c>
    </row>
    <row r="114" spans="1:11">
      <c r="A114" s="34">
        <v>14102</v>
      </c>
      <c r="B114" s="240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7.6643999999999997</v>
      </c>
      <c r="K114" s="127">
        <f t="shared" si="3"/>
        <v>0</v>
      </c>
    </row>
    <row r="115" spans="1:11">
      <c r="A115" s="241">
        <v>14103</v>
      </c>
      <c r="B115" s="242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7.6643999999999997</v>
      </c>
      <c r="K115" s="130">
        <f t="shared" si="3"/>
        <v>0</v>
      </c>
    </row>
    <row r="116" spans="1:11">
      <c r="A116" s="34">
        <v>14201</v>
      </c>
      <c r="B116" s="240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7.6643999999999997</v>
      </c>
      <c r="K116" s="127">
        <f t="shared" si="3"/>
        <v>0</v>
      </c>
    </row>
    <row r="117" spans="1:11">
      <c r="A117" s="34">
        <v>15001</v>
      </c>
      <c r="B117" s="237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7.6643999999999997</v>
      </c>
      <c r="K117" s="127">
        <f t="shared" si="3"/>
        <v>0</v>
      </c>
    </row>
    <row r="118" spans="1:11">
      <c r="A118" s="34">
        <v>15002</v>
      </c>
      <c r="B118" s="237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7.6643999999999997</v>
      </c>
      <c r="K118" s="127">
        <f t="shared" si="3"/>
        <v>0</v>
      </c>
    </row>
    <row r="119" spans="1:11">
      <c r="A119" s="34">
        <v>15003</v>
      </c>
      <c r="B119" s="237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7.6643999999999997</v>
      </c>
      <c r="K119" s="127">
        <f t="shared" si="3"/>
        <v>0</v>
      </c>
    </row>
    <row r="120" spans="1:11">
      <c r="A120" s="34">
        <v>15004</v>
      </c>
      <c r="B120" s="237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7.6643999999999997</v>
      </c>
      <c r="K120" s="127">
        <f t="shared" si="3"/>
        <v>0</v>
      </c>
    </row>
    <row r="121" spans="1:11">
      <c r="A121" s="34">
        <v>15005</v>
      </c>
      <c r="B121" s="237" t="s">
        <v>185</v>
      </c>
      <c r="C121" s="213">
        <v>1054.1400000000001</v>
      </c>
      <c r="D121" s="213"/>
      <c r="E121" s="225"/>
      <c r="F121" s="225"/>
      <c r="H121" s="127">
        <f t="shared" si="4"/>
        <v>1054.1400000000001</v>
      </c>
      <c r="J121" s="4">
        <f t="shared" si="5"/>
        <v>7.6643999999999997</v>
      </c>
      <c r="K121" s="127">
        <f t="shared" si="3"/>
        <v>8079.35</v>
      </c>
    </row>
    <row r="122" spans="1:11">
      <c r="A122" s="34">
        <v>15006</v>
      </c>
      <c r="B122" s="237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7.6643999999999997</v>
      </c>
      <c r="K122" s="127">
        <f t="shared" si="3"/>
        <v>0</v>
      </c>
    </row>
    <row r="123" spans="1:11">
      <c r="A123" s="34">
        <v>15007</v>
      </c>
      <c r="B123" s="237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7.6643999999999997</v>
      </c>
      <c r="K123" s="127">
        <f t="shared" si="3"/>
        <v>0</v>
      </c>
    </row>
    <row r="124" spans="1:11">
      <c r="A124" s="34">
        <v>15008</v>
      </c>
      <c r="B124" s="237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7.6643999999999997</v>
      </c>
      <c r="K124" s="127">
        <f t="shared" si="3"/>
        <v>0</v>
      </c>
    </row>
    <row r="125" spans="1:11">
      <c r="A125" s="34">
        <v>15009</v>
      </c>
      <c r="B125" s="237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7.6643999999999997</v>
      </c>
      <c r="K125" s="127">
        <f t="shared" si="3"/>
        <v>1356374.69</v>
      </c>
    </row>
    <row r="126" spans="1:11">
      <c r="A126" s="34">
        <v>15010</v>
      </c>
      <c r="B126" s="237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7.6643999999999997</v>
      </c>
      <c r="K126" s="127">
        <f t="shared" si="3"/>
        <v>0</v>
      </c>
    </row>
    <row r="127" spans="1:11">
      <c r="A127" s="34">
        <v>15011</v>
      </c>
      <c r="B127" s="237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7.6643999999999997</v>
      </c>
      <c r="K127" s="127">
        <f t="shared" si="3"/>
        <v>0</v>
      </c>
    </row>
    <row r="128" spans="1:11">
      <c r="A128" s="34">
        <v>15012</v>
      </c>
      <c r="B128" s="237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7.6643999999999997</v>
      </c>
      <c r="K128" s="127">
        <f t="shared" si="3"/>
        <v>0</v>
      </c>
    </row>
    <row r="129" spans="1:11">
      <c r="A129" s="34">
        <v>15013</v>
      </c>
      <c r="B129" s="237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7.6643999999999997</v>
      </c>
      <c r="K129" s="127">
        <f t="shared" si="3"/>
        <v>0</v>
      </c>
    </row>
    <row r="130" spans="1:11">
      <c r="A130" s="34">
        <v>15014</v>
      </c>
      <c r="B130" s="237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7.6643999999999997</v>
      </c>
      <c r="K130" s="127">
        <f t="shared" si="3"/>
        <v>0</v>
      </c>
    </row>
    <row r="131" spans="1:11">
      <c r="A131" s="34">
        <v>15015</v>
      </c>
      <c r="B131" s="237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7.6643999999999997</v>
      </c>
      <c r="K131" s="127">
        <f t="shared" si="3"/>
        <v>0</v>
      </c>
    </row>
    <row r="132" spans="1:11">
      <c r="A132" s="241">
        <v>15016</v>
      </c>
      <c r="B132" s="23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7.6643999999999997</v>
      </c>
      <c r="K132" s="130">
        <f t="shared" si="3"/>
        <v>0</v>
      </c>
    </row>
    <row r="133" spans="1:11">
      <c r="A133" s="34">
        <v>15017</v>
      </c>
      <c r="B133" s="240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7.6643999999999997</v>
      </c>
      <c r="K133" s="127">
        <f t="shared" si="3"/>
        <v>0</v>
      </c>
    </row>
    <row r="134" spans="1:11">
      <c r="A134" s="34">
        <v>15018</v>
      </c>
      <c r="B134" s="240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7.6643999999999997</v>
      </c>
      <c r="K134" s="127">
        <f t="shared" si="3"/>
        <v>0</v>
      </c>
    </row>
    <row r="135" spans="1:11">
      <c r="A135" s="243"/>
      <c r="B135" s="244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7.6643999999999997</v>
      </c>
      <c r="K135" s="127">
        <f t="shared" si="3"/>
        <v>0</v>
      </c>
    </row>
    <row r="136" spans="1:11">
      <c r="A136" s="34">
        <v>15101</v>
      </c>
      <c r="B136" s="237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7.6643999999999997</v>
      </c>
      <c r="K136" s="127">
        <f t="shared" ref="K136:K199" si="6">ROUND(H136*J136,2)</f>
        <v>0</v>
      </c>
    </row>
    <row r="137" spans="1:11">
      <c r="A137" s="34">
        <v>15102</v>
      </c>
      <c r="B137" s="237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7.6643999999999997</v>
      </c>
      <c r="K137" s="127">
        <f t="shared" si="6"/>
        <v>0</v>
      </c>
    </row>
    <row r="138" spans="1:11">
      <c r="A138" s="34">
        <v>15103</v>
      </c>
      <c r="B138" s="237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7.6643999999999997</v>
      </c>
      <c r="K138" s="127">
        <f t="shared" si="6"/>
        <v>0</v>
      </c>
    </row>
    <row r="139" spans="1:11">
      <c r="A139" s="34">
        <v>15104</v>
      </c>
      <c r="B139" s="237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7.6643999999999997</v>
      </c>
      <c r="K139" s="127">
        <f t="shared" si="6"/>
        <v>0</v>
      </c>
    </row>
    <row r="140" spans="1:11">
      <c r="A140" s="34">
        <v>15105</v>
      </c>
      <c r="B140" s="237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7.6643999999999997</v>
      </c>
      <c r="K140" s="127">
        <f t="shared" si="6"/>
        <v>0</v>
      </c>
    </row>
    <row r="141" spans="1:11">
      <c r="A141" s="34">
        <v>15106</v>
      </c>
      <c r="B141" s="237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7.6643999999999997</v>
      </c>
      <c r="K141" s="127">
        <f t="shared" si="6"/>
        <v>0</v>
      </c>
    </row>
    <row r="142" spans="1:11">
      <c r="A142" s="34">
        <v>15107</v>
      </c>
      <c r="B142" s="237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7.6643999999999997</v>
      </c>
      <c r="K142" s="127">
        <f t="shared" si="6"/>
        <v>0</v>
      </c>
    </row>
    <row r="143" spans="1:11">
      <c r="A143" s="34">
        <v>15108</v>
      </c>
      <c r="B143" s="237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7.6643999999999997</v>
      </c>
      <c r="K143" s="127">
        <f t="shared" si="6"/>
        <v>0</v>
      </c>
    </row>
    <row r="144" spans="1:11">
      <c r="A144" s="34">
        <v>15109</v>
      </c>
      <c r="B144" s="237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7.6643999999999997</v>
      </c>
      <c r="K144" s="127">
        <f t="shared" si="6"/>
        <v>0</v>
      </c>
    </row>
    <row r="145" spans="1:11">
      <c r="A145" s="34">
        <v>15110</v>
      </c>
      <c r="B145" s="237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7.6643999999999997</v>
      </c>
      <c r="K145" s="127">
        <f t="shared" si="6"/>
        <v>0</v>
      </c>
    </row>
    <row r="146" spans="1:11">
      <c r="A146" s="34">
        <v>15111</v>
      </c>
      <c r="B146" s="237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7.6643999999999997</v>
      </c>
      <c r="K146" s="127">
        <f t="shared" si="6"/>
        <v>0</v>
      </c>
    </row>
    <row r="147" spans="1:11">
      <c r="A147" s="34">
        <v>15112</v>
      </c>
      <c r="B147" s="237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7.6643999999999997</v>
      </c>
      <c r="K147" s="127">
        <f t="shared" si="6"/>
        <v>0</v>
      </c>
    </row>
    <row r="148" spans="1:11">
      <c r="A148" s="34">
        <v>15113</v>
      </c>
      <c r="B148" s="237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7.6643999999999997</v>
      </c>
      <c r="K148" s="127">
        <f t="shared" si="6"/>
        <v>0</v>
      </c>
    </row>
    <row r="149" spans="1:11">
      <c r="A149" s="34">
        <v>15114</v>
      </c>
      <c r="B149" s="237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7.6643999999999997</v>
      </c>
      <c r="K149" s="127">
        <f t="shared" si="6"/>
        <v>0</v>
      </c>
    </row>
    <row r="150" spans="1:11">
      <c r="A150" s="34">
        <v>15115</v>
      </c>
      <c r="B150" s="237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7.6643999999999997</v>
      </c>
      <c r="K150" s="127">
        <f t="shared" si="6"/>
        <v>0</v>
      </c>
    </row>
    <row r="151" spans="1:11">
      <c r="A151" s="34">
        <v>15116</v>
      </c>
      <c r="B151" s="237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7.6643999999999997</v>
      </c>
      <c r="K151" s="127">
        <f t="shared" si="6"/>
        <v>0</v>
      </c>
    </row>
    <row r="152" spans="1:11">
      <c r="A152" s="34">
        <v>15117</v>
      </c>
      <c r="B152" s="237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7.6643999999999997</v>
      </c>
      <c r="K152" s="127">
        <f t="shared" si="6"/>
        <v>0</v>
      </c>
    </row>
    <row r="153" spans="1:11">
      <c r="A153" s="34">
        <v>15118</v>
      </c>
      <c r="B153" s="237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7.6643999999999997</v>
      </c>
      <c r="K153" s="127">
        <f t="shared" si="6"/>
        <v>0</v>
      </c>
    </row>
    <row r="154" spans="1:11">
      <c r="A154" s="34">
        <v>15119</v>
      </c>
      <c r="B154" s="237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7.6643999999999997</v>
      </c>
      <c r="K154" s="127">
        <f t="shared" si="6"/>
        <v>0</v>
      </c>
    </row>
    <row r="155" spans="1:11">
      <c r="A155" s="34">
        <v>15120</v>
      </c>
      <c r="B155" s="237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7.6643999999999997</v>
      </c>
      <c r="K155" s="127">
        <f t="shared" si="6"/>
        <v>0</v>
      </c>
    </row>
    <row r="156" spans="1:11">
      <c r="A156" s="34">
        <v>15121</v>
      </c>
      <c r="B156" s="237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7.6643999999999997</v>
      </c>
      <c r="K156" s="127">
        <f t="shared" si="6"/>
        <v>0</v>
      </c>
    </row>
    <row r="157" spans="1:11">
      <c r="A157" s="34">
        <v>15122</v>
      </c>
      <c r="B157" s="237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7.6643999999999997</v>
      </c>
      <c r="K157" s="127">
        <f t="shared" si="6"/>
        <v>0</v>
      </c>
    </row>
    <row r="158" spans="1:11">
      <c r="A158" s="34">
        <v>15123</v>
      </c>
      <c r="B158" s="237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7.6643999999999997</v>
      </c>
      <c r="K158" s="127">
        <f t="shared" si="6"/>
        <v>0</v>
      </c>
    </row>
    <row r="159" spans="1:11">
      <c r="A159" s="34">
        <v>15124</v>
      </c>
      <c r="B159" s="237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7.6643999999999997</v>
      </c>
      <c r="K159" s="127">
        <f t="shared" si="6"/>
        <v>0</v>
      </c>
    </row>
    <row r="160" spans="1:11">
      <c r="A160" s="34">
        <v>15125</v>
      </c>
      <c r="B160" s="237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7.6643999999999997</v>
      </c>
      <c r="K160" s="127">
        <f t="shared" si="6"/>
        <v>0</v>
      </c>
    </row>
    <row r="161" spans="1:11">
      <c r="A161" s="34">
        <v>15126</v>
      </c>
      <c r="B161" s="237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7.6643999999999997</v>
      </c>
      <c r="K161" s="127">
        <f t="shared" si="6"/>
        <v>0</v>
      </c>
    </row>
    <row r="162" spans="1:11">
      <c r="A162" s="34">
        <v>15136</v>
      </c>
      <c r="B162" s="237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7.6643999999999997</v>
      </c>
      <c r="K162" s="127">
        <f t="shared" si="6"/>
        <v>0</v>
      </c>
    </row>
    <row r="163" spans="1:11">
      <c r="A163" s="34">
        <v>15137</v>
      </c>
      <c r="B163" s="237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7.6643999999999997</v>
      </c>
      <c r="K163" s="127">
        <f t="shared" si="6"/>
        <v>0</v>
      </c>
    </row>
    <row r="164" spans="1:11">
      <c r="A164" s="241">
        <v>21000</v>
      </c>
      <c r="B164" s="23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7.6643999999999997</v>
      </c>
      <c r="K164" s="130">
        <f t="shared" si="6"/>
        <v>0</v>
      </c>
    </row>
    <row r="165" spans="1:11">
      <c r="A165" s="34">
        <v>21001</v>
      </c>
      <c r="B165" s="237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7.6643999999999997</v>
      </c>
      <c r="K165" s="127">
        <f t="shared" si="6"/>
        <v>0</v>
      </c>
    </row>
    <row r="166" spans="1:11" s="132" customFormat="1">
      <c r="A166" s="34">
        <v>21002</v>
      </c>
      <c r="B166" s="237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7.6643999999999997</v>
      </c>
      <c r="K166" s="127">
        <f t="shared" si="6"/>
        <v>0</v>
      </c>
    </row>
    <row r="167" spans="1:11">
      <c r="A167" s="34">
        <v>22001</v>
      </c>
      <c r="B167" s="240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7.6643999999999997</v>
      </c>
      <c r="K167" s="127">
        <f t="shared" si="6"/>
        <v>0</v>
      </c>
    </row>
    <row r="168" spans="1:11">
      <c r="A168" s="34">
        <v>22002</v>
      </c>
      <c r="B168" s="240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7.6643999999999997</v>
      </c>
      <c r="K168" s="127">
        <f t="shared" si="6"/>
        <v>0</v>
      </c>
    </row>
    <row r="169" spans="1:11">
      <c r="A169" s="34">
        <v>22101</v>
      </c>
      <c r="B169" s="237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7.6643999999999997</v>
      </c>
      <c r="K169" s="127">
        <f t="shared" si="6"/>
        <v>0</v>
      </c>
    </row>
    <row r="170" spans="1:11">
      <c r="A170" s="34">
        <v>23001</v>
      </c>
      <c r="B170" s="237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7.6643999999999997</v>
      </c>
      <c r="K170" s="127">
        <f t="shared" si="6"/>
        <v>0</v>
      </c>
    </row>
    <row r="171" spans="1:11">
      <c r="A171" s="34">
        <v>25001</v>
      </c>
      <c r="B171" s="237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7.6643999999999997</v>
      </c>
      <c r="K171" s="127">
        <f t="shared" si="6"/>
        <v>-1149660</v>
      </c>
    </row>
    <row r="172" spans="1:11">
      <c r="A172" s="34">
        <v>25002</v>
      </c>
      <c r="B172" s="237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7.6643999999999997</v>
      </c>
      <c r="K172" s="127">
        <f t="shared" si="6"/>
        <v>0</v>
      </c>
    </row>
    <row r="173" spans="1:11">
      <c r="A173" s="34">
        <v>25003</v>
      </c>
      <c r="B173" s="237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7.6643999999999997</v>
      </c>
      <c r="K173" s="127">
        <f t="shared" si="6"/>
        <v>0</v>
      </c>
    </row>
    <row r="174" spans="1:11">
      <c r="A174" s="34">
        <v>25004</v>
      </c>
      <c r="B174" s="237" t="s">
        <v>251</v>
      </c>
      <c r="C174" s="213"/>
      <c r="D174" s="213">
        <v>5400</v>
      </c>
      <c r="E174" s="225"/>
      <c r="F174" s="225"/>
      <c r="H174" s="127">
        <f t="shared" si="7"/>
        <v>-5400</v>
      </c>
      <c r="J174" s="4">
        <f t="shared" si="8"/>
        <v>7.6643999999999997</v>
      </c>
      <c r="K174" s="127">
        <f t="shared" si="6"/>
        <v>-41387.760000000002</v>
      </c>
    </row>
    <row r="175" spans="1:11">
      <c r="A175" s="34">
        <v>25005</v>
      </c>
      <c r="B175" s="237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7.6643999999999997</v>
      </c>
      <c r="K175" s="127">
        <f t="shared" si="6"/>
        <v>0</v>
      </c>
    </row>
    <row r="176" spans="1:11">
      <c r="A176" s="34">
        <v>25006</v>
      </c>
      <c r="B176" s="237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7.6643999999999997</v>
      </c>
      <c r="K176" s="127">
        <f t="shared" si="6"/>
        <v>0</v>
      </c>
    </row>
    <row r="177" spans="1:11">
      <c r="A177" s="34">
        <v>25007</v>
      </c>
      <c r="B177" s="237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7.6643999999999997</v>
      </c>
      <c r="K177" s="127">
        <f t="shared" si="6"/>
        <v>0</v>
      </c>
    </row>
    <row r="178" spans="1:11">
      <c r="A178" s="34">
        <v>25008</v>
      </c>
      <c r="B178" s="240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7.6643999999999997</v>
      </c>
      <c r="K178" s="127">
        <f t="shared" si="6"/>
        <v>0</v>
      </c>
    </row>
    <row r="179" spans="1:11">
      <c r="A179" s="34">
        <v>25009</v>
      </c>
      <c r="B179" s="240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7.6643999999999997</v>
      </c>
      <c r="K179" s="127">
        <f t="shared" si="6"/>
        <v>0</v>
      </c>
    </row>
    <row r="180" spans="1:11">
      <c r="A180" s="34">
        <f>A179+1</f>
        <v>25010</v>
      </c>
      <c r="B180" s="237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7.6643999999999997</v>
      </c>
      <c r="K180" s="127">
        <f t="shared" si="6"/>
        <v>0</v>
      </c>
    </row>
    <row r="181" spans="1:11">
      <c r="A181" s="34">
        <v>25011</v>
      </c>
      <c r="B181" s="240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7.6643999999999997</v>
      </c>
      <c r="K181" s="127">
        <f t="shared" si="6"/>
        <v>0</v>
      </c>
    </row>
    <row r="182" spans="1:11">
      <c r="A182" s="34">
        <v>25012</v>
      </c>
      <c r="B182" s="237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7.6643999999999997</v>
      </c>
      <c r="K182" s="127">
        <f t="shared" si="6"/>
        <v>0</v>
      </c>
    </row>
    <row r="183" spans="1:11">
      <c r="A183" s="34">
        <v>25013</v>
      </c>
      <c r="B183" s="237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7.6643999999999997</v>
      </c>
      <c r="K183" s="127">
        <f t="shared" si="6"/>
        <v>0</v>
      </c>
    </row>
    <row r="184" spans="1:11">
      <c r="A184" s="34">
        <v>25014</v>
      </c>
      <c r="B184" s="240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7.6643999999999997</v>
      </c>
      <c r="K184" s="127">
        <f t="shared" si="6"/>
        <v>0</v>
      </c>
    </row>
    <row r="185" spans="1:11">
      <c r="A185" s="34">
        <v>25015</v>
      </c>
      <c r="B185" s="240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7.6643999999999997</v>
      </c>
      <c r="K185" s="127">
        <f t="shared" si="6"/>
        <v>0</v>
      </c>
    </row>
    <row r="186" spans="1:11">
      <c r="A186" s="34">
        <v>25016</v>
      </c>
      <c r="B186" s="240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7.6643999999999997</v>
      </c>
      <c r="K186" s="127">
        <f t="shared" si="6"/>
        <v>0</v>
      </c>
    </row>
    <row r="187" spans="1:11">
      <c r="A187" s="243"/>
      <c r="B187" s="244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7.6643999999999997</v>
      </c>
      <c r="K187" s="127">
        <f t="shared" si="6"/>
        <v>0</v>
      </c>
    </row>
    <row r="188" spans="1:11">
      <c r="A188" s="34" t="s">
        <v>275</v>
      </c>
      <c r="B188" s="237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7.6643999999999997</v>
      </c>
      <c r="K188" s="127">
        <f t="shared" si="6"/>
        <v>0</v>
      </c>
    </row>
    <row r="189" spans="1:11">
      <c r="A189" s="34" t="s">
        <v>276</v>
      </c>
      <c r="B189" s="237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7.6643999999999997</v>
      </c>
      <c r="K189" s="127">
        <f t="shared" si="6"/>
        <v>0</v>
      </c>
    </row>
    <row r="190" spans="1:11">
      <c r="A190" s="34" t="s">
        <v>277</v>
      </c>
      <c r="B190" s="237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7.6643999999999997</v>
      </c>
      <c r="K190" s="127">
        <f t="shared" si="6"/>
        <v>0</v>
      </c>
    </row>
    <row r="191" spans="1:11">
      <c r="A191" s="34" t="s">
        <v>278</v>
      </c>
      <c r="B191" s="237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7.6643999999999997</v>
      </c>
      <c r="K191" s="127">
        <f t="shared" si="6"/>
        <v>0</v>
      </c>
    </row>
    <row r="192" spans="1:11">
      <c r="A192" s="34" t="s">
        <v>279</v>
      </c>
      <c r="B192" s="237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7.6643999999999997</v>
      </c>
      <c r="K192" s="127">
        <f t="shared" si="6"/>
        <v>0</v>
      </c>
    </row>
    <row r="193" spans="1:11">
      <c r="A193" s="34" t="s">
        <v>280</v>
      </c>
      <c r="B193" s="237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7.6643999999999997</v>
      </c>
      <c r="K193" s="127">
        <f t="shared" si="6"/>
        <v>0</v>
      </c>
    </row>
    <row r="194" spans="1:11">
      <c r="A194" s="34" t="s">
        <v>281</v>
      </c>
      <c r="B194" s="237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7.6643999999999997</v>
      </c>
      <c r="K194" s="127">
        <f t="shared" si="6"/>
        <v>0</v>
      </c>
    </row>
    <row r="195" spans="1:11">
      <c r="A195" s="34" t="s">
        <v>282</v>
      </c>
      <c r="B195" s="237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7.6643999999999997</v>
      </c>
      <c r="K195" s="127">
        <f t="shared" si="6"/>
        <v>0</v>
      </c>
    </row>
    <row r="196" spans="1:11">
      <c r="A196" s="34" t="s">
        <v>283</v>
      </c>
      <c r="B196" s="237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7.6643999999999997</v>
      </c>
      <c r="K196" s="127">
        <f t="shared" si="6"/>
        <v>0</v>
      </c>
    </row>
    <row r="197" spans="1:11">
      <c r="A197" s="34" t="s">
        <v>258</v>
      </c>
      <c r="B197" s="237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7.6643999999999997</v>
      </c>
      <c r="K197" s="127">
        <f t="shared" si="6"/>
        <v>0</v>
      </c>
    </row>
    <row r="198" spans="1:11">
      <c r="A198" s="34" t="s">
        <v>259</v>
      </c>
      <c r="B198" s="237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7.6643999999999997</v>
      </c>
      <c r="K198" s="127">
        <f t="shared" si="6"/>
        <v>0</v>
      </c>
    </row>
    <row r="199" spans="1:11">
      <c r="A199" s="34" t="s">
        <v>260</v>
      </c>
      <c r="B199" s="237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7.6643999999999997</v>
      </c>
      <c r="K199" s="127">
        <f t="shared" si="6"/>
        <v>0</v>
      </c>
    </row>
    <row r="200" spans="1:11">
      <c r="A200" s="34" t="s">
        <v>261</v>
      </c>
      <c r="B200" s="237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7.6643999999999997</v>
      </c>
      <c r="K200" s="127">
        <f t="shared" ref="K200:K263" si="9">ROUND(H200*J200,2)</f>
        <v>0</v>
      </c>
    </row>
    <row r="201" spans="1:11">
      <c r="A201" s="34" t="s">
        <v>284</v>
      </c>
      <c r="B201" s="237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7.6643999999999997</v>
      </c>
      <c r="K201" s="127">
        <f t="shared" si="9"/>
        <v>0</v>
      </c>
    </row>
    <row r="202" spans="1:11">
      <c r="A202" s="34" t="s">
        <v>262</v>
      </c>
      <c r="B202" s="237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7.6643999999999997</v>
      </c>
      <c r="K202" s="127">
        <f t="shared" si="9"/>
        <v>0</v>
      </c>
    </row>
    <row r="203" spans="1:11">
      <c r="A203" s="34" t="s">
        <v>263</v>
      </c>
      <c r="B203" s="237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7.6643999999999997</v>
      </c>
      <c r="K203" s="127">
        <f t="shared" si="9"/>
        <v>0</v>
      </c>
    </row>
    <row r="204" spans="1:11">
      <c r="A204" s="34" t="s">
        <v>264</v>
      </c>
      <c r="B204" s="237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7.6643999999999997</v>
      </c>
      <c r="K204" s="127">
        <f t="shared" si="9"/>
        <v>0</v>
      </c>
    </row>
    <row r="205" spans="1:11">
      <c r="A205" s="34" t="s">
        <v>265</v>
      </c>
      <c r="B205" s="237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7.6643999999999997</v>
      </c>
      <c r="K205" s="127">
        <f t="shared" si="9"/>
        <v>0</v>
      </c>
    </row>
    <row r="206" spans="1:11">
      <c r="A206" s="34" t="s">
        <v>266</v>
      </c>
      <c r="B206" s="237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7.6643999999999997</v>
      </c>
      <c r="K206" s="127">
        <f t="shared" si="9"/>
        <v>0</v>
      </c>
    </row>
    <row r="207" spans="1:11">
      <c r="A207" s="34" t="s">
        <v>267</v>
      </c>
      <c r="B207" s="237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7.6643999999999997</v>
      </c>
      <c r="K207" s="127">
        <f t="shared" si="9"/>
        <v>0</v>
      </c>
    </row>
    <row r="208" spans="1:11">
      <c r="A208" s="34" t="s">
        <v>268</v>
      </c>
      <c r="B208" s="237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7.6643999999999997</v>
      </c>
      <c r="K208" s="127">
        <f t="shared" si="9"/>
        <v>0</v>
      </c>
    </row>
    <row r="209" spans="1:11">
      <c r="A209" s="34" t="s">
        <v>269</v>
      </c>
      <c r="B209" s="237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7.6643999999999997</v>
      </c>
      <c r="K209" s="127">
        <f t="shared" si="9"/>
        <v>0</v>
      </c>
    </row>
    <row r="210" spans="1:11">
      <c r="A210" s="34" t="s">
        <v>270</v>
      </c>
      <c r="B210" s="237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7.6643999999999997</v>
      </c>
      <c r="K210" s="127">
        <f t="shared" si="9"/>
        <v>0</v>
      </c>
    </row>
    <row r="211" spans="1:11">
      <c r="A211" s="34" t="s">
        <v>271</v>
      </c>
      <c r="B211" s="237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7.6643999999999997</v>
      </c>
      <c r="K211" s="127">
        <f t="shared" si="9"/>
        <v>0</v>
      </c>
    </row>
    <row r="212" spans="1:11">
      <c r="A212" s="34" t="s">
        <v>272</v>
      </c>
      <c r="B212" s="237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7.6643999999999997</v>
      </c>
      <c r="K212" s="127">
        <f t="shared" si="9"/>
        <v>0</v>
      </c>
    </row>
    <row r="213" spans="1:11">
      <c r="A213" s="34" t="s">
        <v>273</v>
      </c>
      <c r="B213" s="237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7.6643999999999997</v>
      </c>
      <c r="K213" s="127">
        <f t="shared" si="9"/>
        <v>0</v>
      </c>
    </row>
    <row r="214" spans="1:11">
      <c r="A214" s="34" t="s">
        <v>285</v>
      </c>
      <c r="B214" s="237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7.6643999999999997</v>
      </c>
      <c r="K214" s="127">
        <f t="shared" si="9"/>
        <v>0</v>
      </c>
    </row>
    <row r="215" spans="1:11">
      <c r="A215" s="34" t="s">
        <v>274</v>
      </c>
      <c r="B215" s="237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7.6643999999999997</v>
      </c>
      <c r="K215" s="127">
        <f t="shared" si="9"/>
        <v>0</v>
      </c>
    </row>
    <row r="216" spans="1:11">
      <c r="A216" s="34">
        <v>30010</v>
      </c>
      <c r="B216" s="237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7.6643999999999997</v>
      </c>
      <c r="K216" s="127">
        <f t="shared" si="9"/>
        <v>-153288</v>
      </c>
    </row>
    <row r="217" spans="1:11">
      <c r="A217" s="34">
        <v>30011</v>
      </c>
      <c r="B217" s="240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7.6643999999999997</v>
      </c>
      <c r="K217" s="127">
        <f t="shared" si="9"/>
        <v>0</v>
      </c>
    </row>
    <row r="218" spans="1:11">
      <c r="A218" s="34">
        <v>30020</v>
      </c>
      <c r="B218" s="237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7.6643999999999997</v>
      </c>
      <c r="K218" s="127">
        <f t="shared" si="9"/>
        <v>0</v>
      </c>
    </row>
    <row r="219" spans="1:11">
      <c r="A219" s="34">
        <v>30030</v>
      </c>
      <c r="B219" s="237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7.6643999999999997</v>
      </c>
      <c r="K219" s="127">
        <f t="shared" si="9"/>
        <v>0</v>
      </c>
    </row>
    <row r="220" spans="1:11">
      <c r="A220" s="34">
        <v>30031</v>
      </c>
      <c r="B220" s="240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7.6643999999999997</v>
      </c>
      <c r="K220" s="127">
        <f t="shared" si="9"/>
        <v>0</v>
      </c>
    </row>
    <row r="221" spans="1:11">
      <c r="A221" s="241">
        <v>30040</v>
      </c>
      <c r="B221" s="23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7.6643999999999997</v>
      </c>
      <c r="K221" s="130">
        <f t="shared" si="9"/>
        <v>-183747.02</v>
      </c>
    </row>
    <row r="222" spans="1:11">
      <c r="A222" s="34">
        <v>30041</v>
      </c>
      <c r="B222" s="240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7.6643999999999997</v>
      </c>
      <c r="K222" s="127">
        <f t="shared" si="9"/>
        <v>0</v>
      </c>
    </row>
    <row r="223" spans="1:11">
      <c r="A223" s="34">
        <v>30050</v>
      </c>
      <c r="B223" s="237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7.6643999999999997</v>
      </c>
      <c r="K223" s="127">
        <f t="shared" si="9"/>
        <v>0</v>
      </c>
    </row>
    <row r="224" spans="1:11">
      <c r="A224" s="34">
        <v>71000</v>
      </c>
      <c r="B224" s="237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7.6643999999999997</v>
      </c>
      <c r="K224" s="127">
        <f t="shared" si="9"/>
        <v>0</v>
      </c>
    </row>
    <row r="225" spans="1:11">
      <c r="A225" s="34">
        <v>71001</v>
      </c>
      <c r="B225" s="237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7.6643999999999997</v>
      </c>
      <c r="K225" s="127">
        <f t="shared" si="9"/>
        <v>0</v>
      </c>
    </row>
    <row r="226" spans="1:11">
      <c r="A226" s="34">
        <v>71002</v>
      </c>
      <c r="B226" s="237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7.6643999999999997</v>
      </c>
      <c r="K226" s="127">
        <f t="shared" si="9"/>
        <v>0</v>
      </c>
    </row>
    <row r="227" spans="1:11">
      <c r="A227" s="34">
        <v>71003</v>
      </c>
      <c r="B227" s="237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7.6643999999999997</v>
      </c>
      <c r="K227" s="127">
        <f t="shared" si="9"/>
        <v>0</v>
      </c>
    </row>
    <row r="228" spans="1:11">
      <c r="A228" s="34">
        <v>71004</v>
      </c>
      <c r="B228" s="237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7.6643999999999997</v>
      </c>
      <c r="K228" s="127">
        <f t="shared" si="9"/>
        <v>0</v>
      </c>
    </row>
    <row r="229" spans="1:11">
      <c r="A229" s="34">
        <v>71005</v>
      </c>
      <c r="B229" s="237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7.6643999999999997</v>
      </c>
      <c r="K229" s="127">
        <f t="shared" si="9"/>
        <v>0</v>
      </c>
    </row>
    <row r="230" spans="1:11">
      <c r="A230" s="34">
        <v>71006</v>
      </c>
      <c r="B230" s="237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7.6643999999999997</v>
      </c>
      <c r="K230" s="127">
        <f t="shared" si="9"/>
        <v>0</v>
      </c>
    </row>
    <row r="231" spans="1:11">
      <c r="A231" s="34">
        <v>71007</v>
      </c>
      <c r="B231" s="237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7.6643999999999997</v>
      </c>
      <c r="K231" s="127">
        <f t="shared" si="9"/>
        <v>0</v>
      </c>
    </row>
    <row r="232" spans="1:11">
      <c r="A232" s="34">
        <v>71008</v>
      </c>
      <c r="B232" s="237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7.6643999999999997</v>
      </c>
      <c r="K232" s="127">
        <f t="shared" si="9"/>
        <v>0</v>
      </c>
    </row>
    <row r="233" spans="1:11">
      <c r="A233" s="34">
        <v>71009</v>
      </c>
      <c r="B233" s="237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7.6643999999999997</v>
      </c>
      <c r="K233" s="127">
        <f t="shared" si="9"/>
        <v>0</v>
      </c>
    </row>
    <row r="234" spans="1:11">
      <c r="A234" s="34">
        <v>71010</v>
      </c>
      <c r="B234" s="240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7.6643999999999997</v>
      </c>
      <c r="K234" s="127">
        <f t="shared" si="9"/>
        <v>0</v>
      </c>
    </row>
    <row r="235" spans="1:11">
      <c r="A235" s="236">
        <v>71011</v>
      </c>
      <c r="B235" s="240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7.6643999999999997</v>
      </c>
      <c r="K235" s="127">
        <f t="shared" si="9"/>
        <v>0</v>
      </c>
    </row>
    <row r="236" spans="1:11">
      <c r="A236" s="236">
        <v>71012</v>
      </c>
      <c r="B236" s="240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7.6643999999999997</v>
      </c>
      <c r="K236" s="127">
        <f t="shared" si="9"/>
        <v>0</v>
      </c>
    </row>
    <row r="237" spans="1:11">
      <c r="A237" s="236">
        <v>71013</v>
      </c>
      <c r="B237" s="240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7.6643999999999997</v>
      </c>
      <c r="K237" s="127">
        <f t="shared" si="9"/>
        <v>0</v>
      </c>
    </row>
    <row r="238" spans="1:11">
      <c r="A238" s="236">
        <v>71014</v>
      </c>
      <c r="B238" s="240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7.6643999999999997</v>
      </c>
      <c r="K238" s="127">
        <f t="shared" si="9"/>
        <v>0</v>
      </c>
    </row>
    <row r="239" spans="1:11">
      <c r="A239" s="236">
        <v>71015</v>
      </c>
      <c r="B239" s="240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7.6643999999999997</v>
      </c>
      <c r="K239" s="127">
        <f t="shared" si="9"/>
        <v>0</v>
      </c>
    </row>
    <row r="240" spans="1:11">
      <c r="A240" s="236">
        <v>71016</v>
      </c>
      <c r="B240" s="240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7.6643999999999997</v>
      </c>
      <c r="K240" s="127">
        <f t="shared" si="9"/>
        <v>0</v>
      </c>
    </row>
    <row r="241" spans="1:11">
      <c r="A241" s="236">
        <v>71017</v>
      </c>
      <c r="B241" s="240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7.6643999999999997</v>
      </c>
      <c r="K241" s="127">
        <f t="shared" si="9"/>
        <v>0</v>
      </c>
    </row>
    <row r="242" spans="1:11">
      <c r="A242" s="236">
        <v>71018</v>
      </c>
      <c r="B242" s="240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7.6643999999999997</v>
      </c>
      <c r="K242" s="127">
        <f t="shared" si="9"/>
        <v>0</v>
      </c>
    </row>
    <row r="243" spans="1:11">
      <c r="A243" s="236">
        <v>71019</v>
      </c>
      <c r="B243" s="240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7.6643999999999997</v>
      </c>
      <c r="K243" s="127">
        <f t="shared" si="9"/>
        <v>0</v>
      </c>
    </row>
    <row r="244" spans="1:11">
      <c r="A244" s="236">
        <v>71020</v>
      </c>
      <c r="B244" s="240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7.6643999999999997</v>
      </c>
      <c r="K244" s="127">
        <f t="shared" si="9"/>
        <v>0</v>
      </c>
    </row>
    <row r="245" spans="1:11">
      <c r="A245" s="236">
        <v>71021</v>
      </c>
      <c r="B245" s="240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7.6643999999999997</v>
      </c>
      <c r="K245" s="127">
        <f t="shared" si="9"/>
        <v>0</v>
      </c>
    </row>
    <row r="246" spans="1:11">
      <c r="A246" s="236">
        <v>71022</v>
      </c>
      <c r="B246" s="240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7.6643999999999997</v>
      </c>
      <c r="K246" s="127">
        <f t="shared" si="9"/>
        <v>0</v>
      </c>
    </row>
    <row r="247" spans="1:11">
      <c r="A247" s="236">
        <v>71023</v>
      </c>
      <c r="B247" s="240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7.6643999999999997</v>
      </c>
      <c r="K247" s="127">
        <f t="shared" si="9"/>
        <v>0</v>
      </c>
    </row>
    <row r="248" spans="1:11">
      <c r="A248" s="236">
        <v>71024</v>
      </c>
      <c r="B248" s="240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7.6643999999999997</v>
      </c>
      <c r="K248" s="127">
        <f t="shared" si="9"/>
        <v>0</v>
      </c>
    </row>
    <row r="249" spans="1:11">
      <c r="A249" s="13">
        <v>71025</v>
      </c>
      <c r="B249" s="237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7.6643999999999997</v>
      </c>
      <c r="K249" s="127">
        <f t="shared" si="9"/>
        <v>0</v>
      </c>
    </row>
    <row r="250" spans="1:11">
      <c r="A250" s="13">
        <v>71026</v>
      </c>
      <c r="B250" s="237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7.6643999999999997</v>
      </c>
      <c r="K250" s="127">
        <f t="shared" si="9"/>
        <v>0</v>
      </c>
    </row>
    <row r="251" spans="1:11">
      <c r="A251" s="13">
        <v>71027</v>
      </c>
      <c r="B251" s="237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7.6643999999999997</v>
      </c>
      <c r="K251" s="127">
        <f t="shared" si="9"/>
        <v>0</v>
      </c>
    </row>
    <row r="252" spans="1:11">
      <c r="A252" s="13">
        <v>71028</v>
      </c>
      <c r="B252" s="237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7.6643999999999997</v>
      </c>
      <c r="K252" s="127">
        <f t="shared" si="9"/>
        <v>0</v>
      </c>
    </row>
    <row r="253" spans="1:11">
      <c r="A253" s="34">
        <v>71998</v>
      </c>
      <c r="B253" s="237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7.6643999999999997</v>
      </c>
      <c r="K253" s="127">
        <f t="shared" si="9"/>
        <v>0</v>
      </c>
    </row>
    <row r="254" spans="1:11">
      <c r="A254" s="34">
        <v>72100</v>
      </c>
      <c r="B254" s="237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7.6643999999999997</v>
      </c>
      <c r="K254" s="127">
        <f t="shared" si="9"/>
        <v>0</v>
      </c>
    </row>
    <row r="255" spans="1:11">
      <c r="A255" s="34">
        <v>72101</v>
      </c>
      <c r="B255" s="237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7.6643999999999997</v>
      </c>
      <c r="K255" s="127">
        <f t="shared" si="9"/>
        <v>0</v>
      </c>
    </row>
    <row r="256" spans="1:11">
      <c r="A256" s="34">
        <v>72102</v>
      </c>
      <c r="B256" s="237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7.6643999999999997</v>
      </c>
      <c r="K256" s="127">
        <f t="shared" si="9"/>
        <v>0</v>
      </c>
    </row>
    <row r="257" spans="1:11">
      <c r="A257" s="34">
        <v>72200</v>
      </c>
      <c r="B257" s="237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7.6643999999999997</v>
      </c>
      <c r="K257" s="127">
        <f t="shared" si="9"/>
        <v>0</v>
      </c>
    </row>
    <row r="258" spans="1:11">
      <c r="A258" s="13">
        <v>73006</v>
      </c>
      <c r="B258" s="237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7.6643999999999997</v>
      </c>
      <c r="K258" s="127">
        <f t="shared" si="9"/>
        <v>0</v>
      </c>
    </row>
    <row r="259" spans="1:11">
      <c r="A259" s="34">
        <v>74100</v>
      </c>
      <c r="B259" s="237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7.6643999999999997</v>
      </c>
      <c r="K259" s="127">
        <f t="shared" si="9"/>
        <v>0</v>
      </c>
    </row>
    <row r="260" spans="1:11">
      <c r="A260" s="34">
        <v>74101</v>
      </c>
      <c r="B260" s="237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7.6643999999999997</v>
      </c>
      <c r="K260" s="127">
        <f t="shared" si="9"/>
        <v>0</v>
      </c>
    </row>
    <row r="261" spans="1:11">
      <c r="A261" s="34">
        <v>74102</v>
      </c>
      <c r="B261" s="237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7.6643999999999997</v>
      </c>
      <c r="K261" s="127">
        <f t="shared" si="9"/>
        <v>0</v>
      </c>
    </row>
    <row r="262" spans="1:11">
      <c r="A262" s="34">
        <v>74200</v>
      </c>
      <c r="B262" s="237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7.6643999999999997</v>
      </c>
      <c r="K262" s="127">
        <f t="shared" si="9"/>
        <v>0</v>
      </c>
    </row>
    <row r="263" spans="1:11">
      <c r="A263" s="34">
        <v>74201</v>
      </c>
      <c r="B263" s="237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7.6643999999999997</v>
      </c>
      <c r="K263" s="127">
        <f t="shared" si="9"/>
        <v>0</v>
      </c>
    </row>
    <row r="264" spans="1:11">
      <c r="A264" s="34">
        <v>74202</v>
      </c>
      <c r="B264" s="237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7.6643999999999997</v>
      </c>
      <c r="K264" s="127">
        <f t="shared" ref="K264:K327" si="12">ROUND(H264*J264,2)</f>
        <v>0</v>
      </c>
    </row>
    <row r="265" spans="1:11">
      <c r="A265" s="34">
        <v>74203</v>
      </c>
      <c r="B265" s="237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7.6643999999999997</v>
      </c>
      <c r="K265" s="127">
        <f t="shared" si="12"/>
        <v>0</v>
      </c>
    </row>
    <row r="266" spans="1:11">
      <c r="A266" s="34">
        <v>74204</v>
      </c>
      <c r="B266" s="237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7.6643999999999997</v>
      </c>
      <c r="K266" s="127">
        <f t="shared" si="12"/>
        <v>0</v>
      </c>
    </row>
    <row r="267" spans="1:11">
      <c r="A267" s="34">
        <v>74300</v>
      </c>
      <c r="B267" s="237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7.6643999999999997</v>
      </c>
      <c r="K267" s="127">
        <f t="shared" si="12"/>
        <v>0</v>
      </c>
    </row>
    <row r="268" spans="1:11">
      <c r="A268" s="34">
        <v>81000</v>
      </c>
      <c r="B268" s="237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7.6643999999999997</v>
      </c>
      <c r="K268" s="127">
        <f t="shared" si="12"/>
        <v>0</v>
      </c>
    </row>
    <row r="269" spans="1:11">
      <c r="A269" s="34">
        <v>81001</v>
      </c>
      <c r="B269" s="240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7.6643999999999997</v>
      </c>
      <c r="K269" s="127">
        <f t="shared" si="12"/>
        <v>0</v>
      </c>
    </row>
    <row r="270" spans="1:11">
      <c r="A270" s="34">
        <v>81002</v>
      </c>
      <c r="B270" s="240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7.6643999999999997</v>
      </c>
      <c r="K270" s="127">
        <f t="shared" si="12"/>
        <v>0</v>
      </c>
    </row>
    <row r="271" spans="1:11">
      <c r="A271" s="34">
        <v>81003</v>
      </c>
      <c r="B271" s="240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7.6643999999999997</v>
      </c>
      <c r="K271" s="127">
        <f t="shared" si="12"/>
        <v>0</v>
      </c>
    </row>
    <row r="272" spans="1:11">
      <c r="A272" s="34">
        <v>81004</v>
      </c>
      <c r="B272" s="240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7.6643999999999997</v>
      </c>
      <c r="K272" s="127">
        <f t="shared" si="12"/>
        <v>0</v>
      </c>
    </row>
    <row r="273" spans="1:11">
      <c r="A273" s="34">
        <v>81005</v>
      </c>
      <c r="B273" s="240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7.6643999999999997</v>
      </c>
      <c r="K273" s="127">
        <f t="shared" si="12"/>
        <v>0</v>
      </c>
    </row>
    <row r="274" spans="1:11">
      <c r="A274" s="34">
        <v>81006</v>
      </c>
      <c r="B274" s="240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7.6643999999999997</v>
      </c>
      <c r="K274" s="127">
        <f t="shared" si="12"/>
        <v>0</v>
      </c>
    </row>
    <row r="275" spans="1:11">
      <c r="A275" s="34">
        <v>81007</v>
      </c>
      <c r="B275" s="237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7.6643999999999997</v>
      </c>
      <c r="K275" s="127">
        <f t="shared" si="12"/>
        <v>0</v>
      </c>
    </row>
    <row r="276" spans="1:11">
      <c r="A276" s="34">
        <v>81008</v>
      </c>
      <c r="B276" s="237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7.6643999999999997</v>
      </c>
      <c r="K276" s="127">
        <f t="shared" si="12"/>
        <v>0</v>
      </c>
    </row>
    <row r="277" spans="1:11">
      <c r="A277" s="34">
        <v>81009</v>
      </c>
      <c r="B277" s="237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7.6643999999999997</v>
      </c>
      <c r="K277" s="127">
        <f t="shared" si="12"/>
        <v>0</v>
      </c>
    </row>
    <row r="278" spans="1:11">
      <c r="A278" s="34">
        <v>81010</v>
      </c>
      <c r="B278" s="240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7.6643999999999997</v>
      </c>
      <c r="K278" s="127">
        <f t="shared" si="12"/>
        <v>0</v>
      </c>
    </row>
    <row r="279" spans="1:11">
      <c r="A279" s="34">
        <v>81011</v>
      </c>
      <c r="B279" s="240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7.6643999999999997</v>
      </c>
      <c r="K279" s="127">
        <f t="shared" si="12"/>
        <v>0</v>
      </c>
    </row>
    <row r="280" spans="1:11">
      <c r="A280" s="34">
        <v>81012</v>
      </c>
      <c r="B280" s="240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7.6643999999999997</v>
      </c>
      <c r="K280" s="127">
        <f t="shared" si="12"/>
        <v>0</v>
      </c>
    </row>
    <row r="281" spans="1:11">
      <c r="A281" s="34">
        <v>81013</v>
      </c>
      <c r="B281" s="240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7.6643999999999997</v>
      </c>
      <c r="K281" s="127">
        <f t="shared" si="12"/>
        <v>0</v>
      </c>
    </row>
    <row r="282" spans="1:11">
      <c r="A282" s="34">
        <v>81014</v>
      </c>
      <c r="B282" s="240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7.6643999999999997</v>
      </c>
      <c r="K282" s="127">
        <f t="shared" si="12"/>
        <v>0</v>
      </c>
    </row>
    <row r="283" spans="1:11">
      <c r="A283" s="34">
        <v>81015</v>
      </c>
      <c r="B283" s="240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7.6643999999999997</v>
      </c>
      <c r="K283" s="127">
        <f t="shared" si="12"/>
        <v>0</v>
      </c>
    </row>
    <row r="284" spans="1:11">
      <c r="A284" s="236">
        <v>81016</v>
      </c>
      <c r="B284" s="240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7.6643999999999997</v>
      </c>
      <c r="K284" s="127">
        <f t="shared" si="12"/>
        <v>0</v>
      </c>
    </row>
    <row r="285" spans="1:11">
      <c r="A285" s="236">
        <v>81017</v>
      </c>
      <c r="B285" s="240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7.6643999999999997</v>
      </c>
      <c r="K285" s="127">
        <f t="shared" si="12"/>
        <v>0</v>
      </c>
    </row>
    <row r="286" spans="1:11">
      <c r="A286" s="236">
        <v>81018</v>
      </c>
      <c r="B286" s="240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7.6643999999999997</v>
      </c>
      <c r="K286" s="127">
        <f t="shared" si="12"/>
        <v>0</v>
      </c>
    </row>
    <row r="287" spans="1:11">
      <c r="A287" s="236">
        <v>81019</v>
      </c>
      <c r="B287" s="240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7.6643999999999997</v>
      </c>
      <c r="K287" s="127">
        <f t="shared" si="12"/>
        <v>0</v>
      </c>
    </row>
    <row r="288" spans="1:11">
      <c r="A288" s="236">
        <v>81020</v>
      </c>
      <c r="B288" s="240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7.6643999999999997</v>
      </c>
      <c r="K288" s="127">
        <f t="shared" si="12"/>
        <v>0</v>
      </c>
    </row>
    <row r="289" spans="1:11">
      <c r="A289" s="236">
        <v>81021</v>
      </c>
      <c r="B289" s="240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7.6643999999999997</v>
      </c>
      <c r="K289" s="127">
        <f t="shared" si="12"/>
        <v>0</v>
      </c>
    </row>
    <row r="290" spans="1:11">
      <c r="A290" s="236">
        <v>81022</v>
      </c>
      <c r="B290" s="240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7.6643999999999997</v>
      </c>
      <c r="K290" s="127">
        <f t="shared" si="12"/>
        <v>0</v>
      </c>
    </row>
    <row r="291" spans="1:11">
      <c r="A291" s="236">
        <v>81023</v>
      </c>
      <c r="B291" s="240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7.6643999999999997</v>
      </c>
      <c r="K291" s="127">
        <f t="shared" si="12"/>
        <v>0</v>
      </c>
    </row>
    <row r="292" spans="1:11">
      <c r="A292" s="236">
        <v>81024</v>
      </c>
      <c r="B292" s="240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7.6643999999999997</v>
      </c>
      <c r="K292" s="127">
        <f t="shared" si="12"/>
        <v>0</v>
      </c>
    </row>
    <row r="293" spans="1:11">
      <c r="A293" s="13">
        <v>81025</v>
      </c>
      <c r="B293" s="237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7.6643999999999997</v>
      </c>
      <c r="K293" s="127">
        <f t="shared" si="12"/>
        <v>0</v>
      </c>
    </row>
    <row r="294" spans="1:11">
      <c r="A294" s="13">
        <v>81026</v>
      </c>
      <c r="B294" s="237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7.6643999999999997</v>
      </c>
      <c r="K294" s="127">
        <f t="shared" si="12"/>
        <v>0</v>
      </c>
    </row>
    <row r="295" spans="1:11">
      <c r="A295" s="13">
        <v>81027</v>
      </c>
      <c r="B295" s="237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7.6643999999999997</v>
      </c>
      <c r="K295" s="127">
        <f t="shared" si="12"/>
        <v>0</v>
      </c>
    </row>
    <row r="296" spans="1:11">
      <c r="A296" s="13">
        <v>81028</v>
      </c>
      <c r="B296" s="237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7.6643999999999997</v>
      </c>
      <c r="K296" s="127">
        <f t="shared" si="12"/>
        <v>0</v>
      </c>
    </row>
    <row r="297" spans="1:11">
      <c r="A297" s="34">
        <v>81998</v>
      </c>
      <c r="B297" s="240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7.6643999999999997</v>
      </c>
      <c r="K297" s="127">
        <f t="shared" si="12"/>
        <v>0</v>
      </c>
    </row>
    <row r="298" spans="1:11">
      <c r="A298" s="34">
        <v>82099</v>
      </c>
      <c r="B298" s="237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7.6643999999999997</v>
      </c>
      <c r="K298" s="127">
        <f t="shared" si="12"/>
        <v>0</v>
      </c>
    </row>
    <row r="299" spans="1:11">
      <c r="A299" s="34">
        <v>82100</v>
      </c>
      <c r="B299" s="237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7.6643999999999997</v>
      </c>
      <c r="K299" s="127">
        <f t="shared" si="12"/>
        <v>0</v>
      </c>
    </row>
    <row r="300" spans="1:11">
      <c r="A300" s="34">
        <v>82101</v>
      </c>
      <c r="B300" s="237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7.6643999999999997</v>
      </c>
      <c r="K300" s="127">
        <f t="shared" si="12"/>
        <v>0</v>
      </c>
    </row>
    <row r="301" spans="1:11">
      <c r="A301" s="34">
        <v>82102</v>
      </c>
      <c r="B301" s="237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7.6643999999999997</v>
      </c>
      <c r="K301" s="127">
        <f t="shared" si="12"/>
        <v>0</v>
      </c>
    </row>
    <row r="302" spans="1:11">
      <c r="A302" s="34">
        <v>82103</v>
      </c>
      <c r="B302" s="237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7.6643999999999997</v>
      </c>
      <c r="K302" s="127">
        <f t="shared" si="12"/>
        <v>0</v>
      </c>
    </row>
    <row r="303" spans="1:11">
      <c r="A303" s="34">
        <v>82104</v>
      </c>
      <c r="B303" s="237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7.6643999999999997</v>
      </c>
      <c r="K303" s="127">
        <f t="shared" si="12"/>
        <v>0</v>
      </c>
    </row>
    <row r="304" spans="1:11">
      <c r="A304" s="34">
        <v>82105</v>
      </c>
      <c r="B304" s="237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7.6643999999999997</v>
      </c>
      <c r="K304" s="127">
        <f t="shared" si="12"/>
        <v>0</v>
      </c>
    </row>
    <row r="305" spans="1:11">
      <c r="A305" s="34">
        <v>82106</v>
      </c>
      <c r="B305" s="240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7.6643999999999997</v>
      </c>
      <c r="K305" s="127">
        <f t="shared" si="12"/>
        <v>0</v>
      </c>
    </row>
    <row r="306" spans="1:11">
      <c r="A306" s="34">
        <v>82107</v>
      </c>
      <c r="B306" s="240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7.6643999999999997</v>
      </c>
      <c r="K306" s="127">
        <f t="shared" si="12"/>
        <v>0</v>
      </c>
    </row>
    <row r="307" spans="1:11">
      <c r="A307" s="34">
        <v>82108</v>
      </c>
      <c r="B307" s="237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7.6643999999999997</v>
      </c>
      <c r="K307" s="127">
        <f t="shared" si="12"/>
        <v>0</v>
      </c>
    </row>
    <row r="308" spans="1:11">
      <c r="A308" s="34">
        <v>82201</v>
      </c>
      <c r="B308" s="240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7.6643999999999997</v>
      </c>
      <c r="K308" s="127">
        <f t="shared" si="12"/>
        <v>0</v>
      </c>
    </row>
    <row r="309" spans="1:11">
      <c r="A309" s="34">
        <v>82202</v>
      </c>
      <c r="B309" s="240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7.6643999999999997</v>
      </c>
      <c r="K309" s="127">
        <f t="shared" si="12"/>
        <v>0</v>
      </c>
    </row>
    <row r="310" spans="1:11">
      <c r="A310" s="34">
        <v>82203</v>
      </c>
      <c r="B310" s="240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7.6643999999999997</v>
      </c>
      <c r="K310" s="127">
        <f t="shared" si="12"/>
        <v>0</v>
      </c>
    </row>
    <row r="311" spans="1:11">
      <c r="A311" s="34">
        <v>82204</v>
      </c>
      <c r="B311" s="240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7.6643999999999997</v>
      </c>
      <c r="K311" s="127">
        <f t="shared" si="12"/>
        <v>0</v>
      </c>
    </row>
    <row r="312" spans="1:11">
      <c r="A312" s="34">
        <v>82205</v>
      </c>
      <c r="B312" s="240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7.6643999999999997</v>
      </c>
      <c r="K312" s="127">
        <f t="shared" si="12"/>
        <v>0</v>
      </c>
    </row>
    <row r="313" spans="1:11">
      <c r="A313" s="34">
        <v>82600</v>
      </c>
      <c r="B313" s="237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7.6643999999999997</v>
      </c>
      <c r="K313" s="127">
        <f t="shared" si="12"/>
        <v>0</v>
      </c>
    </row>
    <row r="314" spans="1:11">
      <c r="A314" s="34">
        <v>82601</v>
      </c>
      <c r="B314" s="237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7.6643999999999997</v>
      </c>
      <c r="K314" s="127">
        <f t="shared" si="12"/>
        <v>0</v>
      </c>
    </row>
    <row r="315" spans="1:11">
      <c r="A315" s="34">
        <v>82602</v>
      </c>
      <c r="B315" s="237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7.6643999999999997</v>
      </c>
      <c r="K315" s="127">
        <f t="shared" si="12"/>
        <v>0</v>
      </c>
    </row>
    <row r="316" spans="1:11">
      <c r="A316" s="34">
        <v>82603</v>
      </c>
      <c r="B316" s="237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7.6643999999999997</v>
      </c>
      <c r="K316" s="127">
        <f t="shared" si="12"/>
        <v>0</v>
      </c>
    </row>
    <row r="317" spans="1:11">
      <c r="A317" s="34">
        <v>82604</v>
      </c>
      <c r="B317" s="237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7.6643999999999997</v>
      </c>
      <c r="K317" s="127">
        <f t="shared" si="12"/>
        <v>0</v>
      </c>
    </row>
    <row r="318" spans="1:11">
      <c r="A318" s="34">
        <v>82605</v>
      </c>
      <c r="B318" s="237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7.6643999999999997</v>
      </c>
      <c r="K318" s="127">
        <f t="shared" si="12"/>
        <v>0</v>
      </c>
    </row>
    <row r="319" spans="1:11">
      <c r="A319" s="34">
        <v>82606</v>
      </c>
      <c r="B319" s="240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7.6643999999999997</v>
      </c>
      <c r="K319" s="127">
        <f t="shared" si="12"/>
        <v>0</v>
      </c>
    </row>
    <row r="320" spans="1:11">
      <c r="A320" s="34">
        <v>82607</v>
      </c>
      <c r="B320" s="240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7.6643999999999997</v>
      </c>
      <c r="K320" s="127">
        <f t="shared" si="12"/>
        <v>0</v>
      </c>
    </row>
    <row r="321" spans="1:11">
      <c r="A321" s="34">
        <v>82700</v>
      </c>
      <c r="B321" s="237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7.6643999999999997</v>
      </c>
      <c r="K321" s="127">
        <f t="shared" si="12"/>
        <v>0</v>
      </c>
    </row>
    <row r="322" spans="1:11">
      <c r="A322" s="34">
        <v>82701</v>
      </c>
      <c r="B322" s="237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7.6643999999999997</v>
      </c>
      <c r="K322" s="127">
        <f t="shared" si="12"/>
        <v>0</v>
      </c>
    </row>
    <row r="323" spans="1:11">
      <c r="A323" s="34">
        <v>82702</v>
      </c>
      <c r="B323" s="237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7.6643999999999997</v>
      </c>
      <c r="K323" s="127">
        <f t="shared" si="12"/>
        <v>0</v>
      </c>
    </row>
    <row r="324" spans="1:11">
      <c r="A324" s="34">
        <v>82703</v>
      </c>
      <c r="B324" s="237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7.6643999999999997</v>
      </c>
      <c r="K324" s="127">
        <f t="shared" si="12"/>
        <v>0</v>
      </c>
    </row>
    <row r="325" spans="1:11">
      <c r="A325" s="34">
        <v>82704</v>
      </c>
      <c r="B325" s="237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7.6643999999999997</v>
      </c>
      <c r="K325" s="127">
        <f t="shared" si="12"/>
        <v>0</v>
      </c>
    </row>
    <row r="326" spans="1:11">
      <c r="A326" s="34">
        <v>82705</v>
      </c>
      <c r="B326" s="237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7.6643999999999997</v>
      </c>
      <c r="K326" s="127">
        <f t="shared" si="12"/>
        <v>0</v>
      </c>
    </row>
    <row r="327" spans="1:11">
      <c r="A327" s="34">
        <v>82706</v>
      </c>
      <c r="B327" s="237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7.6643999999999997</v>
      </c>
      <c r="K327" s="127">
        <f t="shared" si="12"/>
        <v>0</v>
      </c>
    </row>
    <row r="328" spans="1:11">
      <c r="A328" s="13">
        <v>83006</v>
      </c>
      <c r="B328" s="237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7.6643999999999997</v>
      </c>
      <c r="K328" s="127">
        <f t="shared" ref="K328:K391" si="15">ROUND(H328*J328,2)</f>
        <v>0</v>
      </c>
    </row>
    <row r="329" spans="1:11">
      <c r="A329" s="34">
        <v>84100</v>
      </c>
      <c r="B329" s="237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7.6643999999999997</v>
      </c>
      <c r="K329" s="127">
        <f t="shared" si="15"/>
        <v>0</v>
      </c>
    </row>
    <row r="330" spans="1:11">
      <c r="A330" s="34">
        <v>84101</v>
      </c>
      <c r="B330" s="237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7.6643999999999997</v>
      </c>
      <c r="K330" s="127">
        <f t="shared" si="15"/>
        <v>0</v>
      </c>
    </row>
    <row r="331" spans="1:11">
      <c r="A331" s="34">
        <v>84102</v>
      </c>
      <c r="B331" s="237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7.6643999999999997</v>
      </c>
      <c r="K331" s="127">
        <f t="shared" si="15"/>
        <v>0</v>
      </c>
    </row>
    <row r="332" spans="1:11">
      <c r="A332" s="34">
        <v>84103</v>
      </c>
      <c r="B332" s="237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7.6643999999999997</v>
      </c>
      <c r="K332" s="127">
        <f t="shared" si="15"/>
        <v>0</v>
      </c>
    </row>
    <row r="333" spans="1:11">
      <c r="A333" s="34">
        <v>84104</v>
      </c>
      <c r="B333" s="237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7.6643999999999997</v>
      </c>
      <c r="K333" s="127">
        <f t="shared" si="15"/>
        <v>0</v>
      </c>
    </row>
    <row r="334" spans="1:11">
      <c r="A334" s="34">
        <v>84201</v>
      </c>
      <c r="B334" s="237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7.6643999999999997</v>
      </c>
      <c r="K334" s="127">
        <f t="shared" si="15"/>
        <v>0</v>
      </c>
    </row>
    <row r="335" spans="1:11">
      <c r="A335" s="34">
        <v>84202</v>
      </c>
      <c r="B335" s="237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7.6643999999999997</v>
      </c>
      <c r="K335" s="127">
        <f t="shared" si="15"/>
        <v>0</v>
      </c>
    </row>
    <row r="336" spans="1:11">
      <c r="A336" s="34">
        <v>84203</v>
      </c>
      <c r="B336" s="237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7.6643999999999997</v>
      </c>
      <c r="K336" s="127">
        <f t="shared" si="15"/>
        <v>0</v>
      </c>
    </row>
    <row r="337" spans="1:11">
      <c r="A337" s="34">
        <v>84204</v>
      </c>
      <c r="B337" s="237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7.6643999999999997</v>
      </c>
      <c r="K337" s="127">
        <f t="shared" si="15"/>
        <v>0</v>
      </c>
    </row>
    <row r="338" spans="1:11">
      <c r="A338" s="34">
        <v>84205</v>
      </c>
      <c r="B338" s="237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7.6643999999999997</v>
      </c>
      <c r="K338" s="127">
        <f t="shared" si="15"/>
        <v>0</v>
      </c>
    </row>
    <row r="339" spans="1:11">
      <c r="A339" s="34">
        <v>84206</v>
      </c>
      <c r="B339" s="237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7.6643999999999997</v>
      </c>
      <c r="K339" s="127">
        <f t="shared" si="15"/>
        <v>0</v>
      </c>
    </row>
    <row r="340" spans="1:11">
      <c r="A340" s="34">
        <v>84207</v>
      </c>
      <c r="B340" s="237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7.6643999999999997</v>
      </c>
      <c r="K340" s="127">
        <f t="shared" si="15"/>
        <v>0</v>
      </c>
    </row>
    <row r="341" spans="1:11">
      <c r="A341" s="34">
        <v>84300</v>
      </c>
      <c r="B341" s="237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7.6643999999999997</v>
      </c>
      <c r="K341" s="127">
        <f t="shared" si="15"/>
        <v>0</v>
      </c>
    </row>
    <row r="342" spans="1:11">
      <c r="A342" s="34">
        <v>85001</v>
      </c>
      <c r="B342" s="240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7.6643999999999997</v>
      </c>
      <c r="K342" s="127">
        <f t="shared" si="15"/>
        <v>0</v>
      </c>
    </row>
    <row r="343" spans="1:11">
      <c r="A343" s="34">
        <v>85002</v>
      </c>
      <c r="B343" s="240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7.6643999999999997</v>
      </c>
      <c r="K343" s="127">
        <f t="shared" si="15"/>
        <v>0</v>
      </c>
    </row>
    <row r="344" spans="1:11">
      <c r="A344" s="34">
        <v>91001</v>
      </c>
      <c r="B344" s="237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7.6643999999999997</v>
      </c>
      <c r="K344" s="127">
        <f t="shared" si="15"/>
        <v>0</v>
      </c>
    </row>
    <row r="345" spans="1:11">
      <c r="A345" s="34">
        <v>91002</v>
      </c>
      <c r="B345" s="237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7.6643999999999997</v>
      </c>
      <c r="K345" s="127">
        <f t="shared" si="15"/>
        <v>0</v>
      </c>
    </row>
    <row r="346" spans="1:11">
      <c r="A346" s="34">
        <v>91003</v>
      </c>
      <c r="B346" s="237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7.6643999999999997</v>
      </c>
      <c r="K346" s="127">
        <f t="shared" si="15"/>
        <v>0</v>
      </c>
    </row>
    <row r="347" spans="1:11">
      <c r="A347" s="34">
        <v>91004</v>
      </c>
      <c r="B347" s="240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7.6643999999999997</v>
      </c>
      <c r="K347" s="127">
        <f t="shared" si="15"/>
        <v>0</v>
      </c>
    </row>
    <row r="348" spans="1:11">
      <c r="A348" s="34">
        <v>91005</v>
      </c>
      <c r="B348" s="240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7.6643999999999997</v>
      </c>
      <c r="K348" s="127">
        <f t="shared" si="15"/>
        <v>0</v>
      </c>
    </row>
    <row r="349" spans="1:11">
      <c r="A349" s="34">
        <v>91006</v>
      </c>
      <c r="B349" s="240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7.6643999999999997</v>
      </c>
      <c r="K349" s="127">
        <f t="shared" si="15"/>
        <v>0</v>
      </c>
    </row>
    <row r="350" spans="1:11">
      <c r="A350" s="34">
        <v>91007</v>
      </c>
      <c r="B350" s="240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7.6643999999999997</v>
      </c>
      <c r="K350" s="127">
        <f t="shared" si="15"/>
        <v>0</v>
      </c>
    </row>
    <row r="351" spans="1:11">
      <c r="A351" s="34">
        <v>91008</v>
      </c>
      <c r="B351" s="240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7.6643999999999997</v>
      </c>
      <c r="K351" s="127">
        <f t="shared" si="15"/>
        <v>0</v>
      </c>
    </row>
    <row r="352" spans="1:11">
      <c r="A352" s="34">
        <v>91009</v>
      </c>
      <c r="B352" s="240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7.6643999999999997</v>
      </c>
      <c r="K352" s="127">
        <f t="shared" si="15"/>
        <v>0</v>
      </c>
    </row>
    <row r="353" spans="1:11">
      <c r="A353" s="34">
        <v>91010</v>
      </c>
      <c r="B353" s="240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7.6643999999999997</v>
      </c>
      <c r="K353" s="127">
        <f t="shared" si="15"/>
        <v>0</v>
      </c>
    </row>
    <row r="354" spans="1:11">
      <c r="A354" s="34">
        <v>91011</v>
      </c>
      <c r="B354" s="240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7.6643999999999997</v>
      </c>
      <c r="K354" s="127">
        <f t="shared" si="15"/>
        <v>0</v>
      </c>
    </row>
    <row r="355" spans="1:11">
      <c r="A355" s="34">
        <v>91012</v>
      </c>
      <c r="B355" s="237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7.6643999999999997</v>
      </c>
      <c r="K355" s="127">
        <f t="shared" si="15"/>
        <v>0</v>
      </c>
    </row>
    <row r="356" spans="1:11">
      <c r="A356" s="236">
        <v>91013</v>
      </c>
      <c r="B356" s="240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7.6643999999999997</v>
      </c>
      <c r="K356" s="127">
        <f t="shared" si="15"/>
        <v>0</v>
      </c>
    </row>
    <row r="357" spans="1:11">
      <c r="A357" s="34">
        <v>91200</v>
      </c>
      <c r="B357" s="240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7.6643999999999997</v>
      </c>
      <c r="K357" s="127">
        <f t="shared" si="15"/>
        <v>0</v>
      </c>
    </row>
    <row r="358" spans="1:11">
      <c r="A358" s="34">
        <v>91201</v>
      </c>
      <c r="B358" s="240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7.6643999999999997</v>
      </c>
      <c r="K358" s="127">
        <f t="shared" si="15"/>
        <v>0</v>
      </c>
    </row>
    <row r="359" spans="1:11">
      <c r="A359" s="34">
        <v>91202</v>
      </c>
      <c r="B359" s="240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7.6643999999999997</v>
      </c>
      <c r="K359" s="127">
        <f t="shared" si="15"/>
        <v>0</v>
      </c>
    </row>
    <row r="360" spans="1:11">
      <c r="A360" s="34">
        <v>92001</v>
      </c>
      <c r="B360" s="240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7.6643999999999997</v>
      </c>
      <c r="K360" s="127">
        <f t="shared" si="15"/>
        <v>0</v>
      </c>
    </row>
    <row r="361" spans="1:11">
      <c r="A361" s="34">
        <v>92002</v>
      </c>
      <c r="B361" s="240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7.6643999999999997</v>
      </c>
      <c r="K361" s="127">
        <f t="shared" si="15"/>
        <v>0</v>
      </c>
    </row>
    <row r="362" spans="1:11">
      <c r="A362" s="34">
        <v>92003</v>
      </c>
      <c r="B362" s="240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7.6643999999999997</v>
      </c>
      <c r="K362" s="127">
        <f t="shared" si="15"/>
        <v>0</v>
      </c>
    </row>
    <row r="363" spans="1:11">
      <c r="A363" s="34">
        <v>92004</v>
      </c>
      <c r="B363" s="240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7.6643999999999997</v>
      </c>
      <c r="K363" s="127">
        <f t="shared" si="15"/>
        <v>0</v>
      </c>
    </row>
    <row r="364" spans="1:11">
      <c r="A364" s="34">
        <v>92005</v>
      </c>
      <c r="B364" s="240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7.6643999999999997</v>
      </c>
      <c r="K364" s="127">
        <f t="shared" si="15"/>
        <v>0</v>
      </c>
    </row>
    <row r="365" spans="1:11">
      <c r="A365" s="34">
        <v>92006</v>
      </c>
      <c r="B365" s="240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7.6643999999999997</v>
      </c>
      <c r="K365" s="127">
        <f t="shared" si="15"/>
        <v>0</v>
      </c>
    </row>
    <row r="366" spans="1:11">
      <c r="A366" s="34">
        <v>92007</v>
      </c>
      <c r="B366" s="240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7.6643999999999997</v>
      </c>
      <c r="K366" s="127">
        <f t="shared" si="15"/>
        <v>0</v>
      </c>
    </row>
    <row r="367" spans="1:11">
      <c r="A367" s="34">
        <v>92008</v>
      </c>
      <c r="B367" s="240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7.6643999999999997</v>
      </c>
      <c r="K367" s="127">
        <f t="shared" si="15"/>
        <v>0</v>
      </c>
    </row>
    <row r="368" spans="1:11">
      <c r="A368" s="20">
        <v>92009</v>
      </c>
      <c r="B368" s="237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7.6643999999999997</v>
      </c>
      <c r="K368" s="127">
        <f t="shared" si="15"/>
        <v>0</v>
      </c>
    </row>
    <row r="369" spans="1:11">
      <c r="A369" s="34">
        <v>93001</v>
      </c>
      <c r="B369" s="240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7.6643999999999997</v>
      </c>
      <c r="K369" s="127">
        <f t="shared" si="15"/>
        <v>0</v>
      </c>
    </row>
    <row r="370" spans="1:11">
      <c r="A370" s="34">
        <v>93002</v>
      </c>
      <c r="B370" s="240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7.6643999999999997</v>
      </c>
      <c r="K370" s="127">
        <f t="shared" si="15"/>
        <v>0</v>
      </c>
    </row>
    <row r="371" spans="1:11">
      <c r="A371" s="34">
        <v>93003</v>
      </c>
      <c r="B371" s="240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7.6643999999999997</v>
      </c>
      <c r="K371" s="127">
        <f t="shared" si="15"/>
        <v>0</v>
      </c>
    </row>
    <row r="372" spans="1:11">
      <c r="A372" s="34">
        <v>93004</v>
      </c>
      <c r="B372" s="240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7.6643999999999997</v>
      </c>
      <c r="K372" s="127">
        <f t="shared" si="15"/>
        <v>0</v>
      </c>
    </row>
    <row r="373" spans="1:11">
      <c r="A373" s="34">
        <v>93005</v>
      </c>
      <c r="B373" s="240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7.6643999999999997</v>
      </c>
      <c r="K373" s="127">
        <f t="shared" si="15"/>
        <v>0</v>
      </c>
    </row>
    <row r="374" spans="1:11">
      <c r="A374" s="241">
        <v>94001</v>
      </c>
      <c r="B374" s="242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7.6643999999999997</v>
      </c>
      <c r="K374" s="130">
        <f t="shared" si="15"/>
        <v>0</v>
      </c>
    </row>
    <row r="375" spans="1:11">
      <c r="A375" s="34">
        <v>94002</v>
      </c>
      <c r="B375" s="240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7.6643999999999997</v>
      </c>
      <c r="K375" s="127">
        <f t="shared" si="15"/>
        <v>0</v>
      </c>
    </row>
    <row r="376" spans="1:11">
      <c r="A376" s="34">
        <v>94003</v>
      </c>
      <c r="B376" s="240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7.6643999999999997</v>
      </c>
      <c r="K376" s="127">
        <f t="shared" si="15"/>
        <v>0</v>
      </c>
    </row>
    <row r="377" spans="1:11">
      <c r="A377" s="34">
        <v>94004</v>
      </c>
      <c r="B377" s="240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7.6643999999999997</v>
      </c>
      <c r="K377" s="127">
        <f t="shared" si="15"/>
        <v>0</v>
      </c>
    </row>
    <row r="378" spans="1:11">
      <c r="A378" s="34">
        <v>94005</v>
      </c>
      <c r="B378" s="240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7.6643999999999997</v>
      </c>
      <c r="K378" s="127">
        <f t="shared" si="15"/>
        <v>0</v>
      </c>
    </row>
    <row r="379" spans="1:11">
      <c r="A379" s="34">
        <v>94006</v>
      </c>
      <c r="B379" s="240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7.6643999999999997</v>
      </c>
      <c r="K379" s="127">
        <f t="shared" si="15"/>
        <v>0</v>
      </c>
    </row>
    <row r="380" spans="1:11">
      <c r="A380" s="34">
        <v>94007</v>
      </c>
      <c r="B380" s="240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7.6643999999999997</v>
      </c>
      <c r="K380" s="127">
        <f t="shared" si="15"/>
        <v>0</v>
      </c>
    </row>
    <row r="381" spans="1:11">
      <c r="A381" s="34">
        <v>94008</v>
      </c>
      <c r="B381" s="240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7.6643999999999997</v>
      </c>
      <c r="K381" s="127">
        <f t="shared" si="15"/>
        <v>0</v>
      </c>
    </row>
    <row r="382" spans="1:11">
      <c r="A382" s="34">
        <v>94009</v>
      </c>
      <c r="B382" s="240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7.6643999999999997</v>
      </c>
      <c r="K382" s="127">
        <f t="shared" si="15"/>
        <v>0</v>
      </c>
    </row>
    <row r="383" spans="1:11">
      <c r="A383" s="34">
        <v>94010</v>
      </c>
      <c r="B383" s="240" t="s">
        <v>438</v>
      </c>
      <c r="C383" s="213">
        <v>1054.2</v>
      </c>
      <c r="D383" s="213"/>
      <c r="E383" s="225"/>
      <c r="F383" s="225"/>
      <c r="H383" s="127">
        <f t="shared" si="16"/>
        <v>1054.2</v>
      </c>
      <c r="J383" s="4">
        <f t="shared" si="17"/>
        <v>7.6643999999999997</v>
      </c>
      <c r="K383" s="127">
        <f t="shared" si="15"/>
        <v>8079.81</v>
      </c>
    </row>
    <row r="384" spans="1:11">
      <c r="A384" s="34">
        <v>94011</v>
      </c>
      <c r="B384" s="240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7.6643999999999997</v>
      </c>
      <c r="K384" s="127">
        <f t="shared" si="15"/>
        <v>0</v>
      </c>
    </row>
    <row r="385" spans="1:11">
      <c r="A385" s="34">
        <v>94012</v>
      </c>
      <c r="B385" s="240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7.6643999999999997</v>
      </c>
      <c r="K385" s="127">
        <f t="shared" si="15"/>
        <v>0</v>
      </c>
    </row>
    <row r="386" spans="1:11">
      <c r="A386" s="34">
        <v>94013</v>
      </c>
      <c r="B386" s="240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7.6643999999999997</v>
      </c>
      <c r="K386" s="127">
        <f t="shared" si="15"/>
        <v>0</v>
      </c>
    </row>
    <row r="387" spans="1:11">
      <c r="A387" s="241">
        <v>94014</v>
      </c>
      <c r="B387" s="242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7.6643999999999997</v>
      </c>
      <c r="K387" s="130">
        <f t="shared" si="15"/>
        <v>0</v>
      </c>
    </row>
    <row r="388" spans="1:11">
      <c r="A388" s="34">
        <v>94015</v>
      </c>
      <c r="B388" s="240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7.6643999999999997</v>
      </c>
      <c r="K388" s="127">
        <f t="shared" si="15"/>
        <v>0</v>
      </c>
    </row>
    <row r="389" spans="1:11">
      <c r="A389" s="241">
        <v>94016</v>
      </c>
      <c r="B389" s="242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7.6643999999999997</v>
      </c>
      <c r="K389" s="130">
        <f t="shared" si="15"/>
        <v>0</v>
      </c>
    </row>
    <row r="390" spans="1:11">
      <c r="A390" s="34">
        <v>94017</v>
      </c>
      <c r="B390" s="240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7.6643999999999997</v>
      </c>
      <c r="K390" s="127">
        <f t="shared" si="15"/>
        <v>0</v>
      </c>
    </row>
    <row r="391" spans="1:11">
      <c r="A391" s="34">
        <v>94018</v>
      </c>
      <c r="B391" s="240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7.6643999999999997</v>
      </c>
      <c r="K391" s="127">
        <f t="shared" si="15"/>
        <v>0</v>
      </c>
    </row>
    <row r="392" spans="1:11">
      <c r="A392" s="34">
        <v>94019</v>
      </c>
      <c r="B392" s="240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7.6643999999999997</v>
      </c>
      <c r="K392" s="127">
        <f t="shared" ref="K392:K428" si="18">ROUND(H392*J392,2)</f>
        <v>0</v>
      </c>
    </row>
    <row r="393" spans="1:11">
      <c r="A393" s="34">
        <v>94020</v>
      </c>
      <c r="B393" s="237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7.6643999999999997</v>
      </c>
      <c r="K393" s="127">
        <f t="shared" si="18"/>
        <v>0</v>
      </c>
    </row>
    <row r="394" spans="1:11">
      <c r="A394" s="34">
        <v>94021</v>
      </c>
      <c r="B394" s="240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7.6643999999999997</v>
      </c>
      <c r="K394" s="127">
        <f t="shared" si="18"/>
        <v>0</v>
      </c>
    </row>
    <row r="395" spans="1:11">
      <c r="A395" s="34">
        <v>94022</v>
      </c>
      <c r="B395" s="240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7.6643999999999997</v>
      </c>
      <c r="K395" s="127">
        <f t="shared" si="18"/>
        <v>0</v>
      </c>
    </row>
    <row r="396" spans="1:11">
      <c r="A396" s="34">
        <v>94023</v>
      </c>
      <c r="B396" s="240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7.6643999999999997</v>
      </c>
      <c r="K396" s="127">
        <f t="shared" si="18"/>
        <v>0</v>
      </c>
    </row>
    <row r="397" spans="1:11">
      <c r="A397" s="34">
        <v>94024</v>
      </c>
      <c r="B397" s="240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7.6643999999999997</v>
      </c>
      <c r="K397" s="127">
        <f t="shared" si="18"/>
        <v>0</v>
      </c>
    </row>
    <row r="398" spans="1:11">
      <c r="A398" s="34">
        <v>94025</v>
      </c>
      <c r="B398" s="240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7.6643999999999997</v>
      </c>
      <c r="K398" s="127">
        <f t="shared" si="18"/>
        <v>0</v>
      </c>
    </row>
    <row r="399" spans="1:11">
      <c r="A399" s="241">
        <v>94026</v>
      </c>
      <c r="B399" s="23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7.6643999999999997</v>
      </c>
      <c r="K399" s="130">
        <f t="shared" si="18"/>
        <v>0</v>
      </c>
    </row>
    <row r="400" spans="1:11">
      <c r="A400" s="34">
        <v>94027</v>
      </c>
      <c r="B400" s="240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7.6643999999999997</v>
      </c>
      <c r="K400" s="127">
        <f t="shared" si="18"/>
        <v>0</v>
      </c>
    </row>
    <row r="401" spans="1:11">
      <c r="A401" s="34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7.6643999999999997</v>
      </c>
      <c r="K401" s="127">
        <f t="shared" si="18"/>
        <v>0</v>
      </c>
    </row>
    <row r="402" spans="1:11">
      <c r="A402" s="34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7.6643999999999997</v>
      </c>
      <c r="K402" s="127">
        <f t="shared" si="18"/>
        <v>0</v>
      </c>
    </row>
    <row r="403" spans="1:11">
      <c r="A403" s="34">
        <v>95001</v>
      </c>
      <c r="B403" s="237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7.6643999999999997</v>
      </c>
      <c r="K403" s="127">
        <f t="shared" si="18"/>
        <v>0</v>
      </c>
    </row>
    <row r="404" spans="1:11">
      <c r="A404" s="34">
        <v>95002</v>
      </c>
      <c r="B404" s="237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7.6643999999999997</v>
      </c>
      <c r="K404" s="127">
        <f t="shared" si="18"/>
        <v>0</v>
      </c>
    </row>
    <row r="405" spans="1:11">
      <c r="A405" s="34">
        <v>95003</v>
      </c>
      <c r="B405" s="237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7.6643999999999997</v>
      </c>
      <c r="K405" s="127">
        <f t="shared" si="18"/>
        <v>0</v>
      </c>
    </row>
    <row r="406" spans="1:11">
      <c r="A406" s="34">
        <v>96001</v>
      </c>
      <c r="B406" s="237" t="s">
        <v>453</v>
      </c>
      <c r="C406" s="213">
        <v>1000.02</v>
      </c>
      <c r="D406" s="213"/>
      <c r="E406" s="225"/>
      <c r="F406" s="225"/>
      <c r="H406" s="127">
        <f t="shared" si="19"/>
        <v>1000.02</v>
      </c>
      <c r="J406" s="4">
        <f t="shared" si="20"/>
        <v>7.6643999999999997</v>
      </c>
      <c r="K406" s="127">
        <f t="shared" si="18"/>
        <v>7664.55</v>
      </c>
    </row>
    <row r="407" spans="1:11">
      <c r="A407" s="34">
        <v>96002</v>
      </c>
      <c r="B407" s="237" t="s">
        <v>454</v>
      </c>
      <c r="C407" s="213">
        <v>720</v>
      </c>
      <c r="D407" s="213"/>
      <c r="E407" s="225"/>
      <c r="F407" s="225"/>
      <c r="H407" s="127">
        <f t="shared" si="19"/>
        <v>720</v>
      </c>
      <c r="J407" s="4">
        <f t="shared" si="20"/>
        <v>7.6643999999999997</v>
      </c>
      <c r="K407" s="127">
        <f t="shared" si="18"/>
        <v>5518.37</v>
      </c>
    </row>
    <row r="408" spans="1:11">
      <c r="A408" s="34">
        <v>96003</v>
      </c>
      <c r="B408" s="237" t="s">
        <v>455</v>
      </c>
      <c r="C408" s="213">
        <v>799.98</v>
      </c>
      <c r="D408" s="213"/>
      <c r="E408" s="225"/>
      <c r="F408" s="225"/>
      <c r="H408" s="127">
        <f t="shared" si="19"/>
        <v>799.98</v>
      </c>
      <c r="J408" s="4">
        <f t="shared" si="20"/>
        <v>7.6643999999999997</v>
      </c>
      <c r="K408" s="127">
        <f t="shared" si="18"/>
        <v>6131.37</v>
      </c>
    </row>
    <row r="409" spans="1:11">
      <c r="A409" s="34">
        <v>96004</v>
      </c>
      <c r="B409" s="237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7.6643999999999997</v>
      </c>
      <c r="K409" s="127">
        <f t="shared" si="18"/>
        <v>0</v>
      </c>
    </row>
    <row r="410" spans="1:11">
      <c r="A410" s="34">
        <v>96005</v>
      </c>
      <c r="B410" s="237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7.6643999999999997</v>
      </c>
      <c r="K410" s="127">
        <f t="shared" si="18"/>
        <v>459.86</v>
      </c>
    </row>
    <row r="411" spans="1:11">
      <c r="A411" s="34">
        <v>96006</v>
      </c>
      <c r="B411" s="237" t="s">
        <v>458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7.6643999999999997</v>
      </c>
      <c r="K411" s="127">
        <f t="shared" si="18"/>
        <v>0</v>
      </c>
    </row>
    <row r="412" spans="1:11">
      <c r="A412" s="34">
        <v>96007</v>
      </c>
      <c r="B412" s="237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7.6643999999999997</v>
      </c>
      <c r="K412" s="127">
        <f t="shared" si="18"/>
        <v>0</v>
      </c>
    </row>
    <row r="413" spans="1:11">
      <c r="A413" s="34">
        <v>96008</v>
      </c>
      <c r="B413" s="237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7.6643999999999997</v>
      </c>
      <c r="K413" s="127">
        <f t="shared" si="18"/>
        <v>5748.3</v>
      </c>
    </row>
    <row r="414" spans="1:11">
      <c r="A414" s="34">
        <v>97001</v>
      </c>
      <c r="B414" s="237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7.6643999999999997</v>
      </c>
      <c r="K414" s="127">
        <f t="shared" si="18"/>
        <v>131.21</v>
      </c>
    </row>
    <row r="415" spans="1:11">
      <c r="A415" s="34">
        <v>97002</v>
      </c>
      <c r="B415" s="237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7.6643999999999997</v>
      </c>
      <c r="K415" s="127">
        <f t="shared" si="18"/>
        <v>132.59</v>
      </c>
    </row>
    <row r="416" spans="1:11">
      <c r="A416" s="34">
        <v>97003</v>
      </c>
      <c r="B416" s="237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7.6643999999999997</v>
      </c>
      <c r="K416" s="127">
        <f t="shared" si="18"/>
        <v>0</v>
      </c>
    </row>
    <row r="417" spans="1:11">
      <c r="A417" s="34">
        <v>97004</v>
      </c>
      <c r="B417" s="237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7.6643999999999997</v>
      </c>
      <c r="K417" s="127">
        <f t="shared" si="18"/>
        <v>1234.1199999999999</v>
      </c>
    </row>
    <row r="418" spans="1:11">
      <c r="A418" s="241">
        <v>97005</v>
      </c>
      <c r="B418" s="23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7.6643999999999997</v>
      </c>
      <c r="K418" s="130">
        <f t="shared" si="18"/>
        <v>0</v>
      </c>
    </row>
    <row r="419" spans="1:11">
      <c r="A419" s="236">
        <v>97006</v>
      </c>
      <c r="B419" s="240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7.6643999999999997</v>
      </c>
      <c r="K419" s="127">
        <f t="shared" si="18"/>
        <v>0</v>
      </c>
    </row>
    <row r="420" spans="1:11">
      <c r="A420" s="236">
        <v>98000</v>
      </c>
      <c r="B420" s="240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7.6643999999999997</v>
      </c>
      <c r="K420" s="127">
        <f t="shared" si="18"/>
        <v>0</v>
      </c>
    </row>
    <row r="421" spans="1:11">
      <c r="A421" s="236">
        <v>98001</v>
      </c>
      <c r="B421" s="240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7.6643999999999997</v>
      </c>
      <c r="K421" s="127">
        <f t="shared" si="18"/>
        <v>0</v>
      </c>
    </row>
    <row r="422" spans="1:11">
      <c r="A422" s="236">
        <v>98002</v>
      </c>
      <c r="B422" s="240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7.6643999999999997</v>
      </c>
      <c r="K422" s="127">
        <f t="shared" si="18"/>
        <v>0</v>
      </c>
    </row>
    <row r="423" spans="1:11">
      <c r="A423" s="236">
        <v>60001</v>
      </c>
      <c r="B423" s="240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7.6643999999999997</v>
      </c>
      <c r="K423" s="127">
        <f t="shared" si="18"/>
        <v>0</v>
      </c>
    </row>
    <row r="424" spans="1:11">
      <c r="A424" s="236">
        <v>60002</v>
      </c>
      <c r="B424" s="240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7.6643999999999997</v>
      </c>
      <c r="K424" s="127">
        <f t="shared" si="18"/>
        <v>0</v>
      </c>
    </row>
    <row r="425" spans="1:11">
      <c r="A425" s="34">
        <v>60003</v>
      </c>
      <c r="B425" s="237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7.6643999999999997</v>
      </c>
      <c r="K425" s="127">
        <f t="shared" si="18"/>
        <v>0</v>
      </c>
    </row>
    <row r="426" spans="1:11">
      <c r="A426" s="34">
        <v>60004</v>
      </c>
      <c r="B426" s="237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7.6643999999999997</v>
      </c>
      <c r="K426" s="127">
        <f t="shared" si="18"/>
        <v>0</v>
      </c>
    </row>
    <row r="427" spans="1:11">
      <c r="A427" s="34">
        <v>60005</v>
      </c>
      <c r="B427" s="237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7.6643999999999997</v>
      </c>
      <c r="K427" s="127">
        <f t="shared" si="18"/>
        <v>0</v>
      </c>
    </row>
    <row r="428" spans="1:11">
      <c r="A428" s="34">
        <v>60006</v>
      </c>
      <c r="B428" s="237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7.6643999999999997</v>
      </c>
      <c r="K428" s="127">
        <f t="shared" si="18"/>
        <v>0</v>
      </c>
    </row>
    <row r="429" spans="1:11" ht="15" thickBot="1">
      <c r="A429" s="236"/>
      <c r="B429" s="237" t="s">
        <v>493</v>
      </c>
      <c r="C429" s="245">
        <f>SUM(C8:C428)</f>
        <v>199374.09</v>
      </c>
      <c r="D429" s="245">
        <f t="shared" ref="D429:F429" si="21">SUM(D8:D428)</f>
        <v>199374.09000000003</v>
      </c>
      <c r="E429" s="245">
        <f t="shared" si="21"/>
        <v>0</v>
      </c>
      <c r="F429" s="245">
        <f t="shared" si="21"/>
        <v>0</v>
      </c>
      <c r="H429" s="40">
        <f t="shared" ref="H429" si="22">SUM(H8:H428)</f>
        <v>1.1340262062731199E-11</v>
      </c>
      <c r="K429" s="40">
        <f>SUM(K8:K428)</f>
        <v>-2.0000000158006515E-2</v>
      </c>
    </row>
    <row r="430" spans="1:11" ht="15" thickTop="1">
      <c r="A430" s="237"/>
      <c r="D430" s="246">
        <f>C429-D429</f>
        <v>0</v>
      </c>
      <c r="F430" s="246">
        <f>E429-F429</f>
        <v>0</v>
      </c>
    </row>
    <row r="448" ht="17.899999999999999" customHeight="1"/>
  </sheetData>
  <autoFilter ref="A1:K430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8"/>
  <sheetViews>
    <sheetView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185" customWidth="1"/>
    <col min="7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">
        <v>502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185">
        <f>D430</f>
        <v>0</v>
      </c>
      <c r="F5" s="185">
        <f>F430</f>
        <v>0</v>
      </c>
      <c r="H5" s="185">
        <f>H429</f>
        <v>1.1340262062731199E-11</v>
      </c>
      <c r="I5" s="4"/>
      <c r="K5" s="33">
        <f>K429</f>
        <v>-2.0000000158006515E-2</v>
      </c>
    </row>
    <row r="6" spans="1:11">
      <c r="A6" s="34"/>
      <c r="C6" s="232" t="s">
        <v>473</v>
      </c>
      <c r="D6" s="233"/>
      <c r="E6" s="232" t="s">
        <v>494</v>
      </c>
      <c r="F6" s="233"/>
      <c r="H6" s="123" t="s">
        <v>495</v>
      </c>
      <c r="K6" s="123" t="s">
        <v>495</v>
      </c>
    </row>
    <row r="7" spans="1:11">
      <c r="A7" s="234" t="s">
        <v>474</v>
      </c>
      <c r="B7" s="234" t="s">
        <v>475</v>
      </c>
      <c r="C7" s="235" t="s">
        <v>476</v>
      </c>
      <c r="D7" s="235" t="s">
        <v>477</v>
      </c>
      <c r="E7" s="235" t="s">
        <v>476</v>
      </c>
      <c r="F7" s="235" t="s">
        <v>477</v>
      </c>
      <c r="G7" s="125"/>
      <c r="H7" s="126"/>
      <c r="J7" s="4">
        <f>Ex.rate25!Z45</f>
        <v>7.6643999999999997</v>
      </c>
      <c r="K7" s="126" t="s">
        <v>519</v>
      </c>
    </row>
    <row r="8" spans="1:11">
      <c r="A8" s="236">
        <v>11100</v>
      </c>
      <c r="B8" s="237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7.6643999999999997</v>
      </c>
      <c r="K8" s="127">
        <f t="shared" ref="K8:K71" si="0">ROUND(H8*J8,2)</f>
        <v>0</v>
      </c>
    </row>
    <row r="9" spans="1:11">
      <c r="A9" s="236">
        <v>11101</v>
      </c>
      <c r="B9" s="237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7.6643999999999997</v>
      </c>
      <c r="K9" s="127">
        <f t="shared" si="0"/>
        <v>0</v>
      </c>
    </row>
    <row r="10" spans="1:11">
      <c r="A10" s="236">
        <v>11200</v>
      </c>
      <c r="B10" s="237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7.6643999999999997</v>
      </c>
      <c r="K10" s="127">
        <f t="shared" si="0"/>
        <v>0</v>
      </c>
    </row>
    <row r="11" spans="1:11">
      <c r="A11" s="236">
        <v>11201</v>
      </c>
      <c r="B11" s="237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7.6643999999999997</v>
      </c>
      <c r="K11" s="127">
        <f t="shared" si="0"/>
        <v>0</v>
      </c>
    </row>
    <row r="12" spans="1:11">
      <c r="A12" s="236">
        <v>11300</v>
      </c>
      <c r="B12" s="237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7.6643999999999997</v>
      </c>
      <c r="K12" s="127">
        <f t="shared" si="0"/>
        <v>0</v>
      </c>
    </row>
    <row r="13" spans="1:11">
      <c r="A13" s="236">
        <v>11301</v>
      </c>
      <c r="B13" s="237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7.6643999999999997</v>
      </c>
      <c r="K13" s="127">
        <f t="shared" si="0"/>
        <v>0</v>
      </c>
    </row>
    <row r="14" spans="1:11">
      <c r="A14" s="236">
        <v>11400</v>
      </c>
      <c r="B14" s="237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7.6643999999999997</v>
      </c>
      <c r="K14" s="127">
        <f t="shared" si="0"/>
        <v>0</v>
      </c>
    </row>
    <row r="15" spans="1:11">
      <c r="A15" s="236">
        <v>11401</v>
      </c>
      <c r="B15" s="237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7.6643999999999997</v>
      </c>
      <c r="K15" s="127">
        <f t="shared" si="0"/>
        <v>0</v>
      </c>
    </row>
    <row r="16" spans="1:11">
      <c r="A16" s="238">
        <v>11500</v>
      </c>
      <c r="B16" s="23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7.6643999999999997</v>
      </c>
      <c r="K16" s="130">
        <f t="shared" si="0"/>
        <v>0</v>
      </c>
    </row>
    <row r="17" spans="1:11">
      <c r="A17" s="238">
        <v>11501</v>
      </c>
      <c r="B17" s="23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7.6643999999999997</v>
      </c>
      <c r="K17" s="130">
        <f t="shared" si="0"/>
        <v>0</v>
      </c>
    </row>
    <row r="18" spans="1:11">
      <c r="A18" s="236">
        <v>11600</v>
      </c>
      <c r="B18" s="237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7.6643999999999997</v>
      </c>
      <c r="K18" s="127">
        <f t="shared" si="0"/>
        <v>0</v>
      </c>
    </row>
    <row r="19" spans="1:11">
      <c r="A19" s="236">
        <v>11601</v>
      </c>
      <c r="B19" s="237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7.6643999999999997</v>
      </c>
      <c r="K19" s="127">
        <f t="shared" si="0"/>
        <v>0</v>
      </c>
    </row>
    <row r="20" spans="1:11">
      <c r="A20" s="236">
        <v>11700</v>
      </c>
      <c r="B20" s="237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7.6643999999999997</v>
      </c>
      <c r="K20" s="127">
        <f t="shared" si="0"/>
        <v>0</v>
      </c>
    </row>
    <row r="21" spans="1:11">
      <c r="A21" s="236">
        <v>11701</v>
      </c>
      <c r="B21" s="237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7.6643999999999997</v>
      </c>
      <c r="K21" s="127">
        <f t="shared" si="0"/>
        <v>0</v>
      </c>
    </row>
    <row r="22" spans="1:11">
      <c r="A22" s="236">
        <v>12001</v>
      </c>
      <c r="B22" s="237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7.6643999999999997</v>
      </c>
      <c r="K22" s="127">
        <f t="shared" si="0"/>
        <v>0</v>
      </c>
    </row>
    <row r="23" spans="1:11">
      <c r="A23" s="236">
        <v>12002</v>
      </c>
      <c r="B23" s="237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7.6643999999999997</v>
      </c>
      <c r="K23" s="127">
        <f t="shared" si="0"/>
        <v>0</v>
      </c>
    </row>
    <row r="24" spans="1:11" s="132" customFormat="1">
      <c r="A24" s="236">
        <v>12003</v>
      </c>
      <c r="B24" s="240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7.6643999999999997</v>
      </c>
      <c r="K24" s="127">
        <f t="shared" si="0"/>
        <v>0</v>
      </c>
    </row>
    <row r="25" spans="1:11">
      <c r="A25" s="34">
        <v>13011</v>
      </c>
      <c r="B25" s="237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7.6643999999999997</v>
      </c>
      <c r="K25" s="127">
        <f t="shared" si="0"/>
        <v>0</v>
      </c>
    </row>
    <row r="26" spans="1:11">
      <c r="A26" s="34">
        <v>13012</v>
      </c>
      <c r="B26" s="240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7.6643999999999997</v>
      </c>
      <c r="K26" s="127">
        <f t="shared" si="0"/>
        <v>0</v>
      </c>
    </row>
    <row r="27" spans="1:11">
      <c r="A27" s="34">
        <v>13021</v>
      </c>
      <c r="B27" s="237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7.6643999999999997</v>
      </c>
      <c r="K27" s="127">
        <f t="shared" si="0"/>
        <v>0</v>
      </c>
    </row>
    <row r="28" spans="1:11">
      <c r="A28" s="34">
        <v>13022</v>
      </c>
      <c r="B28" s="237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7.6643999999999997</v>
      </c>
      <c r="K28" s="127">
        <f t="shared" si="0"/>
        <v>0</v>
      </c>
    </row>
    <row r="29" spans="1:11">
      <c r="A29" s="34">
        <v>13023</v>
      </c>
      <c r="B29" s="237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7.6643999999999997</v>
      </c>
      <c r="K29" s="127">
        <f t="shared" si="0"/>
        <v>0</v>
      </c>
    </row>
    <row r="30" spans="1:11">
      <c r="A30" s="34">
        <v>13024</v>
      </c>
      <c r="B30" s="237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7.6643999999999997</v>
      </c>
      <c r="K30" s="127">
        <f t="shared" si="0"/>
        <v>0</v>
      </c>
    </row>
    <row r="31" spans="1:11">
      <c r="A31" s="34">
        <v>13031</v>
      </c>
      <c r="B31" s="237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7.6643999999999997</v>
      </c>
      <c r="K31" s="127">
        <f t="shared" si="0"/>
        <v>0</v>
      </c>
    </row>
    <row r="32" spans="1:11">
      <c r="A32" s="34">
        <v>13032</v>
      </c>
      <c r="B32" s="237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7.6643999999999997</v>
      </c>
      <c r="K32" s="127">
        <f t="shared" si="0"/>
        <v>0</v>
      </c>
    </row>
    <row r="33" spans="1:11">
      <c r="A33" s="34">
        <v>13041</v>
      </c>
      <c r="B33" s="237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7.6643999999999997</v>
      </c>
      <c r="K33" s="127">
        <f t="shared" si="0"/>
        <v>0</v>
      </c>
    </row>
    <row r="34" spans="1:11">
      <c r="A34" s="34">
        <v>13042</v>
      </c>
      <c r="B34" s="237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7.6643999999999997</v>
      </c>
      <c r="K34" s="127">
        <f t="shared" si="0"/>
        <v>0</v>
      </c>
    </row>
    <row r="35" spans="1:11">
      <c r="A35" s="34">
        <v>13043</v>
      </c>
      <c r="B35" s="237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7.6643999999999997</v>
      </c>
      <c r="K35" s="127">
        <f t="shared" si="0"/>
        <v>0</v>
      </c>
    </row>
    <row r="36" spans="1:11">
      <c r="A36" s="34">
        <v>13044</v>
      </c>
      <c r="B36" s="237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7.6643999999999997</v>
      </c>
      <c r="K36" s="127">
        <f t="shared" si="0"/>
        <v>0</v>
      </c>
    </row>
    <row r="37" spans="1:11">
      <c r="A37" s="34">
        <v>13045</v>
      </c>
      <c r="B37" s="237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7.6643999999999997</v>
      </c>
      <c r="K37" s="127">
        <f t="shared" si="0"/>
        <v>0</v>
      </c>
    </row>
    <row r="38" spans="1:11">
      <c r="A38" s="34">
        <v>13051</v>
      </c>
      <c r="B38" s="237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7.6643999999999997</v>
      </c>
      <c r="K38" s="127">
        <f t="shared" si="0"/>
        <v>0</v>
      </c>
    </row>
    <row r="39" spans="1:11">
      <c r="A39" s="34">
        <v>13052</v>
      </c>
      <c r="B39" s="237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7.6643999999999997</v>
      </c>
      <c r="K39" s="127">
        <f t="shared" si="0"/>
        <v>0</v>
      </c>
    </row>
    <row r="40" spans="1:11">
      <c r="A40" s="34">
        <v>13053</v>
      </c>
      <c r="B40" s="237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7.6643999999999997</v>
      </c>
      <c r="K40" s="127">
        <f t="shared" si="0"/>
        <v>0</v>
      </c>
    </row>
    <row r="41" spans="1:11">
      <c r="A41" s="34">
        <v>13054</v>
      </c>
      <c r="B41" s="237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7.6643999999999997</v>
      </c>
      <c r="K41" s="127">
        <f t="shared" si="0"/>
        <v>0</v>
      </c>
    </row>
    <row r="42" spans="1:11">
      <c r="A42" s="34">
        <v>13055</v>
      </c>
      <c r="B42" s="237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7.6643999999999997</v>
      </c>
      <c r="K42" s="127">
        <f t="shared" si="0"/>
        <v>0</v>
      </c>
    </row>
    <row r="43" spans="1:11">
      <c r="A43" s="34">
        <v>13056</v>
      </c>
      <c r="B43" s="237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7.6643999999999997</v>
      </c>
      <c r="K43" s="127">
        <f t="shared" si="0"/>
        <v>0</v>
      </c>
    </row>
    <row r="44" spans="1:11">
      <c r="A44" s="34">
        <v>13061</v>
      </c>
      <c r="B44" s="237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7.6643999999999997</v>
      </c>
      <c r="K44" s="127">
        <f t="shared" si="0"/>
        <v>0</v>
      </c>
    </row>
    <row r="45" spans="1:11">
      <c r="A45" s="236">
        <v>13081</v>
      </c>
      <c r="B45" s="237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7.6643999999999997</v>
      </c>
      <c r="K45" s="127">
        <f t="shared" si="0"/>
        <v>0</v>
      </c>
    </row>
    <row r="46" spans="1:11">
      <c r="A46" s="236">
        <v>13091</v>
      </c>
      <c r="B46" s="237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7.6643999999999997</v>
      </c>
      <c r="K46" s="127">
        <f t="shared" si="0"/>
        <v>128528.54</v>
      </c>
    </row>
    <row r="47" spans="1:11">
      <c r="A47" s="34">
        <v>13101</v>
      </c>
      <c r="B47" s="237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7.6643999999999997</v>
      </c>
      <c r="K47" s="127">
        <f t="shared" si="0"/>
        <v>0</v>
      </c>
    </row>
    <row r="48" spans="1:11">
      <c r="A48" s="34">
        <v>13111</v>
      </c>
      <c r="B48" s="237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7.6643999999999997</v>
      </c>
      <c r="K48" s="127">
        <f t="shared" si="0"/>
        <v>0</v>
      </c>
    </row>
    <row r="49" spans="1:11">
      <c r="A49" s="34">
        <v>13112</v>
      </c>
      <c r="B49" s="237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7.6643999999999997</v>
      </c>
      <c r="K49" s="127">
        <f t="shared" si="0"/>
        <v>0</v>
      </c>
    </row>
    <row r="50" spans="1:11">
      <c r="A50" s="34">
        <v>13113</v>
      </c>
      <c r="B50" s="237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7.6643999999999997</v>
      </c>
      <c r="K50" s="127">
        <f t="shared" si="0"/>
        <v>0</v>
      </c>
    </row>
    <row r="51" spans="1:11">
      <c r="A51" s="34">
        <v>13114</v>
      </c>
      <c r="B51" s="237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7.6643999999999997</v>
      </c>
      <c r="K51" s="127">
        <f t="shared" si="0"/>
        <v>0</v>
      </c>
    </row>
    <row r="52" spans="1:11">
      <c r="A52" s="34">
        <v>13115</v>
      </c>
      <c r="B52" s="237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7.6643999999999997</v>
      </c>
      <c r="K52" s="127">
        <f t="shared" si="0"/>
        <v>0</v>
      </c>
    </row>
    <row r="53" spans="1:11">
      <c r="A53" s="34">
        <v>13116</v>
      </c>
      <c r="B53" s="237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7.6643999999999997</v>
      </c>
      <c r="K53" s="127">
        <f t="shared" si="0"/>
        <v>0</v>
      </c>
    </row>
    <row r="54" spans="1:11">
      <c r="A54" s="34">
        <v>13117</v>
      </c>
      <c r="B54" s="237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7.6643999999999997</v>
      </c>
      <c r="K54" s="127">
        <f t="shared" si="0"/>
        <v>0</v>
      </c>
    </row>
    <row r="55" spans="1:11">
      <c r="A55" s="34">
        <v>13118</v>
      </c>
      <c r="B55" s="237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7.6643999999999997</v>
      </c>
      <c r="K55" s="127">
        <f t="shared" si="0"/>
        <v>0</v>
      </c>
    </row>
    <row r="56" spans="1:11">
      <c r="A56" s="34">
        <v>13121</v>
      </c>
      <c r="B56" s="240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7.6643999999999997</v>
      </c>
      <c r="K56" s="127">
        <f t="shared" si="0"/>
        <v>0</v>
      </c>
    </row>
    <row r="57" spans="1:11">
      <c r="A57" s="236">
        <v>13131</v>
      </c>
      <c r="B57" s="237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7.6643999999999997</v>
      </c>
      <c r="K57" s="127">
        <f t="shared" si="0"/>
        <v>0</v>
      </c>
    </row>
    <row r="58" spans="1:11">
      <c r="A58" s="236">
        <v>13132</v>
      </c>
      <c r="B58" s="237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7.6643999999999997</v>
      </c>
      <c r="K58" s="127">
        <f t="shared" si="0"/>
        <v>0</v>
      </c>
    </row>
    <row r="59" spans="1:11">
      <c r="A59" s="236">
        <v>13133</v>
      </c>
      <c r="B59" s="237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7.6643999999999997</v>
      </c>
      <c r="K59" s="127">
        <f t="shared" si="0"/>
        <v>0</v>
      </c>
    </row>
    <row r="60" spans="1:11">
      <c r="A60" s="236">
        <v>13134</v>
      </c>
      <c r="B60" s="237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7.6643999999999997</v>
      </c>
      <c r="K60" s="127">
        <f t="shared" si="0"/>
        <v>0</v>
      </c>
    </row>
    <row r="61" spans="1:11">
      <c r="A61" s="236">
        <v>13135</v>
      </c>
      <c r="B61" s="240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7.6643999999999997</v>
      </c>
      <c r="K61" s="127">
        <f t="shared" si="0"/>
        <v>0</v>
      </c>
    </row>
    <row r="62" spans="1:11">
      <c r="A62" s="13">
        <v>13136</v>
      </c>
      <c r="B62" s="237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7.6643999999999997</v>
      </c>
      <c r="K62" s="127">
        <f t="shared" si="0"/>
        <v>0</v>
      </c>
    </row>
    <row r="63" spans="1:11">
      <c r="A63" s="236">
        <v>13141</v>
      </c>
      <c r="B63" s="240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7.6643999999999997</v>
      </c>
      <c r="K63" s="127">
        <f t="shared" si="0"/>
        <v>0</v>
      </c>
    </row>
    <row r="64" spans="1:11">
      <c r="A64" s="236">
        <v>13142</v>
      </c>
      <c r="B64" s="240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7.6643999999999997</v>
      </c>
      <c r="K64" s="127">
        <f t="shared" si="0"/>
        <v>0</v>
      </c>
    </row>
    <row r="65" spans="1:11">
      <c r="A65" s="236">
        <v>13143</v>
      </c>
      <c r="B65" s="237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7.6643999999999997</v>
      </c>
      <c r="K65" s="127">
        <f t="shared" si="0"/>
        <v>0</v>
      </c>
    </row>
    <row r="66" spans="1:11">
      <c r="A66" s="236">
        <v>13144</v>
      </c>
      <c r="B66" s="237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7.6643999999999997</v>
      </c>
      <c r="K66" s="127">
        <f t="shared" si="0"/>
        <v>0</v>
      </c>
    </row>
    <row r="67" spans="1:11">
      <c r="A67" s="236">
        <v>13151</v>
      </c>
      <c r="B67" s="237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7.6643999999999997</v>
      </c>
      <c r="K67" s="127">
        <f t="shared" si="0"/>
        <v>0</v>
      </c>
    </row>
    <row r="68" spans="1:11">
      <c r="A68" s="236">
        <v>13152</v>
      </c>
      <c r="B68" s="237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7.6643999999999997</v>
      </c>
      <c r="K68" s="127">
        <f t="shared" si="0"/>
        <v>0</v>
      </c>
    </row>
    <row r="69" spans="1:11">
      <c r="A69" s="236">
        <v>13153</v>
      </c>
      <c r="B69" s="237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7.6643999999999997</v>
      </c>
      <c r="K69" s="127">
        <f t="shared" si="0"/>
        <v>0</v>
      </c>
    </row>
    <row r="70" spans="1:11">
      <c r="A70" s="236">
        <v>13161</v>
      </c>
      <c r="B70" s="237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7.6643999999999997</v>
      </c>
      <c r="K70" s="127">
        <f t="shared" si="0"/>
        <v>0</v>
      </c>
    </row>
    <row r="71" spans="1:11">
      <c r="A71" s="236">
        <v>13162</v>
      </c>
      <c r="B71" s="237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7.6643999999999997</v>
      </c>
      <c r="K71" s="127">
        <f t="shared" si="0"/>
        <v>0</v>
      </c>
    </row>
    <row r="72" spans="1:11">
      <c r="A72" s="236">
        <v>13163</v>
      </c>
      <c r="B72" s="237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7.6643999999999997</v>
      </c>
      <c r="K72" s="127">
        <f t="shared" ref="K72:K135" si="3">ROUND(H72*J72,2)</f>
        <v>0</v>
      </c>
    </row>
    <row r="73" spans="1:11">
      <c r="A73" s="236">
        <v>13164</v>
      </c>
      <c r="B73" s="237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7.6643999999999997</v>
      </c>
      <c r="K73" s="127">
        <f t="shared" si="3"/>
        <v>0</v>
      </c>
    </row>
    <row r="74" spans="1:11">
      <c r="A74" s="34">
        <v>13171</v>
      </c>
      <c r="B74" s="240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7.6643999999999997</v>
      </c>
      <c r="K74" s="127">
        <f t="shared" si="3"/>
        <v>0</v>
      </c>
    </row>
    <row r="75" spans="1:11">
      <c r="A75" s="34">
        <v>13172</v>
      </c>
      <c r="B75" s="240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7.6643999999999997</v>
      </c>
      <c r="K75" s="127">
        <f t="shared" si="3"/>
        <v>0</v>
      </c>
    </row>
    <row r="76" spans="1:11">
      <c r="A76" s="34">
        <v>13181</v>
      </c>
      <c r="B76" s="240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7.6643999999999997</v>
      </c>
      <c r="K76" s="127">
        <f t="shared" si="3"/>
        <v>0</v>
      </c>
    </row>
    <row r="77" spans="1:11">
      <c r="A77" s="34">
        <v>13182</v>
      </c>
      <c r="B77" s="240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7.6643999999999997</v>
      </c>
      <c r="K77" s="127">
        <f t="shared" si="3"/>
        <v>0</v>
      </c>
    </row>
    <row r="78" spans="1:11">
      <c r="A78" s="34">
        <v>13183</v>
      </c>
      <c r="B78" s="240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7.6643999999999997</v>
      </c>
      <c r="K78" s="127">
        <f t="shared" si="3"/>
        <v>0</v>
      </c>
    </row>
    <row r="79" spans="1:11">
      <c r="A79" s="34">
        <v>13191</v>
      </c>
      <c r="B79" s="240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7.6643999999999997</v>
      </c>
      <c r="K79" s="127">
        <f t="shared" si="3"/>
        <v>0</v>
      </c>
    </row>
    <row r="80" spans="1:11">
      <c r="A80" s="34">
        <v>13192</v>
      </c>
      <c r="B80" s="240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7.6643999999999997</v>
      </c>
      <c r="K80" s="127">
        <f t="shared" si="3"/>
        <v>0</v>
      </c>
    </row>
    <row r="81" spans="1:11">
      <c r="A81" s="34">
        <v>13193</v>
      </c>
      <c r="B81" s="240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7.6643999999999997</v>
      </c>
      <c r="K81" s="127">
        <f t="shared" si="3"/>
        <v>0</v>
      </c>
    </row>
    <row r="82" spans="1:11">
      <c r="A82" s="34">
        <v>13194</v>
      </c>
      <c r="B82" s="240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7.6643999999999997</v>
      </c>
      <c r="K82" s="127">
        <f t="shared" si="3"/>
        <v>0</v>
      </c>
    </row>
    <row r="83" spans="1:11">
      <c r="A83" s="34">
        <v>13195</v>
      </c>
      <c r="B83" s="240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7.6643999999999997</v>
      </c>
      <c r="K83" s="127">
        <f t="shared" si="3"/>
        <v>0</v>
      </c>
    </row>
    <row r="84" spans="1:11">
      <c r="A84" s="34">
        <v>13196</v>
      </c>
      <c r="B84" s="240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7.6643999999999997</v>
      </c>
      <c r="K84" s="127">
        <f t="shared" si="3"/>
        <v>0</v>
      </c>
    </row>
    <row r="85" spans="1:11">
      <c r="A85" s="34">
        <v>13201</v>
      </c>
      <c r="B85" s="240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7.6643999999999997</v>
      </c>
      <c r="K85" s="127">
        <f t="shared" si="3"/>
        <v>0</v>
      </c>
    </row>
    <row r="86" spans="1:11">
      <c r="A86" s="34">
        <v>13202</v>
      </c>
      <c r="B86" s="240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7.6643999999999997</v>
      </c>
      <c r="K86" s="127">
        <f t="shared" si="3"/>
        <v>0</v>
      </c>
    </row>
    <row r="87" spans="1:11">
      <c r="A87" s="34">
        <v>13203</v>
      </c>
      <c r="B87" s="240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7.6643999999999997</v>
      </c>
      <c r="K87" s="127">
        <f t="shared" si="3"/>
        <v>0</v>
      </c>
    </row>
    <row r="88" spans="1:11">
      <c r="A88" s="34">
        <v>13204</v>
      </c>
      <c r="B88" s="240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7.6643999999999997</v>
      </c>
      <c r="K88" s="127">
        <f t="shared" si="3"/>
        <v>0</v>
      </c>
    </row>
    <row r="89" spans="1:11">
      <c r="A89" s="34">
        <v>13205</v>
      </c>
      <c r="B89" s="240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7.6643999999999997</v>
      </c>
      <c r="K89" s="127">
        <f t="shared" si="3"/>
        <v>0</v>
      </c>
    </row>
    <row r="90" spans="1:11">
      <c r="A90" s="34">
        <v>13206</v>
      </c>
      <c r="B90" s="240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7.6643999999999997</v>
      </c>
      <c r="K90" s="127">
        <f t="shared" si="3"/>
        <v>0</v>
      </c>
    </row>
    <row r="91" spans="1:11">
      <c r="A91" s="34">
        <v>13211</v>
      </c>
      <c r="B91" s="240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7.6643999999999997</v>
      </c>
      <c r="K91" s="127">
        <f t="shared" si="3"/>
        <v>0</v>
      </c>
    </row>
    <row r="92" spans="1:11">
      <c r="A92" s="34">
        <v>13212</v>
      </c>
      <c r="B92" s="240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7.6643999999999997</v>
      </c>
      <c r="K92" s="127">
        <f t="shared" si="3"/>
        <v>0</v>
      </c>
    </row>
    <row r="93" spans="1:11">
      <c r="A93" s="34">
        <v>13213</v>
      </c>
      <c r="B93" s="240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7.6643999999999997</v>
      </c>
      <c r="K93" s="127">
        <f t="shared" si="3"/>
        <v>0</v>
      </c>
    </row>
    <row r="94" spans="1:11">
      <c r="A94" s="34">
        <v>13214</v>
      </c>
      <c r="B94" s="240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7.6643999999999997</v>
      </c>
      <c r="K94" s="127">
        <f t="shared" si="3"/>
        <v>0</v>
      </c>
    </row>
    <row r="95" spans="1:11">
      <c r="A95" s="34">
        <v>13215</v>
      </c>
      <c r="B95" s="240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7.6643999999999997</v>
      </c>
      <c r="K95" s="127">
        <f t="shared" si="3"/>
        <v>0</v>
      </c>
    </row>
    <row r="96" spans="1:11">
      <c r="A96" s="34">
        <v>13216</v>
      </c>
      <c r="B96" s="240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7.6643999999999997</v>
      </c>
      <c r="K96" s="127">
        <f t="shared" si="3"/>
        <v>0</v>
      </c>
    </row>
    <row r="97" spans="1:11">
      <c r="A97" s="34">
        <v>13217</v>
      </c>
      <c r="B97" s="240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7.6643999999999997</v>
      </c>
      <c r="K97" s="127">
        <f t="shared" si="3"/>
        <v>0</v>
      </c>
    </row>
    <row r="98" spans="1:11">
      <c r="A98" s="34">
        <v>13221</v>
      </c>
      <c r="B98" s="240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7.6643999999999997</v>
      </c>
      <c r="K98" s="127">
        <f t="shared" si="3"/>
        <v>0</v>
      </c>
    </row>
    <row r="99" spans="1:11">
      <c r="A99" s="34">
        <v>13231</v>
      </c>
      <c r="B99" s="240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7.6643999999999997</v>
      </c>
      <c r="K99" s="127">
        <f t="shared" si="3"/>
        <v>0</v>
      </c>
    </row>
    <row r="100" spans="1:11">
      <c r="A100" s="13">
        <v>13232</v>
      </c>
      <c r="B100" s="237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7.6643999999999997</v>
      </c>
      <c r="K100" s="127">
        <f t="shared" si="3"/>
        <v>0</v>
      </c>
    </row>
    <row r="101" spans="1:11">
      <c r="A101" s="34">
        <v>13241</v>
      </c>
      <c r="B101" s="240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7.6643999999999997</v>
      </c>
      <c r="K101" s="127">
        <f t="shared" si="3"/>
        <v>0</v>
      </c>
    </row>
    <row r="102" spans="1:11">
      <c r="A102" s="34">
        <v>13242</v>
      </c>
      <c r="B102" s="240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7.6643999999999997</v>
      </c>
      <c r="K102" s="127">
        <f t="shared" si="3"/>
        <v>0</v>
      </c>
    </row>
    <row r="103" spans="1:11">
      <c r="A103" s="34">
        <v>13243</v>
      </c>
      <c r="B103" s="240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7.6643999999999997</v>
      </c>
      <c r="K103" s="127">
        <f t="shared" si="3"/>
        <v>0</v>
      </c>
    </row>
    <row r="104" spans="1:11">
      <c r="A104" s="34">
        <v>13251</v>
      </c>
      <c r="B104" s="237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7.6643999999999997</v>
      </c>
      <c r="K104" s="127">
        <f t="shared" si="3"/>
        <v>0</v>
      </c>
    </row>
    <row r="105" spans="1:11">
      <c r="A105" s="34">
        <v>13252</v>
      </c>
      <c r="B105" s="237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7.6643999999999997</v>
      </c>
      <c r="K105" s="127">
        <f t="shared" si="3"/>
        <v>0</v>
      </c>
    </row>
    <row r="106" spans="1:11">
      <c r="A106" s="34">
        <v>13253</v>
      </c>
      <c r="B106" s="237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7.6643999999999997</v>
      </c>
      <c r="K106" s="127">
        <f t="shared" si="3"/>
        <v>0</v>
      </c>
    </row>
    <row r="107" spans="1:11">
      <c r="A107" s="34">
        <v>13254</v>
      </c>
      <c r="B107" s="237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7.6643999999999997</v>
      </c>
      <c r="K107" s="127">
        <f t="shared" si="3"/>
        <v>0</v>
      </c>
    </row>
    <row r="108" spans="1:11">
      <c r="A108" s="13">
        <v>13261</v>
      </c>
      <c r="B108" s="237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7.6643999999999997</v>
      </c>
      <c r="K108" s="127">
        <f t="shared" si="3"/>
        <v>0</v>
      </c>
    </row>
    <row r="109" spans="1:11">
      <c r="A109" s="34">
        <v>13501</v>
      </c>
      <c r="B109" s="237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7.6643999999999997</v>
      </c>
      <c r="K109" s="127">
        <f t="shared" si="3"/>
        <v>0</v>
      </c>
    </row>
    <row r="110" spans="1:11">
      <c r="A110" s="34">
        <v>13502</v>
      </c>
      <c r="B110" s="237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7.6643999999999997</v>
      </c>
      <c r="K110" s="127">
        <f t="shared" si="3"/>
        <v>0</v>
      </c>
    </row>
    <row r="111" spans="1:11">
      <c r="A111" s="34">
        <v>13503</v>
      </c>
      <c r="B111" s="237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7.6643999999999997</v>
      </c>
      <c r="K111" s="127">
        <f t="shared" si="3"/>
        <v>0</v>
      </c>
    </row>
    <row r="112" spans="1:11">
      <c r="A112" s="34">
        <v>13601</v>
      </c>
      <c r="B112" s="237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7.6643999999999997</v>
      </c>
      <c r="K112" s="127">
        <f t="shared" si="3"/>
        <v>0</v>
      </c>
    </row>
    <row r="113" spans="1:11">
      <c r="A113" s="34">
        <v>14101</v>
      </c>
      <c r="B113" s="240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7.6643999999999997</v>
      </c>
      <c r="K113" s="127">
        <f t="shared" si="3"/>
        <v>0</v>
      </c>
    </row>
    <row r="114" spans="1:11">
      <c r="A114" s="34">
        <v>14102</v>
      </c>
      <c r="B114" s="240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7.6643999999999997</v>
      </c>
      <c r="K114" s="127">
        <f t="shared" si="3"/>
        <v>0</v>
      </c>
    </row>
    <row r="115" spans="1:11">
      <c r="A115" s="241">
        <v>14103</v>
      </c>
      <c r="B115" s="242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7.6643999999999997</v>
      </c>
      <c r="K115" s="130">
        <f t="shared" si="3"/>
        <v>0</v>
      </c>
    </row>
    <row r="116" spans="1:11">
      <c r="A116" s="34">
        <v>14201</v>
      </c>
      <c r="B116" s="240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7.6643999999999997</v>
      </c>
      <c r="K116" s="127">
        <f t="shared" si="3"/>
        <v>0</v>
      </c>
    </row>
    <row r="117" spans="1:11">
      <c r="A117" s="34">
        <v>15001</v>
      </c>
      <c r="B117" s="237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7.6643999999999997</v>
      </c>
      <c r="K117" s="127">
        <f t="shared" si="3"/>
        <v>0</v>
      </c>
    </row>
    <row r="118" spans="1:11">
      <c r="A118" s="34">
        <v>15002</v>
      </c>
      <c r="B118" s="237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7.6643999999999997</v>
      </c>
      <c r="K118" s="127">
        <f t="shared" si="3"/>
        <v>0</v>
      </c>
    </row>
    <row r="119" spans="1:11">
      <c r="A119" s="34">
        <v>15003</v>
      </c>
      <c r="B119" s="237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7.6643999999999997</v>
      </c>
      <c r="K119" s="127">
        <f t="shared" si="3"/>
        <v>0</v>
      </c>
    </row>
    <row r="120" spans="1:11">
      <c r="A120" s="34">
        <v>15004</v>
      </c>
      <c r="B120" s="237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7.6643999999999997</v>
      </c>
      <c r="K120" s="127">
        <f t="shared" si="3"/>
        <v>0</v>
      </c>
    </row>
    <row r="121" spans="1:11">
      <c r="A121" s="34">
        <v>15005</v>
      </c>
      <c r="B121" s="237" t="s">
        <v>185</v>
      </c>
      <c r="C121" s="213">
        <v>1054.1400000000001</v>
      </c>
      <c r="D121" s="213"/>
      <c r="E121" s="225"/>
      <c r="F121" s="225"/>
      <c r="H121" s="127">
        <f t="shared" si="4"/>
        <v>1054.1400000000001</v>
      </c>
      <c r="J121" s="4">
        <f t="shared" si="5"/>
        <v>7.6643999999999997</v>
      </c>
      <c r="K121" s="127">
        <f t="shared" si="3"/>
        <v>8079.35</v>
      </c>
    </row>
    <row r="122" spans="1:11">
      <c r="A122" s="34">
        <v>15006</v>
      </c>
      <c r="B122" s="237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7.6643999999999997</v>
      </c>
      <c r="K122" s="127">
        <f t="shared" si="3"/>
        <v>0</v>
      </c>
    </row>
    <row r="123" spans="1:11">
      <c r="A123" s="34">
        <v>15007</v>
      </c>
      <c r="B123" s="237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7.6643999999999997</v>
      </c>
      <c r="K123" s="127">
        <f t="shared" si="3"/>
        <v>0</v>
      </c>
    </row>
    <row r="124" spans="1:11">
      <c r="A124" s="34">
        <v>15008</v>
      </c>
      <c r="B124" s="237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7.6643999999999997</v>
      </c>
      <c r="K124" s="127">
        <f t="shared" si="3"/>
        <v>0</v>
      </c>
    </row>
    <row r="125" spans="1:11">
      <c r="A125" s="34">
        <v>15009</v>
      </c>
      <c r="B125" s="237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7.6643999999999997</v>
      </c>
      <c r="K125" s="127">
        <f t="shared" si="3"/>
        <v>1356374.69</v>
      </c>
    </row>
    <row r="126" spans="1:11">
      <c r="A126" s="34">
        <v>15010</v>
      </c>
      <c r="B126" s="237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7.6643999999999997</v>
      </c>
      <c r="K126" s="127">
        <f t="shared" si="3"/>
        <v>0</v>
      </c>
    </row>
    <row r="127" spans="1:11">
      <c r="A127" s="34">
        <v>15011</v>
      </c>
      <c r="B127" s="237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7.6643999999999997</v>
      </c>
      <c r="K127" s="127">
        <f t="shared" si="3"/>
        <v>0</v>
      </c>
    </row>
    <row r="128" spans="1:11">
      <c r="A128" s="34">
        <v>15012</v>
      </c>
      <c r="B128" s="237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7.6643999999999997</v>
      </c>
      <c r="K128" s="127">
        <f t="shared" si="3"/>
        <v>0</v>
      </c>
    </row>
    <row r="129" spans="1:11">
      <c r="A129" s="34">
        <v>15013</v>
      </c>
      <c r="B129" s="237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7.6643999999999997</v>
      </c>
      <c r="K129" s="127">
        <f t="shared" si="3"/>
        <v>0</v>
      </c>
    </row>
    <row r="130" spans="1:11">
      <c r="A130" s="34">
        <v>15014</v>
      </c>
      <c r="B130" s="237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7.6643999999999997</v>
      </c>
      <c r="K130" s="127">
        <f t="shared" si="3"/>
        <v>0</v>
      </c>
    </row>
    <row r="131" spans="1:11">
      <c r="A131" s="34">
        <v>15015</v>
      </c>
      <c r="B131" s="237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7.6643999999999997</v>
      </c>
      <c r="K131" s="127">
        <f t="shared" si="3"/>
        <v>0</v>
      </c>
    </row>
    <row r="132" spans="1:11">
      <c r="A132" s="241">
        <v>15016</v>
      </c>
      <c r="B132" s="23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7.6643999999999997</v>
      </c>
      <c r="K132" s="130">
        <f t="shared" si="3"/>
        <v>0</v>
      </c>
    </row>
    <row r="133" spans="1:11">
      <c r="A133" s="34">
        <v>15017</v>
      </c>
      <c r="B133" s="240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7.6643999999999997</v>
      </c>
      <c r="K133" s="127">
        <f t="shared" si="3"/>
        <v>0</v>
      </c>
    </row>
    <row r="134" spans="1:11">
      <c r="A134" s="34">
        <v>15018</v>
      </c>
      <c r="B134" s="240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7.6643999999999997</v>
      </c>
      <c r="K134" s="127">
        <f t="shared" si="3"/>
        <v>0</v>
      </c>
    </row>
    <row r="135" spans="1:11">
      <c r="A135" s="243"/>
      <c r="B135" s="244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7.6643999999999997</v>
      </c>
      <c r="K135" s="127">
        <f t="shared" si="3"/>
        <v>0</v>
      </c>
    </row>
    <row r="136" spans="1:11">
      <c r="A136" s="34">
        <v>15101</v>
      </c>
      <c r="B136" s="237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7.6643999999999997</v>
      </c>
      <c r="K136" s="127">
        <f t="shared" ref="K136:K199" si="6">ROUND(H136*J136,2)</f>
        <v>0</v>
      </c>
    </row>
    <row r="137" spans="1:11">
      <c r="A137" s="34">
        <v>15102</v>
      </c>
      <c r="B137" s="237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7.6643999999999997</v>
      </c>
      <c r="K137" s="127">
        <f t="shared" si="6"/>
        <v>0</v>
      </c>
    </row>
    <row r="138" spans="1:11">
      <c r="A138" s="34">
        <v>15103</v>
      </c>
      <c r="B138" s="237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7.6643999999999997</v>
      </c>
      <c r="K138" s="127">
        <f t="shared" si="6"/>
        <v>0</v>
      </c>
    </row>
    <row r="139" spans="1:11">
      <c r="A139" s="34">
        <v>15104</v>
      </c>
      <c r="B139" s="237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7.6643999999999997</v>
      </c>
      <c r="K139" s="127">
        <f t="shared" si="6"/>
        <v>0</v>
      </c>
    </row>
    <row r="140" spans="1:11">
      <c r="A140" s="34">
        <v>15105</v>
      </c>
      <c r="B140" s="237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7.6643999999999997</v>
      </c>
      <c r="K140" s="127">
        <f t="shared" si="6"/>
        <v>0</v>
      </c>
    </row>
    <row r="141" spans="1:11">
      <c r="A141" s="34">
        <v>15106</v>
      </c>
      <c r="B141" s="237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7.6643999999999997</v>
      </c>
      <c r="K141" s="127">
        <f t="shared" si="6"/>
        <v>0</v>
      </c>
    </row>
    <row r="142" spans="1:11">
      <c r="A142" s="34">
        <v>15107</v>
      </c>
      <c r="B142" s="237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7.6643999999999997</v>
      </c>
      <c r="K142" s="127">
        <f t="shared" si="6"/>
        <v>0</v>
      </c>
    </row>
    <row r="143" spans="1:11">
      <c r="A143" s="34">
        <v>15108</v>
      </c>
      <c r="B143" s="237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7.6643999999999997</v>
      </c>
      <c r="K143" s="127">
        <f t="shared" si="6"/>
        <v>0</v>
      </c>
    </row>
    <row r="144" spans="1:11">
      <c r="A144" s="34">
        <v>15109</v>
      </c>
      <c r="B144" s="237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7.6643999999999997</v>
      </c>
      <c r="K144" s="127">
        <f t="shared" si="6"/>
        <v>0</v>
      </c>
    </row>
    <row r="145" spans="1:11">
      <c r="A145" s="34">
        <v>15110</v>
      </c>
      <c r="B145" s="237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7.6643999999999997</v>
      </c>
      <c r="K145" s="127">
        <f t="shared" si="6"/>
        <v>0</v>
      </c>
    </row>
    <row r="146" spans="1:11">
      <c r="A146" s="34">
        <v>15111</v>
      </c>
      <c r="B146" s="237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7.6643999999999997</v>
      </c>
      <c r="K146" s="127">
        <f t="shared" si="6"/>
        <v>0</v>
      </c>
    </row>
    <row r="147" spans="1:11">
      <c r="A147" s="34">
        <v>15112</v>
      </c>
      <c r="B147" s="237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7.6643999999999997</v>
      </c>
      <c r="K147" s="127">
        <f t="shared" si="6"/>
        <v>0</v>
      </c>
    </row>
    <row r="148" spans="1:11">
      <c r="A148" s="34">
        <v>15113</v>
      </c>
      <c r="B148" s="237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7.6643999999999997</v>
      </c>
      <c r="K148" s="127">
        <f t="shared" si="6"/>
        <v>0</v>
      </c>
    </row>
    <row r="149" spans="1:11">
      <c r="A149" s="34">
        <v>15114</v>
      </c>
      <c r="B149" s="237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7.6643999999999997</v>
      </c>
      <c r="K149" s="127">
        <f t="shared" si="6"/>
        <v>0</v>
      </c>
    </row>
    <row r="150" spans="1:11">
      <c r="A150" s="34">
        <v>15115</v>
      </c>
      <c r="B150" s="237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7.6643999999999997</v>
      </c>
      <c r="K150" s="127">
        <f t="shared" si="6"/>
        <v>0</v>
      </c>
    </row>
    <row r="151" spans="1:11">
      <c r="A151" s="34">
        <v>15116</v>
      </c>
      <c r="B151" s="237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7.6643999999999997</v>
      </c>
      <c r="K151" s="127">
        <f t="shared" si="6"/>
        <v>0</v>
      </c>
    </row>
    <row r="152" spans="1:11">
      <c r="A152" s="34">
        <v>15117</v>
      </c>
      <c r="B152" s="237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7.6643999999999997</v>
      </c>
      <c r="K152" s="127">
        <f t="shared" si="6"/>
        <v>0</v>
      </c>
    </row>
    <row r="153" spans="1:11">
      <c r="A153" s="34">
        <v>15118</v>
      </c>
      <c r="B153" s="237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7.6643999999999997</v>
      </c>
      <c r="K153" s="127">
        <f t="shared" si="6"/>
        <v>0</v>
      </c>
    </row>
    <row r="154" spans="1:11">
      <c r="A154" s="34">
        <v>15119</v>
      </c>
      <c r="B154" s="237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7.6643999999999997</v>
      </c>
      <c r="K154" s="127">
        <f t="shared" si="6"/>
        <v>0</v>
      </c>
    </row>
    <row r="155" spans="1:11">
      <c r="A155" s="34">
        <v>15120</v>
      </c>
      <c r="B155" s="237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7.6643999999999997</v>
      </c>
      <c r="K155" s="127">
        <f t="shared" si="6"/>
        <v>0</v>
      </c>
    </row>
    <row r="156" spans="1:11">
      <c r="A156" s="34">
        <v>15121</v>
      </c>
      <c r="B156" s="237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7.6643999999999997</v>
      </c>
      <c r="K156" s="127">
        <f t="shared" si="6"/>
        <v>0</v>
      </c>
    </row>
    <row r="157" spans="1:11">
      <c r="A157" s="34">
        <v>15122</v>
      </c>
      <c r="B157" s="237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7.6643999999999997</v>
      </c>
      <c r="K157" s="127">
        <f t="shared" si="6"/>
        <v>0</v>
      </c>
    </row>
    <row r="158" spans="1:11">
      <c r="A158" s="34">
        <v>15123</v>
      </c>
      <c r="B158" s="237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7.6643999999999997</v>
      </c>
      <c r="K158" s="127">
        <f t="shared" si="6"/>
        <v>0</v>
      </c>
    </row>
    <row r="159" spans="1:11">
      <c r="A159" s="34">
        <v>15124</v>
      </c>
      <c r="B159" s="237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7.6643999999999997</v>
      </c>
      <c r="K159" s="127">
        <f t="shared" si="6"/>
        <v>0</v>
      </c>
    </row>
    <row r="160" spans="1:11">
      <c r="A160" s="34">
        <v>15125</v>
      </c>
      <c r="B160" s="237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7.6643999999999997</v>
      </c>
      <c r="K160" s="127">
        <f t="shared" si="6"/>
        <v>0</v>
      </c>
    </row>
    <row r="161" spans="1:11">
      <c r="A161" s="34">
        <v>15126</v>
      </c>
      <c r="B161" s="237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7.6643999999999997</v>
      </c>
      <c r="K161" s="127">
        <f t="shared" si="6"/>
        <v>0</v>
      </c>
    </row>
    <row r="162" spans="1:11">
      <c r="A162" s="34">
        <v>15136</v>
      </c>
      <c r="B162" s="237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7.6643999999999997</v>
      </c>
      <c r="K162" s="127">
        <f t="shared" si="6"/>
        <v>0</v>
      </c>
    </row>
    <row r="163" spans="1:11">
      <c r="A163" s="34">
        <v>15137</v>
      </c>
      <c r="B163" s="237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7.6643999999999997</v>
      </c>
      <c r="K163" s="127">
        <f t="shared" si="6"/>
        <v>0</v>
      </c>
    </row>
    <row r="164" spans="1:11">
      <c r="A164" s="241">
        <v>21000</v>
      </c>
      <c r="B164" s="23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7.6643999999999997</v>
      </c>
      <c r="K164" s="130">
        <f t="shared" si="6"/>
        <v>0</v>
      </c>
    </row>
    <row r="165" spans="1:11">
      <c r="A165" s="34">
        <v>21001</v>
      </c>
      <c r="B165" s="237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7.6643999999999997</v>
      </c>
      <c r="K165" s="127">
        <f t="shared" si="6"/>
        <v>0</v>
      </c>
    </row>
    <row r="166" spans="1:11" s="132" customFormat="1">
      <c r="A166" s="34">
        <v>21002</v>
      </c>
      <c r="B166" s="237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7.6643999999999997</v>
      </c>
      <c r="K166" s="127">
        <f t="shared" si="6"/>
        <v>0</v>
      </c>
    </row>
    <row r="167" spans="1:11">
      <c r="A167" s="34">
        <v>22001</v>
      </c>
      <c r="B167" s="240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7.6643999999999997</v>
      </c>
      <c r="K167" s="127">
        <f t="shared" si="6"/>
        <v>0</v>
      </c>
    </row>
    <row r="168" spans="1:11">
      <c r="A168" s="34">
        <v>22002</v>
      </c>
      <c r="B168" s="240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7.6643999999999997</v>
      </c>
      <c r="K168" s="127">
        <f t="shared" si="6"/>
        <v>0</v>
      </c>
    </row>
    <row r="169" spans="1:11">
      <c r="A169" s="34">
        <v>22101</v>
      </c>
      <c r="B169" s="237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7.6643999999999997</v>
      </c>
      <c r="K169" s="127">
        <f t="shared" si="6"/>
        <v>0</v>
      </c>
    </row>
    <row r="170" spans="1:11">
      <c r="A170" s="34">
        <v>23001</v>
      </c>
      <c r="B170" s="237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7.6643999999999997</v>
      </c>
      <c r="K170" s="127">
        <f t="shared" si="6"/>
        <v>0</v>
      </c>
    </row>
    <row r="171" spans="1:11">
      <c r="A171" s="34">
        <v>25001</v>
      </c>
      <c r="B171" s="237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7.6643999999999997</v>
      </c>
      <c r="K171" s="127">
        <f t="shared" si="6"/>
        <v>-1149660</v>
      </c>
    </row>
    <row r="172" spans="1:11">
      <c r="A172" s="34">
        <v>25002</v>
      </c>
      <c r="B172" s="237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7.6643999999999997</v>
      </c>
      <c r="K172" s="127">
        <f t="shared" si="6"/>
        <v>0</v>
      </c>
    </row>
    <row r="173" spans="1:11">
      <c r="A173" s="34">
        <v>25003</v>
      </c>
      <c r="B173" s="237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7.6643999999999997</v>
      </c>
      <c r="K173" s="127">
        <f t="shared" si="6"/>
        <v>0</v>
      </c>
    </row>
    <row r="174" spans="1:11">
      <c r="A174" s="34">
        <v>25004</v>
      </c>
      <c r="B174" s="237" t="s">
        <v>251</v>
      </c>
      <c r="C174" s="213"/>
      <c r="D174" s="213">
        <v>5400</v>
      </c>
      <c r="E174" s="225"/>
      <c r="F174" s="225"/>
      <c r="H174" s="127">
        <f t="shared" si="7"/>
        <v>-5400</v>
      </c>
      <c r="J174" s="4">
        <f t="shared" si="8"/>
        <v>7.6643999999999997</v>
      </c>
      <c r="K174" s="127">
        <f t="shared" si="6"/>
        <v>-41387.760000000002</v>
      </c>
    </row>
    <row r="175" spans="1:11">
      <c r="A175" s="34">
        <v>25005</v>
      </c>
      <c r="B175" s="237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7.6643999999999997</v>
      </c>
      <c r="K175" s="127">
        <f t="shared" si="6"/>
        <v>0</v>
      </c>
    </row>
    <row r="176" spans="1:11">
      <c r="A176" s="34">
        <v>25006</v>
      </c>
      <c r="B176" s="237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7.6643999999999997</v>
      </c>
      <c r="K176" s="127">
        <f t="shared" si="6"/>
        <v>0</v>
      </c>
    </row>
    <row r="177" spans="1:11">
      <c r="A177" s="34">
        <v>25007</v>
      </c>
      <c r="B177" s="237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7.6643999999999997</v>
      </c>
      <c r="K177" s="127">
        <f t="shared" si="6"/>
        <v>0</v>
      </c>
    </row>
    <row r="178" spans="1:11">
      <c r="A178" s="34">
        <v>25008</v>
      </c>
      <c r="B178" s="240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7.6643999999999997</v>
      </c>
      <c r="K178" s="127">
        <f t="shared" si="6"/>
        <v>0</v>
      </c>
    </row>
    <row r="179" spans="1:11">
      <c r="A179" s="34">
        <v>25009</v>
      </c>
      <c r="B179" s="240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7.6643999999999997</v>
      </c>
      <c r="K179" s="127">
        <f t="shared" si="6"/>
        <v>0</v>
      </c>
    </row>
    <row r="180" spans="1:11">
      <c r="A180" s="34">
        <f>A179+1</f>
        <v>25010</v>
      </c>
      <c r="B180" s="237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7.6643999999999997</v>
      </c>
      <c r="K180" s="127">
        <f t="shared" si="6"/>
        <v>0</v>
      </c>
    </row>
    <row r="181" spans="1:11">
      <c r="A181" s="34">
        <v>25011</v>
      </c>
      <c r="B181" s="240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7.6643999999999997</v>
      </c>
      <c r="K181" s="127">
        <f t="shared" si="6"/>
        <v>0</v>
      </c>
    </row>
    <row r="182" spans="1:11">
      <c r="A182" s="34">
        <v>25012</v>
      </c>
      <c r="B182" s="237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7.6643999999999997</v>
      </c>
      <c r="K182" s="127">
        <f t="shared" si="6"/>
        <v>0</v>
      </c>
    </row>
    <row r="183" spans="1:11">
      <c r="A183" s="34">
        <v>25013</v>
      </c>
      <c r="B183" s="237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7.6643999999999997</v>
      </c>
      <c r="K183" s="127">
        <f t="shared" si="6"/>
        <v>0</v>
      </c>
    </row>
    <row r="184" spans="1:11">
      <c r="A184" s="34">
        <v>25014</v>
      </c>
      <c r="B184" s="240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7.6643999999999997</v>
      </c>
      <c r="K184" s="127">
        <f t="shared" si="6"/>
        <v>0</v>
      </c>
    </row>
    <row r="185" spans="1:11">
      <c r="A185" s="34">
        <v>25015</v>
      </c>
      <c r="B185" s="240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7.6643999999999997</v>
      </c>
      <c r="K185" s="127">
        <f t="shared" si="6"/>
        <v>0</v>
      </c>
    </row>
    <row r="186" spans="1:11">
      <c r="A186" s="34">
        <v>25016</v>
      </c>
      <c r="B186" s="240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7.6643999999999997</v>
      </c>
      <c r="K186" s="127">
        <f t="shared" si="6"/>
        <v>0</v>
      </c>
    </row>
    <row r="187" spans="1:11">
      <c r="A187" s="243"/>
      <c r="B187" s="244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7.6643999999999997</v>
      </c>
      <c r="K187" s="127">
        <f t="shared" si="6"/>
        <v>0</v>
      </c>
    </row>
    <row r="188" spans="1:11">
      <c r="A188" s="34" t="s">
        <v>275</v>
      </c>
      <c r="B188" s="237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7.6643999999999997</v>
      </c>
      <c r="K188" s="127">
        <f t="shared" si="6"/>
        <v>0</v>
      </c>
    </row>
    <row r="189" spans="1:11">
      <c r="A189" s="34" t="s">
        <v>276</v>
      </c>
      <c r="B189" s="237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7.6643999999999997</v>
      </c>
      <c r="K189" s="127">
        <f t="shared" si="6"/>
        <v>0</v>
      </c>
    </row>
    <row r="190" spans="1:11">
      <c r="A190" s="34" t="s">
        <v>277</v>
      </c>
      <c r="B190" s="237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7.6643999999999997</v>
      </c>
      <c r="K190" s="127">
        <f t="shared" si="6"/>
        <v>0</v>
      </c>
    </row>
    <row r="191" spans="1:11">
      <c r="A191" s="34" t="s">
        <v>278</v>
      </c>
      <c r="B191" s="237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7.6643999999999997</v>
      </c>
      <c r="K191" s="127">
        <f t="shared" si="6"/>
        <v>0</v>
      </c>
    </row>
    <row r="192" spans="1:11">
      <c r="A192" s="34" t="s">
        <v>279</v>
      </c>
      <c r="B192" s="237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7.6643999999999997</v>
      </c>
      <c r="K192" s="127">
        <f t="shared" si="6"/>
        <v>0</v>
      </c>
    </row>
    <row r="193" spans="1:11">
      <c r="A193" s="34" t="s">
        <v>280</v>
      </c>
      <c r="B193" s="237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7.6643999999999997</v>
      </c>
      <c r="K193" s="127">
        <f t="shared" si="6"/>
        <v>0</v>
      </c>
    </row>
    <row r="194" spans="1:11">
      <c r="A194" s="34" t="s">
        <v>281</v>
      </c>
      <c r="B194" s="237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7.6643999999999997</v>
      </c>
      <c r="K194" s="127">
        <f t="shared" si="6"/>
        <v>0</v>
      </c>
    </row>
    <row r="195" spans="1:11">
      <c r="A195" s="34" t="s">
        <v>282</v>
      </c>
      <c r="B195" s="237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7.6643999999999997</v>
      </c>
      <c r="K195" s="127">
        <f t="shared" si="6"/>
        <v>0</v>
      </c>
    </row>
    <row r="196" spans="1:11">
      <c r="A196" s="34" t="s">
        <v>283</v>
      </c>
      <c r="B196" s="237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7.6643999999999997</v>
      </c>
      <c r="K196" s="127">
        <f t="shared" si="6"/>
        <v>0</v>
      </c>
    </row>
    <row r="197" spans="1:11">
      <c r="A197" s="34" t="s">
        <v>258</v>
      </c>
      <c r="B197" s="237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7.6643999999999997</v>
      </c>
      <c r="K197" s="127">
        <f t="shared" si="6"/>
        <v>0</v>
      </c>
    </row>
    <row r="198" spans="1:11">
      <c r="A198" s="34" t="s">
        <v>259</v>
      </c>
      <c r="B198" s="237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7.6643999999999997</v>
      </c>
      <c r="K198" s="127">
        <f t="shared" si="6"/>
        <v>0</v>
      </c>
    </row>
    <row r="199" spans="1:11">
      <c r="A199" s="34" t="s">
        <v>260</v>
      </c>
      <c r="B199" s="237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7.6643999999999997</v>
      </c>
      <c r="K199" s="127">
        <f t="shared" si="6"/>
        <v>0</v>
      </c>
    </row>
    <row r="200" spans="1:11">
      <c r="A200" s="34" t="s">
        <v>261</v>
      </c>
      <c r="B200" s="237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7.6643999999999997</v>
      </c>
      <c r="K200" s="127">
        <f t="shared" ref="K200:K263" si="9">ROUND(H200*J200,2)</f>
        <v>0</v>
      </c>
    </row>
    <row r="201" spans="1:11">
      <c r="A201" s="34" t="s">
        <v>284</v>
      </c>
      <c r="B201" s="237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7.6643999999999997</v>
      </c>
      <c r="K201" s="127">
        <f t="shared" si="9"/>
        <v>0</v>
      </c>
    </row>
    <row r="202" spans="1:11">
      <c r="A202" s="34" t="s">
        <v>262</v>
      </c>
      <c r="B202" s="237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7.6643999999999997</v>
      </c>
      <c r="K202" s="127">
        <f t="shared" si="9"/>
        <v>0</v>
      </c>
    </row>
    <row r="203" spans="1:11">
      <c r="A203" s="34" t="s">
        <v>263</v>
      </c>
      <c r="B203" s="237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7.6643999999999997</v>
      </c>
      <c r="K203" s="127">
        <f t="shared" si="9"/>
        <v>0</v>
      </c>
    </row>
    <row r="204" spans="1:11">
      <c r="A204" s="34" t="s">
        <v>264</v>
      </c>
      <c r="B204" s="237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7.6643999999999997</v>
      </c>
      <c r="K204" s="127">
        <f t="shared" si="9"/>
        <v>0</v>
      </c>
    </row>
    <row r="205" spans="1:11">
      <c r="A205" s="34" t="s">
        <v>265</v>
      </c>
      <c r="B205" s="237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7.6643999999999997</v>
      </c>
      <c r="K205" s="127">
        <f t="shared" si="9"/>
        <v>0</v>
      </c>
    </row>
    <row r="206" spans="1:11">
      <c r="A206" s="34" t="s">
        <v>266</v>
      </c>
      <c r="B206" s="237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7.6643999999999997</v>
      </c>
      <c r="K206" s="127">
        <f t="shared" si="9"/>
        <v>0</v>
      </c>
    </row>
    <row r="207" spans="1:11">
      <c r="A207" s="34" t="s">
        <v>267</v>
      </c>
      <c r="B207" s="237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7.6643999999999997</v>
      </c>
      <c r="K207" s="127">
        <f t="shared" si="9"/>
        <v>0</v>
      </c>
    </row>
    <row r="208" spans="1:11">
      <c r="A208" s="34" t="s">
        <v>268</v>
      </c>
      <c r="B208" s="237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7.6643999999999997</v>
      </c>
      <c r="K208" s="127">
        <f t="shared" si="9"/>
        <v>0</v>
      </c>
    </row>
    <row r="209" spans="1:11">
      <c r="A209" s="34" t="s">
        <v>269</v>
      </c>
      <c r="B209" s="237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7.6643999999999997</v>
      </c>
      <c r="K209" s="127">
        <f t="shared" si="9"/>
        <v>0</v>
      </c>
    </row>
    <row r="210" spans="1:11">
      <c r="A210" s="34" t="s">
        <v>270</v>
      </c>
      <c r="B210" s="237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7.6643999999999997</v>
      </c>
      <c r="K210" s="127">
        <f t="shared" si="9"/>
        <v>0</v>
      </c>
    </row>
    <row r="211" spans="1:11">
      <c r="A211" s="34" t="s">
        <v>271</v>
      </c>
      <c r="B211" s="237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7.6643999999999997</v>
      </c>
      <c r="K211" s="127">
        <f t="shared" si="9"/>
        <v>0</v>
      </c>
    </row>
    <row r="212" spans="1:11">
      <c r="A212" s="34" t="s">
        <v>272</v>
      </c>
      <c r="B212" s="237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7.6643999999999997</v>
      </c>
      <c r="K212" s="127">
        <f t="shared" si="9"/>
        <v>0</v>
      </c>
    </row>
    <row r="213" spans="1:11">
      <c r="A213" s="34" t="s">
        <v>273</v>
      </c>
      <c r="B213" s="237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7.6643999999999997</v>
      </c>
      <c r="K213" s="127">
        <f t="shared" si="9"/>
        <v>0</v>
      </c>
    </row>
    <row r="214" spans="1:11">
      <c r="A214" s="34" t="s">
        <v>285</v>
      </c>
      <c r="B214" s="237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7.6643999999999997</v>
      </c>
      <c r="K214" s="127">
        <f t="shared" si="9"/>
        <v>0</v>
      </c>
    </row>
    <row r="215" spans="1:11">
      <c r="A215" s="34" t="s">
        <v>274</v>
      </c>
      <c r="B215" s="237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7.6643999999999997</v>
      </c>
      <c r="K215" s="127">
        <f t="shared" si="9"/>
        <v>0</v>
      </c>
    </row>
    <row r="216" spans="1:11">
      <c r="A216" s="34">
        <v>30010</v>
      </c>
      <c r="B216" s="237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7.6643999999999997</v>
      </c>
      <c r="K216" s="127">
        <f t="shared" si="9"/>
        <v>-153288</v>
      </c>
    </row>
    <row r="217" spans="1:11">
      <c r="A217" s="34">
        <v>30011</v>
      </c>
      <c r="B217" s="240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7.6643999999999997</v>
      </c>
      <c r="K217" s="127">
        <f t="shared" si="9"/>
        <v>0</v>
      </c>
    </row>
    <row r="218" spans="1:11">
      <c r="A218" s="34">
        <v>30020</v>
      </c>
      <c r="B218" s="237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7.6643999999999997</v>
      </c>
      <c r="K218" s="127">
        <f t="shared" si="9"/>
        <v>0</v>
      </c>
    </row>
    <row r="219" spans="1:11">
      <c r="A219" s="34">
        <v>30030</v>
      </c>
      <c r="B219" s="237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7.6643999999999997</v>
      </c>
      <c r="K219" s="127">
        <f t="shared" si="9"/>
        <v>0</v>
      </c>
    </row>
    <row r="220" spans="1:11">
      <c r="A220" s="34">
        <v>30031</v>
      </c>
      <c r="B220" s="240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7.6643999999999997</v>
      </c>
      <c r="K220" s="127">
        <f t="shared" si="9"/>
        <v>0</v>
      </c>
    </row>
    <row r="221" spans="1:11">
      <c r="A221" s="241">
        <v>30040</v>
      </c>
      <c r="B221" s="23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7.6643999999999997</v>
      </c>
      <c r="K221" s="130">
        <f t="shared" si="9"/>
        <v>-183747.02</v>
      </c>
    </row>
    <row r="222" spans="1:11">
      <c r="A222" s="34">
        <v>30041</v>
      </c>
      <c r="B222" s="240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7.6643999999999997</v>
      </c>
      <c r="K222" s="127">
        <f t="shared" si="9"/>
        <v>0</v>
      </c>
    </row>
    <row r="223" spans="1:11">
      <c r="A223" s="34">
        <v>30050</v>
      </c>
      <c r="B223" s="237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7.6643999999999997</v>
      </c>
      <c r="K223" s="127">
        <f t="shared" si="9"/>
        <v>0</v>
      </c>
    </row>
    <row r="224" spans="1:11">
      <c r="A224" s="34">
        <v>71000</v>
      </c>
      <c r="B224" s="237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7.6643999999999997</v>
      </c>
      <c r="K224" s="127">
        <f t="shared" si="9"/>
        <v>0</v>
      </c>
    </row>
    <row r="225" spans="1:11">
      <c r="A225" s="34">
        <v>71001</v>
      </c>
      <c r="B225" s="237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7.6643999999999997</v>
      </c>
      <c r="K225" s="127">
        <f t="shared" si="9"/>
        <v>0</v>
      </c>
    </row>
    <row r="226" spans="1:11">
      <c r="A226" s="34">
        <v>71002</v>
      </c>
      <c r="B226" s="237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7.6643999999999997</v>
      </c>
      <c r="K226" s="127">
        <f t="shared" si="9"/>
        <v>0</v>
      </c>
    </row>
    <row r="227" spans="1:11">
      <c r="A227" s="34">
        <v>71003</v>
      </c>
      <c r="B227" s="237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7.6643999999999997</v>
      </c>
      <c r="K227" s="127">
        <f t="shared" si="9"/>
        <v>0</v>
      </c>
    </row>
    <row r="228" spans="1:11">
      <c r="A228" s="34">
        <v>71004</v>
      </c>
      <c r="B228" s="237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7.6643999999999997</v>
      </c>
      <c r="K228" s="127">
        <f t="shared" si="9"/>
        <v>0</v>
      </c>
    </row>
    <row r="229" spans="1:11">
      <c r="A229" s="34">
        <v>71005</v>
      </c>
      <c r="B229" s="237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7.6643999999999997</v>
      </c>
      <c r="K229" s="127">
        <f t="shared" si="9"/>
        <v>0</v>
      </c>
    </row>
    <row r="230" spans="1:11">
      <c r="A230" s="34">
        <v>71006</v>
      </c>
      <c r="B230" s="237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7.6643999999999997</v>
      </c>
      <c r="K230" s="127">
        <f t="shared" si="9"/>
        <v>0</v>
      </c>
    </row>
    <row r="231" spans="1:11">
      <c r="A231" s="34">
        <v>71007</v>
      </c>
      <c r="B231" s="237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7.6643999999999997</v>
      </c>
      <c r="K231" s="127">
        <f t="shared" si="9"/>
        <v>0</v>
      </c>
    </row>
    <row r="232" spans="1:11">
      <c r="A232" s="34">
        <v>71008</v>
      </c>
      <c r="B232" s="237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7.6643999999999997</v>
      </c>
      <c r="K232" s="127">
        <f t="shared" si="9"/>
        <v>0</v>
      </c>
    </row>
    <row r="233" spans="1:11">
      <c r="A233" s="34">
        <v>71009</v>
      </c>
      <c r="B233" s="237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7.6643999999999997</v>
      </c>
      <c r="K233" s="127">
        <f t="shared" si="9"/>
        <v>0</v>
      </c>
    </row>
    <row r="234" spans="1:11">
      <c r="A234" s="34">
        <v>71010</v>
      </c>
      <c r="B234" s="240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7.6643999999999997</v>
      </c>
      <c r="K234" s="127">
        <f t="shared" si="9"/>
        <v>0</v>
      </c>
    </row>
    <row r="235" spans="1:11">
      <c r="A235" s="236">
        <v>71011</v>
      </c>
      <c r="B235" s="240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7.6643999999999997</v>
      </c>
      <c r="K235" s="127">
        <f t="shared" si="9"/>
        <v>0</v>
      </c>
    </row>
    <row r="236" spans="1:11">
      <c r="A236" s="236">
        <v>71012</v>
      </c>
      <c r="B236" s="240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7.6643999999999997</v>
      </c>
      <c r="K236" s="127">
        <f t="shared" si="9"/>
        <v>0</v>
      </c>
    </row>
    <row r="237" spans="1:11">
      <c r="A237" s="236">
        <v>71013</v>
      </c>
      <c r="B237" s="240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7.6643999999999997</v>
      </c>
      <c r="K237" s="127">
        <f t="shared" si="9"/>
        <v>0</v>
      </c>
    </row>
    <row r="238" spans="1:11">
      <c r="A238" s="236">
        <v>71014</v>
      </c>
      <c r="B238" s="240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7.6643999999999997</v>
      </c>
      <c r="K238" s="127">
        <f t="shared" si="9"/>
        <v>0</v>
      </c>
    </row>
    <row r="239" spans="1:11">
      <c r="A239" s="236">
        <v>71015</v>
      </c>
      <c r="B239" s="240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7.6643999999999997</v>
      </c>
      <c r="K239" s="127">
        <f t="shared" si="9"/>
        <v>0</v>
      </c>
    </row>
    <row r="240" spans="1:11">
      <c r="A240" s="236">
        <v>71016</v>
      </c>
      <c r="B240" s="240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7.6643999999999997</v>
      </c>
      <c r="K240" s="127">
        <f t="shared" si="9"/>
        <v>0</v>
      </c>
    </row>
    <row r="241" spans="1:11">
      <c r="A241" s="236">
        <v>71017</v>
      </c>
      <c r="B241" s="240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7.6643999999999997</v>
      </c>
      <c r="K241" s="127">
        <f t="shared" si="9"/>
        <v>0</v>
      </c>
    </row>
    <row r="242" spans="1:11">
      <c r="A242" s="236">
        <v>71018</v>
      </c>
      <c r="B242" s="240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7.6643999999999997</v>
      </c>
      <c r="K242" s="127">
        <f t="shared" si="9"/>
        <v>0</v>
      </c>
    </row>
    <row r="243" spans="1:11">
      <c r="A243" s="236">
        <v>71019</v>
      </c>
      <c r="B243" s="240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7.6643999999999997</v>
      </c>
      <c r="K243" s="127">
        <f t="shared" si="9"/>
        <v>0</v>
      </c>
    </row>
    <row r="244" spans="1:11">
      <c r="A244" s="236">
        <v>71020</v>
      </c>
      <c r="B244" s="240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7.6643999999999997</v>
      </c>
      <c r="K244" s="127">
        <f t="shared" si="9"/>
        <v>0</v>
      </c>
    </row>
    <row r="245" spans="1:11">
      <c r="A245" s="236">
        <v>71021</v>
      </c>
      <c r="B245" s="240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7.6643999999999997</v>
      </c>
      <c r="K245" s="127">
        <f t="shared" si="9"/>
        <v>0</v>
      </c>
    </row>
    <row r="246" spans="1:11">
      <c r="A246" s="236">
        <v>71022</v>
      </c>
      <c r="B246" s="240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7.6643999999999997</v>
      </c>
      <c r="K246" s="127">
        <f t="shared" si="9"/>
        <v>0</v>
      </c>
    </row>
    <row r="247" spans="1:11">
      <c r="A247" s="236">
        <v>71023</v>
      </c>
      <c r="B247" s="240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7.6643999999999997</v>
      </c>
      <c r="K247" s="127">
        <f t="shared" si="9"/>
        <v>0</v>
      </c>
    </row>
    <row r="248" spans="1:11">
      <c r="A248" s="236">
        <v>71024</v>
      </c>
      <c r="B248" s="240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7.6643999999999997</v>
      </c>
      <c r="K248" s="127">
        <f t="shared" si="9"/>
        <v>0</v>
      </c>
    </row>
    <row r="249" spans="1:11">
      <c r="A249" s="13">
        <v>71025</v>
      </c>
      <c r="B249" s="237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7.6643999999999997</v>
      </c>
      <c r="K249" s="127">
        <f t="shared" si="9"/>
        <v>0</v>
      </c>
    </row>
    <row r="250" spans="1:11">
      <c r="A250" s="13">
        <v>71026</v>
      </c>
      <c r="B250" s="237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7.6643999999999997</v>
      </c>
      <c r="K250" s="127">
        <f t="shared" si="9"/>
        <v>0</v>
      </c>
    </row>
    <row r="251" spans="1:11">
      <c r="A251" s="13">
        <v>71027</v>
      </c>
      <c r="B251" s="237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7.6643999999999997</v>
      </c>
      <c r="K251" s="127">
        <f t="shared" si="9"/>
        <v>0</v>
      </c>
    </row>
    <row r="252" spans="1:11">
      <c r="A252" s="13">
        <v>71028</v>
      </c>
      <c r="B252" s="237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7.6643999999999997</v>
      </c>
      <c r="K252" s="127">
        <f t="shared" si="9"/>
        <v>0</v>
      </c>
    </row>
    <row r="253" spans="1:11">
      <c r="A253" s="34">
        <v>71998</v>
      </c>
      <c r="B253" s="237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7.6643999999999997</v>
      </c>
      <c r="K253" s="127">
        <f t="shared" si="9"/>
        <v>0</v>
      </c>
    </row>
    <row r="254" spans="1:11">
      <c r="A254" s="34">
        <v>72100</v>
      </c>
      <c r="B254" s="237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7.6643999999999997</v>
      </c>
      <c r="K254" s="127">
        <f t="shared" si="9"/>
        <v>0</v>
      </c>
    </row>
    <row r="255" spans="1:11">
      <c r="A255" s="34">
        <v>72101</v>
      </c>
      <c r="B255" s="237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7.6643999999999997</v>
      </c>
      <c r="K255" s="127">
        <f t="shared" si="9"/>
        <v>0</v>
      </c>
    </row>
    <row r="256" spans="1:11">
      <c r="A256" s="34">
        <v>72102</v>
      </c>
      <c r="B256" s="237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7.6643999999999997</v>
      </c>
      <c r="K256" s="127">
        <f t="shared" si="9"/>
        <v>0</v>
      </c>
    </row>
    <row r="257" spans="1:11">
      <c r="A257" s="34">
        <v>72200</v>
      </c>
      <c r="B257" s="237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7.6643999999999997</v>
      </c>
      <c r="K257" s="127">
        <f t="shared" si="9"/>
        <v>0</v>
      </c>
    </row>
    <row r="258" spans="1:11">
      <c r="A258" s="13">
        <v>73006</v>
      </c>
      <c r="B258" s="237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7.6643999999999997</v>
      </c>
      <c r="K258" s="127">
        <f t="shared" si="9"/>
        <v>0</v>
      </c>
    </row>
    <row r="259" spans="1:11">
      <c r="A259" s="34">
        <v>74100</v>
      </c>
      <c r="B259" s="237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7.6643999999999997</v>
      </c>
      <c r="K259" s="127">
        <f t="shared" si="9"/>
        <v>0</v>
      </c>
    </row>
    <row r="260" spans="1:11">
      <c r="A260" s="34">
        <v>74101</v>
      </c>
      <c r="B260" s="237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7.6643999999999997</v>
      </c>
      <c r="K260" s="127">
        <f t="shared" si="9"/>
        <v>0</v>
      </c>
    </row>
    <row r="261" spans="1:11">
      <c r="A261" s="34">
        <v>74102</v>
      </c>
      <c r="B261" s="237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7.6643999999999997</v>
      </c>
      <c r="K261" s="127">
        <f t="shared" si="9"/>
        <v>0</v>
      </c>
    </row>
    <row r="262" spans="1:11">
      <c r="A262" s="34">
        <v>74200</v>
      </c>
      <c r="B262" s="237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7.6643999999999997</v>
      </c>
      <c r="K262" s="127">
        <f t="shared" si="9"/>
        <v>0</v>
      </c>
    </row>
    <row r="263" spans="1:11">
      <c r="A263" s="34">
        <v>74201</v>
      </c>
      <c r="B263" s="237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7.6643999999999997</v>
      </c>
      <c r="K263" s="127">
        <f t="shared" si="9"/>
        <v>0</v>
      </c>
    </row>
    <row r="264" spans="1:11">
      <c r="A264" s="34">
        <v>74202</v>
      </c>
      <c r="B264" s="237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7.6643999999999997</v>
      </c>
      <c r="K264" s="127">
        <f t="shared" ref="K264:K327" si="12">ROUND(H264*J264,2)</f>
        <v>0</v>
      </c>
    </row>
    <row r="265" spans="1:11">
      <c r="A265" s="34">
        <v>74203</v>
      </c>
      <c r="B265" s="237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7.6643999999999997</v>
      </c>
      <c r="K265" s="127">
        <f t="shared" si="12"/>
        <v>0</v>
      </c>
    </row>
    <row r="266" spans="1:11">
      <c r="A266" s="34">
        <v>74204</v>
      </c>
      <c r="B266" s="237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7.6643999999999997</v>
      </c>
      <c r="K266" s="127">
        <f t="shared" si="12"/>
        <v>0</v>
      </c>
    </row>
    <row r="267" spans="1:11">
      <c r="A267" s="34">
        <v>74300</v>
      </c>
      <c r="B267" s="237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7.6643999999999997</v>
      </c>
      <c r="K267" s="127">
        <f t="shared" si="12"/>
        <v>0</v>
      </c>
    </row>
    <row r="268" spans="1:11">
      <c r="A268" s="34">
        <v>81000</v>
      </c>
      <c r="B268" s="237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7.6643999999999997</v>
      </c>
      <c r="K268" s="127">
        <f t="shared" si="12"/>
        <v>0</v>
      </c>
    </row>
    <row r="269" spans="1:11">
      <c r="A269" s="34">
        <v>81001</v>
      </c>
      <c r="B269" s="240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7.6643999999999997</v>
      </c>
      <c r="K269" s="127">
        <f t="shared" si="12"/>
        <v>0</v>
      </c>
    </row>
    <row r="270" spans="1:11">
      <c r="A270" s="34">
        <v>81002</v>
      </c>
      <c r="B270" s="240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7.6643999999999997</v>
      </c>
      <c r="K270" s="127">
        <f t="shared" si="12"/>
        <v>0</v>
      </c>
    </row>
    <row r="271" spans="1:11">
      <c r="A271" s="34">
        <v>81003</v>
      </c>
      <c r="B271" s="240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7.6643999999999997</v>
      </c>
      <c r="K271" s="127">
        <f t="shared" si="12"/>
        <v>0</v>
      </c>
    </row>
    <row r="272" spans="1:11">
      <c r="A272" s="34">
        <v>81004</v>
      </c>
      <c r="B272" s="240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7.6643999999999997</v>
      </c>
      <c r="K272" s="127">
        <f t="shared" si="12"/>
        <v>0</v>
      </c>
    </row>
    <row r="273" spans="1:11">
      <c r="A273" s="34">
        <v>81005</v>
      </c>
      <c r="B273" s="240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7.6643999999999997</v>
      </c>
      <c r="K273" s="127">
        <f t="shared" si="12"/>
        <v>0</v>
      </c>
    </row>
    <row r="274" spans="1:11">
      <c r="A274" s="34">
        <v>81006</v>
      </c>
      <c r="B274" s="240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7.6643999999999997</v>
      </c>
      <c r="K274" s="127">
        <f t="shared" si="12"/>
        <v>0</v>
      </c>
    </row>
    <row r="275" spans="1:11">
      <c r="A275" s="34">
        <v>81007</v>
      </c>
      <c r="B275" s="237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7.6643999999999997</v>
      </c>
      <c r="K275" s="127">
        <f t="shared" si="12"/>
        <v>0</v>
      </c>
    </row>
    <row r="276" spans="1:11">
      <c r="A276" s="34">
        <v>81008</v>
      </c>
      <c r="B276" s="237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7.6643999999999997</v>
      </c>
      <c r="K276" s="127">
        <f t="shared" si="12"/>
        <v>0</v>
      </c>
    </row>
    <row r="277" spans="1:11">
      <c r="A277" s="34">
        <v>81009</v>
      </c>
      <c r="B277" s="237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7.6643999999999997</v>
      </c>
      <c r="K277" s="127">
        <f t="shared" si="12"/>
        <v>0</v>
      </c>
    </row>
    <row r="278" spans="1:11">
      <c r="A278" s="34">
        <v>81010</v>
      </c>
      <c r="B278" s="240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7.6643999999999997</v>
      </c>
      <c r="K278" s="127">
        <f t="shared" si="12"/>
        <v>0</v>
      </c>
    </row>
    <row r="279" spans="1:11">
      <c r="A279" s="34">
        <v>81011</v>
      </c>
      <c r="B279" s="240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7.6643999999999997</v>
      </c>
      <c r="K279" s="127">
        <f t="shared" si="12"/>
        <v>0</v>
      </c>
    </row>
    <row r="280" spans="1:11">
      <c r="A280" s="34">
        <v>81012</v>
      </c>
      <c r="B280" s="240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7.6643999999999997</v>
      </c>
      <c r="K280" s="127">
        <f t="shared" si="12"/>
        <v>0</v>
      </c>
    </row>
    <row r="281" spans="1:11">
      <c r="A281" s="34">
        <v>81013</v>
      </c>
      <c r="B281" s="240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7.6643999999999997</v>
      </c>
      <c r="K281" s="127">
        <f t="shared" si="12"/>
        <v>0</v>
      </c>
    </row>
    <row r="282" spans="1:11">
      <c r="A282" s="34">
        <v>81014</v>
      </c>
      <c r="B282" s="240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7.6643999999999997</v>
      </c>
      <c r="K282" s="127">
        <f t="shared" si="12"/>
        <v>0</v>
      </c>
    </row>
    <row r="283" spans="1:11">
      <c r="A283" s="34">
        <v>81015</v>
      </c>
      <c r="B283" s="240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7.6643999999999997</v>
      </c>
      <c r="K283" s="127">
        <f t="shared" si="12"/>
        <v>0</v>
      </c>
    </row>
    <row r="284" spans="1:11">
      <c r="A284" s="236">
        <v>81016</v>
      </c>
      <c r="B284" s="240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7.6643999999999997</v>
      </c>
      <c r="K284" s="127">
        <f t="shared" si="12"/>
        <v>0</v>
      </c>
    </row>
    <row r="285" spans="1:11">
      <c r="A285" s="236">
        <v>81017</v>
      </c>
      <c r="B285" s="240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7.6643999999999997</v>
      </c>
      <c r="K285" s="127">
        <f t="shared" si="12"/>
        <v>0</v>
      </c>
    </row>
    <row r="286" spans="1:11">
      <c r="A286" s="236">
        <v>81018</v>
      </c>
      <c r="B286" s="240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7.6643999999999997</v>
      </c>
      <c r="K286" s="127">
        <f t="shared" si="12"/>
        <v>0</v>
      </c>
    </row>
    <row r="287" spans="1:11">
      <c r="A287" s="236">
        <v>81019</v>
      </c>
      <c r="B287" s="240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7.6643999999999997</v>
      </c>
      <c r="K287" s="127">
        <f t="shared" si="12"/>
        <v>0</v>
      </c>
    </row>
    <row r="288" spans="1:11">
      <c r="A288" s="236">
        <v>81020</v>
      </c>
      <c r="B288" s="240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7.6643999999999997</v>
      </c>
      <c r="K288" s="127">
        <f t="shared" si="12"/>
        <v>0</v>
      </c>
    </row>
    <row r="289" spans="1:11">
      <c r="A289" s="236">
        <v>81021</v>
      </c>
      <c r="B289" s="240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7.6643999999999997</v>
      </c>
      <c r="K289" s="127">
        <f t="shared" si="12"/>
        <v>0</v>
      </c>
    </row>
    <row r="290" spans="1:11">
      <c r="A290" s="236">
        <v>81022</v>
      </c>
      <c r="B290" s="240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7.6643999999999997</v>
      </c>
      <c r="K290" s="127">
        <f t="shared" si="12"/>
        <v>0</v>
      </c>
    </row>
    <row r="291" spans="1:11">
      <c r="A291" s="236">
        <v>81023</v>
      </c>
      <c r="B291" s="240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7.6643999999999997</v>
      </c>
      <c r="K291" s="127">
        <f t="shared" si="12"/>
        <v>0</v>
      </c>
    </row>
    <row r="292" spans="1:11">
      <c r="A292" s="236">
        <v>81024</v>
      </c>
      <c r="B292" s="240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7.6643999999999997</v>
      </c>
      <c r="K292" s="127">
        <f t="shared" si="12"/>
        <v>0</v>
      </c>
    </row>
    <row r="293" spans="1:11">
      <c r="A293" s="13">
        <v>81025</v>
      </c>
      <c r="B293" s="237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7.6643999999999997</v>
      </c>
      <c r="K293" s="127">
        <f t="shared" si="12"/>
        <v>0</v>
      </c>
    </row>
    <row r="294" spans="1:11">
      <c r="A294" s="13">
        <v>81026</v>
      </c>
      <c r="B294" s="237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7.6643999999999997</v>
      </c>
      <c r="K294" s="127">
        <f t="shared" si="12"/>
        <v>0</v>
      </c>
    </row>
    <row r="295" spans="1:11">
      <c r="A295" s="13">
        <v>81027</v>
      </c>
      <c r="B295" s="237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7.6643999999999997</v>
      </c>
      <c r="K295" s="127">
        <f t="shared" si="12"/>
        <v>0</v>
      </c>
    </row>
    <row r="296" spans="1:11">
      <c r="A296" s="13">
        <v>81028</v>
      </c>
      <c r="B296" s="237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7.6643999999999997</v>
      </c>
      <c r="K296" s="127">
        <f t="shared" si="12"/>
        <v>0</v>
      </c>
    </row>
    <row r="297" spans="1:11">
      <c r="A297" s="34">
        <v>81998</v>
      </c>
      <c r="B297" s="240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7.6643999999999997</v>
      </c>
      <c r="K297" s="127">
        <f t="shared" si="12"/>
        <v>0</v>
      </c>
    </row>
    <row r="298" spans="1:11">
      <c r="A298" s="34">
        <v>82099</v>
      </c>
      <c r="B298" s="237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7.6643999999999997</v>
      </c>
      <c r="K298" s="127">
        <f t="shared" si="12"/>
        <v>0</v>
      </c>
    </row>
    <row r="299" spans="1:11">
      <c r="A299" s="34">
        <v>82100</v>
      </c>
      <c r="B299" s="237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7.6643999999999997</v>
      </c>
      <c r="K299" s="127">
        <f t="shared" si="12"/>
        <v>0</v>
      </c>
    </row>
    <row r="300" spans="1:11">
      <c r="A300" s="34">
        <v>82101</v>
      </c>
      <c r="B300" s="237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7.6643999999999997</v>
      </c>
      <c r="K300" s="127">
        <f t="shared" si="12"/>
        <v>0</v>
      </c>
    </row>
    <row r="301" spans="1:11">
      <c r="A301" s="34">
        <v>82102</v>
      </c>
      <c r="B301" s="237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7.6643999999999997</v>
      </c>
      <c r="K301" s="127">
        <f t="shared" si="12"/>
        <v>0</v>
      </c>
    </row>
    <row r="302" spans="1:11">
      <c r="A302" s="34">
        <v>82103</v>
      </c>
      <c r="B302" s="237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7.6643999999999997</v>
      </c>
      <c r="K302" s="127">
        <f t="shared" si="12"/>
        <v>0</v>
      </c>
    </row>
    <row r="303" spans="1:11">
      <c r="A303" s="34">
        <v>82104</v>
      </c>
      <c r="B303" s="237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7.6643999999999997</v>
      </c>
      <c r="K303" s="127">
        <f t="shared" si="12"/>
        <v>0</v>
      </c>
    </row>
    <row r="304" spans="1:11">
      <c r="A304" s="34">
        <v>82105</v>
      </c>
      <c r="B304" s="237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7.6643999999999997</v>
      </c>
      <c r="K304" s="127">
        <f t="shared" si="12"/>
        <v>0</v>
      </c>
    </row>
    <row r="305" spans="1:11">
      <c r="A305" s="34">
        <v>82106</v>
      </c>
      <c r="B305" s="240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7.6643999999999997</v>
      </c>
      <c r="K305" s="127">
        <f t="shared" si="12"/>
        <v>0</v>
      </c>
    </row>
    <row r="306" spans="1:11">
      <c r="A306" s="34">
        <v>82107</v>
      </c>
      <c r="B306" s="240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7.6643999999999997</v>
      </c>
      <c r="K306" s="127">
        <f t="shared" si="12"/>
        <v>0</v>
      </c>
    </row>
    <row r="307" spans="1:11">
      <c r="A307" s="34">
        <v>82108</v>
      </c>
      <c r="B307" s="237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7.6643999999999997</v>
      </c>
      <c r="K307" s="127">
        <f t="shared" si="12"/>
        <v>0</v>
      </c>
    </row>
    <row r="308" spans="1:11">
      <c r="A308" s="34">
        <v>82201</v>
      </c>
      <c r="B308" s="240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7.6643999999999997</v>
      </c>
      <c r="K308" s="127">
        <f t="shared" si="12"/>
        <v>0</v>
      </c>
    </row>
    <row r="309" spans="1:11">
      <c r="A309" s="34">
        <v>82202</v>
      </c>
      <c r="B309" s="240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7.6643999999999997</v>
      </c>
      <c r="K309" s="127">
        <f t="shared" si="12"/>
        <v>0</v>
      </c>
    </row>
    <row r="310" spans="1:11">
      <c r="A310" s="34">
        <v>82203</v>
      </c>
      <c r="B310" s="240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7.6643999999999997</v>
      </c>
      <c r="K310" s="127">
        <f t="shared" si="12"/>
        <v>0</v>
      </c>
    </row>
    <row r="311" spans="1:11">
      <c r="A311" s="34">
        <v>82204</v>
      </c>
      <c r="B311" s="240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7.6643999999999997</v>
      </c>
      <c r="K311" s="127">
        <f t="shared" si="12"/>
        <v>0</v>
      </c>
    </row>
    <row r="312" spans="1:11">
      <c r="A312" s="34">
        <v>82205</v>
      </c>
      <c r="B312" s="240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7.6643999999999997</v>
      </c>
      <c r="K312" s="127">
        <f t="shared" si="12"/>
        <v>0</v>
      </c>
    </row>
    <row r="313" spans="1:11">
      <c r="A313" s="34">
        <v>82600</v>
      </c>
      <c r="B313" s="237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7.6643999999999997</v>
      </c>
      <c r="K313" s="127">
        <f t="shared" si="12"/>
        <v>0</v>
      </c>
    </row>
    <row r="314" spans="1:11">
      <c r="A314" s="34">
        <v>82601</v>
      </c>
      <c r="B314" s="237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7.6643999999999997</v>
      </c>
      <c r="K314" s="127">
        <f t="shared" si="12"/>
        <v>0</v>
      </c>
    </row>
    <row r="315" spans="1:11">
      <c r="A315" s="34">
        <v>82602</v>
      </c>
      <c r="B315" s="237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7.6643999999999997</v>
      </c>
      <c r="K315" s="127">
        <f t="shared" si="12"/>
        <v>0</v>
      </c>
    </row>
    <row r="316" spans="1:11">
      <c r="A316" s="34">
        <v>82603</v>
      </c>
      <c r="B316" s="237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7.6643999999999997</v>
      </c>
      <c r="K316" s="127">
        <f t="shared" si="12"/>
        <v>0</v>
      </c>
    </row>
    <row r="317" spans="1:11">
      <c r="A317" s="34">
        <v>82604</v>
      </c>
      <c r="B317" s="237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7.6643999999999997</v>
      </c>
      <c r="K317" s="127">
        <f t="shared" si="12"/>
        <v>0</v>
      </c>
    </row>
    <row r="318" spans="1:11">
      <c r="A318" s="34">
        <v>82605</v>
      </c>
      <c r="B318" s="237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7.6643999999999997</v>
      </c>
      <c r="K318" s="127">
        <f t="shared" si="12"/>
        <v>0</v>
      </c>
    </row>
    <row r="319" spans="1:11">
      <c r="A319" s="34">
        <v>82606</v>
      </c>
      <c r="B319" s="240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7.6643999999999997</v>
      </c>
      <c r="K319" s="127">
        <f t="shared" si="12"/>
        <v>0</v>
      </c>
    </row>
    <row r="320" spans="1:11">
      <c r="A320" s="34">
        <v>82607</v>
      </c>
      <c r="B320" s="240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7.6643999999999997</v>
      </c>
      <c r="K320" s="127">
        <f t="shared" si="12"/>
        <v>0</v>
      </c>
    </row>
    <row r="321" spans="1:11">
      <c r="A321" s="34">
        <v>82700</v>
      </c>
      <c r="B321" s="237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7.6643999999999997</v>
      </c>
      <c r="K321" s="127">
        <f t="shared" si="12"/>
        <v>0</v>
      </c>
    </row>
    <row r="322" spans="1:11">
      <c r="A322" s="34">
        <v>82701</v>
      </c>
      <c r="B322" s="237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7.6643999999999997</v>
      </c>
      <c r="K322" s="127">
        <f t="shared" si="12"/>
        <v>0</v>
      </c>
    </row>
    <row r="323" spans="1:11">
      <c r="A323" s="34">
        <v>82702</v>
      </c>
      <c r="B323" s="237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7.6643999999999997</v>
      </c>
      <c r="K323" s="127">
        <f t="shared" si="12"/>
        <v>0</v>
      </c>
    </row>
    <row r="324" spans="1:11">
      <c r="A324" s="34">
        <v>82703</v>
      </c>
      <c r="B324" s="237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7.6643999999999997</v>
      </c>
      <c r="K324" s="127">
        <f t="shared" si="12"/>
        <v>0</v>
      </c>
    </row>
    <row r="325" spans="1:11">
      <c r="A325" s="34">
        <v>82704</v>
      </c>
      <c r="B325" s="237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7.6643999999999997</v>
      </c>
      <c r="K325" s="127">
        <f t="shared" si="12"/>
        <v>0</v>
      </c>
    </row>
    <row r="326" spans="1:11">
      <c r="A326" s="34">
        <v>82705</v>
      </c>
      <c r="B326" s="237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7.6643999999999997</v>
      </c>
      <c r="K326" s="127">
        <f t="shared" si="12"/>
        <v>0</v>
      </c>
    </row>
    <row r="327" spans="1:11">
      <c r="A327" s="34">
        <v>82706</v>
      </c>
      <c r="B327" s="237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7.6643999999999997</v>
      </c>
      <c r="K327" s="127">
        <f t="shared" si="12"/>
        <v>0</v>
      </c>
    </row>
    <row r="328" spans="1:11">
      <c r="A328" s="13">
        <v>83006</v>
      </c>
      <c r="B328" s="237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7.6643999999999997</v>
      </c>
      <c r="K328" s="127">
        <f t="shared" ref="K328:K391" si="15">ROUND(H328*J328,2)</f>
        <v>0</v>
      </c>
    </row>
    <row r="329" spans="1:11">
      <c r="A329" s="34">
        <v>84100</v>
      </c>
      <c r="B329" s="237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7.6643999999999997</v>
      </c>
      <c r="K329" s="127">
        <f t="shared" si="15"/>
        <v>0</v>
      </c>
    </row>
    <row r="330" spans="1:11">
      <c r="A330" s="34">
        <v>84101</v>
      </c>
      <c r="B330" s="237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7.6643999999999997</v>
      </c>
      <c r="K330" s="127">
        <f t="shared" si="15"/>
        <v>0</v>
      </c>
    </row>
    <row r="331" spans="1:11">
      <c r="A331" s="34">
        <v>84102</v>
      </c>
      <c r="B331" s="237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7.6643999999999997</v>
      </c>
      <c r="K331" s="127">
        <f t="shared" si="15"/>
        <v>0</v>
      </c>
    </row>
    <row r="332" spans="1:11">
      <c r="A332" s="34">
        <v>84103</v>
      </c>
      <c r="B332" s="237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7.6643999999999997</v>
      </c>
      <c r="K332" s="127">
        <f t="shared" si="15"/>
        <v>0</v>
      </c>
    </row>
    <row r="333" spans="1:11">
      <c r="A333" s="34">
        <v>84104</v>
      </c>
      <c r="B333" s="237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7.6643999999999997</v>
      </c>
      <c r="K333" s="127">
        <f t="shared" si="15"/>
        <v>0</v>
      </c>
    </row>
    <row r="334" spans="1:11">
      <c r="A334" s="34">
        <v>84201</v>
      </c>
      <c r="B334" s="237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7.6643999999999997</v>
      </c>
      <c r="K334" s="127">
        <f t="shared" si="15"/>
        <v>0</v>
      </c>
    </row>
    <row r="335" spans="1:11">
      <c r="A335" s="34">
        <v>84202</v>
      </c>
      <c r="B335" s="237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7.6643999999999997</v>
      </c>
      <c r="K335" s="127">
        <f t="shared" si="15"/>
        <v>0</v>
      </c>
    </row>
    <row r="336" spans="1:11">
      <c r="A336" s="34">
        <v>84203</v>
      </c>
      <c r="B336" s="237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7.6643999999999997</v>
      </c>
      <c r="K336" s="127">
        <f t="shared" si="15"/>
        <v>0</v>
      </c>
    </row>
    <row r="337" spans="1:11">
      <c r="A337" s="34">
        <v>84204</v>
      </c>
      <c r="B337" s="237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7.6643999999999997</v>
      </c>
      <c r="K337" s="127">
        <f t="shared" si="15"/>
        <v>0</v>
      </c>
    </row>
    <row r="338" spans="1:11">
      <c r="A338" s="34">
        <v>84205</v>
      </c>
      <c r="B338" s="237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7.6643999999999997</v>
      </c>
      <c r="K338" s="127">
        <f t="shared" si="15"/>
        <v>0</v>
      </c>
    </row>
    <row r="339" spans="1:11">
      <c r="A339" s="34">
        <v>84206</v>
      </c>
      <c r="B339" s="237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7.6643999999999997</v>
      </c>
      <c r="K339" s="127">
        <f t="shared" si="15"/>
        <v>0</v>
      </c>
    </row>
    <row r="340" spans="1:11">
      <c r="A340" s="34">
        <v>84207</v>
      </c>
      <c r="B340" s="237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7.6643999999999997</v>
      </c>
      <c r="K340" s="127">
        <f t="shared" si="15"/>
        <v>0</v>
      </c>
    </row>
    <row r="341" spans="1:11">
      <c r="A341" s="34">
        <v>84300</v>
      </c>
      <c r="B341" s="237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7.6643999999999997</v>
      </c>
      <c r="K341" s="127">
        <f t="shared" si="15"/>
        <v>0</v>
      </c>
    </row>
    <row r="342" spans="1:11">
      <c r="A342" s="34">
        <v>85001</v>
      </c>
      <c r="B342" s="240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7.6643999999999997</v>
      </c>
      <c r="K342" s="127">
        <f t="shared" si="15"/>
        <v>0</v>
      </c>
    </row>
    <row r="343" spans="1:11">
      <c r="A343" s="34">
        <v>85002</v>
      </c>
      <c r="B343" s="240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7.6643999999999997</v>
      </c>
      <c r="K343" s="127">
        <f t="shared" si="15"/>
        <v>0</v>
      </c>
    </row>
    <row r="344" spans="1:11">
      <c r="A344" s="34">
        <v>91001</v>
      </c>
      <c r="B344" s="237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7.6643999999999997</v>
      </c>
      <c r="K344" s="127">
        <f t="shared" si="15"/>
        <v>0</v>
      </c>
    </row>
    <row r="345" spans="1:11">
      <c r="A345" s="34">
        <v>91002</v>
      </c>
      <c r="B345" s="237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7.6643999999999997</v>
      </c>
      <c r="K345" s="127">
        <f t="shared" si="15"/>
        <v>0</v>
      </c>
    </row>
    <row r="346" spans="1:11">
      <c r="A346" s="34">
        <v>91003</v>
      </c>
      <c r="B346" s="237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7.6643999999999997</v>
      </c>
      <c r="K346" s="127">
        <f t="shared" si="15"/>
        <v>0</v>
      </c>
    </row>
    <row r="347" spans="1:11">
      <c r="A347" s="34">
        <v>91004</v>
      </c>
      <c r="B347" s="240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7.6643999999999997</v>
      </c>
      <c r="K347" s="127">
        <f t="shared" si="15"/>
        <v>0</v>
      </c>
    </row>
    <row r="348" spans="1:11">
      <c r="A348" s="34">
        <v>91005</v>
      </c>
      <c r="B348" s="240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7.6643999999999997</v>
      </c>
      <c r="K348" s="127">
        <f t="shared" si="15"/>
        <v>0</v>
      </c>
    </row>
    <row r="349" spans="1:11">
      <c r="A349" s="34">
        <v>91006</v>
      </c>
      <c r="B349" s="240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7.6643999999999997</v>
      </c>
      <c r="K349" s="127">
        <f t="shared" si="15"/>
        <v>0</v>
      </c>
    </row>
    <row r="350" spans="1:11">
      <c r="A350" s="34">
        <v>91007</v>
      </c>
      <c r="B350" s="240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7.6643999999999997</v>
      </c>
      <c r="K350" s="127">
        <f t="shared" si="15"/>
        <v>0</v>
      </c>
    </row>
    <row r="351" spans="1:11">
      <c r="A351" s="34">
        <v>91008</v>
      </c>
      <c r="B351" s="240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7.6643999999999997</v>
      </c>
      <c r="K351" s="127">
        <f t="shared" si="15"/>
        <v>0</v>
      </c>
    </row>
    <row r="352" spans="1:11">
      <c r="A352" s="34">
        <v>91009</v>
      </c>
      <c r="B352" s="240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7.6643999999999997</v>
      </c>
      <c r="K352" s="127">
        <f t="shared" si="15"/>
        <v>0</v>
      </c>
    </row>
    <row r="353" spans="1:11">
      <c r="A353" s="34">
        <v>91010</v>
      </c>
      <c r="B353" s="240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7.6643999999999997</v>
      </c>
      <c r="K353" s="127">
        <f t="shared" si="15"/>
        <v>0</v>
      </c>
    </row>
    <row r="354" spans="1:11">
      <c r="A354" s="34">
        <v>91011</v>
      </c>
      <c r="B354" s="240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7.6643999999999997</v>
      </c>
      <c r="K354" s="127">
        <f t="shared" si="15"/>
        <v>0</v>
      </c>
    </row>
    <row r="355" spans="1:11">
      <c r="A355" s="34">
        <v>91012</v>
      </c>
      <c r="B355" s="237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7.6643999999999997</v>
      </c>
      <c r="K355" s="127">
        <f t="shared" si="15"/>
        <v>0</v>
      </c>
    </row>
    <row r="356" spans="1:11">
      <c r="A356" s="236">
        <v>91013</v>
      </c>
      <c r="B356" s="240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7.6643999999999997</v>
      </c>
      <c r="K356" s="127">
        <f t="shared" si="15"/>
        <v>0</v>
      </c>
    </row>
    <row r="357" spans="1:11">
      <c r="A357" s="34">
        <v>91200</v>
      </c>
      <c r="B357" s="240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7.6643999999999997</v>
      </c>
      <c r="K357" s="127">
        <f t="shared" si="15"/>
        <v>0</v>
      </c>
    </row>
    <row r="358" spans="1:11">
      <c r="A358" s="34">
        <v>91201</v>
      </c>
      <c r="B358" s="240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7.6643999999999997</v>
      </c>
      <c r="K358" s="127">
        <f t="shared" si="15"/>
        <v>0</v>
      </c>
    </row>
    <row r="359" spans="1:11">
      <c r="A359" s="34">
        <v>91202</v>
      </c>
      <c r="B359" s="240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7.6643999999999997</v>
      </c>
      <c r="K359" s="127">
        <f t="shared" si="15"/>
        <v>0</v>
      </c>
    </row>
    <row r="360" spans="1:11">
      <c r="A360" s="34">
        <v>92001</v>
      </c>
      <c r="B360" s="240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7.6643999999999997</v>
      </c>
      <c r="K360" s="127">
        <f t="shared" si="15"/>
        <v>0</v>
      </c>
    </row>
    <row r="361" spans="1:11">
      <c r="A361" s="34">
        <v>92002</v>
      </c>
      <c r="B361" s="240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7.6643999999999997</v>
      </c>
      <c r="K361" s="127">
        <f t="shared" si="15"/>
        <v>0</v>
      </c>
    </row>
    <row r="362" spans="1:11">
      <c r="A362" s="34">
        <v>92003</v>
      </c>
      <c r="B362" s="240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7.6643999999999997</v>
      </c>
      <c r="K362" s="127">
        <f t="shared" si="15"/>
        <v>0</v>
      </c>
    </row>
    <row r="363" spans="1:11">
      <c r="A363" s="34">
        <v>92004</v>
      </c>
      <c r="B363" s="240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7.6643999999999997</v>
      </c>
      <c r="K363" s="127">
        <f t="shared" si="15"/>
        <v>0</v>
      </c>
    </row>
    <row r="364" spans="1:11">
      <c r="A364" s="34">
        <v>92005</v>
      </c>
      <c r="B364" s="240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7.6643999999999997</v>
      </c>
      <c r="K364" s="127">
        <f t="shared" si="15"/>
        <v>0</v>
      </c>
    </row>
    <row r="365" spans="1:11">
      <c r="A365" s="34">
        <v>92006</v>
      </c>
      <c r="B365" s="240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7.6643999999999997</v>
      </c>
      <c r="K365" s="127">
        <f t="shared" si="15"/>
        <v>0</v>
      </c>
    </row>
    <row r="366" spans="1:11">
      <c r="A366" s="34">
        <v>92007</v>
      </c>
      <c r="B366" s="240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7.6643999999999997</v>
      </c>
      <c r="K366" s="127">
        <f t="shared" si="15"/>
        <v>0</v>
      </c>
    </row>
    <row r="367" spans="1:11">
      <c r="A367" s="34">
        <v>92008</v>
      </c>
      <c r="B367" s="240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7.6643999999999997</v>
      </c>
      <c r="K367" s="127">
        <f t="shared" si="15"/>
        <v>0</v>
      </c>
    </row>
    <row r="368" spans="1:11">
      <c r="A368" s="20">
        <v>92009</v>
      </c>
      <c r="B368" s="237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7.6643999999999997</v>
      </c>
      <c r="K368" s="127">
        <f t="shared" si="15"/>
        <v>0</v>
      </c>
    </row>
    <row r="369" spans="1:11">
      <c r="A369" s="34">
        <v>93001</v>
      </c>
      <c r="B369" s="240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7.6643999999999997</v>
      </c>
      <c r="K369" s="127">
        <f t="shared" si="15"/>
        <v>0</v>
      </c>
    </row>
    <row r="370" spans="1:11">
      <c r="A370" s="34">
        <v>93002</v>
      </c>
      <c r="B370" s="240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7.6643999999999997</v>
      </c>
      <c r="K370" s="127">
        <f t="shared" si="15"/>
        <v>0</v>
      </c>
    </row>
    <row r="371" spans="1:11">
      <c r="A371" s="34">
        <v>93003</v>
      </c>
      <c r="B371" s="240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7.6643999999999997</v>
      </c>
      <c r="K371" s="127">
        <f t="shared" si="15"/>
        <v>0</v>
      </c>
    </row>
    <row r="372" spans="1:11">
      <c r="A372" s="34">
        <v>93004</v>
      </c>
      <c r="B372" s="240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7.6643999999999997</v>
      </c>
      <c r="K372" s="127">
        <f t="shared" si="15"/>
        <v>0</v>
      </c>
    </row>
    <row r="373" spans="1:11">
      <c r="A373" s="34">
        <v>93005</v>
      </c>
      <c r="B373" s="240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7.6643999999999997</v>
      </c>
      <c r="K373" s="127">
        <f t="shared" si="15"/>
        <v>0</v>
      </c>
    </row>
    <row r="374" spans="1:11">
      <c r="A374" s="241">
        <v>94001</v>
      </c>
      <c r="B374" s="242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7.6643999999999997</v>
      </c>
      <c r="K374" s="130">
        <f t="shared" si="15"/>
        <v>0</v>
      </c>
    </row>
    <row r="375" spans="1:11">
      <c r="A375" s="34">
        <v>94002</v>
      </c>
      <c r="B375" s="240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7.6643999999999997</v>
      </c>
      <c r="K375" s="127">
        <f t="shared" si="15"/>
        <v>0</v>
      </c>
    </row>
    <row r="376" spans="1:11">
      <c r="A376" s="34">
        <v>94003</v>
      </c>
      <c r="B376" s="240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7.6643999999999997</v>
      </c>
      <c r="K376" s="127">
        <f t="shared" si="15"/>
        <v>0</v>
      </c>
    </row>
    <row r="377" spans="1:11">
      <c r="A377" s="34">
        <v>94004</v>
      </c>
      <c r="B377" s="240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7.6643999999999997</v>
      </c>
      <c r="K377" s="127">
        <f t="shared" si="15"/>
        <v>0</v>
      </c>
    </row>
    <row r="378" spans="1:11">
      <c r="A378" s="34">
        <v>94005</v>
      </c>
      <c r="B378" s="240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7.6643999999999997</v>
      </c>
      <c r="K378" s="127">
        <f t="shared" si="15"/>
        <v>0</v>
      </c>
    </row>
    <row r="379" spans="1:11">
      <c r="A379" s="34">
        <v>94006</v>
      </c>
      <c r="B379" s="240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7.6643999999999997</v>
      </c>
      <c r="K379" s="127">
        <f t="shared" si="15"/>
        <v>0</v>
      </c>
    </row>
    <row r="380" spans="1:11">
      <c r="A380" s="34">
        <v>94007</v>
      </c>
      <c r="B380" s="240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7.6643999999999997</v>
      </c>
      <c r="K380" s="127">
        <f t="shared" si="15"/>
        <v>0</v>
      </c>
    </row>
    <row r="381" spans="1:11">
      <c r="A381" s="34">
        <v>94008</v>
      </c>
      <c r="B381" s="240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7.6643999999999997</v>
      </c>
      <c r="K381" s="127">
        <f t="shared" si="15"/>
        <v>0</v>
      </c>
    </row>
    <row r="382" spans="1:11">
      <c r="A382" s="34">
        <v>94009</v>
      </c>
      <c r="B382" s="240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7.6643999999999997</v>
      </c>
      <c r="K382" s="127">
        <f t="shared" si="15"/>
        <v>0</v>
      </c>
    </row>
    <row r="383" spans="1:11">
      <c r="A383" s="34">
        <v>94010</v>
      </c>
      <c r="B383" s="240" t="s">
        <v>438</v>
      </c>
      <c r="C383" s="213">
        <v>1054.2</v>
      </c>
      <c r="D383" s="213"/>
      <c r="E383" s="225"/>
      <c r="F383" s="225"/>
      <c r="H383" s="127">
        <f t="shared" si="16"/>
        <v>1054.2</v>
      </c>
      <c r="J383" s="4">
        <f t="shared" si="17"/>
        <v>7.6643999999999997</v>
      </c>
      <c r="K383" s="127">
        <f t="shared" si="15"/>
        <v>8079.81</v>
      </c>
    </row>
    <row r="384" spans="1:11">
      <c r="A384" s="34">
        <v>94011</v>
      </c>
      <c r="B384" s="240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7.6643999999999997</v>
      </c>
      <c r="K384" s="127">
        <f t="shared" si="15"/>
        <v>0</v>
      </c>
    </row>
    <row r="385" spans="1:11">
      <c r="A385" s="34">
        <v>94012</v>
      </c>
      <c r="B385" s="240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7.6643999999999997</v>
      </c>
      <c r="K385" s="127">
        <f t="shared" si="15"/>
        <v>0</v>
      </c>
    </row>
    <row r="386" spans="1:11">
      <c r="A386" s="34">
        <v>94013</v>
      </c>
      <c r="B386" s="240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7.6643999999999997</v>
      </c>
      <c r="K386" s="127">
        <f t="shared" si="15"/>
        <v>0</v>
      </c>
    </row>
    <row r="387" spans="1:11">
      <c r="A387" s="241">
        <v>94014</v>
      </c>
      <c r="B387" s="242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7.6643999999999997</v>
      </c>
      <c r="K387" s="130">
        <f t="shared" si="15"/>
        <v>0</v>
      </c>
    </row>
    <row r="388" spans="1:11">
      <c r="A388" s="34">
        <v>94015</v>
      </c>
      <c r="B388" s="240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7.6643999999999997</v>
      </c>
      <c r="K388" s="127">
        <f t="shared" si="15"/>
        <v>0</v>
      </c>
    </row>
    <row r="389" spans="1:11">
      <c r="A389" s="241">
        <v>94016</v>
      </c>
      <c r="B389" s="242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7.6643999999999997</v>
      </c>
      <c r="K389" s="130">
        <f t="shared" si="15"/>
        <v>0</v>
      </c>
    </row>
    <row r="390" spans="1:11">
      <c r="A390" s="34">
        <v>94017</v>
      </c>
      <c r="B390" s="240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7.6643999999999997</v>
      </c>
      <c r="K390" s="127">
        <f t="shared" si="15"/>
        <v>0</v>
      </c>
    </row>
    <row r="391" spans="1:11">
      <c r="A391" s="34">
        <v>94018</v>
      </c>
      <c r="B391" s="240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7.6643999999999997</v>
      </c>
      <c r="K391" s="127">
        <f t="shared" si="15"/>
        <v>0</v>
      </c>
    </row>
    <row r="392" spans="1:11">
      <c r="A392" s="34">
        <v>94019</v>
      </c>
      <c r="B392" s="240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7.6643999999999997</v>
      </c>
      <c r="K392" s="127">
        <f t="shared" ref="K392:K428" si="18">ROUND(H392*J392,2)</f>
        <v>0</v>
      </c>
    </row>
    <row r="393" spans="1:11">
      <c r="A393" s="34">
        <v>94020</v>
      </c>
      <c r="B393" s="237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7.6643999999999997</v>
      </c>
      <c r="K393" s="127">
        <f t="shared" si="18"/>
        <v>0</v>
      </c>
    </row>
    <row r="394" spans="1:11">
      <c r="A394" s="34">
        <v>94021</v>
      </c>
      <c r="B394" s="240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7.6643999999999997</v>
      </c>
      <c r="K394" s="127">
        <f t="shared" si="18"/>
        <v>0</v>
      </c>
    </row>
    <row r="395" spans="1:11">
      <c r="A395" s="34">
        <v>94022</v>
      </c>
      <c r="B395" s="240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7.6643999999999997</v>
      </c>
      <c r="K395" s="127">
        <f t="shared" si="18"/>
        <v>0</v>
      </c>
    </row>
    <row r="396" spans="1:11">
      <c r="A396" s="34">
        <v>94023</v>
      </c>
      <c r="B396" s="240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7.6643999999999997</v>
      </c>
      <c r="K396" s="127">
        <f t="shared" si="18"/>
        <v>0</v>
      </c>
    </row>
    <row r="397" spans="1:11">
      <c r="A397" s="34">
        <v>94024</v>
      </c>
      <c r="B397" s="240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7.6643999999999997</v>
      </c>
      <c r="K397" s="127">
        <f t="shared" si="18"/>
        <v>0</v>
      </c>
    </row>
    <row r="398" spans="1:11">
      <c r="A398" s="34">
        <v>94025</v>
      </c>
      <c r="B398" s="240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7.6643999999999997</v>
      </c>
      <c r="K398" s="127">
        <f t="shared" si="18"/>
        <v>0</v>
      </c>
    </row>
    <row r="399" spans="1:11">
      <c r="A399" s="241">
        <v>94026</v>
      </c>
      <c r="B399" s="23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7.6643999999999997</v>
      </c>
      <c r="K399" s="130">
        <f t="shared" si="18"/>
        <v>0</v>
      </c>
    </row>
    <row r="400" spans="1:11">
      <c r="A400" s="34">
        <v>94027</v>
      </c>
      <c r="B400" s="240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7.6643999999999997</v>
      </c>
      <c r="K400" s="127">
        <f t="shared" si="18"/>
        <v>0</v>
      </c>
    </row>
    <row r="401" spans="1:11">
      <c r="A401" s="34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7.6643999999999997</v>
      </c>
      <c r="K401" s="127">
        <f t="shared" si="18"/>
        <v>0</v>
      </c>
    </row>
    <row r="402" spans="1:11">
      <c r="A402" s="34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7.6643999999999997</v>
      </c>
      <c r="K402" s="127">
        <f t="shared" si="18"/>
        <v>0</v>
      </c>
    </row>
    <row r="403" spans="1:11">
      <c r="A403" s="34">
        <v>95001</v>
      </c>
      <c r="B403" s="237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7.6643999999999997</v>
      </c>
      <c r="K403" s="127">
        <f t="shared" si="18"/>
        <v>0</v>
      </c>
    </row>
    <row r="404" spans="1:11">
      <c r="A404" s="34">
        <v>95002</v>
      </c>
      <c r="B404" s="237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7.6643999999999997</v>
      </c>
      <c r="K404" s="127">
        <f t="shared" si="18"/>
        <v>0</v>
      </c>
    </row>
    <row r="405" spans="1:11">
      <c r="A405" s="34">
        <v>95003</v>
      </c>
      <c r="B405" s="237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7.6643999999999997</v>
      </c>
      <c r="K405" s="127">
        <f t="shared" si="18"/>
        <v>0</v>
      </c>
    </row>
    <row r="406" spans="1:11">
      <c r="A406" s="34">
        <v>96001</v>
      </c>
      <c r="B406" s="237" t="s">
        <v>453</v>
      </c>
      <c r="C406" s="213">
        <v>1000.02</v>
      </c>
      <c r="D406" s="213"/>
      <c r="E406" s="225"/>
      <c r="F406" s="225"/>
      <c r="H406" s="127">
        <f t="shared" si="19"/>
        <v>1000.02</v>
      </c>
      <c r="J406" s="4">
        <f t="shared" si="20"/>
        <v>7.6643999999999997</v>
      </c>
      <c r="K406" s="127">
        <f t="shared" si="18"/>
        <v>7664.55</v>
      </c>
    </row>
    <row r="407" spans="1:11">
      <c r="A407" s="34">
        <v>96002</v>
      </c>
      <c r="B407" s="237" t="s">
        <v>454</v>
      </c>
      <c r="C407" s="213">
        <v>720</v>
      </c>
      <c r="D407" s="213"/>
      <c r="E407" s="225"/>
      <c r="F407" s="225"/>
      <c r="H407" s="127">
        <f t="shared" si="19"/>
        <v>720</v>
      </c>
      <c r="J407" s="4">
        <f t="shared" si="20"/>
        <v>7.6643999999999997</v>
      </c>
      <c r="K407" s="127">
        <f t="shared" si="18"/>
        <v>5518.37</v>
      </c>
    </row>
    <row r="408" spans="1:11">
      <c r="A408" s="34">
        <v>96003</v>
      </c>
      <c r="B408" s="237" t="s">
        <v>455</v>
      </c>
      <c r="C408" s="213">
        <v>799.98</v>
      </c>
      <c r="D408" s="213"/>
      <c r="E408" s="225"/>
      <c r="F408" s="225"/>
      <c r="H408" s="127">
        <f t="shared" si="19"/>
        <v>799.98</v>
      </c>
      <c r="J408" s="4">
        <f t="shared" si="20"/>
        <v>7.6643999999999997</v>
      </c>
      <c r="K408" s="127">
        <f t="shared" si="18"/>
        <v>6131.37</v>
      </c>
    </row>
    <row r="409" spans="1:11">
      <c r="A409" s="34">
        <v>96004</v>
      </c>
      <c r="B409" s="237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7.6643999999999997</v>
      </c>
      <c r="K409" s="127">
        <f t="shared" si="18"/>
        <v>0</v>
      </c>
    </row>
    <row r="410" spans="1:11">
      <c r="A410" s="34">
        <v>96005</v>
      </c>
      <c r="B410" s="237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7.6643999999999997</v>
      </c>
      <c r="K410" s="127">
        <f t="shared" si="18"/>
        <v>459.86</v>
      </c>
    </row>
    <row r="411" spans="1:11">
      <c r="A411" s="34">
        <v>96006</v>
      </c>
      <c r="B411" s="237" t="s">
        <v>458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7.6643999999999997</v>
      </c>
      <c r="K411" s="127">
        <f t="shared" si="18"/>
        <v>0</v>
      </c>
    </row>
    <row r="412" spans="1:11">
      <c r="A412" s="34">
        <v>96007</v>
      </c>
      <c r="B412" s="237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7.6643999999999997</v>
      </c>
      <c r="K412" s="127">
        <f t="shared" si="18"/>
        <v>0</v>
      </c>
    </row>
    <row r="413" spans="1:11">
      <c r="A413" s="34">
        <v>96008</v>
      </c>
      <c r="B413" s="237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7.6643999999999997</v>
      </c>
      <c r="K413" s="127">
        <f t="shared" si="18"/>
        <v>5748.3</v>
      </c>
    </row>
    <row r="414" spans="1:11">
      <c r="A414" s="34">
        <v>97001</v>
      </c>
      <c r="B414" s="237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7.6643999999999997</v>
      </c>
      <c r="K414" s="127">
        <f t="shared" si="18"/>
        <v>131.21</v>
      </c>
    </row>
    <row r="415" spans="1:11">
      <c r="A415" s="34">
        <v>97002</v>
      </c>
      <c r="B415" s="237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7.6643999999999997</v>
      </c>
      <c r="K415" s="127">
        <f t="shared" si="18"/>
        <v>132.59</v>
      </c>
    </row>
    <row r="416" spans="1:11">
      <c r="A416" s="34">
        <v>97003</v>
      </c>
      <c r="B416" s="237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7.6643999999999997</v>
      </c>
      <c r="K416" s="127">
        <f t="shared" si="18"/>
        <v>0</v>
      </c>
    </row>
    <row r="417" spans="1:11">
      <c r="A417" s="34">
        <v>97004</v>
      </c>
      <c r="B417" s="237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7.6643999999999997</v>
      </c>
      <c r="K417" s="127">
        <f t="shared" si="18"/>
        <v>1234.1199999999999</v>
      </c>
    </row>
    <row r="418" spans="1:11">
      <c r="A418" s="241">
        <v>97005</v>
      </c>
      <c r="B418" s="23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7.6643999999999997</v>
      </c>
      <c r="K418" s="130">
        <f t="shared" si="18"/>
        <v>0</v>
      </c>
    </row>
    <row r="419" spans="1:11">
      <c r="A419" s="236">
        <v>97006</v>
      </c>
      <c r="B419" s="240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7.6643999999999997</v>
      </c>
      <c r="K419" s="127">
        <f t="shared" si="18"/>
        <v>0</v>
      </c>
    </row>
    <row r="420" spans="1:11">
      <c r="A420" s="236">
        <v>98000</v>
      </c>
      <c r="B420" s="240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7.6643999999999997</v>
      </c>
      <c r="K420" s="127">
        <f t="shared" si="18"/>
        <v>0</v>
      </c>
    </row>
    <row r="421" spans="1:11">
      <c r="A421" s="236">
        <v>98001</v>
      </c>
      <c r="B421" s="240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7.6643999999999997</v>
      </c>
      <c r="K421" s="127">
        <f t="shared" si="18"/>
        <v>0</v>
      </c>
    </row>
    <row r="422" spans="1:11">
      <c r="A422" s="236">
        <v>98002</v>
      </c>
      <c r="B422" s="240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7.6643999999999997</v>
      </c>
      <c r="K422" s="127">
        <f t="shared" si="18"/>
        <v>0</v>
      </c>
    </row>
    <row r="423" spans="1:11">
      <c r="A423" s="236">
        <v>60001</v>
      </c>
      <c r="B423" s="240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7.6643999999999997</v>
      </c>
      <c r="K423" s="127">
        <f t="shared" si="18"/>
        <v>0</v>
      </c>
    </row>
    <row r="424" spans="1:11">
      <c r="A424" s="236">
        <v>60002</v>
      </c>
      <c r="B424" s="240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7.6643999999999997</v>
      </c>
      <c r="K424" s="127">
        <f t="shared" si="18"/>
        <v>0</v>
      </c>
    </row>
    <row r="425" spans="1:11">
      <c r="A425" s="34">
        <v>60003</v>
      </c>
      <c r="B425" s="237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7.6643999999999997</v>
      </c>
      <c r="K425" s="127">
        <f t="shared" si="18"/>
        <v>0</v>
      </c>
    </row>
    <row r="426" spans="1:11">
      <c r="A426" s="34">
        <v>60004</v>
      </c>
      <c r="B426" s="237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7.6643999999999997</v>
      </c>
      <c r="K426" s="127">
        <f t="shared" si="18"/>
        <v>0</v>
      </c>
    </row>
    <row r="427" spans="1:11">
      <c r="A427" s="34">
        <v>60005</v>
      </c>
      <c r="B427" s="237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7.6643999999999997</v>
      </c>
      <c r="K427" s="127">
        <f t="shared" si="18"/>
        <v>0</v>
      </c>
    </row>
    <row r="428" spans="1:11">
      <c r="A428" s="34">
        <v>60006</v>
      </c>
      <c r="B428" s="237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7.6643999999999997</v>
      </c>
      <c r="K428" s="127">
        <f t="shared" si="18"/>
        <v>0</v>
      </c>
    </row>
    <row r="429" spans="1:11" ht="15" thickBot="1">
      <c r="A429" s="236"/>
      <c r="B429" s="237" t="s">
        <v>493</v>
      </c>
      <c r="C429" s="245">
        <f>SUM(C8:C428)</f>
        <v>199374.09</v>
      </c>
      <c r="D429" s="245">
        <f t="shared" ref="D429:F429" si="21">SUM(D8:D428)</f>
        <v>199374.09000000003</v>
      </c>
      <c r="E429" s="245">
        <f t="shared" si="21"/>
        <v>0</v>
      </c>
      <c r="F429" s="245">
        <f t="shared" si="21"/>
        <v>0</v>
      </c>
      <c r="H429" s="40">
        <f t="shared" ref="H429" si="22">SUM(H8:H428)</f>
        <v>1.1340262062731199E-11</v>
      </c>
      <c r="K429" s="40">
        <f>SUM(K8:K428)</f>
        <v>-2.0000000158006515E-2</v>
      </c>
    </row>
    <row r="430" spans="1:11" ht="15" thickTop="1">
      <c r="A430" s="237"/>
      <c r="D430" s="246">
        <f>C429-D429</f>
        <v>0</v>
      </c>
      <c r="F430" s="246">
        <f>E429-F429</f>
        <v>0</v>
      </c>
    </row>
    <row r="448" ht="17.899999999999999" customHeight="1"/>
  </sheetData>
  <autoFilter ref="A1:I430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8"/>
  <sheetViews>
    <sheetView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185" customWidth="1"/>
    <col min="7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">
        <v>502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185">
        <f>D430</f>
        <v>0</v>
      </c>
      <c r="F5" s="185">
        <f>F430</f>
        <v>0</v>
      </c>
      <c r="H5" s="185">
        <f>H429</f>
        <v>1.1340262062731199E-11</v>
      </c>
      <c r="I5" s="4"/>
      <c r="K5" s="33">
        <f>K429</f>
        <v>-2.0000000158006515E-2</v>
      </c>
    </row>
    <row r="6" spans="1:11">
      <c r="A6" s="34"/>
      <c r="C6" s="232" t="s">
        <v>473</v>
      </c>
      <c r="D6" s="233"/>
      <c r="E6" s="232" t="s">
        <v>494</v>
      </c>
      <c r="F6" s="233"/>
      <c r="H6" s="123" t="s">
        <v>495</v>
      </c>
      <c r="K6" s="123" t="s">
        <v>495</v>
      </c>
    </row>
    <row r="7" spans="1:11">
      <c r="A7" s="234" t="s">
        <v>474</v>
      </c>
      <c r="B7" s="234" t="s">
        <v>475</v>
      </c>
      <c r="C7" s="235" t="s">
        <v>476</v>
      </c>
      <c r="D7" s="235" t="s">
        <v>477</v>
      </c>
      <c r="E7" s="235" t="s">
        <v>476</v>
      </c>
      <c r="F7" s="235" t="s">
        <v>477</v>
      </c>
      <c r="G7" s="125"/>
      <c r="H7" s="126"/>
      <c r="J7" s="4">
        <f>Ex.rate25!AA45</f>
        <v>7.6643999999999997</v>
      </c>
      <c r="K7" s="126" t="s">
        <v>519</v>
      </c>
    </row>
    <row r="8" spans="1:11">
      <c r="A8" s="236">
        <v>11100</v>
      </c>
      <c r="B8" s="237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7.6643999999999997</v>
      </c>
      <c r="K8" s="127">
        <f t="shared" ref="K8:K71" si="0">ROUND(H8*J8,2)</f>
        <v>0</v>
      </c>
    </row>
    <row r="9" spans="1:11">
      <c r="A9" s="236">
        <v>11101</v>
      </c>
      <c r="B9" s="237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7.6643999999999997</v>
      </c>
      <c r="K9" s="127">
        <f t="shared" si="0"/>
        <v>0</v>
      </c>
    </row>
    <row r="10" spans="1:11">
      <c r="A10" s="236">
        <v>11200</v>
      </c>
      <c r="B10" s="237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7.6643999999999997</v>
      </c>
      <c r="K10" s="127">
        <f t="shared" si="0"/>
        <v>0</v>
      </c>
    </row>
    <row r="11" spans="1:11">
      <c r="A11" s="236">
        <v>11201</v>
      </c>
      <c r="B11" s="237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7.6643999999999997</v>
      </c>
      <c r="K11" s="127">
        <f t="shared" si="0"/>
        <v>0</v>
      </c>
    </row>
    <row r="12" spans="1:11">
      <c r="A12" s="236">
        <v>11300</v>
      </c>
      <c r="B12" s="237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7.6643999999999997</v>
      </c>
      <c r="K12" s="127">
        <f t="shared" si="0"/>
        <v>0</v>
      </c>
    </row>
    <row r="13" spans="1:11">
      <c r="A13" s="236">
        <v>11301</v>
      </c>
      <c r="B13" s="237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7.6643999999999997</v>
      </c>
      <c r="K13" s="127">
        <f t="shared" si="0"/>
        <v>0</v>
      </c>
    </row>
    <row r="14" spans="1:11">
      <c r="A14" s="236">
        <v>11400</v>
      </c>
      <c r="B14" s="237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7.6643999999999997</v>
      </c>
      <c r="K14" s="127">
        <f t="shared" si="0"/>
        <v>0</v>
      </c>
    </row>
    <row r="15" spans="1:11">
      <c r="A15" s="236">
        <v>11401</v>
      </c>
      <c r="B15" s="237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7.6643999999999997</v>
      </c>
      <c r="K15" s="127">
        <f t="shared" si="0"/>
        <v>0</v>
      </c>
    </row>
    <row r="16" spans="1:11">
      <c r="A16" s="238">
        <v>11500</v>
      </c>
      <c r="B16" s="23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7.6643999999999997</v>
      </c>
      <c r="K16" s="130">
        <f t="shared" si="0"/>
        <v>0</v>
      </c>
    </row>
    <row r="17" spans="1:11">
      <c r="A17" s="238">
        <v>11501</v>
      </c>
      <c r="B17" s="23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7.6643999999999997</v>
      </c>
      <c r="K17" s="130">
        <f t="shared" si="0"/>
        <v>0</v>
      </c>
    </row>
    <row r="18" spans="1:11">
      <c r="A18" s="236">
        <v>11600</v>
      </c>
      <c r="B18" s="237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7.6643999999999997</v>
      </c>
      <c r="K18" s="127">
        <f t="shared" si="0"/>
        <v>0</v>
      </c>
    </row>
    <row r="19" spans="1:11">
      <c r="A19" s="236">
        <v>11601</v>
      </c>
      <c r="B19" s="237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7.6643999999999997</v>
      </c>
      <c r="K19" s="127">
        <f t="shared" si="0"/>
        <v>0</v>
      </c>
    </row>
    <row r="20" spans="1:11">
      <c r="A20" s="236">
        <v>11700</v>
      </c>
      <c r="B20" s="237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7.6643999999999997</v>
      </c>
      <c r="K20" s="127">
        <f t="shared" si="0"/>
        <v>0</v>
      </c>
    </row>
    <row r="21" spans="1:11">
      <c r="A21" s="236">
        <v>11701</v>
      </c>
      <c r="B21" s="237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7.6643999999999997</v>
      </c>
      <c r="K21" s="127">
        <f t="shared" si="0"/>
        <v>0</v>
      </c>
    </row>
    <row r="22" spans="1:11">
      <c r="A22" s="236">
        <v>12001</v>
      </c>
      <c r="B22" s="237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7.6643999999999997</v>
      </c>
      <c r="K22" s="127">
        <f t="shared" si="0"/>
        <v>0</v>
      </c>
    </row>
    <row r="23" spans="1:11">
      <c r="A23" s="236">
        <v>12002</v>
      </c>
      <c r="B23" s="237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7.6643999999999997</v>
      </c>
      <c r="K23" s="127">
        <f t="shared" si="0"/>
        <v>0</v>
      </c>
    </row>
    <row r="24" spans="1:11" s="132" customFormat="1">
      <c r="A24" s="236">
        <v>12003</v>
      </c>
      <c r="B24" s="240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7.6643999999999997</v>
      </c>
      <c r="K24" s="127">
        <f t="shared" si="0"/>
        <v>0</v>
      </c>
    </row>
    <row r="25" spans="1:11">
      <c r="A25" s="34">
        <v>13011</v>
      </c>
      <c r="B25" s="237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7.6643999999999997</v>
      </c>
      <c r="K25" s="127">
        <f t="shared" si="0"/>
        <v>0</v>
      </c>
    </row>
    <row r="26" spans="1:11">
      <c r="A26" s="34">
        <v>13012</v>
      </c>
      <c r="B26" s="240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7.6643999999999997</v>
      </c>
      <c r="K26" s="127">
        <f t="shared" si="0"/>
        <v>0</v>
      </c>
    </row>
    <row r="27" spans="1:11">
      <c r="A27" s="34">
        <v>13021</v>
      </c>
      <c r="B27" s="237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7.6643999999999997</v>
      </c>
      <c r="K27" s="127">
        <f t="shared" si="0"/>
        <v>0</v>
      </c>
    </row>
    <row r="28" spans="1:11">
      <c r="A28" s="34">
        <v>13022</v>
      </c>
      <c r="B28" s="237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7.6643999999999997</v>
      </c>
      <c r="K28" s="127">
        <f t="shared" si="0"/>
        <v>0</v>
      </c>
    </row>
    <row r="29" spans="1:11">
      <c r="A29" s="34">
        <v>13023</v>
      </c>
      <c r="B29" s="237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7.6643999999999997</v>
      </c>
      <c r="K29" s="127">
        <f t="shared" si="0"/>
        <v>0</v>
      </c>
    </row>
    <row r="30" spans="1:11">
      <c r="A30" s="34">
        <v>13024</v>
      </c>
      <c r="B30" s="237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7.6643999999999997</v>
      </c>
      <c r="K30" s="127">
        <f t="shared" si="0"/>
        <v>0</v>
      </c>
    </row>
    <row r="31" spans="1:11">
      <c r="A31" s="34">
        <v>13031</v>
      </c>
      <c r="B31" s="237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7.6643999999999997</v>
      </c>
      <c r="K31" s="127">
        <f t="shared" si="0"/>
        <v>0</v>
      </c>
    </row>
    <row r="32" spans="1:11">
      <c r="A32" s="34">
        <v>13032</v>
      </c>
      <c r="B32" s="237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7.6643999999999997</v>
      </c>
      <c r="K32" s="127">
        <f t="shared" si="0"/>
        <v>0</v>
      </c>
    </row>
    <row r="33" spans="1:11">
      <c r="A33" s="34">
        <v>13041</v>
      </c>
      <c r="B33" s="237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7.6643999999999997</v>
      </c>
      <c r="K33" s="127">
        <f t="shared" si="0"/>
        <v>0</v>
      </c>
    </row>
    <row r="34" spans="1:11">
      <c r="A34" s="34">
        <v>13042</v>
      </c>
      <c r="B34" s="237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7.6643999999999997</v>
      </c>
      <c r="K34" s="127">
        <f t="shared" si="0"/>
        <v>0</v>
      </c>
    </row>
    <row r="35" spans="1:11">
      <c r="A35" s="34">
        <v>13043</v>
      </c>
      <c r="B35" s="237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7.6643999999999997</v>
      </c>
      <c r="K35" s="127">
        <f t="shared" si="0"/>
        <v>0</v>
      </c>
    </row>
    <row r="36" spans="1:11">
      <c r="A36" s="34">
        <v>13044</v>
      </c>
      <c r="B36" s="237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7.6643999999999997</v>
      </c>
      <c r="K36" s="127">
        <f t="shared" si="0"/>
        <v>0</v>
      </c>
    </row>
    <row r="37" spans="1:11">
      <c r="A37" s="34">
        <v>13045</v>
      </c>
      <c r="B37" s="237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7.6643999999999997</v>
      </c>
      <c r="K37" s="127">
        <f t="shared" si="0"/>
        <v>0</v>
      </c>
    </row>
    <row r="38" spans="1:11">
      <c r="A38" s="34">
        <v>13051</v>
      </c>
      <c r="B38" s="237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7.6643999999999997</v>
      </c>
      <c r="K38" s="127">
        <f t="shared" si="0"/>
        <v>0</v>
      </c>
    </row>
    <row r="39" spans="1:11">
      <c r="A39" s="34">
        <v>13052</v>
      </c>
      <c r="B39" s="237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7.6643999999999997</v>
      </c>
      <c r="K39" s="127">
        <f t="shared" si="0"/>
        <v>0</v>
      </c>
    </row>
    <row r="40" spans="1:11">
      <c r="A40" s="34">
        <v>13053</v>
      </c>
      <c r="B40" s="237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7.6643999999999997</v>
      </c>
      <c r="K40" s="127">
        <f t="shared" si="0"/>
        <v>0</v>
      </c>
    </row>
    <row r="41" spans="1:11">
      <c r="A41" s="34">
        <v>13054</v>
      </c>
      <c r="B41" s="237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7.6643999999999997</v>
      </c>
      <c r="K41" s="127">
        <f t="shared" si="0"/>
        <v>0</v>
      </c>
    </row>
    <row r="42" spans="1:11">
      <c r="A42" s="34">
        <v>13055</v>
      </c>
      <c r="B42" s="237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7.6643999999999997</v>
      </c>
      <c r="K42" s="127">
        <f t="shared" si="0"/>
        <v>0</v>
      </c>
    </row>
    <row r="43" spans="1:11">
      <c r="A43" s="34">
        <v>13056</v>
      </c>
      <c r="B43" s="237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7.6643999999999997</v>
      </c>
      <c r="K43" s="127">
        <f t="shared" si="0"/>
        <v>0</v>
      </c>
    </row>
    <row r="44" spans="1:11">
      <c r="A44" s="34">
        <v>13061</v>
      </c>
      <c r="B44" s="237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7.6643999999999997</v>
      </c>
      <c r="K44" s="127">
        <f t="shared" si="0"/>
        <v>0</v>
      </c>
    </row>
    <row r="45" spans="1:11">
      <c r="A45" s="236">
        <v>13081</v>
      </c>
      <c r="B45" s="237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7.6643999999999997</v>
      </c>
      <c r="K45" s="127">
        <f t="shared" si="0"/>
        <v>0</v>
      </c>
    </row>
    <row r="46" spans="1:11">
      <c r="A46" s="236">
        <v>13091</v>
      </c>
      <c r="B46" s="237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7.6643999999999997</v>
      </c>
      <c r="K46" s="127">
        <f t="shared" si="0"/>
        <v>128528.54</v>
      </c>
    </row>
    <row r="47" spans="1:11">
      <c r="A47" s="34">
        <v>13101</v>
      </c>
      <c r="B47" s="237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7.6643999999999997</v>
      </c>
      <c r="K47" s="127">
        <f t="shared" si="0"/>
        <v>0</v>
      </c>
    </row>
    <row r="48" spans="1:11">
      <c r="A48" s="34">
        <v>13111</v>
      </c>
      <c r="B48" s="237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7.6643999999999997</v>
      </c>
      <c r="K48" s="127">
        <f t="shared" si="0"/>
        <v>0</v>
      </c>
    </row>
    <row r="49" spans="1:11">
      <c r="A49" s="34">
        <v>13112</v>
      </c>
      <c r="B49" s="237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7.6643999999999997</v>
      </c>
      <c r="K49" s="127">
        <f t="shared" si="0"/>
        <v>0</v>
      </c>
    </row>
    <row r="50" spans="1:11">
      <c r="A50" s="34">
        <v>13113</v>
      </c>
      <c r="B50" s="237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7.6643999999999997</v>
      </c>
      <c r="K50" s="127">
        <f t="shared" si="0"/>
        <v>0</v>
      </c>
    </row>
    <row r="51" spans="1:11">
      <c r="A51" s="34">
        <v>13114</v>
      </c>
      <c r="B51" s="237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7.6643999999999997</v>
      </c>
      <c r="K51" s="127">
        <f t="shared" si="0"/>
        <v>0</v>
      </c>
    </row>
    <row r="52" spans="1:11">
      <c r="A52" s="34">
        <v>13115</v>
      </c>
      <c r="B52" s="237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7.6643999999999997</v>
      </c>
      <c r="K52" s="127">
        <f t="shared" si="0"/>
        <v>0</v>
      </c>
    </row>
    <row r="53" spans="1:11">
      <c r="A53" s="34">
        <v>13116</v>
      </c>
      <c r="B53" s="237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7.6643999999999997</v>
      </c>
      <c r="K53" s="127">
        <f t="shared" si="0"/>
        <v>0</v>
      </c>
    </row>
    <row r="54" spans="1:11">
      <c r="A54" s="34">
        <v>13117</v>
      </c>
      <c r="B54" s="237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7.6643999999999997</v>
      </c>
      <c r="K54" s="127">
        <f t="shared" si="0"/>
        <v>0</v>
      </c>
    </row>
    <row r="55" spans="1:11">
      <c r="A55" s="34">
        <v>13118</v>
      </c>
      <c r="B55" s="237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7.6643999999999997</v>
      </c>
      <c r="K55" s="127">
        <f t="shared" si="0"/>
        <v>0</v>
      </c>
    </row>
    <row r="56" spans="1:11">
      <c r="A56" s="34">
        <v>13121</v>
      </c>
      <c r="B56" s="240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7.6643999999999997</v>
      </c>
      <c r="K56" s="127">
        <f t="shared" si="0"/>
        <v>0</v>
      </c>
    </row>
    <row r="57" spans="1:11">
      <c r="A57" s="236">
        <v>13131</v>
      </c>
      <c r="B57" s="237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7.6643999999999997</v>
      </c>
      <c r="K57" s="127">
        <f t="shared" si="0"/>
        <v>0</v>
      </c>
    </row>
    <row r="58" spans="1:11">
      <c r="A58" s="236">
        <v>13132</v>
      </c>
      <c r="B58" s="237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7.6643999999999997</v>
      </c>
      <c r="K58" s="127">
        <f t="shared" si="0"/>
        <v>0</v>
      </c>
    </row>
    <row r="59" spans="1:11">
      <c r="A59" s="236">
        <v>13133</v>
      </c>
      <c r="B59" s="237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7.6643999999999997</v>
      </c>
      <c r="K59" s="127">
        <f t="shared" si="0"/>
        <v>0</v>
      </c>
    </row>
    <row r="60" spans="1:11">
      <c r="A60" s="236">
        <v>13134</v>
      </c>
      <c r="B60" s="237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7.6643999999999997</v>
      </c>
      <c r="K60" s="127">
        <f t="shared" si="0"/>
        <v>0</v>
      </c>
    </row>
    <row r="61" spans="1:11">
      <c r="A61" s="236">
        <v>13135</v>
      </c>
      <c r="B61" s="240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7.6643999999999997</v>
      </c>
      <c r="K61" s="127">
        <f t="shared" si="0"/>
        <v>0</v>
      </c>
    </row>
    <row r="62" spans="1:11">
      <c r="A62" s="13">
        <v>13136</v>
      </c>
      <c r="B62" s="237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7.6643999999999997</v>
      </c>
      <c r="K62" s="127">
        <f t="shared" si="0"/>
        <v>0</v>
      </c>
    </row>
    <row r="63" spans="1:11">
      <c r="A63" s="236">
        <v>13141</v>
      </c>
      <c r="B63" s="240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7.6643999999999997</v>
      </c>
      <c r="K63" s="127">
        <f t="shared" si="0"/>
        <v>0</v>
      </c>
    </row>
    <row r="64" spans="1:11">
      <c r="A64" s="236">
        <v>13142</v>
      </c>
      <c r="B64" s="240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7.6643999999999997</v>
      </c>
      <c r="K64" s="127">
        <f t="shared" si="0"/>
        <v>0</v>
      </c>
    </row>
    <row r="65" spans="1:11">
      <c r="A65" s="236">
        <v>13143</v>
      </c>
      <c r="B65" s="237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7.6643999999999997</v>
      </c>
      <c r="K65" s="127">
        <f t="shared" si="0"/>
        <v>0</v>
      </c>
    </row>
    <row r="66" spans="1:11">
      <c r="A66" s="236">
        <v>13144</v>
      </c>
      <c r="B66" s="237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7.6643999999999997</v>
      </c>
      <c r="K66" s="127">
        <f t="shared" si="0"/>
        <v>0</v>
      </c>
    </row>
    <row r="67" spans="1:11">
      <c r="A67" s="236">
        <v>13151</v>
      </c>
      <c r="B67" s="237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7.6643999999999997</v>
      </c>
      <c r="K67" s="127">
        <f t="shared" si="0"/>
        <v>0</v>
      </c>
    </row>
    <row r="68" spans="1:11">
      <c r="A68" s="236">
        <v>13152</v>
      </c>
      <c r="B68" s="237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7.6643999999999997</v>
      </c>
      <c r="K68" s="127">
        <f t="shared" si="0"/>
        <v>0</v>
      </c>
    </row>
    <row r="69" spans="1:11">
      <c r="A69" s="236">
        <v>13153</v>
      </c>
      <c r="B69" s="237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7.6643999999999997</v>
      </c>
      <c r="K69" s="127">
        <f t="shared" si="0"/>
        <v>0</v>
      </c>
    </row>
    <row r="70" spans="1:11">
      <c r="A70" s="236">
        <v>13161</v>
      </c>
      <c r="B70" s="237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7.6643999999999997</v>
      </c>
      <c r="K70" s="127">
        <f t="shared" si="0"/>
        <v>0</v>
      </c>
    </row>
    <row r="71" spans="1:11">
      <c r="A71" s="236">
        <v>13162</v>
      </c>
      <c r="B71" s="237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7.6643999999999997</v>
      </c>
      <c r="K71" s="127">
        <f t="shared" si="0"/>
        <v>0</v>
      </c>
    </row>
    <row r="72" spans="1:11">
      <c r="A72" s="236">
        <v>13163</v>
      </c>
      <c r="B72" s="237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7.6643999999999997</v>
      </c>
      <c r="K72" s="127">
        <f t="shared" ref="K72:K135" si="3">ROUND(H72*J72,2)</f>
        <v>0</v>
      </c>
    </row>
    <row r="73" spans="1:11">
      <c r="A73" s="236">
        <v>13164</v>
      </c>
      <c r="B73" s="237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7.6643999999999997</v>
      </c>
      <c r="K73" s="127">
        <f t="shared" si="3"/>
        <v>0</v>
      </c>
    </row>
    <row r="74" spans="1:11">
      <c r="A74" s="34">
        <v>13171</v>
      </c>
      <c r="B74" s="240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7.6643999999999997</v>
      </c>
      <c r="K74" s="127">
        <f t="shared" si="3"/>
        <v>0</v>
      </c>
    </row>
    <row r="75" spans="1:11">
      <c r="A75" s="34">
        <v>13172</v>
      </c>
      <c r="B75" s="240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7.6643999999999997</v>
      </c>
      <c r="K75" s="127">
        <f t="shared" si="3"/>
        <v>0</v>
      </c>
    </row>
    <row r="76" spans="1:11">
      <c r="A76" s="34">
        <v>13181</v>
      </c>
      <c r="B76" s="240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7.6643999999999997</v>
      </c>
      <c r="K76" s="127">
        <f t="shared" si="3"/>
        <v>0</v>
      </c>
    </row>
    <row r="77" spans="1:11">
      <c r="A77" s="34">
        <v>13182</v>
      </c>
      <c r="B77" s="240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7.6643999999999997</v>
      </c>
      <c r="K77" s="127">
        <f t="shared" si="3"/>
        <v>0</v>
      </c>
    </row>
    <row r="78" spans="1:11">
      <c r="A78" s="34">
        <v>13183</v>
      </c>
      <c r="B78" s="240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7.6643999999999997</v>
      </c>
      <c r="K78" s="127">
        <f t="shared" si="3"/>
        <v>0</v>
      </c>
    </row>
    <row r="79" spans="1:11">
      <c r="A79" s="34">
        <v>13191</v>
      </c>
      <c r="B79" s="240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7.6643999999999997</v>
      </c>
      <c r="K79" s="127">
        <f t="shared" si="3"/>
        <v>0</v>
      </c>
    </row>
    <row r="80" spans="1:11">
      <c r="A80" s="34">
        <v>13192</v>
      </c>
      <c r="B80" s="240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7.6643999999999997</v>
      </c>
      <c r="K80" s="127">
        <f t="shared" si="3"/>
        <v>0</v>
      </c>
    </row>
    <row r="81" spans="1:11">
      <c r="A81" s="34">
        <v>13193</v>
      </c>
      <c r="B81" s="240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7.6643999999999997</v>
      </c>
      <c r="K81" s="127">
        <f t="shared" si="3"/>
        <v>0</v>
      </c>
    </row>
    <row r="82" spans="1:11">
      <c r="A82" s="34">
        <v>13194</v>
      </c>
      <c r="B82" s="240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7.6643999999999997</v>
      </c>
      <c r="K82" s="127">
        <f t="shared" si="3"/>
        <v>0</v>
      </c>
    </row>
    <row r="83" spans="1:11">
      <c r="A83" s="34">
        <v>13195</v>
      </c>
      <c r="B83" s="240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7.6643999999999997</v>
      </c>
      <c r="K83" s="127">
        <f t="shared" si="3"/>
        <v>0</v>
      </c>
    </row>
    <row r="84" spans="1:11">
      <c r="A84" s="34">
        <v>13196</v>
      </c>
      <c r="B84" s="240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7.6643999999999997</v>
      </c>
      <c r="K84" s="127">
        <f t="shared" si="3"/>
        <v>0</v>
      </c>
    </row>
    <row r="85" spans="1:11">
      <c r="A85" s="34">
        <v>13201</v>
      </c>
      <c r="B85" s="240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7.6643999999999997</v>
      </c>
      <c r="K85" s="127">
        <f t="shared" si="3"/>
        <v>0</v>
      </c>
    </row>
    <row r="86" spans="1:11">
      <c r="A86" s="34">
        <v>13202</v>
      </c>
      <c r="B86" s="240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7.6643999999999997</v>
      </c>
      <c r="K86" s="127">
        <f t="shared" si="3"/>
        <v>0</v>
      </c>
    </row>
    <row r="87" spans="1:11">
      <c r="A87" s="34">
        <v>13203</v>
      </c>
      <c r="B87" s="240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7.6643999999999997</v>
      </c>
      <c r="K87" s="127">
        <f t="shared" si="3"/>
        <v>0</v>
      </c>
    </row>
    <row r="88" spans="1:11">
      <c r="A88" s="34">
        <v>13204</v>
      </c>
      <c r="B88" s="240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7.6643999999999997</v>
      </c>
      <c r="K88" s="127">
        <f t="shared" si="3"/>
        <v>0</v>
      </c>
    </row>
    <row r="89" spans="1:11">
      <c r="A89" s="34">
        <v>13205</v>
      </c>
      <c r="B89" s="240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7.6643999999999997</v>
      </c>
      <c r="K89" s="127">
        <f t="shared" si="3"/>
        <v>0</v>
      </c>
    </row>
    <row r="90" spans="1:11">
      <c r="A90" s="34">
        <v>13206</v>
      </c>
      <c r="B90" s="240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7.6643999999999997</v>
      </c>
      <c r="K90" s="127">
        <f t="shared" si="3"/>
        <v>0</v>
      </c>
    </row>
    <row r="91" spans="1:11">
      <c r="A91" s="34">
        <v>13211</v>
      </c>
      <c r="B91" s="240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7.6643999999999997</v>
      </c>
      <c r="K91" s="127">
        <f t="shared" si="3"/>
        <v>0</v>
      </c>
    </row>
    <row r="92" spans="1:11">
      <c r="A92" s="34">
        <v>13212</v>
      </c>
      <c r="B92" s="240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7.6643999999999997</v>
      </c>
      <c r="K92" s="127">
        <f t="shared" si="3"/>
        <v>0</v>
      </c>
    </row>
    <row r="93" spans="1:11">
      <c r="A93" s="34">
        <v>13213</v>
      </c>
      <c r="B93" s="240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7.6643999999999997</v>
      </c>
      <c r="K93" s="127">
        <f t="shared" si="3"/>
        <v>0</v>
      </c>
    </row>
    <row r="94" spans="1:11">
      <c r="A94" s="34">
        <v>13214</v>
      </c>
      <c r="B94" s="240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7.6643999999999997</v>
      </c>
      <c r="K94" s="127">
        <f t="shared" si="3"/>
        <v>0</v>
      </c>
    </row>
    <row r="95" spans="1:11">
      <c r="A95" s="34">
        <v>13215</v>
      </c>
      <c r="B95" s="240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7.6643999999999997</v>
      </c>
      <c r="K95" s="127">
        <f t="shared" si="3"/>
        <v>0</v>
      </c>
    </row>
    <row r="96" spans="1:11">
      <c r="A96" s="34">
        <v>13216</v>
      </c>
      <c r="B96" s="240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7.6643999999999997</v>
      </c>
      <c r="K96" s="127">
        <f t="shared" si="3"/>
        <v>0</v>
      </c>
    </row>
    <row r="97" spans="1:11">
      <c r="A97" s="34">
        <v>13217</v>
      </c>
      <c r="B97" s="240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7.6643999999999997</v>
      </c>
      <c r="K97" s="127">
        <f t="shared" si="3"/>
        <v>0</v>
      </c>
    </row>
    <row r="98" spans="1:11">
      <c r="A98" s="34">
        <v>13221</v>
      </c>
      <c r="B98" s="240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7.6643999999999997</v>
      </c>
      <c r="K98" s="127">
        <f t="shared" si="3"/>
        <v>0</v>
      </c>
    </row>
    <row r="99" spans="1:11">
      <c r="A99" s="34">
        <v>13231</v>
      </c>
      <c r="B99" s="240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7.6643999999999997</v>
      </c>
      <c r="K99" s="127">
        <f t="shared" si="3"/>
        <v>0</v>
      </c>
    </row>
    <row r="100" spans="1:11">
      <c r="A100" s="13">
        <v>13232</v>
      </c>
      <c r="B100" s="237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7.6643999999999997</v>
      </c>
      <c r="K100" s="127">
        <f t="shared" si="3"/>
        <v>0</v>
      </c>
    </row>
    <row r="101" spans="1:11">
      <c r="A101" s="34">
        <v>13241</v>
      </c>
      <c r="B101" s="240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7.6643999999999997</v>
      </c>
      <c r="K101" s="127">
        <f t="shared" si="3"/>
        <v>0</v>
      </c>
    </row>
    <row r="102" spans="1:11">
      <c r="A102" s="34">
        <v>13242</v>
      </c>
      <c r="B102" s="240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7.6643999999999997</v>
      </c>
      <c r="K102" s="127">
        <f t="shared" si="3"/>
        <v>0</v>
      </c>
    </row>
    <row r="103" spans="1:11">
      <c r="A103" s="34">
        <v>13243</v>
      </c>
      <c r="B103" s="240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7.6643999999999997</v>
      </c>
      <c r="K103" s="127">
        <f t="shared" si="3"/>
        <v>0</v>
      </c>
    </row>
    <row r="104" spans="1:11">
      <c r="A104" s="34">
        <v>13251</v>
      </c>
      <c r="B104" s="237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7.6643999999999997</v>
      </c>
      <c r="K104" s="127">
        <f t="shared" si="3"/>
        <v>0</v>
      </c>
    </row>
    <row r="105" spans="1:11">
      <c r="A105" s="34">
        <v>13252</v>
      </c>
      <c r="B105" s="237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7.6643999999999997</v>
      </c>
      <c r="K105" s="127">
        <f t="shared" si="3"/>
        <v>0</v>
      </c>
    </row>
    <row r="106" spans="1:11">
      <c r="A106" s="34">
        <v>13253</v>
      </c>
      <c r="B106" s="237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7.6643999999999997</v>
      </c>
      <c r="K106" s="127">
        <f t="shared" si="3"/>
        <v>0</v>
      </c>
    </row>
    <row r="107" spans="1:11">
      <c r="A107" s="34">
        <v>13254</v>
      </c>
      <c r="B107" s="237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7.6643999999999997</v>
      </c>
      <c r="K107" s="127">
        <f t="shared" si="3"/>
        <v>0</v>
      </c>
    </row>
    <row r="108" spans="1:11">
      <c r="A108" s="13">
        <v>13261</v>
      </c>
      <c r="B108" s="237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7.6643999999999997</v>
      </c>
      <c r="K108" s="127">
        <f t="shared" si="3"/>
        <v>0</v>
      </c>
    </row>
    <row r="109" spans="1:11">
      <c r="A109" s="34">
        <v>13501</v>
      </c>
      <c r="B109" s="237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7.6643999999999997</v>
      </c>
      <c r="K109" s="127">
        <f t="shared" si="3"/>
        <v>0</v>
      </c>
    </row>
    <row r="110" spans="1:11">
      <c r="A110" s="34">
        <v>13502</v>
      </c>
      <c r="B110" s="237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7.6643999999999997</v>
      </c>
      <c r="K110" s="127">
        <f t="shared" si="3"/>
        <v>0</v>
      </c>
    </row>
    <row r="111" spans="1:11">
      <c r="A111" s="34">
        <v>13503</v>
      </c>
      <c r="B111" s="237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7.6643999999999997</v>
      </c>
      <c r="K111" s="127">
        <f t="shared" si="3"/>
        <v>0</v>
      </c>
    </row>
    <row r="112" spans="1:11">
      <c r="A112" s="34">
        <v>13601</v>
      </c>
      <c r="B112" s="237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7.6643999999999997</v>
      </c>
      <c r="K112" s="127">
        <f t="shared" si="3"/>
        <v>0</v>
      </c>
    </row>
    <row r="113" spans="1:11">
      <c r="A113" s="34">
        <v>14101</v>
      </c>
      <c r="B113" s="240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7.6643999999999997</v>
      </c>
      <c r="K113" s="127">
        <f t="shared" si="3"/>
        <v>0</v>
      </c>
    </row>
    <row r="114" spans="1:11">
      <c r="A114" s="34">
        <v>14102</v>
      </c>
      <c r="B114" s="240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7.6643999999999997</v>
      </c>
      <c r="K114" s="127">
        <f t="shared" si="3"/>
        <v>0</v>
      </c>
    </row>
    <row r="115" spans="1:11">
      <c r="A115" s="241">
        <v>14103</v>
      </c>
      <c r="B115" s="242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7.6643999999999997</v>
      </c>
      <c r="K115" s="130">
        <f t="shared" si="3"/>
        <v>0</v>
      </c>
    </row>
    <row r="116" spans="1:11">
      <c r="A116" s="34">
        <v>14201</v>
      </c>
      <c r="B116" s="240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7.6643999999999997</v>
      </c>
      <c r="K116" s="127">
        <f t="shared" si="3"/>
        <v>0</v>
      </c>
    </row>
    <row r="117" spans="1:11">
      <c r="A117" s="34">
        <v>15001</v>
      </c>
      <c r="B117" s="237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7.6643999999999997</v>
      </c>
      <c r="K117" s="127">
        <f t="shared" si="3"/>
        <v>0</v>
      </c>
    </row>
    <row r="118" spans="1:11">
      <c r="A118" s="34">
        <v>15002</v>
      </c>
      <c r="B118" s="237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7.6643999999999997</v>
      </c>
      <c r="K118" s="127">
        <f t="shared" si="3"/>
        <v>0</v>
      </c>
    </row>
    <row r="119" spans="1:11">
      <c r="A119" s="34">
        <v>15003</v>
      </c>
      <c r="B119" s="237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7.6643999999999997</v>
      </c>
      <c r="K119" s="127">
        <f t="shared" si="3"/>
        <v>0</v>
      </c>
    </row>
    <row r="120" spans="1:11">
      <c r="A120" s="34">
        <v>15004</v>
      </c>
      <c r="B120" s="237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7.6643999999999997</v>
      </c>
      <c r="K120" s="127">
        <f t="shared" si="3"/>
        <v>0</v>
      </c>
    </row>
    <row r="121" spans="1:11">
      <c r="A121" s="34">
        <v>15005</v>
      </c>
      <c r="B121" s="237" t="s">
        <v>185</v>
      </c>
      <c r="C121" s="213">
        <v>1054.1400000000001</v>
      </c>
      <c r="D121" s="213"/>
      <c r="E121" s="225"/>
      <c r="F121" s="225"/>
      <c r="H121" s="127">
        <f t="shared" si="4"/>
        <v>1054.1400000000001</v>
      </c>
      <c r="J121" s="4">
        <f t="shared" si="5"/>
        <v>7.6643999999999997</v>
      </c>
      <c r="K121" s="127">
        <f t="shared" si="3"/>
        <v>8079.35</v>
      </c>
    </row>
    <row r="122" spans="1:11">
      <c r="A122" s="34">
        <v>15006</v>
      </c>
      <c r="B122" s="237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7.6643999999999997</v>
      </c>
      <c r="K122" s="127">
        <f t="shared" si="3"/>
        <v>0</v>
      </c>
    </row>
    <row r="123" spans="1:11">
      <c r="A123" s="34">
        <v>15007</v>
      </c>
      <c r="B123" s="237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7.6643999999999997</v>
      </c>
      <c r="K123" s="127">
        <f t="shared" si="3"/>
        <v>0</v>
      </c>
    </row>
    <row r="124" spans="1:11">
      <c r="A124" s="34">
        <v>15008</v>
      </c>
      <c r="B124" s="237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7.6643999999999997</v>
      </c>
      <c r="K124" s="127">
        <f t="shared" si="3"/>
        <v>0</v>
      </c>
    </row>
    <row r="125" spans="1:11">
      <c r="A125" s="34">
        <v>15009</v>
      </c>
      <c r="B125" s="237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7.6643999999999997</v>
      </c>
      <c r="K125" s="127">
        <f t="shared" si="3"/>
        <v>1356374.69</v>
      </c>
    </row>
    <row r="126" spans="1:11">
      <c r="A126" s="34">
        <v>15010</v>
      </c>
      <c r="B126" s="237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7.6643999999999997</v>
      </c>
      <c r="K126" s="127">
        <f t="shared" si="3"/>
        <v>0</v>
      </c>
    </row>
    <row r="127" spans="1:11">
      <c r="A127" s="34">
        <v>15011</v>
      </c>
      <c r="B127" s="237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7.6643999999999997</v>
      </c>
      <c r="K127" s="127">
        <f t="shared" si="3"/>
        <v>0</v>
      </c>
    </row>
    <row r="128" spans="1:11">
      <c r="A128" s="34">
        <v>15012</v>
      </c>
      <c r="B128" s="237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7.6643999999999997</v>
      </c>
      <c r="K128" s="127">
        <f t="shared" si="3"/>
        <v>0</v>
      </c>
    </row>
    <row r="129" spans="1:11">
      <c r="A129" s="34">
        <v>15013</v>
      </c>
      <c r="B129" s="237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7.6643999999999997</v>
      </c>
      <c r="K129" s="127">
        <f t="shared" si="3"/>
        <v>0</v>
      </c>
    </row>
    <row r="130" spans="1:11">
      <c r="A130" s="34">
        <v>15014</v>
      </c>
      <c r="B130" s="237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7.6643999999999997</v>
      </c>
      <c r="K130" s="127">
        <f t="shared" si="3"/>
        <v>0</v>
      </c>
    </row>
    <row r="131" spans="1:11">
      <c r="A131" s="34">
        <v>15015</v>
      </c>
      <c r="B131" s="237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7.6643999999999997</v>
      </c>
      <c r="K131" s="127">
        <f t="shared" si="3"/>
        <v>0</v>
      </c>
    </row>
    <row r="132" spans="1:11">
      <c r="A132" s="241">
        <v>15016</v>
      </c>
      <c r="B132" s="23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7.6643999999999997</v>
      </c>
      <c r="K132" s="130">
        <f t="shared" si="3"/>
        <v>0</v>
      </c>
    </row>
    <row r="133" spans="1:11">
      <c r="A133" s="34">
        <v>15017</v>
      </c>
      <c r="B133" s="240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7.6643999999999997</v>
      </c>
      <c r="K133" s="127">
        <f t="shared" si="3"/>
        <v>0</v>
      </c>
    </row>
    <row r="134" spans="1:11">
      <c r="A134" s="34">
        <v>15018</v>
      </c>
      <c r="B134" s="240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7.6643999999999997</v>
      </c>
      <c r="K134" s="127">
        <f t="shared" si="3"/>
        <v>0</v>
      </c>
    </row>
    <row r="135" spans="1:11">
      <c r="A135" s="243"/>
      <c r="B135" s="244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7.6643999999999997</v>
      </c>
      <c r="K135" s="127">
        <f t="shared" si="3"/>
        <v>0</v>
      </c>
    </row>
    <row r="136" spans="1:11">
      <c r="A136" s="34">
        <v>15101</v>
      </c>
      <c r="B136" s="237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7.6643999999999997</v>
      </c>
      <c r="K136" s="127">
        <f t="shared" ref="K136:K199" si="6">ROUND(H136*J136,2)</f>
        <v>0</v>
      </c>
    </row>
    <row r="137" spans="1:11">
      <c r="A137" s="34">
        <v>15102</v>
      </c>
      <c r="B137" s="237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7.6643999999999997</v>
      </c>
      <c r="K137" s="127">
        <f t="shared" si="6"/>
        <v>0</v>
      </c>
    </row>
    <row r="138" spans="1:11">
      <c r="A138" s="34">
        <v>15103</v>
      </c>
      <c r="B138" s="237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7.6643999999999997</v>
      </c>
      <c r="K138" s="127">
        <f t="shared" si="6"/>
        <v>0</v>
      </c>
    </row>
    <row r="139" spans="1:11">
      <c r="A139" s="34">
        <v>15104</v>
      </c>
      <c r="B139" s="237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7.6643999999999997</v>
      </c>
      <c r="K139" s="127">
        <f t="shared" si="6"/>
        <v>0</v>
      </c>
    </row>
    <row r="140" spans="1:11">
      <c r="A140" s="34">
        <v>15105</v>
      </c>
      <c r="B140" s="237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7.6643999999999997</v>
      </c>
      <c r="K140" s="127">
        <f t="shared" si="6"/>
        <v>0</v>
      </c>
    </row>
    <row r="141" spans="1:11">
      <c r="A141" s="34">
        <v>15106</v>
      </c>
      <c r="B141" s="237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7.6643999999999997</v>
      </c>
      <c r="K141" s="127">
        <f t="shared" si="6"/>
        <v>0</v>
      </c>
    </row>
    <row r="142" spans="1:11">
      <c r="A142" s="34">
        <v>15107</v>
      </c>
      <c r="B142" s="237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7.6643999999999997</v>
      </c>
      <c r="K142" s="127">
        <f t="shared" si="6"/>
        <v>0</v>
      </c>
    </row>
    <row r="143" spans="1:11">
      <c r="A143" s="34">
        <v>15108</v>
      </c>
      <c r="B143" s="237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7.6643999999999997</v>
      </c>
      <c r="K143" s="127">
        <f t="shared" si="6"/>
        <v>0</v>
      </c>
    </row>
    <row r="144" spans="1:11">
      <c r="A144" s="34">
        <v>15109</v>
      </c>
      <c r="B144" s="237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7.6643999999999997</v>
      </c>
      <c r="K144" s="127">
        <f t="shared" si="6"/>
        <v>0</v>
      </c>
    </row>
    <row r="145" spans="1:11">
      <c r="A145" s="34">
        <v>15110</v>
      </c>
      <c r="B145" s="237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7.6643999999999997</v>
      </c>
      <c r="K145" s="127">
        <f t="shared" si="6"/>
        <v>0</v>
      </c>
    </row>
    <row r="146" spans="1:11">
      <c r="A146" s="34">
        <v>15111</v>
      </c>
      <c r="B146" s="237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7.6643999999999997</v>
      </c>
      <c r="K146" s="127">
        <f t="shared" si="6"/>
        <v>0</v>
      </c>
    </row>
    <row r="147" spans="1:11">
      <c r="A147" s="34">
        <v>15112</v>
      </c>
      <c r="B147" s="237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7.6643999999999997</v>
      </c>
      <c r="K147" s="127">
        <f t="shared" si="6"/>
        <v>0</v>
      </c>
    </row>
    <row r="148" spans="1:11">
      <c r="A148" s="34">
        <v>15113</v>
      </c>
      <c r="B148" s="237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7.6643999999999997</v>
      </c>
      <c r="K148" s="127">
        <f t="shared" si="6"/>
        <v>0</v>
      </c>
    </row>
    <row r="149" spans="1:11">
      <c r="A149" s="34">
        <v>15114</v>
      </c>
      <c r="B149" s="237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7.6643999999999997</v>
      </c>
      <c r="K149" s="127">
        <f t="shared" si="6"/>
        <v>0</v>
      </c>
    </row>
    <row r="150" spans="1:11">
      <c r="A150" s="34">
        <v>15115</v>
      </c>
      <c r="B150" s="237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7.6643999999999997</v>
      </c>
      <c r="K150" s="127">
        <f t="shared" si="6"/>
        <v>0</v>
      </c>
    </row>
    <row r="151" spans="1:11">
      <c r="A151" s="34">
        <v>15116</v>
      </c>
      <c r="B151" s="237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7.6643999999999997</v>
      </c>
      <c r="K151" s="127">
        <f t="shared" si="6"/>
        <v>0</v>
      </c>
    </row>
    <row r="152" spans="1:11">
      <c r="A152" s="34">
        <v>15117</v>
      </c>
      <c r="B152" s="237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7.6643999999999997</v>
      </c>
      <c r="K152" s="127">
        <f t="shared" si="6"/>
        <v>0</v>
      </c>
    </row>
    <row r="153" spans="1:11">
      <c r="A153" s="34">
        <v>15118</v>
      </c>
      <c r="B153" s="237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7.6643999999999997</v>
      </c>
      <c r="K153" s="127">
        <f t="shared" si="6"/>
        <v>0</v>
      </c>
    </row>
    <row r="154" spans="1:11">
      <c r="A154" s="34">
        <v>15119</v>
      </c>
      <c r="B154" s="237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7.6643999999999997</v>
      </c>
      <c r="K154" s="127">
        <f t="shared" si="6"/>
        <v>0</v>
      </c>
    </row>
    <row r="155" spans="1:11">
      <c r="A155" s="34">
        <v>15120</v>
      </c>
      <c r="B155" s="237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7.6643999999999997</v>
      </c>
      <c r="K155" s="127">
        <f t="shared" si="6"/>
        <v>0</v>
      </c>
    </row>
    <row r="156" spans="1:11">
      <c r="A156" s="34">
        <v>15121</v>
      </c>
      <c r="B156" s="237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7.6643999999999997</v>
      </c>
      <c r="K156" s="127">
        <f t="shared" si="6"/>
        <v>0</v>
      </c>
    </row>
    <row r="157" spans="1:11">
      <c r="A157" s="34">
        <v>15122</v>
      </c>
      <c r="B157" s="237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7.6643999999999997</v>
      </c>
      <c r="K157" s="127">
        <f t="shared" si="6"/>
        <v>0</v>
      </c>
    </row>
    <row r="158" spans="1:11">
      <c r="A158" s="34">
        <v>15123</v>
      </c>
      <c r="B158" s="237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7.6643999999999997</v>
      </c>
      <c r="K158" s="127">
        <f t="shared" si="6"/>
        <v>0</v>
      </c>
    </row>
    <row r="159" spans="1:11">
      <c r="A159" s="34">
        <v>15124</v>
      </c>
      <c r="B159" s="237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7.6643999999999997</v>
      </c>
      <c r="K159" s="127">
        <f t="shared" si="6"/>
        <v>0</v>
      </c>
    </row>
    <row r="160" spans="1:11">
      <c r="A160" s="34">
        <v>15125</v>
      </c>
      <c r="B160" s="237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7.6643999999999997</v>
      </c>
      <c r="K160" s="127">
        <f t="shared" si="6"/>
        <v>0</v>
      </c>
    </row>
    <row r="161" spans="1:11">
      <c r="A161" s="34">
        <v>15126</v>
      </c>
      <c r="B161" s="237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7.6643999999999997</v>
      </c>
      <c r="K161" s="127">
        <f t="shared" si="6"/>
        <v>0</v>
      </c>
    </row>
    <row r="162" spans="1:11">
      <c r="A162" s="34">
        <v>15136</v>
      </c>
      <c r="B162" s="237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7.6643999999999997</v>
      </c>
      <c r="K162" s="127">
        <f t="shared" si="6"/>
        <v>0</v>
      </c>
    </row>
    <row r="163" spans="1:11">
      <c r="A163" s="34">
        <v>15137</v>
      </c>
      <c r="B163" s="237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7.6643999999999997</v>
      </c>
      <c r="K163" s="127">
        <f t="shared" si="6"/>
        <v>0</v>
      </c>
    </row>
    <row r="164" spans="1:11">
      <c r="A164" s="241">
        <v>21000</v>
      </c>
      <c r="B164" s="23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7.6643999999999997</v>
      </c>
      <c r="K164" s="130">
        <f t="shared" si="6"/>
        <v>0</v>
      </c>
    </row>
    <row r="165" spans="1:11">
      <c r="A165" s="34">
        <v>21001</v>
      </c>
      <c r="B165" s="237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7.6643999999999997</v>
      </c>
      <c r="K165" s="127">
        <f t="shared" si="6"/>
        <v>0</v>
      </c>
    </row>
    <row r="166" spans="1:11" s="132" customFormat="1">
      <c r="A166" s="34">
        <v>21002</v>
      </c>
      <c r="B166" s="237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7.6643999999999997</v>
      </c>
      <c r="K166" s="127">
        <f t="shared" si="6"/>
        <v>0</v>
      </c>
    </row>
    <row r="167" spans="1:11">
      <c r="A167" s="34">
        <v>22001</v>
      </c>
      <c r="B167" s="240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7.6643999999999997</v>
      </c>
      <c r="K167" s="127">
        <f t="shared" si="6"/>
        <v>0</v>
      </c>
    </row>
    <row r="168" spans="1:11">
      <c r="A168" s="34">
        <v>22002</v>
      </c>
      <c r="B168" s="240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7.6643999999999997</v>
      </c>
      <c r="K168" s="127">
        <f t="shared" si="6"/>
        <v>0</v>
      </c>
    </row>
    <row r="169" spans="1:11">
      <c r="A169" s="34">
        <v>22101</v>
      </c>
      <c r="B169" s="237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7.6643999999999997</v>
      </c>
      <c r="K169" s="127">
        <f t="shared" si="6"/>
        <v>0</v>
      </c>
    </row>
    <row r="170" spans="1:11">
      <c r="A170" s="34">
        <v>23001</v>
      </c>
      <c r="B170" s="237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7.6643999999999997</v>
      </c>
      <c r="K170" s="127">
        <f t="shared" si="6"/>
        <v>0</v>
      </c>
    </row>
    <row r="171" spans="1:11">
      <c r="A171" s="34">
        <v>25001</v>
      </c>
      <c r="B171" s="237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7.6643999999999997</v>
      </c>
      <c r="K171" s="127">
        <f t="shared" si="6"/>
        <v>-1149660</v>
      </c>
    </row>
    <row r="172" spans="1:11">
      <c r="A172" s="34">
        <v>25002</v>
      </c>
      <c r="B172" s="237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7.6643999999999997</v>
      </c>
      <c r="K172" s="127">
        <f t="shared" si="6"/>
        <v>0</v>
      </c>
    </row>
    <row r="173" spans="1:11">
      <c r="A173" s="34">
        <v>25003</v>
      </c>
      <c r="B173" s="237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7.6643999999999997</v>
      </c>
      <c r="K173" s="127">
        <f t="shared" si="6"/>
        <v>0</v>
      </c>
    </row>
    <row r="174" spans="1:11">
      <c r="A174" s="34">
        <v>25004</v>
      </c>
      <c r="B174" s="237" t="s">
        <v>251</v>
      </c>
      <c r="C174" s="213"/>
      <c r="D174" s="213">
        <v>5400</v>
      </c>
      <c r="E174" s="225"/>
      <c r="F174" s="225"/>
      <c r="H174" s="127">
        <f t="shared" si="7"/>
        <v>-5400</v>
      </c>
      <c r="J174" s="4">
        <f t="shared" si="8"/>
        <v>7.6643999999999997</v>
      </c>
      <c r="K174" s="127">
        <f t="shared" si="6"/>
        <v>-41387.760000000002</v>
      </c>
    </row>
    <row r="175" spans="1:11">
      <c r="A175" s="34">
        <v>25005</v>
      </c>
      <c r="B175" s="237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7.6643999999999997</v>
      </c>
      <c r="K175" s="127">
        <f t="shared" si="6"/>
        <v>0</v>
      </c>
    </row>
    <row r="176" spans="1:11">
      <c r="A176" s="34">
        <v>25006</v>
      </c>
      <c r="B176" s="237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7.6643999999999997</v>
      </c>
      <c r="K176" s="127">
        <f t="shared" si="6"/>
        <v>0</v>
      </c>
    </row>
    <row r="177" spans="1:11">
      <c r="A177" s="34">
        <v>25007</v>
      </c>
      <c r="B177" s="237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7.6643999999999997</v>
      </c>
      <c r="K177" s="127">
        <f t="shared" si="6"/>
        <v>0</v>
      </c>
    </row>
    <row r="178" spans="1:11">
      <c r="A178" s="34">
        <v>25008</v>
      </c>
      <c r="B178" s="240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7.6643999999999997</v>
      </c>
      <c r="K178" s="127">
        <f t="shared" si="6"/>
        <v>0</v>
      </c>
    </row>
    <row r="179" spans="1:11">
      <c r="A179" s="34">
        <v>25009</v>
      </c>
      <c r="B179" s="240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7.6643999999999997</v>
      </c>
      <c r="K179" s="127">
        <f t="shared" si="6"/>
        <v>0</v>
      </c>
    </row>
    <row r="180" spans="1:11">
      <c r="A180" s="34">
        <f>A179+1</f>
        <v>25010</v>
      </c>
      <c r="B180" s="237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7.6643999999999997</v>
      </c>
      <c r="K180" s="127">
        <f t="shared" si="6"/>
        <v>0</v>
      </c>
    </row>
    <row r="181" spans="1:11">
      <c r="A181" s="34">
        <v>25011</v>
      </c>
      <c r="B181" s="240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7.6643999999999997</v>
      </c>
      <c r="K181" s="127">
        <f t="shared" si="6"/>
        <v>0</v>
      </c>
    </row>
    <row r="182" spans="1:11">
      <c r="A182" s="34">
        <v>25012</v>
      </c>
      <c r="B182" s="237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7.6643999999999997</v>
      </c>
      <c r="K182" s="127">
        <f t="shared" si="6"/>
        <v>0</v>
      </c>
    </row>
    <row r="183" spans="1:11">
      <c r="A183" s="34">
        <v>25013</v>
      </c>
      <c r="B183" s="237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7.6643999999999997</v>
      </c>
      <c r="K183" s="127">
        <f t="shared" si="6"/>
        <v>0</v>
      </c>
    </row>
    <row r="184" spans="1:11">
      <c r="A184" s="34">
        <v>25014</v>
      </c>
      <c r="B184" s="240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7.6643999999999997</v>
      </c>
      <c r="K184" s="127">
        <f t="shared" si="6"/>
        <v>0</v>
      </c>
    </row>
    <row r="185" spans="1:11">
      <c r="A185" s="34">
        <v>25015</v>
      </c>
      <c r="B185" s="240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7.6643999999999997</v>
      </c>
      <c r="K185" s="127">
        <f t="shared" si="6"/>
        <v>0</v>
      </c>
    </row>
    <row r="186" spans="1:11">
      <c r="A186" s="34">
        <v>25016</v>
      </c>
      <c r="B186" s="240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7.6643999999999997</v>
      </c>
      <c r="K186" s="127">
        <f t="shared" si="6"/>
        <v>0</v>
      </c>
    </row>
    <row r="187" spans="1:11">
      <c r="A187" s="243"/>
      <c r="B187" s="244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7.6643999999999997</v>
      </c>
      <c r="K187" s="127">
        <f t="shared" si="6"/>
        <v>0</v>
      </c>
    </row>
    <row r="188" spans="1:11">
      <c r="A188" s="34" t="s">
        <v>275</v>
      </c>
      <c r="B188" s="237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7.6643999999999997</v>
      </c>
      <c r="K188" s="127">
        <f t="shared" si="6"/>
        <v>0</v>
      </c>
    </row>
    <row r="189" spans="1:11">
      <c r="A189" s="34" t="s">
        <v>276</v>
      </c>
      <c r="B189" s="237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7.6643999999999997</v>
      </c>
      <c r="K189" s="127">
        <f t="shared" si="6"/>
        <v>0</v>
      </c>
    </row>
    <row r="190" spans="1:11">
      <c r="A190" s="34" t="s">
        <v>277</v>
      </c>
      <c r="B190" s="237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7.6643999999999997</v>
      </c>
      <c r="K190" s="127">
        <f t="shared" si="6"/>
        <v>0</v>
      </c>
    </row>
    <row r="191" spans="1:11">
      <c r="A191" s="34" t="s">
        <v>278</v>
      </c>
      <c r="B191" s="237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7.6643999999999997</v>
      </c>
      <c r="K191" s="127">
        <f t="shared" si="6"/>
        <v>0</v>
      </c>
    </row>
    <row r="192" spans="1:11">
      <c r="A192" s="34" t="s">
        <v>279</v>
      </c>
      <c r="B192" s="237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7.6643999999999997</v>
      </c>
      <c r="K192" s="127">
        <f t="shared" si="6"/>
        <v>0</v>
      </c>
    </row>
    <row r="193" spans="1:11">
      <c r="A193" s="34" t="s">
        <v>280</v>
      </c>
      <c r="B193" s="237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7.6643999999999997</v>
      </c>
      <c r="K193" s="127">
        <f t="shared" si="6"/>
        <v>0</v>
      </c>
    </row>
    <row r="194" spans="1:11">
      <c r="A194" s="34" t="s">
        <v>281</v>
      </c>
      <c r="B194" s="237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7.6643999999999997</v>
      </c>
      <c r="K194" s="127">
        <f t="shared" si="6"/>
        <v>0</v>
      </c>
    </row>
    <row r="195" spans="1:11">
      <c r="A195" s="34" t="s">
        <v>282</v>
      </c>
      <c r="B195" s="237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7.6643999999999997</v>
      </c>
      <c r="K195" s="127">
        <f t="shared" si="6"/>
        <v>0</v>
      </c>
    </row>
    <row r="196" spans="1:11">
      <c r="A196" s="34" t="s">
        <v>283</v>
      </c>
      <c r="B196" s="237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7.6643999999999997</v>
      </c>
      <c r="K196" s="127">
        <f t="shared" si="6"/>
        <v>0</v>
      </c>
    </row>
    <row r="197" spans="1:11">
      <c r="A197" s="34" t="s">
        <v>258</v>
      </c>
      <c r="B197" s="237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7.6643999999999997</v>
      </c>
      <c r="K197" s="127">
        <f t="shared" si="6"/>
        <v>0</v>
      </c>
    </row>
    <row r="198" spans="1:11">
      <c r="A198" s="34" t="s">
        <v>259</v>
      </c>
      <c r="B198" s="237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7.6643999999999997</v>
      </c>
      <c r="K198" s="127">
        <f t="shared" si="6"/>
        <v>0</v>
      </c>
    </row>
    <row r="199" spans="1:11">
      <c r="A199" s="34" t="s">
        <v>260</v>
      </c>
      <c r="B199" s="237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7.6643999999999997</v>
      </c>
      <c r="K199" s="127">
        <f t="shared" si="6"/>
        <v>0</v>
      </c>
    </row>
    <row r="200" spans="1:11">
      <c r="A200" s="34" t="s">
        <v>261</v>
      </c>
      <c r="B200" s="237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7.6643999999999997</v>
      </c>
      <c r="K200" s="127">
        <f t="shared" ref="K200:K263" si="9">ROUND(H200*J200,2)</f>
        <v>0</v>
      </c>
    </row>
    <row r="201" spans="1:11">
      <c r="A201" s="34" t="s">
        <v>284</v>
      </c>
      <c r="B201" s="237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7.6643999999999997</v>
      </c>
      <c r="K201" s="127">
        <f t="shared" si="9"/>
        <v>0</v>
      </c>
    </row>
    <row r="202" spans="1:11">
      <c r="A202" s="34" t="s">
        <v>262</v>
      </c>
      <c r="B202" s="237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7.6643999999999997</v>
      </c>
      <c r="K202" s="127">
        <f t="shared" si="9"/>
        <v>0</v>
      </c>
    </row>
    <row r="203" spans="1:11">
      <c r="A203" s="34" t="s">
        <v>263</v>
      </c>
      <c r="B203" s="237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7.6643999999999997</v>
      </c>
      <c r="K203" s="127">
        <f t="shared" si="9"/>
        <v>0</v>
      </c>
    </row>
    <row r="204" spans="1:11">
      <c r="A204" s="34" t="s">
        <v>264</v>
      </c>
      <c r="B204" s="237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7.6643999999999997</v>
      </c>
      <c r="K204" s="127">
        <f t="shared" si="9"/>
        <v>0</v>
      </c>
    </row>
    <row r="205" spans="1:11">
      <c r="A205" s="34" t="s">
        <v>265</v>
      </c>
      <c r="B205" s="237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7.6643999999999997</v>
      </c>
      <c r="K205" s="127">
        <f t="shared" si="9"/>
        <v>0</v>
      </c>
    </row>
    <row r="206" spans="1:11">
      <c r="A206" s="34" t="s">
        <v>266</v>
      </c>
      <c r="B206" s="237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7.6643999999999997</v>
      </c>
      <c r="K206" s="127">
        <f t="shared" si="9"/>
        <v>0</v>
      </c>
    </row>
    <row r="207" spans="1:11">
      <c r="A207" s="34" t="s">
        <v>267</v>
      </c>
      <c r="B207" s="237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7.6643999999999997</v>
      </c>
      <c r="K207" s="127">
        <f t="shared" si="9"/>
        <v>0</v>
      </c>
    </row>
    <row r="208" spans="1:11">
      <c r="A208" s="34" t="s">
        <v>268</v>
      </c>
      <c r="B208" s="237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7.6643999999999997</v>
      </c>
      <c r="K208" s="127">
        <f t="shared" si="9"/>
        <v>0</v>
      </c>
    </row>
    <row r="209" spans="1:11">
      <c r="A209" s="34" t="s">
        <v>269</v>
      </c>
      <c r="B209" s="237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7.6643999999999997</v>
      </c>
      <c r="K209" s="127">
        <f t="shared" si="9"/>
        <v>0</v>
      </c>
    </row>
    <row r="210" spans="1:11">
      <c r="A210" s="34" t="s">
        <v>270</v>
      </c>
      <c r="B210" s="237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7.6643999999999997</v>
      </c>
      <c r="K210" s="127">
        <f t="shared" si="9"/>
        <v>0</v>
      </c>
    </row>
    <row r="211" spans="1:11">
      <c r="A211" s="34" t="s">
        <v>271</v>
      </c>
      <c r="B211" s="237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7.6643999999999997</v>
      </c>
      <c r="K211" s="127">
        <f t="shared" si="9"/>
        <v>0</v>
      </c>
    </row>
    <row r="212" spans="1:11">
      <c r="A212" s="34" t="s">
        <v>272</v>
      </c>
      <c r="B212" s="237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7.6643999999999997</v>
      </c>
      <c r="K212" s="127">
        <f t="shared" si="9"/>
        <v>0</v>
      </c>
    </row>
    <row r="213" spans="1:11">
      <c r="A213" s="34" t="s">
        <v>273</v>
      </c>
      <c r="B213" s="237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7.6643999999999997</v>
      </c>
      <c r="K213" s="127">
        <f t="shared" si="9"/>
        <v>0</v>
      </c>
    </row>
    <row r="214" spans="1:11">
      <c r="A214" s="34" t="s">
        <v>285</v>
      </c>
      <c r="B214" s="237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7.6643999999999997</v>
      </c>
      <c r="K214" s="127">
        <f t="shared" si="9"/>
        <v>0</v>
      </c>
    </row>
    <row r="215" spans="1:11">
      <c r="A215" s="34" t="s">
        <v>274</v>
      </c>
      <c r="B215" s="237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7.6643999999999997</v>
      </c>
      <c r="K215" s="127">
        <f t="shared" si="9"/>
        <v>0</v>
      </c>
    </row>
    <row r="216" spans="1:11">
      <c r="A216" s="34">
        <v>30010</v>
      </c>
      <c r="B216" s="237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7.6643999999999997</v>
      </c>
      <c r="K216" s="127">
        <f t="shared" si="9"/>
        <v>-153288</v>
      </c>
    </row>
    <row r="217" spans="1:11">
      <c r="A217" s="34">
        <v>30011</v>
      </c>
      <c r="B217" s="240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7.6643999999999997</v>
      </c>
      <c r="K217" s="127">
        <f t="shared" si="9"/>
        <v>0</v>
      </c>
    </row>
    <row r="218" spans="1:11">
      <c r="A218" s="34">
        <v>30020</v>
      </c>
      <c r="B218" s="237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7.6643999999999997</v>
      </c>
      <c r="K218" s="127">
        <f t="shared" si="9"/>
        <v>0</v>
      </c>
    </row>
    <row r="219" spans="1:11">
      <c r="A219" s="34">
        <v>30030</v>
      </c>
      <c r="B219" s="237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7.6643999999999997</v>
      </c>
      <c r="K219" s="127">
        <f t="shared" si="9"/>
        <v>0</v>
      </c>
    </row>
    <row r="220" spans="1:11">
      <c r="A220" s="34">
        <v>30031</v>
      </c>
      <c r="B220" s="240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7.6643999999999997</v>
      </c>
      <c r="K220" s="127">
        <f t="shared" si="9"/>
        <v>0</v>
      </c>
    </row>
    <row r="221" spans="1:11">
      <c r="A221" s="241">
        <v>30040</v>
      </c>
      <c r="B221" s="23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7.6643999999999997</v>
      </c>
      <c r="K221" s="130">
        <f t="shared" si="9"/>
        <v>-183747.02</v>
      </c>
    </row>
    <row r="222" spans="1:11">
      <c r="A222" s="34">
        <v>30041</v>
      </c>
      <c r="B222" s="240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7.6643999999999997</v>
      </c>
      <c r="K222" s="127">
        <f t="shared" si="9"/>
        <v>0</v>
      </c>
    </row>
    <row r="223" spans="1:11">
      <c r="A223" s="34">
        <v>30050</v>
      </c>
      <c r="B223" s="237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7.6643999999999997</v>
      </c>
      <c r="K223" s="127">
        <f t="shared" si="9"/>
        <v>0</v>
      </c>
    </row>
    <row r="224" spans="1:11">
      <c r="A224" s="34">
        <v>71000</v>
      </c>
      <c r="B224" s="237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7.6643999999999997</v>
      </c>
      <c r="K224" s="127">
        <f t="shared" si="9"/>
        <v>0</v>
      </c>
    </row>
    <row r="225" spans="1:11">
      <c r="A225" s="34">
        <v>71001</v>
      </c>
      <c r="B225" s="237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7.6643999999999997</v>
      </c>
      <c r="K225" s="127">
        <f t="shared" si="9"/>
        <v>0</v>
      </c>
    </row>
    <row r="226" spans="1:11">
      <c r="A226" s="34">
        <v>71002</v>
      </c>
      <c r="B226" s="237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7.6643999999999997</v>
      </c>
      <c r="K226" s="127">
        <f t="shared" si="9"/>
        <v>0</v>
      </c>
    </row>
    <row r="227" spans="1:11">
      <c r="A227" s="34">
        <v>71003</v>
      </c>
      <c r="B227" s="237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7.6643999999999997</v>
      </c>
      <c r="K227" s="127">
        <f t="shared" si="9"/>
        <v>0</v>
      </c>
    </row>
    <row r="228" spans="1:11">
      <c r="A228" s="34">
        <v>71004</v>
      </c>
      <c r="B228" s="237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7.6643999999999997</v>
      </c>
      <c r="K228" s="127">
        <f t="shared" si="9"/>
        <v>0</v>
      </c>
    </row>
    <row r="229" spans="1:11">
      <c r="A229" s="34">
        <v>71005</v>
      </c>
      <c r="B229" s="237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7.6643999999999997</v>
      </c>
      <c r="K229" s="127">
        <f t="shared" si="9"/>
        <v>0</v>
      </c>
    </row>
    <row r="230" spans="1:11">
      <c r="A230" s="34">
        <v>71006</v>
      </c>
      <c r="B230" s="237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7.6643999999999997</v>
      </c>
      <c r="K230" s="127">
        <f t="shared" si="9"/>
        <v>0</v>
      </c>
    </row>
    <row r="231" spans="1:11">
      <c r="A231" s="34">
        <v>71007</v>
      </c>
      <c r="B231" s="237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7.6643999999999997</v>
      </c>
      <c r="K231" s="127">
        <f t="shared" si="9"/>
        <v>0</v>
      </c>
    </row>
    <row r="232" spans="1:11">
      <c r="A232" s="34">
        <v>71008</v>
      </c>
      <c r="B232" s="237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7.6643999999999997</v>
      </c>
      <c r="K232" s="127">
        <f t="shared" si="9"/>
        <v>0</v>
      </c>
    </row>
    <row r="233" spans="1:11">
      <c r="A233" s="34">
        <v>71009</v>
      </c>
      <c r="B233" s="237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7.6643999999999997</v>
      </c>
      <c r="K233" s="127">
        <f t="shared" si="9"/>
        <v>0</v>
      </c>
    </row>
    <row r="234" spans="1:11">
      <c r="A234" s="34">
        <v>71010</v>
      </c>
      <c r="B234" s="240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7.6643999999999997</v>
      </c>
      <c r="K234" s="127">
        <f t="shared" si="9"/>
        <v>0</v>
      </c>
    </row>
    <row r="235" spans="1:11">
      <c r="A235" s="236">
        <v>71011</v>
      </c>
      <c r="B235" s="240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7.6643999999999997</v>
      </c>
      <c r="K235" s="127">
        <f t="shared" si="9"/>
        <v>0</v>
      </c>
    </row>
    <row r="236" spans="1:11">
      <c r="A236" s="236">
        <v>71012</v>
      </c>
      <c r="B236" s="240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7.6643999999999997</v>
      </c>
      <c r="K236" s="127">
        <f t="shared" si="9"/>
        <v>0</v>
      </c>
    </row>
    <row r="237" spans="1:11">
      <c r="A237" s="236">
        <v>71013</v>
      </c>
      <c r="B237" s="240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7.6643999999999997</v>
      </c>
      <c r="K237" s="127">
        <f t="shared" si="9"/>
        <v>0</v>
      </c>
    </row>
    <row r="238" spans="1:11">
      <c r="A238" s="236">
        <v>71014</v>
      </c>
      <c r="B238" s="240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7.6643999999999997</v>
      </c>
      <c r="K238" s="127">
        <f t="shared" si="9"/>
        <v>0</v>
      </c>
    </row>
    <row r="239" spans="1:11">
      <c r="A239" s="236">
        <v>71015</v>
      </c>
      <c r="B239" s="240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7.6643999999999997</v>
      </c>
      <c r="K239" s="127">
        <f t="shared" si="9"/>
        <v>0</v>
      </c>
    </row>
    <row r="240" spans="1:11">
      <c r="A240" s="236">
        <v>71016</v>
      </c>
      <c r="B240" s="240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7.6643999999999997</v>
      </c>
      <c r="K240" s="127">
        <f t="shared" si="9"/>
        <v>0</v>
      </c>
    </row>
    <row r="241" spans="1:11">
      <c r="A241" s="236">
        <v>71017</v>
      </c>
      <c r="B241" s="240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7.6643999999999997</v>
      </c>
      <c r="K241" s="127">
        <f t="shared" si="9"/>
        <v>0</v>
      </c>
    </row>
    <row r="242" spans="1:11">
      <c r="A242" s="236">
        <v>71018</v>
      </c>
      <c r="B242" s="240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7.6643999999999997</v>
      </c>
      <c r="K242" s="127">
        <f t="shared" si="9"/>
        <v>0</v>
      </c>
    </row>
    <row r="243" spans="1:11">
      <c r="A243" s="236">
        <v>71019</v>
      </c>
      <c r="B243" s="240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7.6643999999999997</v>
      </c>
      <c r="K243" s="127">
        <f t="shared" si="9"/>
        <v>0</v>
      </c>
    </row>
    <row r="244" spans="1:11">
      <c r="A244" s="236">
        <v>71020</v>
      </c>
      <c r="B244" s="240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7.6643999999999997</v>
      </c>
      <c r="K244" s="127">
        <f t="shared" si="9"/>
        <v>0</v>
      </c>
    </row>
    <row r="245" spans="1:11">
      <c r="A245" s="236">
        <v>71021</v>
      </c>
      <c r="B245" s="240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7.6643999999999997</v>
      </c>
      <c r="K245" s="127">
        <f t="shared" si="9"/>
        <v>0</v>
      </c>
    </row>
    <row r="246" spans="1:11">
      <c r="A246" s="236">
        <v>71022</v>
      </c>
      <c r="B246" s="240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7.6643999999999997</v>
      </c>
      <c r="K246" s="127">
        <f t="shared" si="9"/>
        <v>0</v>
      </c>
    </row>
    <row r="247" spans="1:11">
      <c r="A247" s="236">
        <v>71023</v>
      </c>
      <c r="B247" s="240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7.6643999999999997</v>
      </c>
      <c r="K247" s="127">
        <f t="shared" si="9"/>
        <v>0</v>
      </c>
    </row>
    <row r="248" spans="1:11">
      <c r="A248" s="236">
        <v>71024</v>
      </c>
      <c r="B248" s="240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7.6643999999999997</v>
      </c>
      <c r="K248" s="127">
        <f t="shared" si="9"/>
        <v>0</v>
      </c>
    </row>
    <row r="249" spans="1:11">
      <c r="A249" s="13">
        <v>71025</v>
      </c>
      <c r="B249" s="237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7.6643999999999997</v>
      </c>
      <c r="K249" s="127">
        <f t="shared" si="9"/>
        <v>0</v>
      </c>
    </row>
    <row r="250" spans="1:11">
      <c r="A250" s="13">
        <v>71026</v>
      </c>
      <c r="B250" s="237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7.6643999999999997</v>
      </c>
      <c r="K250" s="127">
        <f t="shared" si="9"/>
        <v>0</v>
      </c>
    </row>
    <row r="251" spans="1:11">
      <c r="A251" s="13">
        <v>71027</v>
      </c>
      <c r="B251" s="237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7.6643999999999997</v>
      </c>
      <c r="K251" s="127">
        <f t="shared" si="9"/>
        <v>0</v>
      </c>
    </row>
    <row r="252" spans="1:11">
      <c r="A252" s="13">
        <v>71028</v>
      </c>
      <c r="B252" s="237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7.6643999999999997</v>
      </c>
      <c r="K252" s="127">
        <f t="shared" si="9"/>
        <v>0</v>
      </c>
    </row>
    <row r="253" spans="1:11">
      <c r="A253" s="34">
        <v>71998</v>
      </c>
      <c r="B253" s="237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7.6643999999999997</v>
      </c>
      <c r="K253" s="127">
        <f t="shared" si="9"/>
        <v>0</v>
      </c>
    </row>
    <row r="254" spans="1:11">
      <c r="A254" s="34">
        <v>72100</v>
      </c>
      <c r="B254" s="237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7.6643999999999997</v>
      </c>
      <c r="K254" s="127">
        <f t="shared" si="9"/>
        <v>0</v>
      </c>
    </row>
    <row r="255" spans="1:11">
      <c r="A255" s="34">
        <v>72101</v>
      </c>
      <c r="B255" s="237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7.6643999999999997</v>
      </c>
      <c r="K255" s="127">
        <f t="shared" si="9"/>
        <v>0</v>
      </c>
    </row>
    <row r="256" spans="1:11">
      <c r="A256" s="34">
        <v>72102</v>
      </c>
      <c r="B256" s="237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7.6643999999999997</v>
      </c>
      <c r="K256" s="127">
        <f t="shared" si="9"/>
        <v>0</v>
      </c>
    </row>
    <row r="257" spans="1:11">
      <c r="A257" s="34">
        <v>72200</v>
      </c>
      <c r="B257" s="237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7.6643999999999997</v>
      </c>
      <c r="K257" s="127">
        <f t="shared" si="9"/>
        <v>0</v>
      </c>
    </row>
    <row r="258" spans="1:11">
      <c r="A258" s="13">
        <v>73006</v>
      </c>
      <c r="B258" s="237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7.6643999999999997</v>
      </c>
      <c r="K258" s="127">
        <f t="shared" si="9"/>
        <v>0</v>
      </c>
    </row>
    <row r="259" spans="1:11">
      <c r="A259" s="34">
        <v>74100</v>
      </c>
      <c r="B259" s="237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7.6643999999999997</v>
      </c>
      <c r="K259" s="127">
        <f t="shared" si="9"/>
        <v>0</v>
      </c>
    </row>
    <row r="260" spans="1:11">
      <c r="A260" s="34">
        <v>74101</v>
      </c>
      <c r="B260" s="237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7.6643999999999997</v>
      </c>
      <c r="K260" s="127">
        <f t="shared" si="9"/>
        <v>0</v>
      </c>
    </row>
    <row r="261" spans="1:11">
      <c r="A261" s="34">
        <v>74102</v>
      </c>
      <c r="B261" s="237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7.6643999999999997</v>
      </c>
      <c r="K261" s="127">
        <f t="shared" si="9"/>
        <v>0</v>
      </c>
    </row>
    <row r="262" spans="1:11">
      <c r="A262" s="34">
        <v>74200</v>
      </c>
      <c r="B262" s="237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7.6643999999999997</v>
      </c>
      <c r="K262" s="127">
        <f t="shared" si="9"/>
        <v>0</v>
      </c>
    </row>
    <row r="263" spans="1:11">
      <c r="A263" s="34">
        <v>74201</v>
      </c>
      <c r="B263" s="237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7.6643999999999997</v>
      </c>
      <c r="K263" s="127">
        <f t="shared" si="9"/>
        <v>0</v>
      </c>
    </row>
    <row r="264" spans="1:11">
      <c r="A264" s="34">
        <v>74202</v>
      </c>
      <c r="B264" s="237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7.6643999999999997</v>
      </c>
      <c r="K264" s="127">
        <f t="shared" ref="K264:K327" si="12">ROUND(H264*J264,2)</f>
        <v>0</v>
      </c>
    </row>
    <row r="265" spans="1:11">
      <c r="A265" s="34">
        <v>74203</v>
      </c>
      <c r="B265" s="237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7.6643999999999997</v>
      </c>
      <c r="K265" s="127">
        <f t="shared" si="12"/>
        <v>0</v>
      </c>
    </row>
    <row r="266" spans="1:11">
      <c r="A266" s="34">
        <v>74204</v>
      </c>
      <c r="B266" s="237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7.6643999999999997</v>
      </c>
      <c r="K266" s="127">
        <f t="shared" si="12"/>
        <v>0</v>
      </c>
    </row>
    <row r="267" spans="1:11">
      <c r="A267" s="34">
        <v>74300</v>
      </c>
      <c r="B267" s="237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7.6643999999999997</v>
      </c>
      <c r="K267" s="127">
        <f t="shared" si="12"/>
        <v>0</v>
      </c>
    </row>
    <row r="268" spans="1:11">
      <c r="A268" s="34">
        <v>81000</v>
      </c>
      <c r="B268" s="237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7.6643999999999997</v>
      </c>
      <c r="K268" s="127">
        <f t="shared" si="12"/>
        <v>0</v>
      </c>
    </row>
    <row r="269" spans="1:11">
      <c r="A269" s="34">
        <v>81001</v>
      </c>
      <c r="B269" s="240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7.6643999999999997</v>
      </c>
      <c r="K269" s="127">
        <f t="shared" si="12"/>
        <v>0</v>
      </c>
    </row>
    <row r="270" spans="1:11">
      <c r="A270" s="34">
        <v>81002</v>
      </c>
      <c r="B270" s="240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7.6643999999999997</v>
      </c>
      <c r="K270" s="127">
        <f t="shared" si="12"/>
        <v>0</v>
      </c>
    </row>
    <row r="271" spans="1:11">
      <c r="A271" s="34">
        <v>81003</v>
      </c>
      <c r="B271" s="240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7.6643999999999997</v>
      </c>
      <c r="K271" s="127">
        <f t="shared" si="12"/>
        <v>0</v>
      </c>
    </row>
    <row r="272" spans="1:11">
      <c r="A272" s="34">
        <v>81004</v>
      </c>
      <c r="B272" s="240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7.6643999999999997</v>
      </c>
      <c r="K272" s="127">
        <f t="shared" si="12"/>
        <v>0</v>
      </c>
    </row>
    <row r="273" spans="1:11">
      <c r="A273" s="34">
        <v>81005</v>
      </c>
      <c r="B273" s="240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7.6643999999999997</v>
      </c>
      <c r="K273" s="127">
        <f t="shared" si="12"/>
        <v>0</v>
      </c>
    </row>
    <row r="274" spans="1:11">
      <c r="A274" s="34">
        <v>81006</v>
      </c>
      <c r="B274" s="240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7.6643999999999997</v>
      </c>
      <c r="K274" s="127">
        <f t="shared" si="12"/>
        <v>0</v>
      </c>
    </row>
    <row r="275" spans="1:11">
      <c r="A275" s="34">
        <v>81007</v>
      </c>
      <c r="B275" s="237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7.6643999999999997</v>
      </c>
      <c r="K275" s="127">
        <f t="shared" si="12"/>
        <v>0</v>
      </c>
    </row>
    <row r="276" spans="1:11">
      <c r="A276" s="34">
        <v>81008</v>
      </c>
      <c r="B276" s="237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7.6643999999999997</v>
      </c>
      <c r="K276" s="127">
        <f t="shared" si="12"/>
        <v>0</v>
      </c>
    </row>
    <row r="277" spans="1:11">
      <c r="A277" s="34">
        <v>81009</v>
      </c>
      <c r="B277" s="237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7.6643999999999997</v>
      </c>
      <c r="K277" s="127">
        <f t="shared" si="12"/>
        <v>0</v>
      </c>
    </row>
    <row r="278" spans="1:11">
      <c r="A278" s="34">
        <v>81010</v>
      </c>
      <c r="B278" s="240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7.6643999999999997</v>
      </c>
      <c r="K278" s="127">
        <f t="shared" si="12"/>
        <v>0</v>
      </c>
    </row>
    <row r="279" spans="1:11">
      <c r="A279" s="34">
        <v>81011</v>
      </c>
      <c r="B279" s="240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7.6643999999999997</v>
      </c>
      <c r="K279" s="127">
        <f t="shared" si="12"/>
        <v>0</v>
      </c>
    </row>
    <row r="280" spans="1:11">
      <c r="A280" s="34">
        <v>81012</v>
      </c>
      <c r="B280" s="240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7.6643999999999997</v>
      </c>
      <c r="K280" s="127">
        <f t="shared" si="12"/>
        <v>0</v>
      </c>
    </row>
    <row r="281" spans="1:11">
      <c r="A281" s="34">
        <v>81013</v>
      </c>
      <c r="B281" s="240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7.6643999999999997</v>
      </c>
      <c r="K281" s="127">
        <f t="shared" si="12"/>
        <v>0</v>
      </c>
    </row>
    <row r="282" spans="1:11">
      <c r="A282" s="34">
        <v>81014</v>
      </c>
      <c r="B282" s="240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7.6643999999999997</v>
      </c>
      <c r="K282" s="127">
        <f t="shared" si="12"/>
        <v>0</v>
      </c>
    </row>
    <row r="283" spans="1:11">
      <c r="A283" s="34">
        <v>81015</v>
      </c>
      <c r="B283" s="240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7.6643999999999997</v>
      </c>
      <c r="K283" s="127">
        <f t="shared" si="12"/>
        <v>0</v>
      </c>
    </row>
    <row r="284" spans="1:11">
      <c r="A284" s="236">
        <v>81016</v>
      </c>
      <c r="B284" s="240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7.6643999999999997</v>
      </c>
      <c r="K284" s="127">
        <f t="shared" si="12"/>
        <v>0</v>
      </c>
    </row>
    <row r="285" spans="1:11">
      <c r="A285" s="236">
        <v>81017</v>
      </c>
      <c r="B285" s="240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7.6643999999999997</v>
      </c>
      <c r="K285" s="127">
        <f t="shared" si="12"/>
        <v>0</v>
      </c>
    </row>
    <row r="286" spans="1:11">
      <c r="A286" s="236">
        <v>81018</v>
      </c>
      <c r="B286" s="240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7.6643999999999997</v>
      </c>
      <c r="K286" s="127">
        <f t="shared" si="12"/>
        <v>0</v>
      </c>
    </row>
    <row r="287" spans="1:11">
      <c r="A287" s="236">
        <v>81019</v>
      </c>
      <c r="B287" s="240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7.6643999999999997</v>
      </c>
      <c r="K287" s="127">
        <f t="shared" si="12"/>
        <v>0</v>
      </c>
    </row>
    <row r="288" spans="1:11">
      <c r="A288" s="236">
        <v>81020</v>
      </c>
      <c r="B288" s="240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7.6643999999999997</v>
      </c>
      <c r="K288" s="127">
        <f t="shared" si="12"/>
        <v>0</v>
      </c>
    </row>
    <row r="289" spans="1:11">
      <c r="A289" s="236">
        <v>81021</v>
      </c>
      <c r="B289" s="240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7.6643999999999997</v>
      </c>
      <c r="K289" s="127">
        <f t="shared" si="12"/>
        <v>0</v>
      </c>
    </row>
    <row r="290" spans="1:11">
      <c r="A290" s="236">
        <v>81022</v>
      </c>
      <c r="B290" s="240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7.6643999999999997</v>
      </c>
      <c r="K290" s="127">
        <f t="shared" si="12"/>
        <v>0</v>
      </c>
    </row>
    <row r="291" spans="1:11">
      <c r="A291" s="236">
        <v>81023</v>
      </c>
      <c r="B291" s="240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7.6643999999999997</v>
      </c>
      <c r="K291" s="127">
        <f t="shared" si="12"/>
        <v>0</v>
      </c>
    </row>
    <row r="292" spans="1:11">
      <c r="A292" s="236">
        <v>81024</v>
      </c>
      <c r="B292" s="240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7.6643999999999997</v>
      </c>
      <c r="K292" s="127">
        <f t="shared" si="12"/>
        <v>0</v>
      </c>
    </row>
    <row r="293" spans="1:11">
      <c r="A293" s="13">
        <v>81025</v>
      </c>
      <c r="B293" s="237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7.6643999999999997</v>
      </c>
      <c r="K293" s="127">
        <f t="shared" si="12"/>
        <v>0</v>
      </c>
    </row>
    <row r="294" spans="1:11">
      <c r="A294" s="13">
        <v>81026</v>
      </c>
      <c r="B294" s="237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7.6643999999999997</v>
      </c>
      <c r="K294" s="127">
        <f t="shared" si="12"/>
        <v>0</v>
      </c>
    </row>
    <row r="295" spans="1:11">
      <c r="A295" s="13">
        <v>81027</v>
      </c>
      <c r="B295" s="237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7.6643999999999997</v>
      </c>
      <c r="K295" s="127">
        <f t="shared" si="12"/>
        <v>0</v>
      </c>
    </row>
    <row r="296" spans="1:11">
      <c r="A296" s="13">
        <v>81028</v>
      </c>
      <c r="B296" s="237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7.6643999999999997</v>
      </c>
      <c r="K296" s="127">
        <f t="shared" si="12"/>
        <v>0</v>
      </c>
    </row>
    <row r="297" spans="1:11">
      <c r="A297" s="34">
        <v>81998</v>
      </c>
      <c r="B297" s="240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7.6643999999999997</v>
      </c>
      <c r="K297" s="127">
        <f t="shared" si="12"/>
        <v>0</v>
      </c>
    </row>
    <row r="298" spans="1:11">
      <c r="A298" s="34">
        <v>82099</v>
      </c>
      <c r="B298" s="237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7.6643999999999997</v>
      </c>
      <c r="K298" s="127">
        <f t="shared" si="12"/>
        <v>0</v>
      </c>
    </row>
    <row r="299" spans="1:11">
      <c r="A299" s="34">
        <v>82100</v>
      </c>
      <c r="B299" s="237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7.6643999999999997</v>
      </c>
      <c r="K299" s="127">
        <f t="shared" si="12"/>
        <v>0</v>
      </c>
    </row>
    <row r="300" spans="1:11">
      <c r="A300" s="34">
        <v>82101</v>
      </c>
      <c r="B300" s="237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7.6643999999999997</v>
      </c>
      <c r="K300" s="127">
        <f t="shared" si="12"/>
        <v>0</v>
      </c>
    </row>
    <row r="301" spans="1:11">
      <c r="A301" s="34">
        <v>82102</v>
      </c>
      <c r="B301" s="237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7.6643999999999997</v>
      </c>
      <c r="K301" s="127">
        <f t="shared" si="12"/>
        <v>0</v>
      </c>
    </row>
    <row r="302" spans="1:11">
      <c r="A302" s="34">
        <v>82103</v>
      </c>
      <c r="B302" s="237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7.6643999999999997</v>
      </c>
      <c r="K302" s="127">
        <f t="shared" si="12"/>
        <v>0</v>
      </c>
    </row>
    <row r="303" spans="1:11">
      <c r="A303" s="34">
        <v>82104</v>
      </c>
      <c r="B303" s="237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7.6643999999999997</v>
      </c>
      <c r="K303" s="127">
        <f t="shared" si="12"/>
        <v>0</v>
      </c>
    </row>
    <row r="304" spans="1:11">
      <c r="A304" s="34">
        <v>82105</v>
      </c>
      <c r="B304" s="237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7.6643999999999997</v>
      </c>
      <c r="K304" s="127">
        <f t="shared" si="12"/>
        <v>0</v>
      </c>
    </row>
    <row r="305" spans="1:11">
      <c r="A305" s="34">
        <v>82106</v>
      </c>
      <c r="B305" s="240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7.6643999999999997</v>
      </c>
      <c r="K305" s="127">
        <f t="shared" si="12"/>
        <v>0</v>
      </c>
    </row>
    <row r="306" spans="1:11">
      <c r="A306" s="34">
        <v>82107</v>
      </c>
      <c r="B306" s="240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7.6643999999999997</v>
      </c>
      <c r="K306" s="127">
        <f t="shared" si="12"/>
        <v>0</v>
      </c>
    </row>
    <row r="307" spans="1:11">
      <c r="A307" s="34">
        <v>82108</v>
      </c>
      <c r="B307" s="237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7.6643999999999997</v>
      </c>
      <c r="K307" s="127">
        <f t="shared" si="12"/>
        <v>0</v>
      </c>
    </row>
    <row r="308" spans="1:11">
      <c r="A308" s="34">
        <v>82201</v>
      </c>
      <c r="B308" s="240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7.6643999999999997</v>
      </c>
      <c r="K308" s="127">
        <f t="shared" si="12"/>
        <v>0</v>
      </c>
    </row>
    <row r="309" spans="1:11">
      <c r="A309" s="34">
        <v>82202</v>
      </c>
      <c r="B309" s="240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7.6643999999999997</v>
      </c>
      <c r="K309" s="127">
        <f t="shared" si="12"/>
        <v>0</v>
      </c>
    </row>
    <row r="310" spans="1:11">
      <c r="A310" s="34">
        <v>82203</v>
      </c>
      <c r="B310" s="240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7.6643999999999997</v>
      </c>
      <c r="K310" s="127">
        <f t="shared" si="12"/>
        <v>0</v>
      </c>
    </row>
    <row r="311" spans="1:11">
      <c r="A311" s="34">
        <v>82204</v>
      </c>
      <c r="B311" s="240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7.6643999999999997</v>
      </c>
      <c r="K311" s="127">
        <f t="shared" si="12"/>
        <v>0</v>
      </c>
    </row>
    <row r="312" spans="1:11">
      <c r="A312" s="34">
        <v>82205</v>
      </c>
      <c r="B312" s="240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7.6643999999999997</v>
      </c>
      <c r="K312" s="127">
        <f t="shared" si="12"/>
        <v>0</v>
      </c>
    </row>
    <row r="313" spans="1:11">
      <c r="A313" s="34">
        <v>82600</v>
      </c>
      <c r="B313" s="237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7.6643999999999997</v>
      </c>
      <c r="K313" s="127">
        <f t="shared" si="12"/>
        <v>0</v>
      </c>
    </row>
    <row r="314" spans="1:11">
      <c r="A314" s="34">
        <v>82601</v>
      </c>
      <c r="B314" s="237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7.6643999999999997</v>
      </c>
      <c r="K314" s="127">
        <f t="shared" si="12"/>
        <v>0</v>
      </c>
    </row>
    <row r="315" spans="1:11">
      <c r="A315" s="34">
        <v>82602</v>
      </c>
      <c r="B315" s="237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7.6643999999999997</v>
      </c>
      <c r="K315" s="127">
        <f t="shared" si="12"/>
        <v>0</v>
      </c>
    </row>
    <row r="316" spans="1:11">
      <c r="A316" s="34">
        <v>82603</v>
      </c>
      <c r="B316" s="237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7.6643999999999997</v>
      </c>
      <c r="K316" s="127">
        <f t="shared" si="12"/>
        <v>0</v>
      </c>
    </row>
    <row r="317" spans="1:11">
      <c r="A317" s="34">
        <v>82604</v>
      </c>
      <c r="B317" s="237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7.6643999999999997</v>
      </c>
      <c r="K317" s="127">
        <f t="shared" si="12"/>
        <v>0</v>
      </c>
    </row>
    <row r="318" spans="1:11">
      <c r="A318" s="34">
        <v>82605</v>
      </c>
      <c r="B318" s="237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7.6643999999999997</v>
      </c>
      <c r="K318" s="127">
        <f t="shared" si="12"/>
        <v>0</v>
      </c>
    </row>
    <row r="319" spans="1:11">
      <c r="A319" s="34">
        <v>82606</v>
      </c>
      <c r="B319" s="240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7.6643999999999997</v>
      </c>
      <c r="K319" s="127">
        <f t="shared" si="12"/>
        <v>0</v>
      </c>
    </row>
    <row r="320" spans="1:11">
      <c r="A320" s="34">
        <v>82607</v>
      </c>
      <c r="B320" s="240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7.6643999999999997</v>
      </c>
      <c r="K320" s="127">
        <f t="shared" si="12"/>
        <v>0</v>
      </c>
    </row>
    <row r="321" spans="1:11">
      <c r="A321" s="34">
        <v>82700</v>
      </c>
      <c r="B321" s="237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7.6643999999999997</v>
      </c>
      <c r="K321" s="127">
        <f t="shared" si="12"/>
        <v>0</v>
      </c>
    </row>
    <row r="322" spans="1:11">
      <c r="A322" s="34">
        <v>82701</v>
      </c>
      <c r="B322" s="237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7.6643999999999997</v>
      </c>
      <c r="K322" s="127">
        <f t="shared" si="12"/>
        <v>0</v>
      </c>
    </row>
    <row r="323" spans="1:11">
      <c r="A323" s="34">
        <v>82702</v>
      </c>
      <c r="B323" s="237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7.6643999999999997</v>
      </c>
      <c r="K323" s="127">
        <f t="shared" si="12"/>
        <v>0</v>
      </c>
    </row>
    <row r="324" spans="1:11">
      <c r="A324" s="34">
        <v>82703</v>
      </c>
      <c r="B324" s="237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7.6643999999999997</v>
      </c>
      <c r="K324" s="127">
        <f t="shared" si="12"/>
        <v>0</v>
      </c>
    </row>
    <row r="325" spans="1:11">
      <c r="A325" s="34">
        <v>82704</v>
      </c>
      <c r="B325" s="237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7.6643999999999997</v>
      </c>
      <c r="K325" s="127">
        <f t="shared" si="12"/>
        <v>0</v>
      </c>
    </row>
    <row r="326" spans="1:11">
      <c r="A326" s="34">
        <v>82705</v>
      </c>
      <c r="B326" s="237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7.6643999999999997</v>
      </c>
      <c r="K326" s="127">
        <f t="shared" si="12"/>
        <v>0</v>
      </c>
    </row>
    <row r="327" spans="1:11">
      <c r="A327" s="34">
        <v>82706</v>
      </c>
      <c r="B327" s="237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7.6643999999999997</v>
      </c>
      <c r="K327" s="127">
        <f t="shared" si="12"/>
        <v>0</v>
      </c>
    </row>
    <row r="328" spans="1:11">
      <c r="A328" s="13">
        <v>83006</v>
      </c>
      <c r="B328" s="237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7.6643999999999997</v>
      </c>
      <c r="K328" s="127">
        <f t="shared" ref="K328:K391" si="15">ROUND(H328*J328,2)</f>
        <v>0</v>
      </c>
    </row>
    <row r="329" spans="1:11">
      <c r="A329" s="34">
        <v>84100</v>
      </c>
      <c r="B329" s="237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7.6643999999999997</v>
      </c>
      <c r="K329" s="127">
        <f t="shared" si="15"/>
        <v>0</v>
      </c>
    </row>
    <row r="330" spans="1:11">
      <c r="A330" s="34">
        <v>84101</v>
      </c>
      <c r="B330" s="237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7.6643999999999997</v>
      </c>
      <c r="K330" s="127">
        <f t="shared" si="15"/>
        <v>0</v>
      </c>
    </row>
    <row r="331" spans="1:11">
      <c r="A331" s="34">
        <v>84102</v>
      </c>
      <c r="B331" s="237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7.6643999999999997</v>
      </c>
      <c r="K331" s="127">
        <f t="shared" si="15"/>
        <v>0</v>
      </c>
    </row>
    <row r="332" spans="1:11">
      <c r="A332" s="34">
        <v>84103</v>
      </c>
      <c r="B332" s="237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7.6643999999999997</v>
      </c>
      <c r="K332" s="127">
        <f t="shared" si="15"/>
        <v>0</v>
      </c>
    </row>
    <row r="333" spans="1:11">
      <c r="A333" s="34">
        <v>84104</v>
      </c>
      <c r="B333" s="237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7.6643999999999997</v>
      </c>
      <c r="K333" s="127">
        <f t="shared" si="15"/>
        <v>0</v>
      </c>
    </row>
    <row r="334" spans="1:11">
      <c r="A334" s="34">
        <v>84201</v>
      </c>
      <c r="B334" s="237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7.6643999999999997</v>
      </c>
      <c r="K334" s="127">
        <f t="shared" si="15"/>
        <v>0</v>
      </c>
    </row>
    <row r="335" spans="1:11">
      <c r="A335" s="34">
        <v>84202</v>
      </c>
      <c r="B335" s="237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7.6643999999999997</v>
      </c>
      <c r="K335" s="127">
        <f t="shared" si="15"/>
        <v>0</v>
      </c>
    </row>
    <row r="336" spans="1:11">
      <c r="A336" s="34">
        <v>84203</v>
      </c>
      <c r="B336" s="237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7.6643999999999997</v>
      </c>
      <c r="K336" s="127">
        <f t="shared" si="15"/>
        <v>0</v>
      </c>
    </row>
    <row r="337" spans="1:11">
      <c r="A337" s="34">
        <v>84204</v>
      </c>
      <c r="B337" s="237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7.6643999999999997</v>
      </c>
      <c r="K337" s="127">
        <f t="shared" si="15"/>
        <v>0</v>
      </c>
    </row>
    <row r="338" spans="1:11">
      <c r="A338" s="34">
        <v>84205</v>
      </c>
      <c r="B338" s="237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7.6643999999999997</v>
      </c>
      <c r="K338" s="127">
        <f t="shared" si="15"/>
        <v>0</v>
      </c>
    </row>
    <row r="339" spans="1:11">
      <c r="A339" s="34">
        <v>84206</v>
      </c>
      <c r="B339" s="237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7.6643999999999997</v>
      </c>
      <c r="K339" s="127">
        <f t="shared" si="15"/>
        <v>0</v>
      </c>
    </row>
    <row r="340" spans="1:11">
      <c r="A340" s="34">
        <v>84207</v>
      </c>
      <c r="B340" s="237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7.6643999999999997</v>
      </c>
      <c r="K340" s="127">
        <f t="shared" si="15"/>
        <v>0</v>
      </c>
    </row>
    <row r="341" spans="1:11">
      <c r="A341" s="34">
        <v>84300</v>
      </c>
      <c r="B341" s="237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7.6643999999999997</v>
      </c>
      <c r="K341" s="127">
        <f t="shared" si="15"/>
        <v>0</v>
      </c>
    </row>
    <row r="342" spans="1:11">
      <c r="A342" s="34">
        <v>85001</v>
      </c>
      <c r="B342" s="240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7.6643999999999997</v>
      </c>
      <c r="K342" s="127">
        <f t="shared" si="15"/>
        <v>0</v>
      </c>
    </row>
    <row r="343" spans="1:11">
      <c r="A343" s="34">
        <v>85002</v>
      </c>
      <c r="B343" s="240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7.6643999999999997</v>
      </c>
      <c r="K343" s="127">
        <f t="shared" si="15"/>
        <v>0</v>
      </c>
    </row>
    <row r="344" spans="1:11">
      <c r="A344" s="34">
        <v>91001</v>
      </c>
      <c r="B344" s="237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7.6643999999999997</v>
      </c>
      <c r="K344" s="127">
        <f t="shared" si="15"/>
        <v>0</v>
      </c>
    </row>
    <row r="345" spans="1:11">
      <c r="A345" s="34">
        <v>91002</v>
      </c>
      <c r="B345" s="237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7.6643999999999997</v>
      </c>
      <c r="K345" s="127">
        <f t="shared" si="15"/>
        <v>0</v>
      </c>
    </row>
    <row r="346" spans="1:11">
      <c r="A346" s="34">
        <v>91003</v>
      </c>
      <c r="B346" s="237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7.6643999999999997</v>
      </c>
      <c r="K346" s="127">
        <f t="shared" si="15"/>
        <v>0</v>
      </c>
    </row>
    <row r="347" spans="1:11">
      <c r="A347" s="34">
        <v>91004</v>
      </c>
      <c r="B347" s="240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7.6643999999999997</v>
      </c>
      <c r="K347" s="127">
        <f t="shared" si="15"/>
        <v>0</v>
      </c>
    </row>
    <row r="348" spans="1:11">
      <c r="A348" s="34">
        <v>91005</v>
      </c>
      <c r="B348" s="240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7.6643999999999997</v>
      </c>
      <c r="K348" s="127">
        <f t="shared" si="15"/>
        <v>0</v>
      </c>
    </row>
    <row r="349" spans="1:11">
      <c r="A349" s="34">
        <v>91006</v>
      </c>
      <c r="B349" s="240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7.6643999999999997</v>
      </c>
      <c r="K349" s="127">
        <f t="shared" si="15"/>
        <v>0</v>
      </c>
    </row>
    <row r="350" spans="1:11">
      <c r="A350" s="34">
        <v>91007</v>
      </c>
      <c r="B350" s="240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7.6643999999999997</v>
      </c>
      <c r="K350" s="127">
        <f t="shared" si="15"/>
        <v>0</v>
      </c>
    </row>
    <row r="351" spans="1:11">
      <c r="A351" s="34">
        <v>91008</v>
      </c>
      <c r="B351" s="240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7.6643999999999997</v>
      </c>
      <c r="K351" s="127">
        <f t="shared" si="15"/>
        <v>0</v>
      </c>
    </row>
    <row r="352" spans="1:11">
      <c r="A352" s="34">
        <v>91009</v>
      </c>
      <c r="B352" s="240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7.6643999999999997</v>
      </c>
      <c r="K352" s="127">
        <f t="shared" si="15"/>
        <v>0</v>
      </c>
    </row>
    <row r="353" spans="1:11">
      <c r="A353" s="34">
        <v>91010</v>
      </c>
      <c r="B353" s="240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7.6643999999999997</v>
      </c>
      <c r="K353" s="127">
        <f t="shared" si="15"/>
        <v>0</v>
      </c>
    </row>
    <row r="354" spans="1:11">
      <c r="A354" s="34">
        <v>91011</v>
      </c>
      <c r="B354" s="240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7.6643999999999997</v>
      </c>
      <c r="K354" s="127">
        <f t="shared" si="15"/>
        <v>0</v>
      </c>
    </row>
    <row r="355" spans="1:11">
      <c r="A355" s="34">
        <v>91012</v>
      </c>
      <c r="B355" s="237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7.6643999999999997</v>
      </c>
      <c r="K355" s="127">
        <f t="shared" si="15"/>
        <v>0</v>
      </c>
    </row>
    <row r="356" spans="1:11">
      <c r="A356" s="236">
        <v>91013</v>
      </c>
      <c r="B356" s="240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7.6643999999999997</v>
      </c>
      <c r="K356" s="127">
        <f t="shared" si="15"/>
        <v>0</v>
      </c>
    </row>
    <row r="357" spans="1:11">
      <c r="A357" s="34">
        <v>91200</v>
      </c>
      <c r="B357" s="240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7.6643999999999997</v>
      </c>
      <c r="K357" s="127">
        <f t="shared" si="15"/>
        <v>0</v>
      </c>
    </row>
    <row r="358" spans="1:11">
      <c r="A358" s="34">
        <v>91201</v>
      </c>
      <c r="B358" s="240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7.6643999999999997</v>
      </c>
      <c r="K358" s="127">
        <f t="shared" si="15"/>
        <v>0</v>
      </c>
    </row>
    <row r="359" spans="1:11">
      <c r="A359" s="34">
        <v>91202</v>
      </c>
      <c r="B359" s="240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7.6643999999999997</v>
      </c>
      <c r="K359" s="127">
        <f t="shared" si="15"/>
        <v>0</v>
      </c>
    </row>
    <row r="360" spans="1:11">
      <c r="A360" s="34">
        <v>92001</v>
      </c>
      <c r="B360" s="240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7.6643999999999997</v>
      </c>
      <c r="K360" s="127">
        <f t="shared" si="15"/>
        <v>0</v>
      </c>
    </row>
    <row r="361" spans="1:11">
      <c r="A361" s="34">
        <v>92002</v>
      </c>
      <c r="B361" s="240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7.6643999999999997</v>
      </c>
      <c r="K361" s="127">
        <f t="shared" si="15"/>
        <v>0</v>
      </c>
    </row>
    <row r="362" spans="1:11">
      <c r="A362" s="34">
        <v>92003</v>
      </c>
      <c r="B362" s="240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7.6643999999999997</v>
      </c>
      <c r="K362" s="127">
        <f t="shared" si="15"/>
        <v>0</v>
      </c>
    </row>
    <row r="363" spans="1:11">
      <c r="A363" s="34">
        <v>92004</v>
      </c>
      <c r="B363" s="240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7.6643999999999997</v>
      </c>
      <c r="K363" s="127">
        <f t="shared" si="15"/>
        <v>0</v>
      </c>
    </row>
    <row r="364" spans="1:11">
      <c r="A364" s="34">
        <v>92005</v>
      </c>
      <c r="B364" s="240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7.6643999999999997</v>
      </c>
      <c r="K364" s="127">
        <f t="shared" si="15"/>
        <v>0</v>
      </c>
    </row>
    <row r="365" spans="1:11">
      <c r="A365" s="34">
        <v>92006</v>
      </c>
      <c r="B365" s="240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7.6643999999999997</v>
      </c>
      <c r="K365" s="127">
        <f t="shared" si="15"/>
        <v>0</v>
      </c>
    </row>
    <row r="366" spans="1:11">
      <c r="A366" s="34">
        <v>92007</v>
      </c>
      <c r="B366" s="240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7.6643999999999997</v>
      </c>
      <c r="K366" s="127">
        <f t="shared" si="15"/>
        <v>0</v>
      </c>
    </row>
    <row r="367" spans="1:11">
      <c r="A367" s="34">
        <v>92008</v>
      </c>
      <c r="B367" s="240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7.6643999999999997</v>
      </c>
      <c r="K367" s="127">
        <f t="shared" si="15"/>
        <v>0</v>
      </c>
    </row>
    <row r="368" spans="1:11">
      <c r="A368" s="20">
        <v>92009</v>
      </c>
      <c r="B368" s="237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7.6643999999999997</v>
      </c>
      <c r="K368" s="127">
        <f t="shared" si="15"/>
        <v>0</v>
      </c>
    </row>
    <row r="369" spans="1:11">
      <c r="A369" s="34">
        <v>93001</v>
      </c>
      <c r="B369" s="240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7.6643999999999997</v>
      </c>
      <c r="K369" s="127">
        <f t="shared" si="15"/>
        <v>0</v>
      </c>
    </row>
    <row r="370" spans="1:11">
      <c r="A370" s="34">
        <v>93002</v>
      </c>
      <c r="B370" s="240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7.6643999999999997</v>
      </c>
      <c r="K370" s="127">
        <f t="shared" si="15"/>
        <v>0</v>
      </c>
    </row>
    <row r="371" spans="1:11">
      <c r="A371" s="34">
        <v>93003</v>
      </c>
      <c r="B371" s="240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7.6643999999999997</v>
      </c>
      <c r="K371" s="127">
        <f t="shared" si="15"/>
        <v>0</v>
      </c>
    </row>
    <row r="372" spans="1:11">
      <c r="A372" s="34">
        <v>93004</v>
      </c>
      <c r="B372" s="240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7.6643999999999997</v>
      </c>
      <c r="K372" s="127">
        <f t="shared" si="15"/>
        <v>0</v>
      </c>
    </row>
    <row r="373" spans="1:11">
      <c r="A373" s="34">
        <v>93005</v>
      </c>
      <c r="B373" s="240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7.6643999999999997</v>
      </c>
      <c r="K373" s="127">
        <f t="shared" si="15"/>
        <v>0</v>
      </c>
    </row>
    <row r="374" spans="1:11">
      <c r="A374" s="241">
        <v>94001</v>
      </c>
      <c r="B374" s="242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7.6643999999999997</v>
      </c>
      <c r="K374" s="130">
        <f t="shared" si="15"/>
        <v>0</v>
      </c>
    </row>
    <row r="375" spans="1:11">
      <c r="A375" s="34">
        <v>94002</v>
      </c>
      <c r="B375" s="240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7.6643999999999997</v>
      </c>
      <c r="K375" s="127">
        <f t="shared" si="15"/>
        <v>0</v>
      </c>
    </row>
    <row r="376" spans="1:11">
      <c r="A376" s="34">
        <v>94003</v>
      </c>
      <c r="B376" s="240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7.6643999999999997</v>
      </c>
      <c r="K376" s="127">
        <f t="shared" si="15"/>
        <v>0</v>
      </c>
    </row>
    <row r="377" spans="1:11">
      <c r="A377" s="34">
        <v>94004</v>
      </c>
      <c r="B377" s="240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7.6643999999999997</v>
      </c>
      <c r="K377" s="127">
        <f t="shared" si="15"/>
        <v>0</v>
      </c>
    </row>
    <row r="378" spans="1:11">
      <c r="A378" s="34">
        <v>94005</v>
      </c>
      <c r="B378" s="240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7.6643999999999997</v>
      </c>
      <c r="K378" s="127">
        <f t="shared" si="15"/>
        <v>0</v>
      </c>
    </row>
    <row r="379" spans="1:11">
      <c r="A379" s="34">
        <v>94006</v>
      </c>
      <c r="B379" s="240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7.6643999999999997</v>
      </c>
      <c r="K379" s="127">
        <f t="shared" si="15"/>
        <v>0</v>
      </c>
    </row>
    <row r="380" spans="1:11">
      <c r="A380" s="34">
        <v>94007</v>
      </c>
      <c r="B380" s="240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7.6643999999999997</v>
      </c>
      <c r="K380" s="127">
        <f t="shared" si="15"/>
        <v>0</v>
      </c>
    </row>
    <row r="381" spans="1:11">
      <c r="A381" s="34">
        <v>94008</v>
      </c>
      <c r="B381" s="240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7.6643999999999997</v>
      </c>
      <c r="K381" s="127">
        <f t="shared" si="15"/>
        <v>0</v>
      </c>
    </row>
    <row r="382" spans="1:11">
      <c r="A382" s="34">
        <v>94009</v>
      </c>
      <c r="B382" s="240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7.6643999999999997</v>
      </c>
      <c r="K382" s="127">
        <f t="shared" si="15"/>
        <v>0</v>
      </c>
    </row>
    <row r="383" spans="1:11">
      <c r="A383" s="34">
        <v>94010</v>
      </c>
      <c r="B383" s="240" t="s">
        <v>438</v>
      </c>
      <c r="C383" s="213">
        <v>1054.2</v>
      </c>
      <c r="D383" s="213"/>
      <c r="E383" s="225"/>
      <c r="F383" s="225"/>
      <c r="H383" s="127">
        <f t="shared" si="16"/>
        <v>1054.2</v>
      </c>
      <c r="J383" s="4">
        <f t="shared" si="17"/>
        <v>7.6643999999999997</v>
      </c>
      <c r="K383" s="127">
        <f t="shared" si="15"/>
        <v>8079.81</v>
      </c>
    </row>
    <row r="384" spans="1:11">
      <c r="A384" s="34">
        <v>94011</v>
      </c>
      <c r="B384" s="240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7.6643999999999997</v>
      </c>
      <c r="K384" s="127">
        <f t="shared" si="15"/>
        <v>0</v>
      </c>
    </row>
    <row r="385" spans="1:11">
      <c r="A385" s="34">
        <v>94012</v>
      </c>
      <c r="B385" s="240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7.6643999999999997</v>
      </c>
      <c r="K385" s="127">
        <f t="shared" si="15"/>
        <v>0</v>
      </c>
    </row>
    <row r="386" spans="1:11">
      <c r="A386" s="34">
        <v>94013</v>
      </c>
      <c r="B386" s="240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7.6643999999999997</v>
      </c>
      <c r="K386" s="127">
        <f t="shared" si="15"/>
        <v>0</v>
      </c>
    </row>
    <row r="387" spans="1:11">
      <c r="A387" s="241">
        <v>94014</v>
      </c>
      <c r="B387" s="242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7.6643999999999997</v>
      </c>
      <c r="K387" s="130">
        <f t="shared" si="15"/>
        <v>0</v>
      </c>
    </row>
    <row r="388" spans="1:11">
      <c r="A388" s="34">
        <v>94015</v>
      </c>
      <c r="B388" s="240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7.6643999999999997</v>
      </c>
      <c r="K388" s="127">
        <f t="shared" si="15"/>
        <v>0</v>
      </c>
    </row>
    <row r="389" spans="1:11">
      <c r="A389" s="241">
        <v>94016</v>
      </c>
      <c r="B389" s="242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7.6643999999999997</v>
      </c>
      <c r="K389" s="130">
        <f t="shared" si="15"/>
        <v>0</v>
      </c>
    </row>
    <row r="390" spans="1:11">
      <c r="A390" s="34">
        <v>94017</v>
      </c>
      <c r="B390" s="240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7.6643999999999997</v>
      </c>
      <c r="K390" s="127">
        <f t="shared" si="15"/>
        <v>0</v>
      </c>
    </row>
    <row r="391" spans="1:11">
      <c r="A391" s="34">
        <v>94018</v>
      </c>
      <c r="B391" s="240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7.6643999999999997</v>
      </c>
      <c r="K391" s="127">
        <f t="shared" si="15"/>
        <v>0</v>
      </c>
    </row>
    <row r="392" spans="1:11">
      <c r="A392" s="34">
        <v>94019</v>
      </c>
      <c r="B392" s="240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7.6643999999999997</v>
      </c>
      <c r="K392" s="127">
        <f t="shared" ref="K392:K428" si="18">ROUND(H392*J392,2)</f>
        <v>0</v>
      </c>
    </row>
    <row r="393" spans="1:11">
      <c r="A393" s="34">
        <v>94020</v>
      </c>
      <c r="B393" s="237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7.6643999999999997</v>
      </c>
      <c r="K393" s="127">
        <f t="shared" si="18"/>
        <v>0</v>
      </c>
    </row>
    <row r="394" spans="1:11">
      <c r="A394" s="34">
        <v>94021</v>
      </c>
      <c r="B394" s="240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7.6643999999999997</v>
      </c>
      <c r="K394" s="127">
        <f t="shared" si="18"/>
        <v>0</v>
      </c>
    </row>
    <row r="395" spans="1:11">
      <c r="A395" s="34">
        <v>94022</v>
      </c>
      <c r="B395" s="240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7.6643999999999997</v>
      </c>
      <c r="K395" s="127">
        <f t="shared" si="18"/>
        <v>0</v>
      </c>
    </row>
    <row r="396" spans="1:11">
      <c r="A396" s="34">
        <v>94023</v>
      </c>
      <c r="B396" s="240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7.6643999999999997</v>
      </c>
      <c r="K396" s="127">
        <f t="shared" si="18"/>
        <v>0</v>
      </c>
    </row>
    <row r="397" spans="1:11">
      <c r="A397" s="34">
        <v>94024</v>
      </c>
      <c r="B397" s="240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7.6643999999999997</v>
      </c>
      <c r="K397" s="127">
        <f t="shared" si="18"/>
        <v>0</v>
      </c>
    </row>
    <row r="398" spans="1:11">
      <c r="A398" s="34">
        <v>94025</v>
      </c>
      <c r="B398" s="240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7.6643999999999997</v>
      </c>
      <c r="K398" s="127">
        <f t="shared" si="18"/>
        <v>0</v>
      </c>
    </row>
    <row r="399" spans="1:11">
      <c r="A399" s="241">
        <v>94026</v>
      </c>
      <c r="B399" s="23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7.6643999999999997</v>
      </c>
      <c r="K399" s="130">
        <f t="shared" si="18"/>
        <v>0</v>
      </c>
    </row>
    <row r="400" spans="1:11">
      <c r="A400" s="34">
        <v>94027</v>
      </c>
      <c r="B400" s="240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7.6643999999999997</v>
      </c>
      <c r="K400" s="127">
        <f t="shared" si="18"/>
        <v>0</v>
      </c>
    </row>
    <row r="401" spans="1:11">
      <c r="A401" s="34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7.6643999999999997</v>
      </c>
      <c r="K401" s="127">
        <f t="shared" si="18"/>
        <v>0</v>
      </c>
    </row>
    <row r="402" spans="1:11">
      <c r="A402" s="34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7.6643999999999997</v>
      </c>
      <c r="K402" s="127">
        <f t="shared" si="18"/>
        <v>0</v>
      </c>
    </row>
    <row r="403" spans="1:11">
      <c r="A403" s="34">
        <v>95001</v>
      </c>
      <c r="B403" s="237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7.6643999999999997</v>
      </c>
      <c r="K403" s="127">
        <f t="shared" si="18"/>
        <v>0</v>
      </c>
    </row>
    <row r="404" spans="1:11">
      <c r="A404" s="34">
        <v>95002</v>
      </c>
      <c r="B404" s="237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7.6643999999999997</v>
      </c>
      <c r="K404" s="127">
        <f t="shared" si="18"/>
        <v>0</v>
      </c>
    </row>
    <row r="405" spans="1:11">
      <c r="A405" s="34">
        <v>95003</v>
      </c>
      <c r="B405" s="237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7.6643999999999997</v>
      </c>
      <c r="K405" s="127">
        <f t="shared" si="18"/>
        <v>0</v>
      </c>
    </row>
    <row r="406" spans="1:11">
      <c r="A406" s="34">
        <v>96001</v>
      </c>
      <c r="B406" s="237" t="s">
        <v>453</v>
      </c>
      <c r="C406" s="213">
        <v>1000.02</v>
      </c>
      <c r="D406" s="213"/>
      <c r="E406" s="225"/>
      <c r="F406" s="225"/>
      <c r="H406" s="127">
        <f t="shared" si="19"/>
        <v>1000.02</v>
      </c>
      <c r="J406" s="4">
        <f t="shared" si="20"/>
        <v>7.6643999999999997</v>
      </c>
      <c r="K406" s="127">
        <f t="shared" si="18"/>
        <v>7664.55</v>
      </c>
    </row>
    <row r="407" spans="1:11">
      <c r="A407" s="34">
        <v>96002</v>
      </c>
      <c r="B407" s="237" t="s">
        <v>454</v>
      </c>
      <c r="C407" s="213">
        <v>720</v>
      </c>
      <c r="D407" s="213"/>
      <c r="E407" s="225"/>
      <c r="F407" s="225"/>
      <c r="H407" s="127">
        <f t="shared" si="19"/>
        <v>720</v>
      </c>
      <c r="J407" s="4">
        <f t="shared" si="20"/>
        <v>7.6643999999999997</v>
      </c>
      <c r="K407" s="127">
        <f t="shared" si="18"/>
        <v>5518.37</v>
      </c>
    </row>
    <row r="408" spans="1:11">
      <c r="A408" s="34">
        <v>96003</v>
      </c>
      <c r="B408" s="237" t="s">
        <v>455</v>
      </c>
      <c r="C408" s="213">
        <v>799.98</v>
      </c>
      <c r="D408" s="213"/>
      <c r="E408" s="225"/>
      <c r="F408" s="225"/>
      <c r="H408" s="127">
        <f t="shared" si="19"/>
        <v>799.98</v>
      </c>
      <c r="J408" s="4">
        <f t="shared" si="20"/>
        <v>7.6643999999999997</v>
      </c>
      <c r="K408" s="127">
        <f t="shared" si="18"/>
        <v>6131.37</v>
      </c>
    </row>
    <row r="409" spans="1:11">
      <c r="A409" s="34">
        <v>96004</v>
      </c>
      <c r="B409" s="237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7.6643999999999997</v>
      </c>
      <c r="K409" s="127">
        <f t="shared" si="18"/>
        <v>0</v>
      </c>
    </row>
    <row r="410" spans="1:11">
      <c r="A410" s="34">
        <v>96005</v>
      </c>
      <c r="B410" s="237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7.6643999999999997</v>
      </c>
      <c r="K410" s="127">
        <f t="shared" si="18"/>
        <v>459.86</v>
      </c>
    </row>
    <row r="411" spans="1:11">
      <c r="A411" s="34">
        <v>96006</v>
      </c>
      <c r="B411" s="237" t="s">
        <v>458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7.6643999999999997</v>
      </c>
      <c r="K411" s="127">
        <f t="shared" si="18"/>
        <v>0</v>
      </c>
    </row>
    <row r="412" spans="1:11">
      <c r="A412" s="34">
        <v>96007</v>
      </c>
      <c r="B412" s="237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7.6643999999999997</v>
      </c>
      <c r="K412" s="127">
        <f t="shared" si="18"/>
        <v>0</v>
      </c>
    </row>
    <row r="413" spans="1:11">
      <c r="A413" s="34">
        <v>96008</v>
      </c>
      <c r="B413" s="237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7.6643999999999997</v>
      </c>
      <c r="K413" s="127">
        <f t="shared" si="18"/>
        <v>5748.3</v>
      </c>
    </row>
    <row r="414" spans="1:11">
      <c r="A414" s="34">
        <v>97001</v>
      </c>
      <c r="B414" s="237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7.6643999999999997</v>
      </c>
      <c r="K414" s="127">
        <f t="shared" si="18"/>
        <v>131.21</v>
      </c>
    </row>
    <row r="415" spans="1:11">
      <c r="A415" s="34">
        <v>97002</v>
      </c>
      <c r="B415" s="237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7.6643999999999997</v>
      </c>
      <c r="K415" s="127">
        <f t="shared" si="18"/>
        <v>132.59</v>
      </c>
    </row>
    <row r="416" spans="1:11">
      <c r="A416" s="34">
        <v>97003</v>
      </c>
      <c r="B416" s="237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7.6643999999999997</v>
      </c>
      <c r="K416" s="127">
        <f t="shared" si="18"/>
        <v>0</v>
      </c>
    </row>
    <row r="417" spans="1:11">
      <c r="A417" s="34">
        <v>97004</v>
      </c>
      <c r="B417" s="237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7.6643999999999997</v>
      </c>
      <c r="K417" s="127">
        <f t="shared" si="18"/>
        <v>1234.1199999999999</v>
      </c>
    </row>
    <row r="418" spans="1:11">
      <c r="A418" s="241">
        <v>97005</v>
      </c>
      <c r="B418" s="23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7.6643999999999997</v>
      </c>
      <c r="K418" s="130">
        <f t="shared" si="18"/>
        <v>0</v>
      </c>
    </row>
    <row r="419" spans="1:11">
      <c r="A419" s="236">
        <v>97006</v>
      </c>
      <c r="B419" s="240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7.6643999999999997</v>
      </c>
      <c r="K419" s="127">
        <f t="shared" si="18"/>
        <v>0</v>
      </c>
    </row>
    <row r="420" spans="1:11">
      <c r="A420" s="236">
        <v>98000</v>
      </c>
      <c r="B420" s="240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7.6643999999999997</v>
      </c>
      <c r="K420" s="127">
        <f t="shared" si="18"/>
        <v>0</v>
      </c>
    </row>
    <row r="421" spans="1:11">
      <c r="A421" s="236">
        <v>98001</v>
      </c>
      <c r="B421" s="240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7.6643999999999997</v>
      </c>
      <c r="K421" s="127">
        <f t="shared" si="18"/>
        <v>0</v>
      </c>
    </row>
    <row r="422" spans="1:11">
      <c r="A422" s="236">
        <v>98002</v>
      </c>
      <c r="B422" s="240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7.6643999999999997</v>
      </c>
      <c r="K422" s="127">
        <f t="shared" si="18"/>
        <v>0</v>
      </c>
    </row>
    <row r="423" spans="1:11">
      <c r="A423" s="236">
        <v>60001</v>
      </c>
      <c r="B423" s="240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7.6643999999999997</v>
      </c>
      <c r="K423" s="127">
        <f t="shared" si="18"/>
        <v>0</v>
      </c>
    </row>
    <row r="424" spans="1:11">
      <c r="A424" s="236">
        <v>60002</v>
      </c>
      <c r="B424" s="240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7.6643999999999997</v>
      </c>
      <c r="K424" s="127">
        <f t="shared" si="18"/>
        <v>0</v>
      </c>
    </row>
    <row r="425" spans="1:11">
      <c r="A425" s="34">
        <v>60003</v>
      </c>
      <c r="B425" s="237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7.6643999999999997</v>
      </c>
      <c r="K425" s="127">
        <f t="shared" si="18"/>
        <v>0</v>
      </c>
    </row>
    <row r="426" spans="1:11">
      <c r="A426" s="34">
        <v>60004</v>
      </c>
      <c r="B426" s="237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7.6643999999999997</v>
      </c>
      <c r="K426" s="127">
        <f t="shared" si="18"/>
        <v>0</v>
      </c>
    </row>
    <row r="427" spans="1:11">
      <c r="A427" s="34">
        <v>60005</v>
      </c>
      <c r="B427" s="237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7.6643999999999997</v>
      </c>
      <c r="K427" s="127">
        <f t="shared" si="18"/>
        <v>0</v>
      </c>
    </row>
    <row r="428" spans="1:11">
      <c r="A428" s="34">
        <v>60006</v>
      </c>
      <c r="B428" s="237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7.6643999999999997</v>
      </c>
      <c r="K428" s="127">
        <f t="shared" si="18"/>
        <v>0</v>
      </c>
    </row>
    <row r="429" spans="1:11" ht="15" thickBot="1">
      <c r="A429" s="236"/>
      <c r="B429" s="237" t="s">
        <v>493</v>
      </c>
      <c r="C429" s="245">
        <f>SUM(C8:C428)</f>
        <v>199374.09</v>
      </c>
      <c r="D429" s="245">
        <f t="shared" ref="D429:F429" si="21">SUM(D8:D428)</f>
        <v>199374.09000000003</v>
      </c>
      <c r="E429" s="245">
        <f t="shared" si="21"/>
        <v>0</v>
      </c>
      <c r="F429" s="245">
        <f t="shared" si="21"/>
        <v>0</v>
      </c>
      <c r="H429" s="40">
        <f t="shared" ref="H429" si="22">SUM(H8:H428)</f>
        <v>1.1340262062731199E-11</v>
      </c>
      <c r="K429" s="40">
        <f>SUM(K8:K428)</f>
        <v>-2.0000000158006515E-2</v>
      </c>
    </row>
    <row r="430" spans="1:11" ht="15" thickTop="1">
      <c r="A430" s="237"/>
      <c r="D430" s="246">
        <f>C429-D429</f>
        <v>0</v>
      </c>
      <c r="F430" s="246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AA5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7" sqref="J27"/>
    </sheetView>
  </sheetViews>
  <sheetFormatPr defaultColWidth="8.84375" defaultRowHeight="12.9"/>
  <cols>
    <col min="1" max="1" width="28.4609375" style="189" customWidth="1"/>
    <col min="2" max="2" width="16.84375" style="189" customWidth="1"/>
    <col min="3" max="14" width="12.53515625" style="189" customWidth="1"/>
    <col min="15" max="15" width="8.4609375" style="189" customWidth="1"/>
    <col min="16" max="27" width="12.53515625" style="189" customWidth="1"/>
    <col min="28" max="16384" width="8.84375" style="189"/>
  </cols>
  <sheetData>
    <row r="1" spans="1:27">
      <c r="A1" s="186" t="s">
        <v>520</v>
      </c>
      <c r="B1" s="187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</row>
    <row r="2" spans="1:27">
      <c r="A2" s="186" t="s">
        <v>521</v>
      </c>
      <c r="B2" s="187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</row>
    <row r="3" spans="1:27">
      <c r="A3" s="190"/>
      <c r="B3" s="187"/>
      <c r="C3" s="188"/>
      <c r="D3" s="188"/>
      <c r="E3" s="188"/>
      <c r="F3" s="191"/>
      <c r="G3" s="188"/>
      <c r="H3" s="188"/>
      <c r="I3" s="188"/>
      <c r="J3" s="188"/>
      <c r="K3" s="188"/>
      <c r="L3" s="188"/>
      <c r="M3" s="188"/>
      <c r="N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</row>
    <row r="4" spans="1:27">
      <c r="A4" s="187"/>
      <c r="B4" s="187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P4" s="11" t="s">
        <v>522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16" t="s">
        <v>523</v>
      </c>
      <c r="B5" s="216" t="s">
        <v>524</v>
      </c>
      <c r="C5" s="217" t="s">
        <v>525</v>
      </c>
      <c r="D5" s="217" t="s">
        <v>526</v>
      </c>
      <c r="E5" s="217" t="s">
        <v>527</v>
      </c>
      <c r="F5" s="217" t="s">
        <v>528</v>
      </c>
      <c r="G5" s="217" t="s">
        <v>529</v>
      </c>
      <c r="H5" s="217" t="s">
        <v>530</v>
      </c>
      <c r="I5" s="217" t="s">
        <v>531</v>
      </c>
      <c r="J5" s="217" t="s">
        <v>532</v>
      </c>
      <c r="K5" s="217" t="s">
        <v>533</v>
      </c>
      <c r="L5" s="217" t="s">
        <v>534</v>
      </c>
      <c r="M5" s="217" t="s">
        <v>535</v>
      </c>
      <c r="N5" s="217" t="s">
        <v>536</v>
      </c>
      <c r="P5" s="218" t="str">
        <f>C5</f>
        <v>Jan</v>
      </c>
      <c r="Q5" s="218" t="str">
        <f t="shared" ref="Q5:AA5" si="1">D5</f>
        <v>Feb</v>
      </c>
      <c r="R5" s="218" t="str">
        <f t="shared" si="1"/>
        <v>Mar</v>
      </c>
      <c r="S5" s="218" t="str">
        <f t="shared" si="1"/>
        <v>Apr</v>
      </c>
      <c r="T5" s="218" t="str">
        <f t="shared" si="1"/>
        <v>May</v>
      </c>
      <c r="U5" s="218" t="str">
        <f t="shared" si="1"/>
        <v>Jun</v>
      </c>
      <c r="V5" s="218" t="str">
        <f t="shared" si="1"/>
        <v>Jul</v>
      </c>
      <c r="W5" s="218" t="str">
        <f t="shared" si="1"/>
        <v>Aug</v>
      </c>
      <c r="X5" s="218" t="str">
        <f t="shared" si="1"/>
        <v>Sep</v>
      </c>
      <c r="Y5" s="218" t="str">
        <f t="shared" si="1"/>
        <v>Oct</v>
      </c>
      <c r="Z5" s="218" t="str">
        <f t="shared" si="1"/>
        <v>Nov</v>
      </c>
      <c r="AA5" s="218" t="str">
        <f t="shared" si="1"/>
        <v>Dec</v>
      </c>
    </row>
    <row r="6" spans="1:27">
      <c r="A6" s="192" t="s">
        <v>537</v>
      </c>
      <c r="B6" s="193" t="s">
        <v>538</v>
      </c>
      <c r="C6" s="194">
        <v>34.024700000000003</v>
      </c>
      <c r="D6" s="194">
        <v>33.532600000000002</v>
      </c>
      <c r="E6" s="194">
        <v>33.570900000000002</v>
      </c>
      <c r="F6" s="194">
        <v>33.5045</v>
      </c>
      <c r="G6" s="194">
        <v>32.698500000000003</v>
      </c>
      <c r="H6" s="194">
        <v>32.379100000000001</v>
      </c>
      <c r="I6" s="194"/>
      <c r="J6" s="194"/>
      <c r="K6" s="194"/>
      <c r="L6" s="194"/>
      <c r="M6" s="194"/>
      <c r="N6" s="194"/>
      <c r="P6" s="195">
        <f>ROUND(AVERAGE($C6:C6),4)</f>
        <v>34.024700000000003</v>
      </c>
      <c r="Q6" s="195">
        <f>ROUND(AVERAGE($C6:D6),4)</f>
        <v>33.778700000000001</v>
      </c>
      <c r="R6" s="195">
        <f>ROUND(AVERAGE($C6:E6),4)</f>
        <v>33.709400000000002</v>
      </c>
      <c r="S6" s="195">
        <f>ROUND(AVERAGE($C6:F6),4)</f>
        <v>33.658200000000001</v>
      </c>
      <c r="T6" s="195">
        <f>ROUND(AVERAGE($C6:G6),4)</f>
        <v>33.466200000000001</v>
      </c>
      <c r="U6" s="195">
        <f>ROUND(AVERAGE($C6:H6),4)</f>
        <v>33.2851</v>
      </c>
      <c r="V6" s="195">
        <f>ROUND(AVERAGE($C6:I6),4)</f>
        <v>33.2851</v>
      </c>
      <c r="W6" s="195">
        <f>ROUND(AVERAGE($C6:J6),4)</f>
        <v>33.2851</v>
      </c>
      <c r="X6" s="195">
        <f>ROUND(AVERAGE($C6:K6),4)</f>
        <v>33.2851</v>
      </c>
      <c r="Y6" s="195">
        <f>ROUND(AVERAGE($C6:L6),4)</f>
        <v>33.2851</v>
      </c>
      <c r="Z6" s="195">
        <f>ROUND(AVERAGE($C6:M6),4)</f>
        <v>33.2851</v>
      </c>
      <c r="AA6" s="195">
        <f>ROUND(AVERAGE($C6:N6),4)</f>
        <v>33.2851</v>
      </c>
    </row>
    <row r="7" spans="1:27">
      <c r="A7" s="196" t="s">
        <v>537</v>
      </c>
      <c r="B7" s="197" t="s">
        <v>539</v>
      </c>
      <c r="C7" s="198">
        <v>34.107999999999997</v>
      </c>
      <c r="D7" s="198">
        <v>33.616999999999997</v>
      </c>
      <c r="E7" s="198">
        <v>33.654200000000003</v>
      </c>
      <c r="F7" s="198">
        <v>33.589500000000001</v>
      </c>
      <c r="G7" s="198">
        <v>32.784799999999997</v>
      </c>
      <c r="H7" s="198">
        <v>32.461300000000001</v>
      </c>
      <c r="I7" s="198"/>
      <c r="J7" s="198"/>
      <c r="K7" s="198"/>
      <c r="L7" s="198"/>
      <c r="M7" s="198"/>
      <c r="N7" s="198"/>
      <c r="P7" s="199">
        <f>ROUND(AVERAGE($C7:C7),4)</f>
        <v>34.107999999999997</v>
      </c>
      <c r="Q7" s="199">
        <f>ROUND(AVERAGE($C7:D7),4)</f>
        <v>33.862499999999997</v>
      </c>
      <c r="R7" s="199">
        <f>ROUND(AVERAGE($C7:E7),4)</f>
        <v>33.793100000000003</v>
      </c>
      <c r="S7" s="199">
        <f>ROUND(AVERAGE($C7:F7),4)</f>
        <v>33.742199999999997</v>
      </c>
      <c r="T7" s="199">
        <f>ROUND(AVERAGE($C7:G7),4)</f>
        <v>33.550699999999999</v>
      </c>
      <c r="U7" s="199">
        <f>ROUND(AVERAGE($C7:H7),4)</f>
        <v>33.369100000000003</v>
      </c>
      <c r="V7" s="199">
        <f>ROUND(AVERAGE($C7:I7),4)</f>
        <v>33.369100000000003</v>
      </c>
      <c r="W7" s="199">
        <f>ROUND(AVERAGE($C7:J7),4)</f>
        <v>33.369100000000003</v>
      </c>
      <c r="X7" s="199">
        <f>ROUND(AVERAGE($C7:K7),4)</f>
        <v>33.369100000000003</v>
      </c>
      <c r="Y7" s="199">
        <f>ROUND(AVERAGE($C7:L7),4)</f>
        <v>33.369100000000003</v>
      </c>
      <c r="Z7" s="199">
        <f>ROUND(AVERAGE($C7:M7),4)</f>
        <v>33.369100000000003</v>
      </c>
      <c r="AA7" s="199">
        <f>ROUND(AVERAGE($C7:N7),4)</f>
        <v>33.369100000000003</v>
      </c>
    </row>
    <row r="8" spans="1:27">
      <c r="A8" s="196" t="s">
        <v>537</v>
      </c>
      <c r="B8" s="197" t="s">
        <v>540</v>
      </c>
      <c r="C8" s="198">
        <v>34.430500000000002</v>
      </c>
      <c r="D8" s="198">
        <v>33.938499999999998</v>
      </c>
      <c r="E8" s="198">
        <v>33.976799999999997</v>
      </c>
      <c r="F8" s="198">
        <v>33.9148</v>
      </c>
      <c r="G8" s="198">
        <v>33.107599999999998</v>
      </c>
      <c r="H8" s="198">
        <v>32.784399999999998</v>
      </c>
      <c r="I8" s="198"/>
      <c r="J8" s="198"/>
      <c r="K8" s="198"/>
      <c r="L8" s="198"/>
      <c r="M8" s="198"/>
      <c r="N8" s="198"/>
      <c r="P8" s="199">
        <f>ROUND(AVERAGE($C8:C8),4)</f>
        <v>34.430500000000002</v>
      </c>
      <c r="Q8" s="199">
        <f>ROUND(AVERAGE($C8:D8),4)</f>
        <v>34.1845</v>
      </c>
      <c r="R8" s="199">
        <f>ROUND(AVERAGE($C8:E8),4)</f>
        <v>34.115299999999998</v>
      </c>
      <c r="S8" s="199">
        <f>ROUND(AVERAGE($C8:F8),4)</f>
        <v>34.065199999999997</v>
      </c>
      <c r="T8" s="199">
        <f>ROUND(AVERAGE($C8:G8),4)</f>
        <v>33.873600000000003</v>
      </c>
      <c r="U8" s="199">
        <f>ROUND(AVERAGE($C8:H8),4)</f>
        <v>33.692100000000003</v>
      </c>
      <c r="V8" s="199">
        <f>ROUND(AVERAGE($C8:I8),4)</f>
        <v>33.692100000000003</v>
      </c>
      <c r="W8" s="199">
        <f>ROUND(AVERAGE($C8:J8),4)</f>
        <v>33.692100000000003</v>
      </c>
      <c r="X8" s="199">
        <f>ROUND(AVERAGE($C8:K8),4)</f>
        <v>33.692100000000003</v>
      </c>
      <c r="Y8" s="199">
        <f>ROUND(AVERAGE($C8:L8),4)</f>
        <v>33.692100000000003</v>
      </c>
      <c r="Z8" s="199">
        <f>ROUND(AVERAGE($C8:M8),4)</f>
        <v>33.692100000000003</v>
      </c>
      <c r="AA8" s="199">
        <f>ROUND(AVERAGE($C8:N8),4)</f>
        <v>33.692100000000003</v>
      </c>
    </row>
    <row r="9" spans="1:27">
      <c r="A9" s="219" t="s">
        <v>537</v>
      </c>
      <c r="B9" s="219" t="s">
        <v>541</v>
      </c>
      <c r="C9" s="200">
        <v>34.269199999999998</v>
      </c>
      <c r="D9" s="200">
        <v>33.777799999999999</v>
      </c>
      <c r="E9" s="200">
        <v>33.8155</v>
      </c>
      <c r="F9" s="200">
        <v>33.752200000000002</v>
      </c>
      <c r="G9" s="200">
        <v>32.946199999999997</v>
      </c>
      <c r="H9" s="200">
        <v>32.622900000000001</v>
      </c>
      <c r="I9" s="200"/>
      <c r="J9" s="200"/>
      <c r="K9" s="200"/>
      <c r="L9" s="200"/>
      <c r="M9" s="200"/>
      <c r="N9" s="200"/>
      <c r="P9" s="201">
        <f>ROUND(AVERAGE($C9:C9),4)</f>
        <v>34.269199999999998</v>
      </c>
      <c r="Q9" s="201">
        <f>ROUND(AVERAGE($C9:D9),4)</f>
        <v>34.023499999999999</v>
      </c>
      <c r="R9" s="201">
        <f>ROUND(AVERAGE($C9:E9),4)</f>
        <v>33.9542</v>
      </c>
      <c r="S9" s="201">
        <f>ROUND(AVERAGE($C9:F9),4)</f>
        <v>33.903700000000001</v>
      </c>
      <c r="T9" s="201">
        <f>ROUND(AVERAGE($C9:G9),4)</f>
        <v>33.712200000000003</v>
      </c>
      <c r="U9" s="201">
        <f>ROUND(AVERAGE($C9:H9),4)</f>
        <v>33.5306</v>
      </c>
      <c r="V9" s="201">
        <f>ROUND(AVERAGE($C9:I9),4)</f>
        <v>33.5306</v>
      </c>
      <c r="W9" s="201">
        <f>ROUND(AVERAGE($C9:J9),4)</f>
        <v>33.5306</v>
      </c>
      <c r="X9" s="201">
        <f>ROUND(AVERAGE($C9:K9),4)</f>
        <v>33.5306</v>
      </c>
      <c r="Y9" s="201">
        <f>ROUND(AVERAGE($C9:L9),4)</f>
        <v>33.5306</v>
      </c>
      <c r="Z9" s="201">
        <f>ROUND(AVERAGE($C9:M9),4)</f>
        <v>33.5306</v>
      </c>
      <c r="AA9" s="201">
        <f>ROUND(AVERAGE($C9:N9),4)</f>
        <v>33.5306</v>
      </c>
    </row>
    <row r="10" spans="1:27">
      <c r="A10" s="202"/>
      <c r="B10" s="202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</row>
    <row r="11" spans="1:27">
      <c r="A11" s="216" t="str">
        <f>A$5</f>
        <v>Contury</v>
      </c>
      <c r="B11" s="216" t="str">
        <f>B$5</f>
        <v>Remark</v>
      </c>
      <c r="C11" s="217" t="s">
        <v>525</v>
      </c>
      <c r="D11" s="217" t="s">
        <v>526</v>
      </c>
      <c r="E11" s="217" t="s">
        <v>527</v>
      </c>
      <c r="F11" s="217" t="str">
        <f t="shared" ref="F11:I11" si="2">F5</f>
        <v>Apr</v>
      </c>
      <c r="G11" s="217" t="str">
        <f t="shared" si="2"/>
        <v>May</v>
      </c>
      <c r="H11" s="217" t="s">
        <v>530</v>
      </c>
      <c r="I11" s="217" t="str">
        <f t="shared" si="2"/>
        <v>Jul</v>
      </c>
      <c r="J11" s="217" t="s">
        <v>532</v>
      </c>
      <c r="K11" s="217" t="str">
        <f t="shared" ref="K11" si="3">K5</f>
        <v>Sep</v>
      </c>
      <c r="L11" s="217" t="s">
        <v>534</v>
      </c>
      <c r="M11" s="217" t="s">
        <v>535</v>
      </c>
      <c r="N11" s="217" t="s">
        <v>536</v>
      </c>
      <c r="P11" s="218" t="str">
        <f t="shared" ref="P11:AA11" si="4">P5</f>
        <v>Jan</v>
      </c>
      <c r="Q11" s="218" t="str">
        <f t="shared" si="4"/>
        <v>Feb</v>
      </c>
      <c r="R11" s="218" t="str">
        <f t="shared" si="4"/>
        <v>Mar</v>
      </c>
      <c r="S11" s="218" t="str">
        <f t="shared" si="4"/>
        <v>Apr</v>
      </c>
      <c r="T11" s="218" t="str">
        <f t="shared" si="4"/>
        <v>May</v>
      </c>
      <c r="U11" s="218" t="str">
        <f t="shared" si="4"/>
        <v>Jun</v>
      </c>
      <c r="V11" s="218" t="str">
        <f t="shared" si="4"/>
        <v>Jul</v>
      </c>
      <c r="W11" s="218" t="str">
        <f t="shared" si="4"/>
        <v>Aug</v>
      </c>
      <c r="X11" s="218" t="str">
        <f t="shared" si="4"/>
        <v>Sep</v>
      </c>
      <c r="Y11" s="218" t="str">
        <f t="shared" si="4"/>
        <v>Oct</v>
      </c>
      <c r="Z11" s="218" t="str">
        <f t="shared" si="4"/>
        <v>Nov</v>
      </c>
      <c r="AA11" s="218" t="str">
        <f t="shared" si="4"/>
        <v>Dec</v>
      </c>
    </row>
    <row r="12" spans="1:27">
      <c r="A12" s="192" t="s">
        <v>542</v>
      </c>
      <c r="B12" s="193" t="s">
        <v>538</v>
      </c>
      <c r="C12" s="194">
        <v>24.8262</v>
      </c>
      <c r="D12" s="194">
        <v>24.7377</v>
      </c>
      <c r="E12" s="194">
        <v>24.97</v>
      </c>
      <c r="F12" s="194">
        <v>25.141200000000001</v>
      </c>
      <c r="G12" s="194">
        <v>25.108499999999999</v>
      </c>
      <c r="H12" s="194">
        <v>25.0747</v>
      </c>
      <c r="I12" s="194"/>
      <c r="J12" s="194"/>
      <c r="K12" s="194"/>
      <c r="L12" s="194"/>
      <c r="M12" s="194"/>
      <c r="N12" s="194"/>
      <c r="P12" s="195">
        <f>ROUND(AVERAGE($C12:C12),4)</f>
        <v>24.8262</v>
      </c>
      <c r="Q12" s="195">
        <f>ROUND(AVERAGE($C12:D12),4)</f>
        <v>24.782</v>
      </c>
      <c r="R12" s="195">
        <f>ROUND(AVERAGE($C12:E12),4)</f>
        <v>24.8446</v>
      </c>
      <c r="S12" s="195">
        <f>ROUND(AVERAGE($C12:F12),4)</f>
        <v>24.918800000000001</v>
      </c>
      <c r="T12" s="195">
        <f>ROUND(AVERAGE($C12:G12),4)</f>
        <v>24.956700000000001</v>
      </c>
      <c r="U12" s="195">
        <f>ROUND(AVERAGE($C12:H12),4)</f>
        <v>24.976400000000002</v>
      </c>
      <c r="V12" s="195">
        <f>ROUND(AVERAGE($C12:I12),4)</f>
        <v>24.976400000000002</v>
      </c>
      <c r="W12" s="195">
        <f>ROUND(AVERAGE($C12:J12),4)</f>
        <v>24.976400000000002</v>
      </c>
      <c r="X12" s="195">
        <f>ROUND(AVERAGE($C12:K12),4)</f>
        <v>24.976400000000002</v>
      </c>
      <c r="Y12" s="195">
        <f>ROUND(AVERAGE($C12:L12),4)</f>
        <v>24.976400000000002</v>
      </c>
      <c r="Z12" s="195">
        <f>ROUND(AVERAGE($C12:M12),4)</f>
        <v>24.976400000000002</v>
      </c>
      <c r="AA12" s="195">
        <f>ROUND(AVERAGE($C12:N12),4)</f>
        <v>24.976400000000002</v>
      </c>
    </row>
    <row r="13" spans="1:27">
      <c r="A13" s="196" t="s">
        <v>542</v>
      </c>
      <c r="B13" s="197" t="s">
        <v>539</v>
      </c>
      <c r="C13" s="198">
        <v>24.8933</v>
      </c>
      <c r="D13" s="198">
        <v>24.8049</v>
      </c>
      <c r="E13" s="198">
        <v>25.036300000000001</v>
      </c>
      <c r="F13" s="198">
        <v>25.208500000000001</v>
      </c>
      <c r="G13" s="198">
        <v>25.174499999999998</v>
      </c>
      <c r="H13" s="198">
        <v>25.138999999999999</v>
      </c>
      <c r="I13" s="198"/>
      <c r="J13" s="198"/>
      <c r="K13" s="198"/>
      <c r="L13" s="198"/>
      <c r="M13" s="198"/>
      <c r="N13" s="198"/>
      <c r="P13" s="199">
        <f>ROUND(AVERAGE($C13:C13),4)</f>
        <v>24.8933</v>
      </c>
      <c r="Q13" s="199">
        <f>ROUND(AVERAGE($C13:D13),4)</f>
        <v>24.8491</v>
      </c>
      <c r="R13" s="199">
        <f>ROUND(AVERAGE($C13:E13),4)</f>
        <v>24.9115</v>
      </c>
      <c r="S13" s="199">
        <f>ROUND(AVERAGE($C13:F13),4)</f>
        <v>24.985800000000001</v>
      </c>
      <c r="T13" s="199">
        <f>ROUND(AVERAGE($C13:G13),4)</f>
        <v>25.023499999999999</v>
      </c>
      <c r="U13" s="199">
        <f>ROUND(AVERAGE($C13:H13),4)</f>
        <v>25.0428</v>
      </c>
      <c r="V13" s="199">
        <f>ROUND(AVERAGE($C13:I13),4)</f>
        <v>25.0428</v>
      </c>
      <c r="W13" s="199">
        <f>ROUND(AVERAGE($C13:J13),4)</f>
        <v>25.0428</v>
      </c>
      <c r="X13" s="199">
        <f>ROUND(AVERAGE($C13:K13),4)</f>
        <v>25.0428</v>
      </c>
      <c r="Y13" s="199">
        <f>ROUND(AVERAGE($C13:L13),4)</f>
        <v>25.0428</v>
      </c>
      <c r="Z13" s="199">
        <f>ROUND(AVERAGE($C13:M13),4)</f>
        <v>25.0428</v>
      </c>
      <c r="AA13" s="199">
        <f>ROUND(AVERAGE($C13:N13),4)</f>
        <v>25.0428</v>
      </c>
    </row>
    <row r="14" spans="1:27">
      <c r="A14" s="196" t="s">
        <v>542</v>
      </c>
      <c r="B14" s="197" t="s">
        <v>540</v>
      </c>
      <c r="C14" s="198">
        <v>25.450700000000001</v>
      </c>
      <c r="D14" s="198">
        <v>25.359300000000001</v>
      </c>
      <c r="E14" s="198">
        <v>25.591699999999999</v>
      </c>
      <c r="F14" s="198">
        <v>25.784600000000001</v>
      </c>
      <c r="G14" s="198">
        <v>25.7456</v>
      </c>
      <c r="H14" s="198">
        <v>25.704699999999999</v>
      </c>
      <c r="I14" s="198"/>
      <c r="J14" s="198"/>
      <c r="K14" s="198"/>
      <c r="L14" s="198"/>
      <c r="M14" s="198"/>
      <c r="N14" s="198"/>
      <c r="P14" s="199">
        <f>ROUND(AVERAGE($C14:C14),4)</f>
        <v>25.450700000000001</v>
      </c>
      <c r="Q14" s="199">
        <f>ROUND(AVERAGE($C14:D14),4)</f>
        <v>25.405000000000001</v>
      </c>
      <c r="R14" s="199">
        <f>ROUND(AVERAGE($C14:E14),4)</f>
        <v>25.467199999999998</v>
      </c>
      <c r="S14" s="199">
        <f>ROUND(AVERAGE($C14:F14),4)</f>
        <v>25.546600000000002</v>
      </c>
      <c r="T14" s="199">
        <f>ROUND(AVERAGE($C14:G14),4)</f>
        <v>25.586400000000001</v>
      </c>
      <c r="U14" s="199">
        <f>ROUND(AVERAGE($C14:H14),4)</f>
        <v>25.606100000000001</v>
      </c>
      <c r="V14" s="199">
        <f>ROUND(AVERAGE($C14:I14),4)</f>
        <v>25.606100000000001</v>
      </c>
      <c r="W14" s="199">
        <f>ROUND(AVERAGE($C14:J14),4)</f>
        <v>25.606100000000001</v>
      </c>
      <c r="X14" s="199">
        <f>ROUND(AVERAGE($C14:K14),4)</f>
        <v>25.606100000000001</v>
      </c>
      <c r="Y14" s="199">
        <f>ROUND(AVERAGE($C14:L14),4)</f>
        <v>25.606100000000001</v>
      </c>
      <c r="Z14" s="199">
        <f>ROUND(AVERAGE($C14:M14),4)</f>
        <v>25.606100000000001</v>
      </c>
      <c r="AA14" s="199">
        <f>ROUND(AVERAGE($C14:N14),4)</f>
        <v>25.606100000000001</v>
      </c>
    </row>
    <row r="15" spans="1:27">
      <c r="A15" s="219" t="s">
        <v>542</v>
      </c>
      <c r="B15" s="219" t="s">
        <v>541</v>
      </c>
      <c r="C15" s="200">
        <v>25.172000000000001</v>
      </c>
      <c r="D15" s="200">
        <v>25.082100000000001</v>
      </c>
      <c r="E15" s="200">
        <v>25.3141</v>
      </c>
      <c r="F15" s="200">
        <v>25.496600000000001</v>
      </c>
      <c r="G15" s="200">
        <v>25.460100000000001</v>
      </c>
      <c r="H15" s="200">
        <v>25.421900000000001</v>
      </c>
      <c r="I15" s="200"/>
      <c r="J15" s="200"/>
      <c r="K15" s="200"/>
      <c r="L15" s="200"/>
      <c r="M15" s="200"/>
      <c r="N15" s="200"/>
      <c r="P15" s="201">
        <f>ROUND(AVERAGE($C15:C15),4)</f>
        <v>25.172000000000001</v>
      </c>
      <c r="Q15" s="201">
        <f>ROUND(AVERAGE($C15:D15),4)</f>
        <v>25.127099999999999</v>
      </c>
      <c r="R15" s="201">
        <f>ROUND(AVERAGE($C15:E15),4)</f>
        <v>25.189399999999999</v>
      </c>
      <c r="S15" s="201">
        <f>ROUND(AVERAGE($C15:F15),4)</f>
        <v>25.266200000000001</v>
      </c>
      <c r="T15" s="201">
        <f>ROUND(AVERAGE($C15:G15),4)</f>
        <v>25.305</v>
      </c>
      <c r="U15" s="201">
        <f>ROUND(AVERAGE($C15:H15),4)</f>
        <v>25.3245</v>
      </c>
      <c r="V15" s="201">
        <f>ROUND(AVERAGE($C15:I15),4)</f>
        <v>25.3245</v>
      </c>
      <c r="W15" s="201">
        <f>ROUND(AVERAGE($C15:J15),4)</f>
        <v>25.3245</v>
      </c>
      <c r="X15" s="201">
        <f>ROUND(AVERAGE($C15:K15),4)</f>
        <v>25.3245</v>
      </c>
      <c r="Y15" s="201">
        <f>ROUND(AVERAGE($C15:L15),4)</f>
        <v>25.3245</v>
      </c>
      <c r="Z15" s="201">
        <f>ROUND(AVERAGE($C15:M15),4)</f>
        <v>25.3245</v>
      </c>
      <c r="AA15" s="201">
        <f>ROUND(AVERAGE($C15:N15),4)</f>
        <v>25.3245</v>
      </c>
    </row>
    <row r="16" spans="1:27">
      <c r="A16" s="220"/>
      <c r="B16" s="202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</row>
    <row r="17" spans="1:27">
      <c r="A17" s="221" t="str">
        <f>A$5</f>
        <v>Contury</v>
      </c>
      <c r="B17" s="221" t="str">
        <f>B$5</f>
        <v>Remark</v>
      </c>
      <c r="C17" s="222" t="s">
        <v>525</v>
      </c>
      <c r="D17" s="222" t="s">
        <v>526</v>
      </c>
      <c r="E17" s="222" t="s">
        <v>527</v>
      </c>
      <c r="F17" s="222" t="str">
        <f t="shared" ref="F17:I17" si="5">F11</f>
        <v>Apr</v>
      </c>
      <c r="G17" s="222" t="str">
        <f t="shared" si="5"/>
        <v>May</v>
      </c>
      <c r="H17" s="222" t="s">
        <v>530</v>
      </c>
      <c r="I17" s="222" t="str">
        <f t="shared" si="5"/>
        <v>Jul</v>
      </c>
      <c r="J17" s="222" t="s">
        <v>532</v>
      </c>
      <c r="K17" s="222" t="str">
        <f t="shared" ref="K17" si="6">K11</f>
        <v>Sep</v>
      </c>
      <c r="L17" s="222" t="s">
        <v>534</v>
      </c>
      <c r="M17" s="222" t="s">
        <v>535</v>
      </c>
      <c r="N17" s="222" t="s">
        <v>536</v>
      </c>
      <c r="P17" s="223" t="str">
        <f t="shared" ref="P17:AA17" si="7">P11</f>
        <v>Jan</v>
      </c>
      <c r="Q17" s="223" t="str">
        <f t="shared" si="7"/>
        <v>Feb</v>
      </c>
      <c r="R17" s="223" t="str">
        <f t="shared" si="7"/>
        <v>Mar</v>
      </c>
      <c r="S17" s="223" t="str">
        <f t="shared" si="7"/>
        <v>Apr</v>
      </c>
      <c r="T17" s="223" t="str">
        <f t="shared" si="7"/>
        <v>May</v>
      </c>
      <c r="U17" s="223" t="str">
        <f t="shared" si="7"/>
        <v>Jun</v>
      </c>
      <c r="V17" s="223" t="str">
        <f t="shared" si="7"/>
        <v>Jul</v>
      </c>
      <c r="W17" s="223" t="str">
        <f t="shared" si="7"/>
        <v>Aug</v>
      </c>
      <c r="X17" s="223" t="str">
        <f t="shared" si="7"/>
        <v>Sep</v>
      </c>
      <c r="Y17" s="223" t="str">
        <f t="shared" si="7"/>
        <v>Oct</v>
      </c>
      <c r="Z17" s="223" t="str">
        <f t="shared" si="7"/>
        <v>Nov</v>
      </c>
      <c r="AA17" s="223" t="str">
        <f t="shared" si="7"/>
        <v>Dec</v>
      </c>
    </row>
    <row r="18" spans="1:27">
      <c r="A18" s="192" t="s">
        <v>543</v>
      </c>
      <c r="B18" s="193" t="s">
        <v>538</v>
      </c>
      <c r="C18" s="194">
        <v>4.3507999999999996</v>
      </c>
      <c r="D18" s="194">
        <v>4.2889999999999997</v>
      </c>
      <c r="E18" s="194">
        <v>4.2990000000000004</v>
      </c>
      <c r="F18" s="194">
        <v>4.2938999999999998</v>
      </c>
      <c r="G18" s="194">
        <v>4.1683000000000003</v>
      </c>
      <c r="H18" s="194">
        <v>4.1055000000000001</v>
      </c>
      <c r="I18" s="194"/>
      <c r="J18" s="194"/>
      <c r="K18" s="194"/>
      <c r="L18" s="194"/>
      <c r="M18" s="194"/>
      <c r="N18" s="194"/>
      <c r="P18" s="195">
        <f>ROUND(AVERAGE($C18:C18),4)</f>
        <v>4.3507999999999996</v>
      </c>
      <c r="Q18" s="195">
        <f>ROUND(AVERAGE($C18:D18),4)</f>
        <v>4.3198999999999996</v>
      </c>
      <c r="R18" s="195">
        <f>ROUND(AVERAGE($C18:E18),4)</f>
        <v>4.3129</v>
      </c>
      <c r="S18" s="195">
        <f>ROUND(AVERAGE($C18:F18),4)</f>
        <v>4.3082000000000003</v>
      </c>
      <c r="T18" s="195">
        <f>ROUND(AVERAGE($C18:G18),4)</f>
        <v>4.2801999999999998</v>
      </c>
      <c r="U18" s="195">
        <f>ROUND(AVERAGE($C18:H18),4)</f>
        <v>4.2511000000000001</v>
      </c>
      <c r="V18" s="195">
        <f>ROUND(AVERAGE($C18:I18),4)</f>
        <v>4.2511000000000001</v>
      </c>
      <c r="W18" s="195">
        <f>ROUND(AVERAGE($C18:J18),4)</f>
        <v>4.2511000000000001</v>
      </c>
      <c r="X18" s="195">
        <f>ROUND(AVERAGE($C18:K18),4)</f>
        <v>4.2511000000000001</v>
      </c>
      <c r="Y18" s="195">
        <f>ROUND(AVERAGE($C18:L18),4)</f>
        <v>4.2511000000000001</v>
      </c>
      <c r="Z18" s="195">
        <f>ROUND(AVERAGE($C18:M18),4)</f>
        <v>4.2511000000000001</v>
      </c>
      <c r="AA18" s="195">
        <f>ROUND(AVERAGE($C18:N18),4)</f>
        <v>4.2511000000000001</v>
      </c>
    </row>
    <row r="19" spans="1:27">
      <c r="A19" s="196" t="s">
        <v>543</v>
      </c>
      <c r="B19" s="197" t="s">
        <v>539</v>
      </c>
      <c r="C19" s="198">
        <v>4.3662999999999998</v>
      </c>
      <c r="D19" s="198">
        <v>4.3040000000000003</v>
      </c>
      <c r="E19" s="198">
        <v>4.3140999999999998</v>
      </c>
      <c r="F19" s="198">
        <v>4.3094000000000001</v>
      </c>
      <c r="G19" s="198">
        <v>4.1839000000000004</v>
      </c>
      <c r="H19" s="198">
        <v>4.1212999999999997</v>
      </c>
      <c r="I19" s="198"/>
      <c r="J19" s="198"/>
      <c r="K19" s="198"/>
      <c r="L19" s="198"/>
      <c r="M19" s="198"/>
      <c r="N19" s="198"/>
      <c r="P19" s="199">
        <f>ROUND(AVERAGE($C19:C19),4)</f>
        <v>4.3662999999999998</v>
      </c>
      <c r="Q19" s="199">
        <f>ROUND(AVERAGE($C19:D19),4)</f>
        <v>4.3352000000000004</v>
      </c>
      <c r="R19" s="199">
        <f>ROUND(AVERAGE($C19:E19),4)</f>
        <v>4.3281000000000001</v>
      </c>
      <c r="S19" s="199">
        <f>ROUND(AVERAGE($C19:F19),4)</f>
        <v>4.3235000000000001</v>
      </c>
      <c r="T19" s="199">
        <f>ROUND(AVERAGE($C19:G19),4)</f>
        <v>4.2954999999999997</v>
      </c>
      <c r="U19" s="199">
        <f>ROUND(AVERAGE($C19:H19),4)</f>
        <v>4.2664999999999997</v>
      </c>
      <c r="V19" s="199">
        <f>ROUND(AVERAGE($C19:I19),4)</f>
        <v>4.2664999999999997</v>
      </c>
      <c r="W19" s="199">
        <f>ROUND(AVERAGE($C19:J19),4)</f>
        <v>4.2664999999999997</v>
      </c>
      <c r="X19" s="199">
        <f>ROUND(AVERAGE($C19:K19),4)</f>
        <v>4.2664999999999997</v>
      </c>
      <c r="Y19" s="199">
        <f>ROUND(AVERAGE($C19:L19),4)</f>
        <v>4.2664999999999997</v>
      </c>
      <c r="Z19" s="199">
        <f>ROUND(AVERAGE($C19:M19),4)</f>
        <v>4.2664999999999997</v>
      </c>
      <c r="AA19" s="199">
        <f>ROUND(AVERAGE($C19:N19),4)</f>
        <v>4.2664999999999997</v>
      </c>
    </row>
    <row r="20" spans="1:27">
      <c r="A20" s="196" t="s">
        <v>543</v>
      </c>
      <c r="B20" s="197" t="s">
        <v>540</v>
      </c>
      <c r="C20" s="198">
        <v>4.4413</v>
      </c>
      <c r="D20" s="198">
        <v>4.3784000000000001</v>
      </c>
      <c r="E20" s="198">
        <v>4.3882000000000003</v>
      </c>
      <c r="F20" s="198">
        <v>4.3872</v>
      </c>
      <c r="G20" s="198">
        <v>4.2595999999999998</v>
      </c>
      <c r="H20" s="198">
        <v>4.1931000000000003</v>
      </c>
      <c r="I20" s="198"/>
      <c r="J20" s="198"/>
      <c r="K20" s="198"/>
      <c r="L20" s="198"/>
      <c r="M20" s="198"/>
      <c r="N20" s="198"/>
      <c r="P20" s="199">
        <f>ROUND(AVERAGE($C20:C20),4)</f>
        <v>4.4413</v>
      </c>
      <c r="Q20" s="199">
        <f>ROUND(AVERAGE($C20:D20),4)</f>
        <v>4.4099000000000004</v>
      </c>
      <c r="R20" s="199">
        <f>ROUND(AVERAGE($C20:E20),4)</f>
        <v>4.4025999999999996</v>
      </c>
      <c r="S20" s="199">
        <f>ROUND(AVERAGE($C20:F20),4)</f>
        <v>4.3987999999999996</v>
      </c>
      <c r="T20" s="199">
        <f>ROUND(AVERAGE($C20:G20),4)</f>
        <v>4.3708999999999998</v>
      </c>
      <c r="U20" s="199">
        <f>ROUND(AVERAGE($C20:H20),4)</f>
        <v>4.3413000000000004</v>
      </c>
      <c r="V20" s="199">
        <f>ROUND(AVERAGE($C20:I20),4)</f>
        <v>4.3413000000000004</v>
      </c>
      <c r="W20" s="199">
        <f>ROUND(AVERAGE($C20:J20),4)</f>
        <v>4.3413000000000004</v>
      </c>
      <c r="X20" s="199">
        <f>ROUND(AVERAGE($C20:K20),4)</f>
        <v>4.3413000000000004</v>
      </c>
      <c r="Y20" s="199">
        <f>ROUND(AVERAGE($C20:L20),4)</f>
        <v>4.3413000000000004</v>
      </c>
      <c r="Z20" s="199">
        <f>ROUND(AVERAGE($C20:M20),4)</f>
        <v>4.3413000000000004</v>
      </c>
      <c r="AA20" s="199">
        <f>ROUND(AVERAGE($C20:N20),4)</f>
        <v>4.3413000000000004</v>
      </c>
    </row>
    <row r="21" spans="1:27">
      <c r="A21" s="224" t="s">
        <v>543</v>
      </c>
      <c r="B21" s="224" t="s">
        <v>541</v>
      </c>
      <c r="C21" s="200">
        <v>4.4038000000000004</v>
      </c>
      <c r="D21" s="200">
        <v>4.3411999999999997</v>
      </c>
      <c r="E21" s="200">
        <v>4.3512000000000004</v>
      </c>
      <c r="F21" s="200">
        <v>4.3483000000000001</v>
      </c>
      <c r="G21" s="200">
        <v>4.2217000000000002</v>
      </c>
      <c r="H21" s="200">
        <v>4.1571999999999996</v>
      </c>
      <c r="I21" s="200"/>
      <c r="J21" s="200"/>
      <c r="K21" s="200"/>
      <c r="L21" s="200"/>
      <c r="M21" s="200"/>
      <c r="N21" s="200"/>
      <c r="P21" s="201">
        <f>ROUND(AVERAGE($C21:C21),4)</f>
        <v>4.4038000000000004</v>
      </c>
      <c r="Q21" s="201">
        <f>ROUND(AVERAGE($C21:D21),4)</f>
        <v>4.3724999999999996</v>
      </c>
      <c r="R21" s="201">
        <f>ROUND(AVERAGE($C21:E21),4)</f>
        <v>4.3654000000000002</v>
      </c>
      <c r="S21" s="201">
        <f>ROUND(AVERAGE($C21:F21),4)</f>
        <v>4.3611000000000004</v>
      </c>
      <c r="T21" s="201">
        <f>ROUND(AVERAGE($C21:G21),4)</f>
        <v>4.3331999999999997</v>
      </c>
      <c r="U21" s="201">
        <f>ROUND(AVERAGE($C21:H21),4)</f>
        <v>4.3038999999999996</v>
      </c>
      <c r="V21" s="201">
        <f>ROUND(AVERAGE($C21:I21),4)</f>
        <v>4.3038999999999996</v>
      </c>
      <c r="W21" s="201">
        <f>ROUND(AVERAGE($C21:J21),4)</f>
        <v>4.3038999999999996</v>
      </c>
      <c r="X21" s="201">
        <f>ROUND(AVERAGE($C21:K21),4)</f>
        <v>4.3038999999999996</v>
      </c>
      <c r="Y21" s="201">
        <f>ROUND(AVERAGE($C21:L21),4)</f>
        <v>4.3038999999999996</v>
      </c>
      <c r="Z21" s="201">
        <f>ROUND(AVERAGE($C21:M21),4)</f>
        <v>4.3038999999999996</v>
      </c>
      <c r="AA21" s="201">
        <f>ROUND(AVERAGE($C21:N21),4)</f>
        <v>4.3038999999999996</v>
      </c>
    </row>
    <row r="22" spans="1:27">
      <c r="A22" s="202"/>
      <c r="B22" s="202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</row>
    <row r="23" spans="1:27">
      <c r="A23" s="221" t="str">
        <f>A$5</f>
        <v>Contury</v>
      </c>
      <c r="B23" s="221" t="str">
        <f>B$5</f>
        <v>Remark</v>
      </c>
      <c r="C23" s="222" t="s">
        <v>525</v>
      </c>
      <c r="D23" s="222" t="s">
        <v>526</v>
      </c>
      <c r="E23" s="222" t="s">
        <v>527</v>
      </c>
      <c r="F23" s="222" t="str">
        <f t="shared" ref="F23:I23" si="8">F17</f>
        <v>Apr</v>
      </c>
      <c r="G23" s="222" t="str">
        <f t="shared" si="8"/>
        <v>May</v>
      </c>
      <c r="H23" s="222" t="s">
        <v>530</v>
      </c>
      <c r="I23" s="222" t="str">
        <f t="shared" si="8"/>
        <v>Jul</v>
      </c>
      <c r="J23" s="222" t="s">
        <v>532</v>
      </c>
      <c r="K23" s="222" t="str">
        <f t="shared" ref="K23" si="9">K17</f>
        <v>Sep</v>
      </c>
      <c r="L23" s="222" t="s">
        <v>534</v>
      </c>
      <c r="M23" s="222" t="s">
        <v>535</v>
      </c>
      <c r="N23" s="222" t="s">
        <v>536</v>
      </c>
      <c r="P23" s="223" t="str">
        <f t="shared" ref="P23:AA23" si="10">P17</f>
        <v>Jan</v>
      </c>
      <c r="Q23" s="223" t="str">
        <f t="shared" si="10"/>
        <v>Feb</v>
      </c>
      <c r="R23" s="223" t="str">
        <f t="shared" si="10"/>
        <v>Mar</v>
      </c>
      <c r="S23" s="223" t="str">
        <f t="shared" si="10"/>
        <v>Apr</v>
      </c>
      <c r="T23" s="223" t="str">
        <f t="shared" si="10"/>
        <v>May</v>
      </c>
      <c r="U23" s="223" t="str">
        <f t="shared" si="10"/>
        <v>Jun</v>
      </c>
      <c r="V23" s="223" t="str">
        <f t="shared" si="10"/>
        <v>Jul</v>
      </c>
      <c r="W23" s="223" t="str">
        <f t="shared" si="10"/>
        <v>Aug</v>
      </c>
      <c r="X23" s="223" t="str">
        <f t="shared" si="10"/>
        <v>Sep</v>
      </c>
      <c r="Y23" s="223" t="str">
        <f t="shared" si="10"/>
        <v>Oct</v>
      </c>
      <c r="Z23" s="223" t="str">
        <f t="shared" si="10"/>
        <v>Nov</v>
      </c>
      <c r="AA23" s="223" t="str">
        <f t="shared" si="10"/>
        <v>Dec</v>
      </c>
    </row>
    <row r="24" spans="1:27">
      <c r="A24" s="192" t="s">
        <v>544</v>
      </c>
      <c r="B24" s="193" t="s">
        <v>538</v>
      </c>
      <c r="C24" s="194">
        <v>1.6199999999999999E-2</v>
      </c>
      <c r="D24" s="194">
        <v>1.6E-2</v>
      </c>
      <c r="E24" s="194">
        <v>1.6E-2</v>
      </c>
      <c r="F24" s="194">
        <v>1.6E-2</v>
      </c>
      <c r="G24" s="194">
        <v>1.5599999999999999E-2</v>
      </c>
      <c r="H24" s="194">
        <v>1.55E-2</v>
      </c>
      <c r="I24" s="194"/>
      <c r="J24" s="194"/>
      <c r="K24" s="194"/>
      <c r="L24" s="194"/>
      <c r="M24" s="194"/>
      <c r="N24" s="194"/>
      <c r="P24" s="195">
        <f>ROUND(AVERAGE($C24:C24),4)</f>
        <v>1.6199999999999999E-2</v>
      </c>
      <c r="Q24" s="195">
        <f>ROUND(AVERAGE($C24:D24),4)</f>
        <v>1.61E-2</v>
      </c>
      <c r="R24" s="195">
        <f>ROUND(AVERAGE($C24:E24),4)</f>
        <v>1.61E-2</v>
      </c>
      <c r="S24" s="195">
        <f>ROUND(AVERAGE($C24:F24),4)</f>
        <v>1.61E-2</v>
      </c>
      <c r="T24" s="195">
        <f>ROUND(AVERAGE($C24:G24),4)</f>
        <v>1.6E-2</v>
      </c>
      <c r="U24" s="195">
        <f>ROUND(AVERAGE($C24:H24),4)</f>
        <v>1.5900000000000001E-2</v>
      </c>
      <c r="V24" s="195">
        <f>ROUND(AVERAGE($C24:I24),4)</f>
        <v>1.5900000000000001E-2</v>
      </c>
      <c r="W24" s="195">
        <f>ROUND(AVERAGE($C24:J24),4)</f>
        <v>1.5900000000000001E-2</v>
      </c>
      <c r="X24" s="195">
        <f>ROUND(AVERAGE($C24:K24),4)</f>
        <v>1.5900000000000001E-2</v>
      </c>
      <c r="Y24" s="195">
        <f>ROUND(AVERAGE($C24:L24),4)</f>
        <v>1.5900000000000001E-2</v>
      </c>
      <c r="Z24" s="195">
        <f>ROUND(AVERAGE($C24:M24),4)</f>
        <v>1.5900000000000001E-2</v>
      </c>
      <c r="AA24" s="195">
        <f>ROUND(AVERAGE($C24:N24),4)</f>
        <v>1.5900000000000001E-2</v>
      </c>
    </row>
    <row r="25" spans="1:27">
      <c r="A25" s="196" t="s">
        <v>544</v>
      </c>
      <c r="B25" s="197" t="s">
        <v>539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</row>
    <row r="26" spans="1:27">
      <c r="A26" s="196" t="s">
        <v>544</v>
      </c>
      <c r="B26" s="197" t="s">
        <v>540</v>
      </c>
      <c r="C26" s="198">
        <v>1.6400000000000001E-2</v>
      </c>
      <c r="D26" s="198">
        <v>1.6199999999999999E-2</v>
      </c>
      <c r="E26" s="198">
        <v>1.6199999999999999E-2</v>
      </c>
      <c r="F26" s="198">
        <v>1.6199999999999999E-2</v>
      </c>
      <c r="G26" s="198">
        <v>1.5800000000000002E-2</v>
      </c>
      <c r="H26" s="198">
        <v>1.5599999999999999E-2</v>
      </c>
      <c r="I26" s="198"/>
      <c r="J26" s="198"/>
      <c r="K26" s="198"/>
      <c r="L26" s="198"/>
      <c r="M26" s="198"/>
      <c r="N26" s="198"/>
      <c r="P26" s="199">
        <f>ROUND(AVERAGE($C26:C26),4)</f>
        <v>1.6400000000000001E-2</v>
      </c>
      <c r="Q26" s="199">
        <f>ROUND(AVERAGE($C26:D26),4)</f>
        <v>1.6299999999999999E-2</v>
      </c>
      <c r="R26" s="199">
        <f>ROUND(AVERAGE($C26:E26),4)</f>
        <v>1.6299999999999999E-2</v>
      </c>
      <c r="S26" s="199">
        <f>ROUND(AVERAGE($C26:F26),4)</f>
        <v>1.6299999999999999E-2</v>
      </c>
      <c r="T26" s="199">
        <f>ROUND(AVERAGE($C26:G26),4)</f>
        <v>1.6199999999999999E-2</v>
      </c>
      <c r="U26" s="199">
        <f>ROUND(AVERAGE($C26:H26),4)</f>
        <v>1.61E-2</v>
      </c>
      <c r="V26" s="199">
        <f>ROUND(AVERAGE($C26:I26),4)</f>
        <v>1.61E-2</v>
      </c>
      <c r="W26" s="199">
        <f>ROUND(AVERAGE($C26:J26),4)</f>
        <v>1.61E-2</v>
      </c>
      <c r="X26" s="199">
        <f>ROUND(AVERAGE($C26:K26),4)</f>
        <v>1.61E-2</v>
      </c>
      <c r="Y26" s="199">
        <f>ROUND(AVERAGE($C26:L26),4)</f>
        <v>1.61E-2</v>
      </c>
      <c r="Z26" s="199">
        <f>ROUND(AVERAGE($C26:M26),4)</f>
        <v>1.61E-2</v>
      </c>
      <c r="AA26" s="199">
        <f>ROUND(AVERAGE($C26:N26),4)</f>
        <v>1.61E-2</v>
      </c>
    </row>
    <row r="27" spans="1:27">
      <c r="A27" s="224" t="s">
        <v>544</v>
      </c>
      <c r="B27" s="224" t="s">
        <v>541</v>
      </c>
      <c r="C27" s="198">
        <v>1.6299999999999999E-2</v>
      </c>
      <c r="D27" s="200">
        <v>1.61E-2</v>
      </c>
      <c r="E27" s="200">
        <v>1.61E-2</v>
      </c>
      <c r="F27" s="200">
        <v>1.61E-2</v>
      </c>
      <c r="G27" s="198">
        <v>1.5699999999999999E-2</v>
      </c>
      <c r="H27" s="200">
        <v>1.555E-2</v>
      </c>
      <c r="I27" s="198"/>
      <c r="J27" s="200"/>
      <c r="K27" s="200"/>
      <c r="L27" s="200"/>
      <c r="M27" s="198"/>
      <c r="N27" s="200"/>
      <c r="P27" s="201">
        <f>ROUND(AVERAGE($C27:C27),4)</f>
        <v>1.6299999999999999E-2</v>
      </c>
      <c r="Q27" s="201">
        <f>ROUND(AVERAGE($C27:D27),4)</f>
        <v>1.6199999999999999E-2</v>
      </c>
      <c r="R27" s="201">
        <f>ROUND(AVERAGE($C27:E27),4)</f>
        <v>1.6199999999999999E-2</v>
      </c>
      <c r="S27" s="201">
        <f>ROUND(AVERAGE($C27:F27),4)</f>
        <v>1.6199999999999999E-2</v>
      </c>
      <c r="T27" s="201">
        <f>ROUND(AVERAGE($C27:G27),4)</f>
        <v>1.61E-2</v>
      </c>
      <c r="U27" s="201">
        <f>ROUND(AVERAGE($C27:H27),4)</f>
        <v>1.6E-2</v>
      </c>
      <c r="V27" s="201">
        <f>ROUND(AVERAGE($C27:I27),4)</f>
        <v>1.6E-2</v>
      </c>
      <c r="W27" s="201">
        <f>ROUND(AVERAGE($C27:J27),4)</f>
        <v>1.6E-2</v>
      </c>
      <c r="X27" s="201">
        <f>ROUND(AVERAGE($C27:K27),4)</f>
        <v>1.6E-2</v>
      </c>
      <c r="Y27" s="201">
        <f>ROUND(AVERAGE($C27:L27),4)</f>
        <v>1.6E-2</v>
      </c>
      <c r="Z27" s="201">
        <f>ROUND(AVERAGE($C27:M27),4)</f>
        <v>1.6E-2</v>
      </c>
      <c r="AA27" s="201">
        <f>ROUND(AVERAGE($C27:N27),4)</f>
        <v>1.6E-2</v>
      </c>
    </row>
    <row r="28" spans="1:27">
      <c r="A28" s="202"/>
      <c r="B28" s="202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</row>
    <row r="29" spans="1:27">
      <c r="A29" s="221" t="str">
        <f>A$5</f>
        <v>Contury</v>
      </c>
      <c r="B29" s="221" t="str">
        <f>B$5</f>
        <v>Remark</v>
      </c>
      <c r="C29" s="222" t="s">
        <v>525</v>
      </c>
      <c r="D29" s="222" t="s">
        <v>526</v>
      </c>
      <c r="E29" s="222" t="s">
        <v>527</v>
      </c>
      <c r="F29" s="222" t="str">
        <f t="shared" ref="F29:I29" si="11">F23</f>
        <v>Apr</v>
      </c>
      <c r="G29" s="222" t="str">
        <f t="shared" si="11"/>
        <v>May</v>
      </c>
      <c r="H29" s="222" t="s">
        <v>530</v>
      </c>
      <c r="I29" s="222" t="str">
        <f t="shared" si="11"/>
        <v>Jul</v>
      </c>
      <c r="J29" s="222" t="s">
        <v>532</v>
      </c>
      <c r="K29" s="222" t="str">
        <f t="shared" ref="K29" si="12">K23</f>
        <v>Sep</v>
      </c>
      <c r="L29" s="222" t="s">
        <v>534</v>
      </c>
      <c r="M29" s="222" t="s">
        <v>535</v>
      </c>
      <c r="N29" s="222" t="s">
        <v>536</v>
      </c>
      <c r="P29" s="223" t="str">
        <f t="shared" ref="P29:AA29" si="13">P23</f>
        <v>Jan</v>
      </c>
      <c r="Q29" s="223" t="str">
        <f t="shared" si="13"/>
        <v>Feb</v>
      </c>
      <c r="R29" s="223" t="str">
        <f t="shared" si="13"/>
        <v>Mar</v>
      </c>
      <c r="S29" s="223" t="str">
        <f t="shared" si="13"/>
        <v>Apr</v>
      </c>
      <c r="T29" s="223" t="str">
        <f t="shared" si="13"/>
        <v>May</v>
      </c>
      <c r="U29" s="223" t="str">
        <f t="shared" si="13"/>
        <v>Jun</v>
      </c>
      <c r="V29" s="223" t="str">
        <f t="shared" si="13"/>
        <v>Jul</v>
      </c>
      <c r="W29" s="223" t="str">
        <f t="shared" si="13"/>
        <v>Aug</v>
      </c>
      <c r="X29" s="223" t="str">
        <f t="shared" si="13"/>
        <v>Sep</v>
      </c>
      <c r="Y29" s="223" t="str">
        <f t="shared" si="13"/>
        <v>Oct</v>
      </c>
      <c r="Z29" s="223" t="str">
        <f t="shared" si="13"/>
        <v>Nov</v>
      </c>
      <c r="AA29" s="223" t="str">
        <f t="shared" si="13"/>
        <v>Dec</v>
      </c>
    </row>
    <row r="30" spans="1:27">
      <c r="A30" s="192" t="s">
        <v>545</v>
      </c>
      <c r="B30" s="193" t="s">
        <v>538</v>
      </c>
      <c r="C30" s="194">
        <v>0.13489999999999999</v>
      </c>
      <c r="D30" s="194">
        <v>0.1323</v>
      </c>
      <c r="E30" s="194">
        <v>0.1318</v>
      </c>
      <c r="F30" s="194">
        <v>0.1298</v>
      </c>
      <c r="G30" s="194">
        <v>0.1263</v>
      </c>
      <c r="H30" s="194">
        <v>0.1244</v>
      </c>
      <c r="I30" s="194"/>
      <c r="J30" s="194"/>
      <c r="K30" s="194"/>
      <c r="L30" s="194"/>
      <c r="M30" s="194"/>
      <c r="N30" s="194"/>
      <c r="P30" s="195">
        <f>ROUND(AVERAGE($C30:C30),4)</f>
        <v>0.13489999999999999</v>
      </c>
      <c r="Q30" s="195">
        <f>ROUND(AVERAGE($C30:D30),4)</f>
        <v>0.1336</v>
      </c>
      <c r="R30" s="195">
        <f>ROUND(AVERAGE($C30:E30),4)</f>
        <v>0.13300000000000001</v>
      </c>
      <c r="S30" s="195">
        <f>ROUND(AVERAGE($C30:F30),4)</f>
        <v>0.13220000000000001</v>
      </c>
      <c r="T30" s="195">
        <f>ROUND(AVERAGE($C30:G30),4)</f>
        <v>0.13100000000000001</v>
      </c>
      <c r="U30" s="195">
        <f>ROUND(AVERAGE($C30:H30),4)</f>
        <v>0.12989999999999999</v>
      </c>
      <c r="V30" s="195">
        <f>ROUND(AVERAGE($C30:I30),4)</f>
        <v>0.12989999999999999</v>
      </c>
      <c r="W30" s="195">
        <f>ROUND(AVERAGE($C30:J30),4)</f>
        <v>0.12989999999999999</v>
      </c>
      <c r="X30" s="195">
        <f>ROUND(AVERAGE($C30:K30),4)</f>
        <v>0.12989999999999999</v>
      </c>
      <c r="Y30" s="195">
        <f>ROUND(AVERAGE($C30:L30),4)</f>
        <v>0.12989999999999999</v>
      </c>
      <c r="Z30" s="195">
        <f>ROUND(AVERAGE($C30:M30),4)</f>
        <v>0.12989999999999999</v>
      </c>
      <c r="AA30" s="195">
        <f>ROUND(AVERAGE($C30:N30),4)</f>
        <v>0.12989999999999999</v>
      </c>
    </row>
    <row r="31" spans="1:27">
      <c r="A31" s="196" t="s">
        <v>545</v>
      </c>
      <c r="B31" s="197" t="s">
        <v>539</v>
      </c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</row>
    <row r="32" spans="1:27">
      <c r="A32" s="196" t="s">
        <v>545</v>
      </c>
      <c r="B32" s="197" t="s">
        <v>540</v>
      </c>
      <c r="C32" s="198">
        <v>0.13619999999999999</v>
      </c>
      <c r="D32" s="198">
        <v>0.1336</v>
      </c>
      <c r="E32" s="198">
        <v>0.13300000000000001</v>
      </c>
      <c r="F32" s="198">
        <v>0.13109999999999999</v>
      </c>
      <c r="G32" s="198">
        <v>0.1275</v>
      </c>
      <c r="H32" s="198">
        <v>0.12559999999999999</v>
      </c>
      <c r="I32" s="198"/>
      <c r="J32" s="198"/>
      <c r="K32" s="198"/>
      <c r="L32" s="198"/>
      <c r="M32" s="198"/>
      <c r="N32" s="198"/>
      <c r="P32" s="199">
        <f>ROUND(AVERAGE($C32:C32),4)</f>
        <v>0.13619999999999999</v>
      </c>
      <c r="Q32" s="199">
        <f>ROUND(AVERAGE($C32:D32),4)</f>
        <v>0.13489999999999999</v>
      </c>
      <c r="R32" s="199">
        <f>ROUND(AVERAGE($C32:E32),4)</f>
        <v>0.1343</v>
      </c>
      <c r="S32" s="199">
        <f>ROUND(AVERAGE($C32:F32),4)</f>
        <v>0.13350000000000001</v>
      </c>
      <c r="T32" s="199">
        <f>ROUND(AVERAGE($C32:G32),4)</f>
        <v>0.1323</v>
      </c>
      <c r="U32" s="199">
        <f>ROUND(AVERAGE($C32:H32),4)</f>
        <v>0.13120000000000001</v>
      </c>
      <c r="V32" s="199">
        <f>ROUND(AVERAGE($C32:I32),4)</f>
        <v>0.13120000000000001</v>
      </c>
      <c r="W32" s="199">
        <f>ROUND(AVERAGE($C32:J32),4)</f>
        <v>0.13120000000000001</v>
      </c>
      <c r="X32" s="199">
        <f>ROUND(AVERAGE($C32:K32),4)</f>
        <v>0.13120000000000001</v>
      </c>
      <c r="Y32" s="199">
        <f>ROUND(AVERAGE($C32:L32),4)</f>
        <v>0.13120000000000001</v>
      </c>
      <c r="Z32" s="199">
        <f>ROUND(AVERAGE($C32:M32),4)</f>
        <v>0.13120000000000001</v>
      </c>
      <c r="AA32" s="199">
        <f>ROUND(AVERAGE($C32:N32),4)</f>
        <v>0.13120000000000001</v>
      </c>
    </row>
    <row r="33" spans="1:27">
      <c r="A33" s="224" t="s">
        <v>545</v>
      </c>
      <c r="B33" s="224" t="s">
        <v>541</v>
      </c>
      <c r="C33" s="200">
        <v>0.1356</v>
      </c>
      <c r="D33" s="200">
        <v>0.13300000000000001</v>
      </c>
      <c r="E33" s="200">
        <v>0.13240000000000002</v>
      </c>
      <c r="F33" s="200">
        <v>0.13045000000000001</v>
      </c>
      <c r="G33" s="198">
        <v>0.12690000000000001</v>
      </c>
      <c r="H33" s="200">
        <v>0.125</v>
      </c>
      <c r="I33" s="198"/>
      <c r="J33" s="200"/>
      <c r="K33" s="200"/>
      <c r="L33" s="200"/>
      <c r="M33" s="198"/>
      <c r="N33" s="200"/>
      <c r="P33" s="201">
        <f>ROUND(AVERAGE($C33:C33),4)</f>
        <v>0.1356</v>
      </c>
      <c r="Q33" s="201">
        <f>ROUND(AVERAGE($C33:D33),4)</f>
        <v>0.1343</v>
      </c>
      <c r="R33" s="205">
        <f>ROUND(AVERAGE($C33:E33),4)</f>
        <v>0.13370000000000001</v>
      </c>
      <c r="S33" s="201">
        <f>ROUND(AVERAGE($C33:F33),4)</f>
        <v>0.13289999999999999</v>
      </c>
      <c r="T33" s="201">
        <f>ROUND(AVERAGE($C33:G33),4)</f>
        <v>0.13170000000000001</v>
      </c>
      <c r="U33" s="201">
        <f>ROUND(AVERAGE($C33:H33),4)</f>
        <v>0.13059999999999999</v>
      </c>
      <c r="V33" s="201">
        <f>ROUND(AVERAGE($C33:I33),4)</f>
        <v>0.13059999999999999</v>
      </c>
      <c r="W33" s="201">
        <f>ROUND(AVERAGE($C33:J33),4)</f>
        <v>0.13059999999999999</v>
      </c>
      <c r="X33" s="201">
        <f>ROUND(AVERAGE($C33:K33),4)</f>
        <v>0.13059999999999999</v>
      </c>
      <c r="Y33" s="201">
        <f>ROUND(AVERAGE($C33:L33),4)</f>
        <v>0.13059999999999999</v>
      </c>
      <c r="Z33" s="201">
        <f>ROUND(AVERAGE($C33:M33),4)</f>
        <v>0.13059999999999999</v>
      </c>
      <c r="AA33" s="201">
        <f>ROUND(AVERAGE($C33:N33),4)</f>
        <v>0.13059999999999999</v>
      </c>
    </row>
    <row r="34" spans="1:27">
      <c r="A34" s="206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</row>
    <row r="35" spans="1:27">
      <c r="A35" s="221" t="str">
        <f>A$5</f>
        <v>Contury</v>
      </c>
      <c r="B35" s="221" t="str">
        <f>B$5</f>
        <v>Remark</v>
      </c>
      <c r="C35" s="222" t="s">
        <v>525</v>
      </c>
      <c r="D35" s="222" t="s">
        <v>526</v>
      </c>
      <c r="E35" s="222" t="s">
        <v>527</v>
      </c>
      <c r="F35" s="222" t="str">
        <f t="shared" ref="F35:I35" si="14">F29</f>
        <v>Apr</v>
      </c>
      <c r="G35" s="222" t="str">
        <f t="shared" si="14"/>
        <v>May</v>
      </c>
      <c r="H35" s="222" t="s">
        <v>530</v>
      </c>
      <c r="I35" s="222" t="str">
        <f t="shared" si="14"/>
        <v>Jul</v>
      </c>
      <c r="J35" s="222" t="s">
        <v>532</v>
      </c>
      <c r="K35" s="222" t="str">
        <f t="shared" ref="K35" si="15">K29</f>
        <v>Sep</v>
      </c>
      <c r="L35" s="222" t="s">
        <v>534</v>
      </c>
      <c r="M35" s="222" t="s">
        <v>535</v>
      </c>
      <c r="N35" s="222" t="s">
        <v>536</v>
      </c>
      <c r="P35" s="223" t="str">
        <f t="shared" ref="P35:AA35" si="16">P29</f>
        <v>Jan</v>
      </c>
      <c r="Q35" s="223" t="str">
        <f t="shared" si="16"/>
        <v>Feb</v>
      </c>
      <c r="R35" s="223" t="str">
        <f t="shared" si="16"/>
        <v>Mar</v>
      </c>
      <c r="S35" s="223" t="str">
        <f t="shared" si="16"/>
        <v>Apr</v>
      </c>
      <c r="T35" s="223" t="str">
        <f t="shared" si="16"/>
        <v>May</v>
      </c>
      <c r="U35" s="223" t="str">
        <f t="shared" si="16"/>
        <v>Jun</v>
      </c>
      <c r="V35" s="223" t="str">
        <f t="shared" si="16"/>
        <v>Jul</v>
      </c>
      <c r="W35" s="223" t="str">
        <f t="shared" si="16"/>
        <v>Aug</v>
      </c>
      <c r="X35" s="223" t="str">
        <f t="shared" si="16"/>
        <v>Sep</v>
      </c>
      <c r="Y35" s="223" t="str">
        <f t="shared" si="16"/>
        <v>Oct</v>
      </c>
      <c r="Z35" s="223" t="str">
        <f t="shared" si="16"/>
        <v>Nov</v>
      </c>
      <c r="AA35" s="223" t="str">
        <f t="shared" si="16"/>
        <v>Dec</v>
      </c>
    </row>
    <row r="36" spans="1:27">
      <c r="A36" s="192" t="s">
        <v>546</v>
      </c>
      <c r="B36" s="193" t="s">
        <v>538</v>
      </c>
      <c r="C36" s="194">
        <v>4.6054000000000004</v>
      </c>
      <c r="D36" s="194">
        <v>4.5574000000000003</v>
      </c>
      <c r="E36" s="194">
        <v>4.5808999999999997</v>
      </c>
      <c r="F36" s="194">
        <v>4.5339</v>
      </c>
      <c r="G36" s="194">
        <v>4.4839000000000002</v>
      </c>
      <c r="H36" s="194">
        <v>4.4631999999999996</v>
      </c>
      <c r="I36" s="194"/>
      <c r="J36" s="194"/>
      <c r="K36" s="194"/>
      <c r="L36" s="194"/>
      <c r="M36" s="194"/>
      <c r="N36" s="194"/>
      <c r="P36" s="195">
        <f>ROUND(AVERAGE($C36:C36),4)</f>
        <v>4.6054000000000004</v>
      </c>
      <c r="Q36" s="195">
        <f>ROUND(AVERAGE($C36:D36),4)</f>
        <v>4.5814000000000004</v>
      </c>
      <c r="R36" s="195">
        <f>ROUND(AVERAGE($C36:E36),4)</f>
        <v>4.5811999999999999</v>
      </c>
      <c r="S36" s="195">
        <f>ROUND(AVERAGE($C36:F36),4)</f>
        <v>4.5693999999999999</v>
      </c>
      <c r="T36" s="195">
        <f>ROUND(AVERAGE($C36:G36),4)</f>
        <v>4.5522999999999998</v>
      </c>
      <c r="U36" s="195">
        <f>ROUND(AVERAGE($C36:H36),4)</f>
        <v>4.5374999999999996</v>
      </c>
      <c r="V36" s="195">
        <f>ROUND(AVERAGE($C36:I36),4)</f>
        <v>4.5374999999999996</v>
      </c>
      <c r="W36" s="195">
        <f>ROUND(AVERAGE($C36:J36),4)</f>
        <v>4.5374999999999996</v>
      </c>
      <c r="X36" s="195">
        <f>ROUND(AVERAGE($C36:K36),4)</f>
        <v>4.5374999999999996</v>
      </c>
      <c r="Y36" s="195">
        <f>ROUND(AVERAGE($C36:L36),4)</f>
        <v>4.5374999999999996</v>
      </c>
      <c r="Z36" s="195">
        <f>ROUND(AVERAGE($C36:M36),4)</f>
        <v>4.5374999999999996</v>
      </c>
      <c r="AA36" s="195">
        <f>ROUND(AVERAGE($C36:N36),4)</f>
        <v>4.5374999999999996</v>
      </c>
    </row>
    <row r="37" spans="1:27">
      <c r="A37" s="196" t="s">
        <v>546</v>
      </c>
      <c r="B37" s="197" t="s">
        <v>539</v>
      </c>
      <c r="C37" s="198">
        <v>4.6310000000000002</v>
      </c>
      <c r="D37" s="198">
        <v>4.5831999999999997</v>
      </c>
      <c r="E37" s="198">
        <v>4.6059999999999999</v>
      </c>
      <c r="F37" s="198">
        <v>4.5621</v>
      </c>
      <c r="G37" s="198">
        <v>4.5113000000000003</v>
      </c>
      <c r="H37" s="198">
        <v>4.4878999999999998</v>
      </c>
      <c r="I37" s="198"/>
      <c r="J37" s="198"/>
      <c r="K37" s="198"/>
      <c r="L37" s="198"/>
      <c r="M37" s="198"/>
      <c r="N37" s="198"/>
      <c r="P37" s="199">
        <f>ROUND(AVERAGE($C37:C37),4)</f>
        <v>4.6310000000000002</v>
      </c>
      <c r="Q37" s="199">
        <f>ROUND(AVERAGE($C37:D37),4)</f>
        <v>4.6071</v>
      </c>
      <c r="R37" s="199">
        <f>ROUND(AVERAGE($C37:E37),4)</f>
        <v>4.6067</v>
      </c>
      <c r="S37" s="199">
        <f>ROUND(AVERAGE($C37:F37),4)</f>
        <v>4.5956000000000001</v>
      </c>
      <c r="T37" s="199">
        <f>ROUND(AVERAGE($C37:G37),4)</f>
        <v>4.5787000000000004</v>
      </c>
      <c r="U37" s="199">
        <f>ROUND(AVERAGE($C37:H37),4)</f>
        <v>4.5636000000000001</v>
      </c>
      <c r="V37" s="199">
        <f>ROUND(AVERAGE($C37:I37),4)</f>
        <v>4.5636000000000001</v>
      </c>
      <c r="W37" s="199">
        <f>ROUND(AVERAGE($C37:J37),4)</f>
        <v>4.5636000000000001</v>
      </c>
      <c r="X37" s="199">
        <f>ROUND(AVERAGE($C37:K37),4)</f>
        <v>4.5636000000000001</v>
      </c>
      <c r="Y37" s="199">
        <f>ROUND(AVERAGE($C37:L37),4)</f>
        <v>4.5636000000000001</v>
      </c>
      <c r="Z37" s="199">
        <f>ROUND(AVERAGE($C37:M37),4)</f>
        <v>4.5636000000000001</v>
      </c>
      <c r="AA37" s="199">
        <f>ROUND(AVERAGE($C37:N37),4)</f>
        <v>4.5636000000000001</v>
      </c>
    </row>
    <row r="38" spans="1:27">
      <c r="A38" s="196" t="s">
        <v>546</v>
      </c>
      <c r="B38" s="197" t="s">
        <v>540</v>
      </c>
      <c r="C38" s="198">
        <v>4.75</v>
      </c>
      <c r="D38" s="198">
        <v>4.6989000000000001</v>
      </c>
      <c r="E38" s="198">
        <v>4.7207999999999997</v>
      </c>
      <c r="F38" s="198">
        <v>4.6855000000000002</v>
      </c>
      <c r="G38" s="198">
        <v>4.6340000000000003</v>
      </c>
      <c r="H38" s="198">
        <v>4.6029</v>
      </c>
      <c r="I38" s="198"/>
      <c r="J38" s="198"/>
      <c r="K38" s="198"/>
      <c r="L38" s="198"/>
      <c r="M38" s="198"/>
      <c r="N38" s="198"/>
      <c r="P38" s="199">
        <f>ROUND(AVERAGE($C38:C38),4)</f>
        <v>4.75</v>
      </c>
      <c r="Q38" s="199">
        <f>ROUND(AVERAGE($C38:D38),4)</f>
        <v>4.7244999999999999</v>
      </c>
      <c r="R38" s="199">
        <f>ROUND(AVERAGE($C38:E38),4)</f>
        <v>4.7232000000000003</v>
      </c>
      <c r="S38" s="199">
        <f>ROUND(AVERAGE($C38:F38),4)</f>
        <v>4.7138</v>
      </c>
      <c r="T38" s="199">
        <f>ROUND(AVERAGE($C38:G38),4)</f>
        <v>4.6978</v>
      </c>
      <c r="U38" s="199">
        <f>ROUND(AVERAGE($C38:H38),4)</f>
        <v>4.6820000000000004</v>
      </c>
      <c r="V38" s="199">
        <f>ROUND(AVERAGE($C38:I38),4)</f>
        <v>4.6820000000000004</v>
      </c>
      <c r="W38" s="199">
        <f>ROUND(AVERAGE($C38:J38),4)</f>
        <v>4.6820000000000004</v>
      </c>
      <c r="X38" s="199">
        <f>ROUND(AVERAGE($C38:K38),4)</f>
        <v>4.6820000000000004</v>
      </c>
      <c r="Y38" s="199">
        <f>ROUND(AVERAGE($C38:L38),4)</f>
        <v>4.6820000000000004</v>
      </c>
      <c r="Z38" s="199">
        <f>ROUND(AVERAGE($C38:M38),4)</f>
        <v>4.6820000000000004</v>
      </c>
      <c r="AA38" s="199">
        <f>ROUND(AVERAGE($C38:N38),4)</f>
        <v>4.6820000000000004</v>
      </c>
    </row>
    <row r="39" spans="1:27">
      <c r="A39" s="224" t="s">
        <v>546</v>
      </c>
      <c r="B39" s="224" t="s">
        <v>541</v>
      </c>
      <c r="C39" s="200">
        <v>4.6905000000000001</v>
      </c>
      <c r="D39" s="200">
        <v>4.6410999999999998</v>
      </c>
      <c r="E39" s="200">
        <v>4.6634000000000002</v>
      </c>
      <c r="F39" s="200">
        <v>4.6238000000000001</v>
      </c>
      <c r="G39" s="198">
        <v>4.5726000000000004</v>
      </c>
      <c r="H39" s="200">
        <v>4.5453999999999999</v>
      </c>
      <c r="I39" s="198"/>
      <c r="J39" s="200"/>
      <c r="K39" s="200"/>
      <c r="L39" s="200"/>
      <c r="M39" s="198"/>
      <c r="N39" s="200"/>
      <c r="P39" s="201">
        <f>ROUND(AVERAGE($C39:C39),4)</f>
        <v>4.6905000000000001</v>
      </c>
      <c r="Q39" s="201">
        <f>ROUND(AVERAGE($C39:D39),4)</f>
        <v>4.6657999999999999</v>
      </c>
      <c r="R39" s="201">
        <f>ROUND(AVERAGE($C39:E39),4)</f>
        <v>4.665</v>
      </c>
      <c r="S39" s="201">
        <f>ROUND(AVERAGE($C39:F39),4)</f>
        <v>4.6547000000000001</v>
      </c>
      <c r="T39" s="201">
        <f>ROUND(AVERAGE($C39:G39),4)</f>
        <v>4.6383000000000001</v>
      </c>
      <c r="U39" s="201">
        <f>ROUND(AVERAGE($C39:H39),4)</f>
        <v>4.6227999999999998</v>
      </c>
      <c r="V39" s="201">
        <f>ROUND(AVERAGE($C39:I39),4)</f>
        <v>4.6227999999999998</v>
      </c>
      <c r="W39" s="201">
        <f>ROUND(AVERAGE($C39:J39),4)</f>
        <v>4.6227999999999998</v>
      </c>
      <c r="X39" s="201">
        <f>ROUND(AVERAGE($C39:K39),4)</f>
        <v>4.6227999999999998</v>
      </c>
      <c r="Y39" s="201">
        <f>ROUND(AVERAGE($C39:L39),4)</f>
        <v>4.6227999999999998</v>
      </c>
      <c r="Z39" s="201">
        <f>ROUND(AVERAGE($C39:M39),4)</f>
        <v>4.6227999999999998</v>
      </c>
      <c r="AA39" s="201">
        <f>ROUND(AVERAGE($C39:N39),4)</f>
        <v>4.6227999999999998</v>
      </c>
    </row>
    <row r="40" spans="1:27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>
      <c r="A41" s="221" t="str">
        <f>A$5</f>
        <v>Contury</v>
      </c>
      <c r="B41" s="221" t="str">
        <f>B$5</f>
        <v>Remark</v>
      </c>
      <c r="C41" s="222" t="s">
        <v>525</v>
      </c>
      <c r="D41" s="222" t="s">
        <v>526</v>
      </c>
      <c r="E41" s="222" t="s">
        <v>527</v>
      </c>
      <c r="F41" s="222" t="str">
        <f t="shared" ref="F41:I41" si="17">F35</f>
        <v>Apr</v>
      </c>
      <c r="G41" s="222" t="str">
        <f t="shared" si="17"/>
        <v>May</v>
      </c>
      <c r="H41" s="222" t="s">
        <v>530</v>
      </c>
      <c r="I41" s="222" t="str">
        <f t="shared" si="17"/>
        <v>Jul</v>
      </c>
      <c r="J41" s="222" t="s">
        <v>532</v>
      </c>
      <c r="K41" s="222" t="str">
        <f t="shared" ref="K41" si="18">K35</f>
        <v>Sep</v>
      </c>
      <c r="L41" s="222" t="s">
        <v>534</v>
      </c>
      <c r="M41" s="222" t="s">
        <v>535</v>
      </c>
      <c r="N41" s="222" t="s">
        <v>536</v>
      </c>
      <c r="P41" s="223" t="str">
        <f t="shared" ref="P41:AA41" si="19">P35</f>
        <v>Jan</v>
      </c>
      <c r="Q41" s="223" t="str">
        <f t="shared" si="19"/>
        <v>Feb</v>
      </c>
      <c r="R41" s="223" t="str">
        <f t="shared" si="19"/>
        <v>Mar</v>
      </c>
      <c r="S41" s="223" t="str">
        <f t="shared" si="19"/>
        <v>Apr</v>
      </c>
      <c r="T41" s="223" t="str">
        <f t="shared" si="19"/>
        <v>May</v>
      </c>
      <c r="U41" s="223" t="str">
        <f t="shared" si="19"/>
        <v>Jun</v>
      </c>
      <c r="V41" s="223" t="str">
        <f t="shared" si="19"/>
        <v>Jul</v>
      </c>
      <c r="W41" s="223" t="str">
        <f t="shared" si="19"/>
        <v>Aug</v>
      </c>
      <c r="X41" s="223" t="str">
        <f t="shared" si="19"/>
        <v>Sep</v>
      </c>
      <c r="Y41" s="223" t="str">
        <f t="shared" si="19"/>
        <v>Oct</v>
      </c>
      <c r="Z41" s="223" t="str">
        <f t="shared" si="19"/>
        <v>Nov</v>
      </c>
      <c r="AA41" s="223" t="str">
        <f t="shared" si="19"/>
        <v>Dec</v>
      </c>
    </row>
    <row r="42" spans="1:27">
      <c r="A42" s="192" t="s">
        <v>547</v>
      </c>
      <c r="B42" s="193" t="s">
        <v>538</v>
      </c>
      <c r="C42" s="194">
        <v>7.5274999999999999</v>
      </c>
      <c r="D42" s="194">
        <v>7.4625000000000004</v>
      </c>
      <c r="E42" s="194">
        <v>7.4814999999999996</v>
      </c>
      <c r="F42" s="194">
        <v>7.5027999999999997</v>
      </c>
      <c r="G42" s="194">
        <v>7.5755999999999997</v>
      </c>
      <c r="H42" s="194">
        <v>7.5487000000000002</v>
      </c>
      <c r="I42" s="194"/>
      <c r="J42" s="194"/>
      <c r="K42" s="194"/>
      <c r="L42" s="194"/>
      <c r="M42" s="194"/>
      <c r="N42" s="194"/>
      <c r="P42" s="195">
        <f>ROUND(AVERAGE($C42:C42),4)</f>
        <v>7.5274999999999999</v>
      </c>
      <c r="Q42" s="195">
        <f>ROUND(AVERAGE($C42:D42),4)</f>
        <v>7.4950000000000001</v>
      </c>
      <c r="R42" s="195">
        <f>ROUND(AVERAGE($C42:E42),4)</f>
        <v>7.4904999999999999</v>
      </c>
      <c r="S42" s="195">
        <f>ROUND(AVERAGE($C42:F42),4)</f>
        <v>7.4935999999999998</v>
      </c>
      <c r="T42" s="195">
        <f>ROUND(AVERAGE($C42:G42),4)</f>
        <v>7.51</v>
      </c>
      <c r="U42" s="195">
        <f>ROUND(AVERAGE($C42:H42),4)</f>
        <v>7.5164</v>
      </c>
      <c r="V42" s="195">
        <f>ROUND(AVERAGE($C42:I42),4)</f>
        <v>7.5164</v>
      </c>
      <c r="W42" s="195">
        <f>ROUND(AVERAGE($C42:J42),4)</f>
        <v>7.5164</v>
      </c>
      <c r="X42" s="195">
        <f>ROUND(AVERAGE($C42:K42),4)</f>
        <v>7.5164</v>
      </c>
      <c r="Y42" s="195">
        <f>ROUND(AVERAGE($C42:L42),4)</f>
        <v>7.5164</v>
      </c>
      <c r="Z42" s="195">
        <f>ROUND(AVERAGE($C42:M42),4)</f>
        <v>7.5164</v>
      </c>
      <c r="AA42" s="195">
        <f>ROUND(AVERAGE($C42:N42),4)</f>
        <v>7.5164</v>
      </c>
    </row>
    <row r="43" spans="1:27">
      <c r="A43" s="196" t="str">
        <f>A42</f>
        <v>MALAYSIA : RINGGIT (MYR)</v>
      </c>
      <c r="B43" s="197" t="s">
        <v>539</v>
      </c>
      <c r="C43" s="198">
        <v>7.5675999999999997</v>
      </c>
      <c r="D43" s="198">
        <v>7.5038</v>
      </c>
      <c r="E43" s="198">
        <v>7.5232000000000001</v>
      </c>
      <c r="F43" s="198">
        <v>7.5431999999999997</v>
      </c>
      <c r="G43" s="198">
        <v>7.6166</v>
      </c>
      <c r="H43" s="198">
        <v>7.5896999999999997</v>
      </c>
      <c r="I43" s="198"/>
      <c r="J43" s="198"/>
      <c r="K43" s="198"/>
      <c r="L43" s="198"/>
      <c r="M43" s="198"/>
      <c r="N43" s="198"/>
      <c r="P43" s="199">
        <f>ROUND(AVERAGE($C43:C43),4)</f>
        <v>7.5675999999999997</v>
      </c>
      <c r="Q43" s="199">
        <f>ROUND(AVERAGE($C43:D43),4)</f>
        <v>7.5357000000000003</v>
      </c>
      <c r="R43" s="199">
        <f>ROUND(AVERAGE($C43:E43),4)</f>
        <v>7.5315000000000003</v>
      </c>
      <c r="S43" s="199">
        <f>ROUND(AVERAGE($C43:F43),4)</f>
        <v>7.5345000000000004</v>
      </c>
      <c r="T43" s="199">
        <f>ROUND(AVERAGE($C43:G43),4)</f>
        <v>7.5509000000000004</v>
      </c>
      <c r="U43" s="199">
        <f>ROUND(AVERAGE($C43:H43),4)</f>
        <v>7.5574000000000003</v>
      </c>
      <c r="V43" s="199">
        <f>ROUND(AVERAGE($C43:I43),4)</f>
        <v>7.5574000000000003</v>
      </c>
      <c r="W43" s="199">
        <f>ROUND(AVERAGE($C43:J43),4)</f>
        <v>7.5574000000000003</v>
      </c>
      <c r="X43" s="199">
        <f>ROUND(AVERAGE($C43:K43),4)</f>
        <v>7.5574000000000003</v>
      </c>
      <c r="Y43" s="199">
        <f>ROUND(AVERAGE($C43:L43),4)</f>
        <v>7.5574000000000003</v>
      </c>
      <c r="Z43" s="199">
        <f>ROUND(AVERAGE($C43:M43),4)</f>
        <v>7.5574000000000003</v>
      </c>
      <c r="AA43" s="199">
        <f>ROUND(AVERAGE($C43:N43),4)</f>
        <v>7.5574000000000003</v>
      </c>
    </row>
    <row r="44" spans="1:27">
      <c r="A44" s="196" t="str">
        <f>A43</f>
        <v>MALAYSIA : RINGGIT (MYR)</v>
      </c>
      <c r="B44" s="197" t="s">
        <v>540</v>
      </c>
      <c r="C44" s="198">
        <v>7.7849000000000004</v>
      </c>
      <c r="D44" s="198">
        <v>7.7183999999999999</v>
      </c>
      <c r="E44" s="198">
        <v>7.7361000000000004</v>
      </c>
      <c r="F44" s="198">
        <v>7.7542999999999997</v>
      </c>
      <c r="G44" s="198">
        <v>7.8316999999999997</v>
      </c>
      <c r="H44" s="198">
        <v>7.8036000000000003</v>
      </c>
      <c r="I44" s="198"/>
      <c r="J44" s="198"/>
      <c r="K44" s="198"/>
      <c r="L44" s="198"/>
      <c r="M44" s="198"/>
      <c r="N44" s="198"/>
      <c r="P44" s="199">
        <f>ROUND(AVERAGE($C44:C44),4)</f>
        <v>7.7849000000000004</v>
      </c>
      <c r="Q44" s="199">
        <f>ROUND(AVERAGE($C44:D44),4)</f>
        <v>7.7516999999999996</v>
      </c>
      <c r="R44" s="199">
        <f>ROUND(AVERAGE($C44:E44),4)</f>
        <v>7.7465000000000002</v>
      </c>
      <c r="S44" s="199">
        <f>ROUND(AVERAGE($C44:F44),4)</f>
        <v>7.7484000000000002</v>
      </c>
      <c r="T44" s="199">
        <f>ROUND(AVERAGE($C44:G44),4)</f>
        <v>7.7651000000000003</v>
      </c>
      <c r="U44" s="199">
        <f>ROUND(AVERAGE($C44:H44),4)</f>
        <v>7.7714999999999996</v>
      </c>
      <c r="V44" s="199">
        <f>ROUND(AVERAGE($C44:I44),4)</f>
        <v>7.7714999999999996</v>
      </c>
      <c r="W44" s="199">
        <f>ROUND(AVERAGE($C44:J44),4)</f>
        <v>7.7714999999999996</v>
      </c>
      <c r="X44" s="199">
        <f>ROUND(AVERAGE($C44:K44),4)</f>
        <v>7.7714999999999996</v>
      </c>
      <c r="Y44" s="199">
        <f>ROUND(AVERAGE($C44:L44),4)</f>
        <v>7.7714999999999996</v>
      </c>
      <c r="Z44" s="199">
        <f>ROUND(AVERAGE($C44:M44),4)</f>
        <v>7.7714999999999996</v>
      </c>
      <c r="AA44" s="199">
        <f>ROUND(AVERAGE($C44:N44),4)</f>
        <v>7.7714999999999996</v>
      </c>
    </row>
    <row r="45" spans="1:27">
      <c r="A45" s="208" t="str">
        <f>A44</f>
        <v>MALAYSIA : RINGGIT (MYR)</v>
      </c>
      <c r="B45" s="224" t="s">
        <v>541</v>
      </c>
      <c r="C45" s="200">
        <v>7.6761999999999997</v>
      </c>
      <c r="D45" s="200">
        <v>7.6112000000000002</v>
      </c>
      <c r="E45" s="200">
        <v>7.6296999999999997</v>
      </c>
      <c r="F45" s="200">
        <v>7.6487999999999996</v>
      </c>
      <c r="G45" s="198">
        <v>7.7241</v>
      </c>
      <c r="H45" s="200">
        <v>7.6966000000000001</v>
      </c>
      <c r="I45" s="198"/>
      <c r="J45" s="200"/>
      <c r="K45" s="200"/>
      <c r="L45" s="200"/>
      <c r="M45" s="198"/>
      <c r="N45" s="200"/>
      <c r="P45" s="201">
        <f>ROUND(AVERAGE($C45:C45),4)</f>
        <v>7.6761999999999997</v>
      </c>
      <c r="Q45" s="201">
        <f>ROUND(AVERAGE($C45:D45),4)</f>
        <v>7.6436999999999999</v>
      </c>
      <c r="R45" s="201">
        <f>ROUND(AVERAGE($C45:E45),4)</f>
        <v>7.6390000000000002</v>
      </c>
      <c r="S45" s="201">
        <f>ROUND(AVERAGE($C45:F45),4)</f>
        <v>7.6414999999999997</v>
      </c>
      <c r="T45" s="201">
        <f>ROUND(AVERAGE($C45:G45),4)</f>
        <v>7.6580000000000004</v>
      </c>
      <c r="U45" s="201">
        <f>ROUND(AVERAGE($C45:H45),4)</f>
        <v>7.6643999999999997</v>
      </c>
      <c r="V45" s="201">
        <f>ROUND(AVERAGE($C45:I45),4)</f>
        <v>7.6643999999999997</v>
      </c>
      <c r="W45" s="201">
        <f>ROUND(AVERAGE($C45:J45),4)</f>
        <v>7.6643999999999997</v>
      </c>
      <c r="X45" s="201">
        <f>ROUND(AVERAGE($C45:K45),4)</f>
        <v>7.6643999999999997</v>
      </c>
      <c r="Y45" s="201">
        <f>ROUND(AVERAGE($C45:L45),4)</f>
        <v>7.6643999999999997</v>
      </c>
      <c r="Z45" s="201">
        <f>ROUND(AVERAGE($C45:M45),4)</f>
        <v>7.6643999999999997</v>
      </c>
      <c r="AA45" s="201">
        <f>ROUND(AVERAGE($C45:N45),4)</f>
        <v>7.6643999999999997</v>
      </c>
    </row>
    <row r="46" spans="1:27">
      <c r="A46" s="206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</row>
    <row r="47" spans="1:27" ht="15" customHeight="1">
      <c r="A47" s="221" t="s">
        <v>523</v>
      </c>
      <c r="B47" s="221" t="s">
        <v>524</v>
      </c>
      <c r="C47" s="222" t="s">
        <v>525</v>
      </c>
      <c r="D47" s="222" t="s">
        <v>526</v>
      </c>
      <c r="E47" s="222" t="s">
        <v>527</v>
      </c>
      <c r="F47" s="222" t="s">
        <v>528</v>
      </c>
      <c r="G47" s="222" t="s">
        <v>529</v>
      </c>
      <c r="H47" s="222" t="s">
        <v>530</v>
      </c>
      <c r="I47" s="222" t="s">
        <v>531</v>
      </c>
      <c r="J47" s="222" t="s">
        <v>532</v>
      </c>
      <c r="K47" s="222" t="str">
        <f t="shared" ref="K47" si="20">K41</f>
        <v>Sep</v>
      </c>
      <c r="L47" s="222" t="s">
        <v>534</v>
      </c>
      <c r="M47" s="222" t="s">
        <v>535</v>
      </c>
      <c r="N47" s="222" t="s">
        <v>536</v>
      </c>
      <c r="P47" s="223" t="str">
        <f t="shared" ref="P47:AA47" si="21">P41</f>
        <v>Jan</v>
      </c>
      <c r="Q47" s="223" t="str">
        <f t="shared" si="21"/>
        <v>Feb</v>
      </c>
      <c r="R47" s="223" t="str">
        <f t="shared" si="21"/>
        <v>Mar</v>
      </c>
      <c r="S47" s="223" t="str">
        <f t="shared" si="21"/>
        <v>Apr</v>
      </c>
      <c r="T47" s="223" t="str">
        <f t="shared" si="21"/>
        <v>May</v>
      </c>
      <c r="U47" s="223" t="str">
        <f t="shared" si="21"/>
        <v>Jun</v>
      </c>
      <c r="V47" s="223" t="str">
        <f t="shared" si="21"/>
        <v>Jul</v>
      </c>
      <c r="W47" s="223" t="str">
        <f t="shared" si="21"/>
        <v>Aug</v>
      </c>
      <c r="X47" s="223" t="str">
        <f t="shared" si="21"/>
        <v>Sep</v>
      </c>
      <c r="Y47" s="223" t="str">
        <f t="shared" si="21"/>
        <v>Oct</v>
      </c>
      <c r="Z47" s="223" t="str">
        <f t="shared" si="21"/>
        <v>Nov</v>
      </c>
      <c r="AA47" s="223" t="str">
        <f t="shared" si="21"/>
        <v>Dec</v>
      </c>
    </row>
    <row r="48" spans="1:27" ht="15" customHeight="1">
      <c r="A48" s="192" t="s">
        <v>561</v>
      </c>
      <c r="B48" s="193" t="s">
        <v>538</v>
      </c>
      <c r="C48" s="194">
        <v>0.36759999999999998</v>
      </c>
      <c r="D48" s="194">
        <v>0.35249999999999998</v>
      </c>
      <c r="E48" s="194">
        <v>0.35870000000000002</v>
      </c>
      <c r="F48" s="194">
        <v>0.36270000000000002</v>
      </c>
      <c r="G48" s="194">
        <v>0.3523</v>
      </c>
      <c r="H48" s="194">
        <v>0.34649999999999997</v>
      </c>
      <c r="I48" s="194"/>
      <c r="J48" s="194"/>
      <c r="K48" s="194"/>
      <c r="L48" s="194"/>
      <c r="M48" s="194"/>
      <c r="N48" s="194"/>
      <c r="P48" s="195">
        <f>ROUND(AVERAGE($C48:C48),4)</f>
        <v>0.36759999999999998</v>
      </c>
      <c r="Q48" s="195">
        <f>ROUND(AVERAGE($C48:D48),4)</f>
        <v>0.36009999999999998</v>
      </c>
      <c r="R48" s="195">
        <f>ROUND(AVERAGE($C48:E48),4)</f>
        <v>0.35959999999999998</v>
      </c>
      <c r="S48" s="195">
        <f>ROUND(AVERAGE($C48:F48),4)</f>
        <v>0.3604</v>
      </c>
      <c r="T48" s="195">
        <f>ROUND(AVERAGE($C48:G48),4)</f>
        <v>0.35880000000000001</v>
      </c>
      <c r="U48" s="195">
        <f>ROUND(AVERAGE($C48:H48),4)</f>
        <v>0.35670000000000002</v>
      </c>
      <c r="V48" s="195">
        <f>ROUND(AVERAGE($C48:I48),4)</f>
        <v>0.35670000000000002</v>
      </c>
      <c r="W48" s="195">
        <f>ROUND(AVERAGE($C48:J48),4)</f>
        <v>0.35670000000000002</v>
      </c>
      <c r="X48" s="195">
        <f>ROUND(AVERAGE($C48:K48),4)</f>
        <v>0.35670000000000002</v>
      </c>
      <c r="Y48" s="195">
        <f>ROUND(AVERAGE($C48:L48),4)</f>
        <v>0.35670000000000002</v>
      </c>
      <c r="Z48" s="195">
        <f>ROUND(AVERAGE($C48:M48),4)</f>
        <v>0.35670000000000002</v>
      </c>
      <c r="AA48" s="195">
        <f>ROUND(AVERAGE($C48:N48),4)</f>
        <v>0.35670000000000002</v>
      </c>
    </row>
    <row r="49" spans="1:27" ht="15" customHeight="1">
      <c r="A49" s="196" t="s">
        <v>561</v>
      </c>
      <c r="B49" s="197" t="s">
        <v>539</v>
      </c>
      <c r="C49" s="198">
        <v>0.3715</v>
      </c>
      <c r="D49" s="198">
        <v>0.36099999999999999</v>
      </c>
      <c r="E49" s="198">
        <v>0.36470000000000002</v>
      </c>
      <c r="F49" s="198">
        <v>0.36820000000000003</v>
      </c>
      <c r="G49" s="198">
        <v>0.3584</v>
      </c>
      <c r="H49" s="198">
        <v>0.35249999999999998</v>
      </c>
      <c r="I49" s="198"/>
      <c r="J49" s="198"/>
      <c r="K49" s="198"/>
      <c r="L49" s="198"/>
      <c r="M49" s="198"/>
      <c r="N49" s="198"/>
      <c r="P49" s="199">
        <f>ROUND(AVERAGE($C49:C49),4)</f>
        <v>0.3715</v>
      </c>
      <c r="Q49" s="199">
        <f>ROUND(AVERAGE($C49:D49),4)</f>
        <v>0.36630000000000001</v>
      </c>
      <c r="R49" s="199">
        <f>ROUND(AVERAGE($C49:E49),4)</f>
        <v>0.36570000000000003</v>
      </c>
      <c r="S49" s="199">
        <f>ROUND(AVERAGE($C49:F49),4)</f>
        <v>0.3664</v>
      </c>
      <c r="T49" s="199">
        <f>ROUND(AVERAGE($C49:G49),4)</f>
        <v>0.36480000000000001</v>
      </c>
      <c r="U49" s="199">
        <f>ROUND(AVERAGE($C49:H49),4)</f>
        <v>0.36270000000000002</v>
      </c>
      <c r="V49" s="199">
        <f>ROUND(AVERAGE($C49:I49),4)</f>
        <v>0.36270000000000002</v>
      </c>
      <c r="W49" s="199">
        <f>ROUND(AVERAGE($C49:J49),4)</f>
        <v>0.36270000000000002</v>
      </c>
      <c r="X49" s="199">
        <f>ROUND(AVERAGE($C49:K49),4)</f>
        <v>0.36270000000000002</v>
      </c>
      <c r="Y49" s="199">
        <f>ROUND(AVERAGE($C49:L49),4)</f>
        <v>0.36270000000000002</v>
      </c>
      <c r="Z49" s="199">
        <f>ROUND(AVERAGE($C49:M49),4)</f>
        <v>0.36270000000000002</v>
      </c>
      <c r="AA49" s="199">
        <f>ROUND(AVERAGE($C49:N49),4)</f>
        <v>0.36270000000000002</v>
      </c>
    </row>
    <row r="50" spans="1:27" ht="15" customHeight="1">
      <c r="A50" s="196" t="s">
        <v>561</v>
      </c>
      <c r="B50" s="197" t="s">
        <v>540</v>
      </c>
      <c r="C50" s="198">
        <v>0.42780000000000001</v>
      </c>
      <c r="D50" s="198">
        <v>0.41860000000000003</v>
      </c>
      <c r="E50" s="198">
        <v>0.42059999999999997</v>
      </c>
      <c r="F50" s="198">
        <v>0.42480000000000001</v>
      </c>
      <c r="G50" s="198">
        <v>0.41860000000000003</v>
      </c>
      <c r="H50" s="198">
        <v>0.4093</v>
      </c>
      <c r="I50" s="198"/>
      <c r="J50" s="198"/>
      <c r="K50" s="198"/>
      <c r="L50" s="198"/>
      <c r="M50" s="198"/>
      <c r="N50" s="198"/>
      <c r="P50" s="199">
        <f>ROUND(AVERAGE($C50:C50),4)</f>
        <v>0.42780000000000001</v>
      </c>
      <c r="Q50" s="199">
        <f>ROUND(AVERAGE($C50:D50),4)</f>
        <v>0.42320000000000002</v>
      </c>
      <c r="R50" s="199">
        <f>ROUND(AVERAGE($C50:E50),4)</f>
        <v>0.42230000000000001</v>
      </c>
      <c r="S50" s="199">
        <f>ROUND(AVERAGE($C50:F50),4)</f>
        <v>0.42299999999999999</v>
      </c>
      <c r="T50" s="199">
        <f>ROUND(AVERAGE($C50:G50),4)</f>
        <v>0.42209999999999998</v>
      </c>
      <c r="U50" s="199">
        <f>ROUND(AVERAGE($C50:H50),4)</f>
        <v>0.42</v>
      </c>
      <c r="V50" s="199">
        <f>ROUND(AVERAGE($C50:I50),4)</f>
        <v>0.42</v>
      </c>
      <c r="W50" s="199">
        <f>ROUND(AVERAGE($C50:J50),4)</f>
        <v>0.42</v>
      </c>
      <c r="X50" s="199">
        <f>ROUND(AVERAGE($C50:K50),4)</f>
        <v>0.42</v>
      </c>
      <c r="Y50" s="199">
        <f>ROUND(AVERAGE($C50:L50),4)</f>
        <v>0.42</v>
      </c>
      <c r="Z50" s="199">
        <f>ROUND(AVERAGE($C50:M50),4)</f>
        <v>0.42</v>
      </c>
      <c r="AA50" s="199">
        <f>ROUND(AVERAGE($C50:N50),4)</f>
        <v>0.42</v>
      </c>
    </row>
    <row r="51" spans="1:27" ht="15" customHeight="1">
      <c r="A51" s="208" t="s">
        <v>561</v>
      </c>
      <c r="B51" s="224" t="s">
        <v>541</v>
      </c>
      <c r="C51" s="200">
        <v>0.3997</v>
      </c>
      <c r="D51" s="200">
        <v>0.38979999999999998</v>
      </c>
      <c r="E51" s="200">
        <v>0.39269999999999999</v>
      </c>
      <c r="F51" s="200">
        <v>0.39650000000000002</v>
      </c>
      <c r="G51" s="198">
        <v>0.3886</v>
      </c>
      <c r="H51" s="200">
        <v>0.38090000000000002</v>
      </c>
      <c r="I51" s="198"/>
      <c r="J51" s="200"/>
      <c r="K51" s="200"/>
      <c r="L51" s="200"/>
      <c r="M51" s="198"/>
      <c r="N51" s="200"/>
      <c r="P51" s="201">
        <f>ROUND(AVERAGE($C51:C51),4)</f>
        <v>0.3997</v>
      </c>
      <c r="Q51" s="201">
        <f>ROUND(AVERAGE($C51:D51),4)</f>
        <v>0.39479999999999998</v>
      </c>
      <c r="R51" s="201">
        <f>ROUND(AVERAGE($C51:E51),4)</f>
        <v>0.39410000000000001</v>
      </c>
      <c r="S51" s="201">
        <f>ROUND(AVERAGE($C51:F51),4)</f>
        <v>0.3947</v>
      </c>
      <c r="T51" s="201">
        <f>ROUND(AVERAGE($C51:G51),4)</f>
        <v>0.39350000000000002</v>
      </c>
      <c r="U51" s="201">
        <f>ROUND(AVERAGE($C51:H51),4)</f>
        <v>0.39140000000000003</v>
      </c>
      <c r="V51" s="201">
        <f>ROUND(AVERAGE($C51:I51),4)</f>
        <v>0.39140000000000003</v>
      </c>
      <c r="W51" s="201">
        <f>ROUND(AVERAGE($C51:J51),4)</f>
        <v>0.39140000000000003</v>
      </c>
      <c r="X51" s="201">
        <f>ROUND(AVERAGE($C51:K51),4)</f>
        <v>0.39140000000000003</v>
      </c>
      <c r="Y51" s="201">
        <f>ROUND(AVERAGE($C51:L51),4)</f>
        <v>0.39140000000000003</v>
      </c>
      <c r="Z51" s="201">
        <f>ROUND(AVERAGE($C51:M51),4)</f>
        <v>0.39140000000000003</v>
      </c>
      <c r="AA51" s="201">
        <f>ROUND(AVERAGE($C51:N51),4)</f>
        <v>0.39140000000000003</v>
      </c>
    </row>
    <row r="52" spans="1:27">
      <c r="A52" s="206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</row>
    <row r="53" spans="1:27" ht="15" customHeight="1">
      <c r="A53" s="221" t="s">
        <v>523</v>
      </c>
      <c r="B53" s="221" t="s">
        <v>524</v>
      </c>
      <c r="C53" s="222" t="s">
        <v>525</v>
      </c>
      <c r="D53" s="222" t="s">
        <v>526</v>
      </c>
      <c r="E53" s="222" t="s">
        <v>527</v>
      </c>
      <c r="F53" s="222" t="s">
        <v>528</v>
      </c>
      <c r="G53" s="222" t="s">
        <v>529</v>
      </c>
      <c r="H53" s="222" t="s">
        <v>530</v>
      </c>
      <c r="I53" s="222" t="s">
        <v>531</v>
      </c>
      <c r="J53" s="222" t="s">
        <v>532</v>
      </c>
      <c r="K53" s="222" t="str">
        <f t="shared" ref="K53" si="22">K47</f>
        <v>Sep</v>
      </c>
      <c r="L53" s="222" t="s">
        <v>534</v>
      </c>
      <c r="M53" s="222" t="s">
        <v>535</v>
      </c>
      <c r="N53" s="222" t="s">
        <v>536</v>
      </c>
      <c r="P53" s="223" t="str">
        <f t="shared" ref="P53:AA53" si="23">P47</f>
        <v>Jan</v>
      </c>
      <c r="Q53" s="223" t="str">
        <f t="shared" si="23"/>
        <v>Feb</v>
      </c>
      <c r="R53" s="223" t="str">
        <f t="shared" si="23"/>
        <v>Mar</v>
      </c>
      <c r="S53" s="223" t="str">
        <f t="shared" si="23"/>
        <v>Apr</v>
      </c>
      <c r="T53" s="223" t="str">
        <f t="shared" si="23"/>
        <v>May</v>
      </c>
      <c r="U53" s="223" t="str">
        <f t="shared" si="23"/>
        <v>Jun</v>
      </c>
      <c r="V53" s="223" t="str">
        <f t="shared" si="23"/>
        <v>Jul</v>
      </c>
      <c r="W53" s="223" t="str">
        <f t="shared" si="23"/>
        <v>Aug</v>
      </c>
      <c r="X53" s="223" t="str">
        <f t="shared" si="23"/>
        <v>Sep</v>
      </c>
      <c r="Y53" s="223" t="str">
        <f t="shared" si="23"/>
        <v>Oct</v>
      </c>
      <c r="Z53" s="223" t="str">
        <f t="shared" si="23"/>
        <v>Nov</v>
      </c>
      <c r="AA53" s="223" t="str">
        <f t="shared" si="23"/>
        <v>Dec</v>
      </c>
    </row>
    <row r="54" spans="1:27" ht="15" customHeight="1">
      <c r="A54" s="192" t="s">
        <v>574</v>
      </c>
      <c r="B54" s="193" t="s">
        <v>538</v>
      </c>
      <c r="C54" s="194">
        <v>2.9729000000000001</v>
      </c>
      <c r="D54" s="194">
        <v>2.9689999999999999</v>
      </c>
      <c r="E54" s="194">
        <v>3.1088</v>
      </c>
      <c r="F54" s="194">
        <v>3.1581999999999999</v>
      </c>
      <c r="G54" s="194">
        <v>3.1558000000000002</v>
      </c>
      <c r="H54" s="194">
        <v>3.1991999999999998</v>
      </c>
      <c r="I54" s="194"/>
      <c r="J54" s="194"/>
      <c r="K54" s="194"/>
      <c r="L54" s="194"/>
      <c r="M54" s="194"/>
      <c r="N54" s="194"/>
      <c r="P54" s="195">
        <f>ROUND(AVERAGE($C54:C54),4)</f>
        <v>2.9729000000000001</v>
      </c>
      <c r="Q54" s="195">
        <f>ROUND(AVERAGE($C54:D54),4)</f>
        <v>2.9710000000000001</v>
      </c>
      <c r="R54" s="195">
        <f>ROUND(AVERAGE($C54:E54),4)</f>
        <v>3.0169000000000001</v>
      </c>
      <c r="S54" s="195">
        <f>ROUND(AVERAGE($C54:F54),4)</f>
        <v>3.0522</v>
      </c>
      <c r="T54" s="195">
        <f>ROUND(AVERAGE($C54:G54),4)</f>
        <v>3.0729000000000002</v>
      </c>
      <c r="U54" s="195">
        <f>ROUND(AVERAGE($C54:H54),4)</f>
        <v>3.0939999999999999</v>
      </c>
      <c r="V54" s="195">
        <f>ROUND(AVERAGE($C54:I54),4)</f>
        <v>3.0939999999999999</v>
      </c>
      <c r="W54" s="195">
        <f>ROUND(AVERAGE($C54:J54),4)</f>
        <v>3.0939999999999999</v>
      </c>
      <c r="X54" s="195">
        <f>ROUND(AVERAGE($C54:K54),4)</f>
        <v>3.0939999999999999</v>
      </c>
      <c r="Y54" s="195">
        <f>ROUND(AVERAGE($C54:L54),4)</f>
        <v>3.0939999999999999</v>
      </c>
      <c r="Z54" s="195">
        <f>ROUND(AVERAGE($C54:M54),4)</f>
        <v>3.0939999999999999</v>
      </c>
      <c r="AA54" s="195">
        <f>ROUND(AVERAGE($C54:N54),4)</f>
        <v>3.0939999999999999</v>
      </c>
    </row>
    <row r="55" spans="1:27" ht="15" customHeight="1">
      <c r="A55" s="192" t="s">
        <v>574</v>
      </c>
      <c r="B55" s="197" t="s">
        <v>539</v>
      </c>
      <c r="C55" s="198">
        <v>2.9849999999999999</v>
      </c>
      <c r="D55" s="198">
        <v>2.9809999999999999</v>
      </c>
      <c r="E55" s="198">
        <v>3.1211000000000002</v>
      </c>
      <c r="F55" s="198">
        <v>3.1711</v>
      </c>
      <c r="G55" s="198">
        <v>3.1686999999999999</v>
      </c>
      <c r="H55" s="198">
        <v>3.2118000000000002</v>
      </c>
      <c r="I55" s="198"/>
      <c r="J55" s="198"/>
      <c r="K55" s="198"/>
      <c r="L55" s="198"/>
      <c r="M55" s="198"/>
      <c r="N55" s="198"/>
      <c r="P55" s="199">
        <f>ROUND(AVERAGE($C55:C55),4)</f>
        <v>2.9849999999999999</v>
      </c>
      <c r="Q55" s="199">
        <f>ROUND(AVERAGE($C55:D55),4)</f>
        <v>2.9830000000000001</v>
      </c>
      <c r="R55" s="199">
        <f>ROUND(AVERAGE($C55:E55),4)</f>
        <v>3.0289999999999999</v>
      </c>
      <c r="S55" s="199">
        <f>ROUND(AVERAGE($C55:F55),4)</f>
        <v>3.0646</v>
      </c>
      <c r="T55" s="199">
        <f>ROUND(AVERAGE($C55:G55),4)</f>
        <v>3.0853999999999999</v>
      </c>
      <c r="U55" s="199">
        <f>ROUND(AVERAGE($C55:H55),4)</f>
        <v>3.1065</v>
      </c>
      <c r="V55" s="199">
        <f>ROUND(AVERAGE($C55:I55),4)</f>
        <v>3.1065</v>
      </c>
      <c r="W55" s="199">
        <f>ROUND(AVERAGE($C55:J55),4)</f>
        <v>3.1065</v>
      </c>
      <c r="X55" s="199">
        <f>ROUND(AVERAGE($C55:K55),4)</f>
        <v>3.1065</v>
      </c>
      <c r="Y55" s="199">
        <f>ROUND(AVERAGE($C55:L55),4)</f>
        <v>3.1065</v>
      </c>
      <c r="Z55" s="199">
        <f>ROUND(AVERAGE($C55:M55),4)</f>
        <v>3.1065</v>
      </c>
      <c r="AA55" s="199">
        <f>ROUND(AVERAGE($C55:N55),4)</f>
        <v>3.1065</v>
      </c>
    </row>
    <row r="56" spans="1:27" ht="15" customHeight="1">
      <c r="A56" s="192" t="s">
        <v>574</v>
      </c>
      <c r="B56" s="197" t="s">
        <v>540</v>
      </c>
      <c r="C56" s="198">
        <v>3.0499000000000001</v>
      </c>
      <c r="D56" s="198">
        <v>3.0457999999999998</v>
      </c>
      <c r="E56" s="198">
        <v>3.1884000000000001</v>
      </c>
      <c r="F56" s="198">
        <v>3.2414999999999998</v>
      </c>
      <c r="G56" s="198">
        <v>3.2363</v>
      </c>
      <c r="H56" s="198">
        <v>3.2770999999999999</v>
      </c>
      <c r="I56" s="198"/>
      <c r="J56" s="198"/>
      <c r="K56" s="198"/>
      <c r="L56" s="198"/>
      <c r="M56" s="198"/>
      <c r="N56" s="198"/>
      <c r="P56" s="199">
        <f>ROUND(AVERAGE($C56:C56),4)</f>
        <v>3.0499000000000001</v>
      </c>
      <c r="Q56" s="199">
        <f>ROUND(AVERAGE($C56:D56),4)</f>
        <v>3.0478999999999998</v>
      </c>
      <c r="R56" s="199">
        <f>ROUND(AVERAGE($C56:E56),4)</f>
        <v>3.0947</v>
      </c>
      <c r="S56" s="199">
        <f>ROUND(AVERAGE($C56:F56),4)</f>
        <v>3.1314000000000002</v>
      </c>
      <c r="T56" s="199">
        <f>ROUND(AVERAGE($C56:G56),4)</f>
        <v>3.1524000000000001</v>
      </c>
      <c r="U56" s="199">
        <f>ROUND(AVERAGE($C56:H56),4)</f>
        <v>3.1732</v>
      </c>
      <c r="V56" s="199">
        <f>ROUND(AVERAGE($C56:I56),4)</f>
        <v>3.1732</v>
      </c>
      <c r="W56" s="199">
        <f>ROUND(AVERAGE($C56:J56),4)</f>
        <v>3.1732</v>
      </c>
      <c r="X56" s="199">
        <f>ROUND(AVERAGE($C56:K56),4)</f>
        <v>3.1732</v>
      </c>
      <c r="Y56" s="199">
        <f>ROUND(AVERAGE($C56:L56),4)</f>
        <v>3.1732</v>
      </c>
      <c r="Z56" s="199">
        <f>ROUND(AVERAGE($C56:M56),4)</f>
        <v>3.1732</v>
      </c>
      <c r="AA56" s="199">
        <f>ROUND(AVERAGE($C56:N56),4)</f>
        <v>3.1732</v>
      </c>
    </row>
    <row r="57" spans="1:27" ht="15" customHeight="1">
      <c r="A57" s="192" t="s">
        <v>574</v>
      </c>
      <c r="B57" s="224" t="s">
        <v>541</v>
      </c>
      <c r="C57" s="200">
        <v>3.0175000000000001</v>
      </c>
      <c r="D57" s="200">
        <v>3.0135000000000001</v>
      </c>
      <c r="E57" s="200">
        <v>3.1547000000000001</v>
      </c>
      <c r="F57" s="200">
        <v>3.2063999999999999</v>
      </c>
      <c r="G57" s="198">
        <v>3.2025000000000001</v>
      </c>
      <c r="H57" s="200">
        <v>3.2444999999999999</v>
      </c>
      <c r="I57" s="198"/>
      <c r="J57" s="200"/>
      <c r="K57" s="200"/>
      <c r="L57" s="200"/>
      <c r="M57" s="198"/>
      <c r="N57" s="200"/>
      <c r="P57" s="201">
        <f>ROUND(AVERAGE($C57:C57),4)</f>
        <v>3.0175000000000001</v>
      </c>
      <c r="Q57" s="201">
        <f>ROUND(AVERAGE($C57:D57),4)</f>
        <v>3.0154999999999998</v>
      </c>
      <c r="R57" s="201">
        <f>ROUND(AVERAGE($C57:E57),4)</f>
        <v>3.0619000000000001</v>
      </c>
      <c r="S57" s="201">
        <f>ROUND(AVERAGE($C57:F57),4)</f>
        <v>3.0979999999999999</v>
      </c>
      <c r="T57" s="201">
        <f>ROUND(AVERAGE($C57:G57),4)</f>
        <v>3.1189</v>
      </c>
      <c r="U57" s="201">
        <f>ROUND(AVERAGE($C57:H57),4)</f>
        <v>3.1398999999999999</v>
      </c>
      <c r="V57" s="201">
        <f>ROUND(AVERAGE($C57:I57),4)</f>
        <v>3.1398999999999999</v>
      </c>
      <c r="W57" s="201">
        <f>ROUND(AVERAGE($C57:J57),4)</f>
        <v>3.1398999999999999</v>
      </c>
      <c r="X57" s="201">
        <f>ROUND(AVERAGE($C57:K57),4)</f>
        <v>3.1398999999999999</v>
      </c>
      <c r="Y57" s="201">
        <f>ROUND(AVERAGE($C57:L57),4)</f>
        <v>3.1398999999999999</v>
      </c>
      <c r="Z57" s="201">
        <f>ROUND(AVERAGE($C57:M57),4)</f>
        <v>3.1398999999999999</v>
      </c>
      <c r="AA57" s="201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E30"/>
  <sheetViews>
    <sheetView zoomScale="78" zoomScaleNormal="78" workbookViewId="0">
      <selection activeCell="M33" sqref="M33"/>
    </sheetView>
  </sheetViews>
  <sheetFormatPr defaultColWidth="9.15234375" defaultRowHeight="12.9"/>
  <cols>
    <col min="1" max="1" width="8.4609375" style="4" customWidth="1"/>
    <col min="2" max="2" width="3.53515625" style="84" customWidth="1"/>
    <col min="3" max="3" width="28.84375" style="2" customWidth="1"/>
    <col min="4" max="16" width="15.84375" style="2" customWidth="1"/>
    <col min="17" max="18" width="5.53515625" style="160" customWidth="1"/>
    <col min="19" max="31" width="15.84375" style="2" customWidth="1"/>
    <col min="32" max="16384" width="9.15234375" style="4"/>
  </cols>
  <sheetData>
    <row r="1" spans="1:31">
      <c r="A1" s="1" t="str">
        <f>BS!$A$1</f>
        <v>Asia Network International Group</v>
      </c>
      <c r="D1" s="55" t="str">
        <f>TB!C1</f>
        <v>MYR</v>
      </c>
      <c r="E1" s="55" t="str">
        <f>D1</f>
        <v>MYR</v>
      </c>
      <c r="F1" s="55" t="str">
        <f t="shared" ref="F1:G1" si="0">E1</f>
        <v>MYR</v>
      </c>
      <c r="G1" s="55" t="str">
        <f t="shared" si="0"/>
        <v>MYR</v>
      </c>
      <c r="H1" s="55" t="str">
        <f t="shared" ref="H1" si="1">G1</f>
        <v>MYR</v>
      </c>
      <c r="I1" s="55" t="str">
        <f t="shared" ref="I1" si="2">H1</f>
        <v>MYR</v>
      </c>
      <c r="J1" s="55" t="str">
        <f t="shared" ref="J1" si="3">I1</f>
        <v>MYR</v>
      </c>
      <c r="K1" s="55" t="str">
        <f t="shared" ref="K1" si="4">J1</f>
        <v>MYR</v>
      </c>
      <c r="L1" s="55" t="str">
        <f t="shared" ref="L1" si="5">K1</f>
        <v>MYR</v>
      </c>
      <c r="M1" s="55" t="str">
        <f t="shared" ref="M1" si="6">L1</f>
        <v>MYR</v>
      </c>
      <c r="N1" s="55" t="str">
        <f t="shared" ref="N1" si="7">M1</f>
        <v>MYR</v>
      </c>
      <c r="O1" s="55" t="str">
        <f t="shared" ref="O1:P1" si="8">N1</f>
        <v>MYR</v>
      </c>
      <c r="P1" s="55" t="str">
        <f t="shared" si="8"/>
        <v>MYR</v>
      </c>
      <c r="S1" s="55" t="s">
        <v>503</v>
      </c>
      <c r="T1" s="55" t="s">
        <v>503</v>
      </c>
      <c r="U1" s="55" t="s">
        <v>503</v>
      </c>
      <c r="V1" s="55" t="s">
        <v>503</v>
      </c>
      <c r="W1" s="55" t="s">
        <v>503</v>
      </c>
      <c r="X1" s="55" t="s">
        <v>503</v>
      </c>
      <c r="Y1" s="55" t="s">
        <v>503</v>
      </c>
      <c r="Z1" s="55" t="s">
        <v>503</v>
      </c>
      <c r="AA1" s="55" t="s">
        <v>503</v>
      </c>
      <c r="AB1" s="55" t="s">
        <v>503</v>
      </c>
      <c r="AC1" s="55" t="s">
        <v>503</v>
      </c>
      <c r="AD1" s="55" t="s">
        <v>503</v>
      </c>
      <c r="AE1" s="55" t="str">
        <f t="shared" ref="AE1" si="9">AD1</f>
        <v>MYR</v>
      </c>
    </row>
    <row r="2" spans="1:31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>
      <c r="A3" s="1" t="s">
        <v>2</v>
      </c>
      <c r="B3" s="96" t="str">
        <f>TB!A1</f>
        <v xml:space="preserve">Asia Freightworks GSA (M) Sdn. Bhd. 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C4" s="4"/>
      <c r="D4" s="95">
        <f t="shared" ref="D4:AD4" si="10">IFERROR((D9+D10)/D9,0)</f>
        <v>0</v>
      </c>
      <c r="E4" s="95">
        <f t="shared" si="10"/>
        <v>0</v>
      </c>
      <c r="F4" s="95">
        <f t="shared" si="10"/>
        <v>0</v>
      </c>
      <c r="G4" s="95">
        <f t="shared" si="10"/>
        <v>0</v>
      </c>
      <c r="H4" s="95">
        <f t="shared" si="10"/>
        <v>0</v>
      </c>
      <c r="I4" s="95">
        <f t="shared" si="10"/>
        <v>0</v>
      </c>
      <c r="J4" s="95">
        <f t="shared" si="10"/>
        <v>0</v>
      </c>
      <c r="K4" s="95">
        <f t="shared" si="10"/>
        <v>0</v>
      </c>
      <c r="L4" s="95">
        <f t="shared" si="10"/>
        <v>0</v>
      </c>
      <c r="M4" s="95">
        <f t="shared" si="10"/>
        <v>0</v>
      </c>
      <c r="N4" s="95">
        <f t="shared" si="10"/>
        <v>0</v>
      </c>
      <c r="O4" s="95">
        <f t="shared" si="10"/>
        <v>0</v>
      </c>
      <c r="P4" s="95">
        <f t="shared" si="10"/>
        <v>0</v>
      </c>
      <c r="S4" s="95">
        <f t="shared" si="10"/>
        <v>0</v>
      </c>
      <c r="T4" s="95">
        <f t="shared" si="10"/>
        <v>8.3333333333333329E-2</v>
      </c>
      <c r="U4" s="95">
        <f t="shared" si="10"/>
        <v>0</v>
      </c>
      <c r="V4" s="95">
        <f t="shared" si="10"/>
        <v>0</v>
      </c>
      <c r="W4" s="95">
        <f t="shared" si="10"/>
        <v>0</v>
      </c>
      <c r="X4" s="95">
        <f t="shared" si="10"/>
        <v>0</v>
      </c>
      <c r="Y4" s="95">
        <f t="shared" si="10"/>
        <v>0</v>
      </c>
      <c r="Z4" s="95">
        <f t="shared" si="10"/>
        <v>0</v>
      </c>
      <c r="AA4" s="95">
        <f t="shared" si="10"/>
        <v>0</v>
      </c>
      <c r="AB4" s="95">
        <f t="shared" si="10"/>
        <v>0</v>
      </c>
      <c r="AC4" s="95">
        <f t="shared" si="10"/>
        <v>0</v>
      </c>
      <c r="AD4" s="95">
        <f t="shared" si="10"/>
        <v>0</v>
      </c>
      <c r="AE4" s="95">
        <f t="shared" ref="AE4" si="11">IFERROR((AE9+AE10)/AE9,0)</f>
        <v>0.1277777777777778</v>
      </c>
    </row>
    <row r="7" spans="1:31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16" t="s">
        <v>575</v>
      </c>
      <c r="S7" s="107" t="str">
        <f>TB!Q5</f>
        <v>Jan'24</v>
      </c>
      <c r="T7" s="107" t="str">
        <f>TB!R5</f>
        <v>Feb'24</v>
      </c>
      <c r="U7" s="107" t="str">
        <f>TB!S5</f>
        <v>Mar'24</v>
      </c>
      <c r="V7" s="107" t="str">
        <f>TB!T5</f>
        <v>Apr'24</v>
      </c>
      <c r="W7" s="107" t="str">
        <f>TB!U5</f>
        <v>May'24</v>
      </c>
      <c r="X7" s="107" t="str">
        <f>TB!V5</f>
        <v>Jun'24</v>
      </c>
      <c r="Y7" s="107" t="str">
        <f>TB!W5</f>
        <v>Jul'24</v>
      </c>
      <c r="Z7" s="107" t="str">
        <f>TB!X5</f>
        <v>Aug'24</v>
      </c>
      <c r="AA7" s="107" t="str">
        <f>TB!Y5</f>
        <v>Sep'24</v>
      </c>
      <c r="AB7" s="107" t="str">
        <f>TB!Z5</f>
        <v>Oct'24</v>
      </c>
      <c r="AC7" s="107" t="str">
        <f>TB!AA5</f>
        <v>Nov'24</v>
      </c>
      <c r="AD7" s="107" t="str">
        <f>TB!AB5</f>
        <v>Dec'24</v>
      </c>
      <c r="AE7" s="116" t="s">
        <v>517</v>
      </c>
    </row>
    <row r="8" spans="1:31">
      <c r="P8" s="117"/>
      <c r="AE8" s="117"/>
    </row>
    <row r="9" spans="1:31">
      <c r="A9" s="88" t="s">
        <v>77</v>
      </c>
      <c r="B9" s="4"/>
      <c r="C9" s="4"/>
      <c r="D9" s="9">
        <f>-TB!C414</f>
        <v>0</v>
      </c>
      <c r="E9" s="9">
        <f>-TB!D414-SUM($D9:D9)</f>
        <v>0</v>
      </c>
      <c r="F9" s="9">
        <f>-TB!E414-SUM($D9:E9)</f>
        <v>0</v>
      </c>
      <c r="G9" s="9">
        <f>-TB!F414-SUM($D9:F9)</f>
        <v>0</v>
      </c>
      <c r="H9" s="9">
        <f>-TB!G414-SUM($D9:G9)</f>
        <v>0</v>
      </c>
      <c r="I9" s="9">
        <f>-TB!H414-SUM($D9:H9)</f>
        <v>0</v>
      </c>
      <c r="J9" s="9">
        <f>-TB!I414-SUM($D9:I9)</f>
        <v>0</v>
      </c>
      <c r="K9" s="9">
        <f>-TB!J414-SUM($D9:J9)</f>
        <v>0</v>
      </c>
      <c r="L9" s="9">
        <f>-TB!K414-SUM($D9:K9)</f>
        <v>0</v>
      </c>
      <c r="M9" s="9">
        <f>-TB!L414-SUM($D9:L9)</f>
        <v>0</v>
      </c>
      <c r="N9" s="9">
        <f>-TB!M414-SUM($D9:M9)</f>
        <v>0</v>
      </c>
      <c r="O9" s="9">
        <f>-TB!N414-SUM($D9:N9)</f>
        <v>0</v>
      </c>
      <c r="P9" s="118">
        <f>SUM(D9:O9)</f>
        <v>0</v>
      </c>
      <c r="S9" s="9">
        <f>-TB!Q414</f>
        <v>0</v>
      </c>
      <c r="T9" s="9">
        <f>-TB!R414-SUM($R9:S9)</f>
        <v>71244</v>
      </c>
      <c r="U9" s="9">
        <f>-TB!S414-SUM($R9:T9)</f>
        <v>0</v>
      </c>
      <c r="V9" s="9">
        <f>-TB!T414-SUM($R9:U9)</f>
        <v>0</v>
      </c>
      <c r="W9" s="9">
        <f>-TB!U414-SUM($R9:V9)</f>
        <v>0</v>
      </c>
      <c r="X9" s="9">
        <f>-TB!V414-SUM($R9:W9)</f>
        <v>0</v>
      </c>
      <c r="Y9" s="9">
        <f>-TB!W414-SUM($R9:X9)</f>
        <v>0</v>
      </c>
      <c r="Z9" s="9">
        <f>-TB!X414-SUM($R9:Y9)</f>
        <v>0</v>
      </c>
      <c r="AA9" s="9">
        <f>-TB!Y414-SUM($R9:Z9)</f>
        <v>0</v>
      </c>
      <c r="AB9" s="9">
        <f>-TB!Z414-SUM($R9:AA9)</f>
        <v>0</v>
      </c>
      <c r="AC9" s="9">
        <f>-TB!AA414-SUM($R9:AB9)</f>
        <v>0</v>
      </c>
      <c r="AD9" s="9">
        <f>-TB!AB414-SUM($R9:AC9)</f>
        <v>0</v>
      </c>
      <c r="AE9" s="118">
        <f>SUM(S9:AD9)</f>
        <v>71244</v>
      </c>
    </row>
    <row r="10" spans="1:31">
      <c r="A10" s="88" t="s">
        <v>78</v>
      </c>
      <c r="B10" s="4"/>
      <c r="C10" s="4"/>
      <c r="D10" s="9">
        <f>-TB!C494</f>
        <v>0</v>
      </c>
      <c r="E10" s="9">
        <f>-TB!D494-SUM($D10:D10)</f>
        <v>0</v>
      </c>
      <c r="F10" s="9">
        <f>-TB!E494-SUM($D10:E10)</f>
        <v>0</v>
      </c>
      <c r="G10" s="9">
        <f>-TB!F494-SUM($D10:F10)</f>
        <v>0</v>
      </c>
      <c r="H10" s="9">
        <f>-TB!G494-SUM($D10:G10)</f>
        <v>0</v>
      </c>
      <c r="I10" s="9">
        <f>-TB!H494-SUM($D10:H10)</f>
        <v>0</v>
      </c>
      <c r="J10" s="9">
        <f>-TB!I494-SUM($D10:I10)</f>
        <v>0</v>
      </c>
      <c r="K10" s="9">
        <f>-TB!J494-SUM($D10:J10)</f>
        <v>0</v>
      </c>
      <c r="L10" s="9">
        <f>-TB!K494-SUM($D10:K10)</f>
        <v>0</v>
      </c>
      <c r="M10" s="9">
        <f>-TB!L494-SUM($D10:L10)</f>
        <v>0</v>
      </c>
      <c r="N10" s="9">
        <f>-TB!M494-SUM($D10:M10)</f>
        <v>0</v>
      </c>
      <c r="O10" s="9">
        <f>-TB!N494-SUM($D10:N10)</f>
        <v>0</v>
      </c>
      <c r="P10" s="118">
        <f>SUM(D10:O10)</f>
        <v>0</v>
      </c>
      <c r="S10" s="9">
        <f>-TB!Q494</f>
        <v>0</v>
      </c>
      <c r="T10" s="9">
        <f>-TB!R494-SUM($R10:S10)</f>
        <v>-65307</v>
      </c>
      <c r="U10" s="9">
        <f>-TB!S494-SUM($R10:T10)</f>
        <v>3166.4000000000015</v>
      </c>
      <c r="V10" s="9">
        <f>-TB!T494-SUM($R10:U10)</f>
        <v>0</v>
      </c>
      <c r="W10" s="9">
        <f>-TB!U494-SUM($R10:V10)</f>
        <v>0</v>
      </c>
      <c r="X10" s="9">
        <f>-TB!V494-SUM($R10:W10)</f>
        <v>0</v>
      </c>
      <c r="Y10" s="9">
        <f>-TB!W494-SUM($R10:X10)</f>
        <v>0</v>
      </c>
      <c r="Z10" s="9">
        <f>-TB!X494-SUM($R10:Y10)</f>
        <v>0</v>
      </c>
      <c r="AA10" s="9">
        <f>-TB!Y494-SUM($R10:Z10)</f>
        <v>0</v>
      </c>
      <c r="AB10" s="9">
        <f>-TB!Z494-SUM($R10:AA10)</f>
        <v>0</v>
      </c>
      <c r="AC10" s="9">
        <f>-TB!AA494-SUM($R10:AB10)</f>
        <v>0</v>
      </c>
      <c r="AD10" s="9">
        <f>-TB!AB494-SUM($R10:AC10)</f>
        <v>0</v>
      </c>
      <c r="AE10" s="118">
        <f>SUM(S10:AD10)</f>
        <v>-62140.6</v>
      </c>
    </row>
    <row r="11" spans="1:31" s="109" customFormat="1">
      <c r="A11" s="108" t="s">
        <v>79</v>
      </c>
      <c r="D11" s="111">
        <f t="shared" ref="D11:P11" si="12">SUM(D8:D10)</f>
        <v>0</v>
      </c>
      <c r="E11" s="111">
        <f t="shared" si="12"/>
        <v>0</v>
      </c>
      <c r="F11" s="111">
        <f t="shared" si="12"/>
        <v>0</v>
      </c>
      <c r="G11" s="111">
        <f t="shared" si="12"/>
        <v>0</v>
      </c>
      <c r="H11" s="111">
        <f t="shared" si="12"/>
        <v>0</v>
      </c>
      <c r="I11" s="111">
        <f t="shared" si="12"/>
        <v>0</v>
      </c>
      <c r="J11" s="111">
        <f t="shared" si="12"/>
        <v>0</v>
      </c>
      <c r="K11" s="111">
        <f t="shared" si="12"/>
        <v>0</v>
      </c>
      <c r="L11" s="111">
        <f t="shared" si="12"/>
        <v>0</v>
      </c>
      <c r="M11" s="111">
        <f t="shared" si="12"/>
        <v>0</v>
      </c>
      <c r="N11" s="111">
        <f t="shared" si="12"/>
        <v>0</v>
      </c>
      <c r="O11" s="111">
        <f t="shared" si="12"/>
        <v>0</v>
      </c>
      <c r="P11" s="111">
        <f t="shared" si="12"/>
        <v>0</v>
      </c>
      <c r="Q11" s="167"/>
      <c r="R11" s="167"/>
      <c r="S11" s="111">
        <f t="shared" ref="S11:AD11" si="13">SUM(S8:S10)</f>
        <v>0</v>
      </c>
      <c r="T11" s="111">
        <f t="shared" si="13"/>
        <v>5937</v>
      </c>
      <c r="U11" s="111">
        <f t="shared" si="13"/>
        <v>3166.4000000000015</v>
      </c>
      <c r="V11" s="111">
        <f t="shared" si="13"/>
        <v>0</v>
      </c>
      <c r="W11" s="111">
        <f t="shared" si="13"/>
        <v>0</v>
      </c>
      <c r="X11" s="111">
        <f t="shared" si="13"/>
        <v>0</v>
      </c>
      <c r="Y11" s="111">
        <f t="shared" si="13"/>
        <v>0</v>
      </c>
      <c r="Z11" s="111">
        <f t="shared" si="13"/>
        <v>0</v>
      </c>
      <c r="AA11" s="111">
        <f t="shared" si="13"/>
        <v>0</v>
      </c>
      <c r="AB11" s="111">
        <f t="shared" si="13"/>
        <v>0</v>
      </c>
      <c r="AC11" s="111">
        <f t="shared" si="13"/>
        <v>0</v>
      </c>
      <c r="AD11" s="111">
        <f t="shared" si="13"/>
        <v>0</v>
      </c>
      <c r="AE11" s="111">
        <f t="shared" ref="AE11" si="14">SUM(AE8:AE10)</f>
        <v>9103.4000000000015</v>
      </c>
    </row>
    <row r="12" spans="1:31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18"/>
    </row>
    <row r="13" spans="1:31">
      <c r="A13" s="63" t="s">
        <v>80</v>
      </c>
      <c r="B13" s="4"/>
      <c r="C13" s="4"/>
      <c r="D13" s="9">
        <f>-TB!C499</f>
        <v>0</v>
      </c>
      <c r="E13" s="9">
        <f>-TB!D499-SUM($D13:D13)</f>
        <v>0</v>
      </c>
      <c r="F13" s="9">
        <f>-TB!E499-SUM($D13:E13)</f>
        <v>0</v>
      </c>
      <c r="G13" s="9">
        <f>-TB!F499-SUM($D13:F13)</f>
        <v>0</v>
      </c>
      <c r="H13" s="9">
        <f>-TB!G499-SUM($D13:G13)</f>
        <v>0</v>
      </c>
      <c r="I13" s="9">
        <f>-TB!H499-SUM($D13:H13)</f>
        <v>0</v>
      </c>
      <c r="J13" s="9">
        <f>-TB!I499-SUM($D13:I13)</f>
        <v>0</v>
      </c>
      <c r="K13" s="9">
        <f>-TB!J499-SUM($D13:J13)</f>
        <v>0</v>
      </c>
      <c r="L13" s="9">
        <f>-TB!K499-SUM($D13:K13)</f>
        <v>0</v>
      </c>
      <c r="M13" s="9">
        <f>-TB!L499-SUM($D13:L13)</f>
        <v>0</v>
      </c>
      <c r="N13" s="9">
        <f>-TB!M499-SUM($D13:M13)</f>
        <v>0</v>
      </c>
      <c r="O13" s="9">
        <f>-TB!N499-SUM($D13:N13)</f>
        <v>0</v>
      </c>
      <c r="P13" s="118">
        <f t="shared" ref="P13:P19" si="15">SUM(D13:O13)</f>
        <v>0</v>
      </c>
      <c r="S13" s="9">
        <f>-TB!Q499</f>
        <v>0</v>
      </c>
      <c r="T13" s="9">
        <f>-TB!R499-SUM($R13:S13)</f>
        <v>0</v>
      </c>
      <c r="U13" s="9">
        <f>-TB!S499-SUM($R13:T13)</f>
        <v>0</v>
      </c>
      <c r="V13" s="9">
        <f>-TB!T499-SUM($R13:U13)</f>
        <v>0</v>
      </c>
      <c r="W13" s="9">
        <f>-TB!U499-SUM($R13:V13)</f>
        <v>0</v>
      </c>
      <c r="X13" s="9">
        <f>-TB!V499-SUM($R13:W13)</f>
        <v>0</v>
      </c>
      <c r="Y13" s="9">
        <f>-TB!W499-SUM($R13:X13)</f>
        <v>0</v>
      </c>
      <c r="Z13" s="9">
        <f>-TB!X499-SUM($R13:Y13)</f>
        <v>0</v>
      </c>
      <c r="AA13" s="9">
        <f>-TB!Y499-SUM($R13:Z13)</f>
        <v>0</v>
      </c>
      <c r="AB13" s="9">
        <f>-TB!Z499-SUM($R13:AA13)</f>
        <v>0</v>
      </c>
      <c r="AC13" s="9">
        <f>-TB!AA499-SUM($R13:AB13)</f>
        <v>0</v>
      </c>
      <c r="AD13" s="9">
        <f>-TB!AB499-SUM($R13:AC13)</f>
        <v>0</v>
      </c>
      <c r="AE13" s="118">
        <f t="shared" ref="AE13:AE19" si="16">SUM(S13:AD13)</f>
        <v>0</v>
      </c>
    </row>
    <row r="14" spans="1:31">
      <c r="A14" s="63" t="s">
        <v>81</v>
      </c>
      <c r="B14" s="4"/>
      <c r="C14" s="4"/>
      <c r="D14" s="9">
        <f>-TB!C506</f>
        <v>0</v>
      </c>
      <c r="E14" s="9">
        <f>-TB!D506-SUM($D14:D14)</f>
        <v>0</v>
      </c>
      <c r="F14" s="9">
        <f>-TB!E506-SUM($D14:E14)</f>
        <v>0</v>
      </c>
      <c r="G14" s="9">
        <f>-TB!F506-SUM($D14:F14)</f>
        <v>0</v>
      </c>
      <c r="H14" s="9">
        <f>-TB!G506-SUM($D14:G14)</f>
        <v>0</v>
      </c>
      <c r="I14" s="9">
        <f>-TB!H506-SUM($D14:H14)</f>
        <v>0</v>
      </c>
      <c r="J14" s="9">
        <f>-TB!I506-SUM($D14:I14)</f>
        <v>0</v>
      </c>
      <c r="K14" s="9">
        <f>-TB!J506-SUM($D14:J14)</f>
        <v>0</v>
      </c>
      <c r="L14" s="9">
        <f>-TB!K506-SUM($D14:K14)</f>
        <v>0</v>
      </c>
      <c r="M14" s="9">
        <f>-TB!L506-SUM($D14:L14)</f>
        <v>0</v>
      </c>
      <c r="N14" s="9">
        <f>-TB!M506-SUM($D14:M14)</f>
        <v>0</v>
      </c>
      <c r="O14" s="9">
        <f>-TB!N506-SUM($D14:N14)</f>
        <v>0</v>
      </c>
      <c r="P14" s="118">
        <f t="shared" si="15"/>
        <v>0</v>
      </c>
      <c r="S14" s="9">
        <f>-TB!Q506</f>
        <v>0</v>
      </c>
      <c r="T14" s="9">
        <f>-TB!R506-SUM($R14:S14)</f>
        <v>0</v>
      </c>
      <c r="U14" s="9">
        <f>-TB!S506-SUM($R14:T14)</f>
        <v>0</v>
      </c>
      <c r="V14" s="9">
        <f>-TB!T506-SUM($R14:U14)</f>
        <v>0</v>
      </c>
      <c r="W14" s="9">
        <f>-TB!U506-SUM($R14:V14)</f>
        <v>0</v>
      </c>
      <c r="X14" s="9">
        <f>-TB!V506-SUM($R14:W14)</f>
        <v>0</v>
      </c>
      <c r="Y14" s="9">
        <f>-TB!W506-SUM($R14:X14)</f>
        <v>0</v>
      </c>
      <c r="Z14" s="9">
        <f>-TB!X506-SUM($R14:Y14)</f>
        <v>0</v>
      </c>
      <c r="AA14" s="9">
        <f>-TB!Y506-SUM($R14:Z14)</f>
        <v>0</v>
      </c>
      <c r="AB14" s="9">
        <f>-TB!Z506-SUM($R14:AA14)</f>
        <v>0</v>
      </c>
      <c r="AC14" s="9">
        <f>-TB!AA506-SUM($R14:AB14)</f>
        <v>0</v>
      </c>
      <c r="AD14" s="9">
        <f>-TB!AB506-SUM($R14:AC14)</f>
        <v>0</v>
      </c>
      <c r="AE14" s="118">
        <f t="shared" si="16"/>
        <v>0</v>
      </c>
    </row>
    <row r="15" spans="1:31">
      <c r="A15" s="63" t="s">
        <v>82</v>
      </c>
      <c r="B15" s="4"/>
      <c r="C15" s="4"/>
      <c r="D15" s="9">
        <f>-TB!C513</f>
        <v>0</v>
      </c>
      <c r="E15" s="9">
        <f>-TB!D513-SUM($D15:D15)</f>
        <v>0</v>
      </c>
      <c r="F15" s="9">
        <f>-TB!E513-SUM($D15:E15)</f>
        <v>0</v>
      </c>
      <c r="G15" s="9">
        <f>-TB!F513-SUM($D15:F15)</f>
        <v>0</v>
      </c>
      <c r="H15" s="9">
        <f>-TB!G513-SUM($D15:G15)</f>
        <v>0</v>
      </c>
      <c r="I15" s="9">
        <f>-TB!H513-SUM($D15:H15)</f>
        <v>0</v>
      </c>
      <c r="J15" s="9">
        <f>-TB!I513-SUM($D15:I15)</f>
        <v>0</v>
      </c>
      <c r="K15" s="9">
        <f>-TB!J513-SUM($D15:J15)</f>
        <v>0</v>
      </c>
      <c r="L15" s="9">
        <f>-TB!K513-SUM($D15:K15)</f>
        <v>0</v>
      </c>
      <c r="M15" s="9">
        <f>-TB!L513-SUM($D15:L15)</f>
        <v>0</v>
      </c>
      <c r="N15" s="9">
        <f>-TB!M513-SUM($D15:M15)</f>
        <v>0</v>
      </c>
      <c r="O15" s="9">
        <f>-TB!N513-SUM($D15:N15)</f>
        <v>0</v>
      </c>
      <c r="P15" s="118">
        <f t="shared" si="15"/>
        <v>0</v>
      </c>
      <c r="S15" s="9">
        <f>-TB!Q513</f>
        <v>0</v>
      </c>
      <c r="T15" s="9">
        <f>-TB!R513-SUM($R15:S15)</f>
        <v>0</v>
      </c>
      <c r="U15" s="9">
        <f>-TB!S513-SUM($R15:T15)</f>
        <v>0</v>
      </c>
      <c r="V15" s="9">
        <f>-TB!T513-SUM($R15:U15)</f>
        <v>0</v>
      </c>
      <c r="W15" s="9">
        <f>-TB!U513-SUM($R15:V15)</f>
        <v>0</v>
      </c>
      <c r="X15" s="9">
        <f>-TB!V513-SUM($R15:W15)</f>
        <v>0</v>
      </c>
      <c r="Y15" s="9">
        <f>-TB!W513-SUM($R15:X15)</f>
        <v>0</v>
      </c>
      <c r="Z15" s="9">
        <f>-TB!X513-SUM($R15:Y15)</f>
        <v>0</v>
      </c>
      <c r="AA15" s="9">
        <f>-TB!Y513-SUM($R15:Z15)</f>
        <v>0</v>
      </c>
      <c r="AB15" s="9">
        <f>-TB!Z513-SUM($R15:AA15)</f>
        <v>0</v>
      </c>
      <c r="AC15" s="9">
        <f>-TB!AA513-SUM($R15:AB15)</f>
        <v>0</v>
      </c>
      <c r="AD15" s="9">
        <f>-TB!AB513-SUM($R15:AC15)</f>
        <v>0</v>
      </c>
      <c r="AE15" s="118">
        <f t="shared" si="16"/>
        <v>0</v>
      </c>
    </row>
    <row r="16" spans="1:31">
      <c r="A16" s="63" t="s">
        <v>83</v>
      </c>
      <c r="B16" s="4"/>
      <c r="C16" s="4"/>
      <c r="D16" s="9">
        <f>-TB!C584</f>
        <v>-605.70000000000005</v>
      </c>
      <c r="E16" s="9">
        <f>-TB!D584-SUM($D16:D16)</f>
        <v>-1195.7</v>
      </c>
      <c r="F16" s="9">
        <f>-TB!E584-SUM($D16:E16)</f>
        <v>-756.7199999999998</v>
      </c>
      <c r="G16" s="9">
        <f>-TB!F584-SUM($D16:F16)</f>
        <v>-795.70000000000027</v>
      </c>
      <c r="H16" s="9">
        <f>-TB!G584-SUM($D16:G16)</f>
        <v>-595.69999999999982</v>
      </c>
      <c r="I16" s="9">
        <f>-TB!H584-SUM($D16:H16)</f>
        <v>-595.70000000000027</v>
      </c>
      <c r="J16" s="9">
        <f>-TB!I584-SUM($D16:I16)</f>
        <v>0</v>
      </c>
      <c r="K16" s="9">
        <f>-TB!J584-SUM($D16:J16)</f>
        <v>0</v>
      </c>
      <c r="L16" s="9">
        <f>-TB!K584-SUM($D16:K16)</f>
        <v>0</v>
      </c>
      <c r="M16" s="9">
        <f>-TB!L584-SUM($D16:L16)</f>
        <v>0</v>
      </c>
      <c r="N16" s="9">
        <f>-TB!M584-SUM($D16:M16)</f>
        <v>0</v>
      </c>
      <c r="O16" s="9">
        <f>-TB!N584-SUM($D16:N16)</f>
        <v>0</v>
      </c>
      <c r="P16" s="118">
        <f t="shared" si="15"/>
        <v>-4545.22</v>
      </c>
      <c r="S16" s="9">
        <f>-TB!Q584</f>
        <v>-920.62</v>
      </c>
      <c r="T16" s="9">
        <f>-TB!R584-SUM($R16:S16)</f>
        <v>-4438.6000000000004</v>
      </c>
      <c r="U16" s="9">
        <f>-TB!S584-SUM($R16:T16)</f>
        <v>-799.00999999999931</v>
      </c>
      <c r="V16" s="9">
        <f>-TB!T584-SUM($R16:U16)</f>
        <v>-894.73000000000047</v>
      </c>
      <c r="W16" s="9">
        <f>-TB!U584-SUM($R16:V16)</f>
        <v>-968.01000000000022</v>
      </c>
      <c r="X16" s="9">
        <f>-TB!V584-SUM($R16:W16)</f>
        <v>-768.00999999999931</v>
      </c>
      <c r="Y16" s="9">
        <f>-TB!W584-SUM($R16:X16)</f>
        <v>-1139.4099999999999</v>
      </c>
      <c r="Z16" s="9">
        <f>-TB!X584-SUM($R16:Y16)</f>
        <v>-2101.3100000000013</v>
      </c>
      <c r="AA16" s="9">
        <f>-TB!Y584-SUM($R16:Z16)</f>
        <v>-584.36999999999898</v>
      </c>
      <c r="AB16" s="9">
        <f>-TB!Z584-SUM($R16:AA16)</f>
        <v>-589.3700000000008</v>
      </c>
      <c r="AC16" s="9">
        <f>-TB!AA584-SUM($R16:AB16)</f>
        <v>-584.36999999999898</v>
      </c>
      <c r="AD16" s="9">
        <f>-TB!AB584-SUM($R16:AC16)</f>
        <v>-584.38000000000102</v>
      </c>
      <c r="AE16" s="118">
        <f t="shared" si="16"/>
        <v>-14372.19</v>
      </c>
    </row>
    <row r="17" spans="1:31">
      <c r="A17" s="63" t="s">
        <v>84</v>
      </c>
      <c r="B17" s="4"/>
      <c r="C17" s="4"/>
      <c r="D17" s="9">
        <f>-TB!C594</f>
        <v>0</v>
      </c>
      <c r="E17" s="9">
        <f>-TB!D594-SUM($D17:D17)</f>
        <v>0</v>
      </c>
      <c r="F17" s="9">
        <f>-TB!E594-SUM($D17:E17)</f>
        <v>0</v>
      </c>
      <c r="G17" s="9">
        <f>-TB!F594-SUM($D17:F17)</f>
        <v>0</v>
      </c>
      <c r="H17" s="9">
        <f>-TB!G594-SUM($D17:G17)</f>
        <v>0</v>
      </c>
      <c r="I17" s="9">
        <f>-TB!H594-SUM($D17:H17)</f>
        <v>0</v>
      </c>
      <c r="J17" s="9">
        <f>-TB!I594-SUM($D17:I17)</f>
        <v>0</v>
      </c>
      <c r="K17" s="9">
        <f>-TB!J594-SUM($D17:J17)</f>
        <v>0</v>
      </c>
      <c r="L17" s="9">
        <f>-TB!K594-SUM($D17:K17)</f>
        <v>0</v>
      </c>
      <c r="M17" s="9">
        <f>-TB!L594-SUM($D17:L17)</f>
        <v>0</v>
      </c>
      <c r="N17" s="9">
        <f>-TB!M594-SUM($D17:M17)</f>
        <v>0</v>
      </c>
      <c r="O17" s="9">
        <f>-TB!N594-SUM($D17:N17)</f>
        <v>0</v>
      </c>
      <c r="P17" s="118">
        <f t="shared" si="15"/>
        <v>0</v>
      </c>
      <c r="S17" s="9">
        <f>-TB!Q594</f>
        <v>0</v>
      </c>
      <c r="T17" s="9">
        <f>-TB!R594-SUM($R17:S17)</f>
        <v>0</v>
      </c>
      <c r="U17" s="9">
        <f>-TB!S594-SUM($R17:T17)</f>
        <v>0</v>
      </c>
      <c r="V17" s="9">
        <f>-TB!T594-SUM($R17:U17)</f>
        <v>0</v>
      </c>
      <c r="W17" s="9">
        <f>-TB!U594-SUM($R17:V17)</f>
        <v>0</v>
      </c>
      <c r="X17" s="9">
        <f>-TB!V594-SUM($R17:W17)</f>
        <v>0</v>
      </c>
      <c r="Y17" s="9">
        <f>-TB!W594-SUM($R17:X17)</f>
        <v>0</v>
      </c>
      <c r="Z17" s="9">
        <f>-TB!X594-SUM($R17:Y17)</f>
        <v>0</v>
      </c>
      <c r="AA17" s="9">
        <f>-TB!Y594-SUM($R17:Z17)</f>
        <v>0</v>
      </c>
      <c r="AB17" s="9">
        <f>-TB!Z594-SUM($R17:AA17)</f>
        <v>0</v>
      </c>
      <c r="AC17" s="9">
        <f>-TB!AA594-SUM($R17:AB17)</f>
        <v>0</v>
      </c>
      <c r="AD17" s="9">
        <f>-TB!AB594-SUM($R17:AC17)</f>
        <v>0</v>
      </c>
      <c r="AE17" s="118">
        <f t="shared" si="16"/>
        <v>0</v>
      </c>
    </row>
    <row r="18" spans="1:31">
      <c r="A18" s="9" t="s">
        <v>85</v>
      </c>
      <c r="B18" s="4"/>
      <c r="C18" s="4"/>
      <c r="D18" s="9">
        <f>-TB!C589</f>
        <v>0.32</v>
      </c>
      <c r="E18" s="9">
        <f>-TB!D589-SUM($D18:D18)</f>
        <v>-12.4</v>
      </c>
      <c r="F18" s="9">
        <f>-TB!E589-SUM($D18:E18)</f>
        <v>-22.340000000000003</v>
      </c>
      <c r="G18" s="9">
        <f>-TB!F589-SUM($D18:F18)</f>
        <v>0</v>
      </c>
      <c r="H18" s="9">
        <f>-TB!G589-SUM($D18:G18)</f>
        <v>0</v>
      </c>
      <c r="I18" s="9">
        <f>-TB!H589-SUM($D18:H18)</f>
        <v>0</v>
      </c>
      <c r="J18" s="9">
        <f>-TB!I589-SUM($D18:I18)</f>
        <v>0</v>
      </c>
      <c r="K18" s="9">
        <f>-TB!J589-SUM($D18:J18)</f>
        <v>0</v>
      </c>
      <c r="L18" s="9">
        <f>-TB!K589-SUM($D18:K18)</f>
        <v>0</v>
      </c>
      <c r="M18" s="9">
        <f>-TB!L589-SUM($D18:L18)</f>
        <v>0</v>
      </c>
      <c r="N18" s="9">
        <f>-TB!M589-SUM($D18:M18)</f>
        <v>0</v>
      </c>
      <c r="O18" s="9">
        <f>-TB!N589-SUM($D18:N18)</f>
        <v>0</v>
      </c>
      <c r="P18" s="118">
        <f t="shared" si="15"/>
        <v>-34.42</v>
      </c>
      <c r="S18" s="9">
        <f>-TB!Q589</f>
        <v>-33.14</v>
      </c>
      <c r="T18" s="9">
        <f>-TB!R589-SUM($R18:S18)</f>
        <v>-22.85</v>
      </c>
      <c r="U18" s="9">
        <f>-TB!S589-SUM($R18:T18)</f>
        <v>12.149999999999999</v>
      </c>
      <c r="V18" s="9">
        <f>-TB!T589-SUM($R18:U18)</f>
        <v>0</v>
      </c>
      <c r="W18" s="9">
        <f>-TB!U589-SUM($R18:V18)</f>
        <v>0</v>
      </c>
      <c r="X18" s="9">
        <f>-TB!V589-SUM($R18:W18)</f>
        <v>0</v>
      </c>
      <c r="Y18" s="9">
        <f>-TB!W589-SUM($R18:X18)</f>
        <v>0</v>
      </c>
      <c r="Z18" s="9">
        <f>-TB!X589-SUM($R18:Y18)</f>
        <v>0</v>
      </c>
      <c r="AA18" s="9">
        <f>-TB!Y589-SUM($R18:Z18)</f>
        <v>0</v>
      </c>
      <c r="AB18" s="9">
        <f>-TB!Z589-SUM($R18:AA18)</f>
        <v>0</v>
      </c>
      <c r="AC18" s="9">
        <f>-TB!AA589-SUM($R18:AB18)</f>
        <v>0</v>
      </c>
      <c r="AD18" s="9">
        <f>-TB!AB589-SUM($R18:AC18)</f>
        <v>17.300000000000004</v>
      </c>
      <c r="AE18" s="118">
        <f t="shared" si="16"/>
        <v>-26.54</v>
      </c>
    </row>
    <row r="19" spans="1:31">
      <c r="A19" s="63" t="s">
        <v>86</v>
      </c>
      <c r="B19" s="4"/>
      <c r="C19" s="4"/>
      <c r="D19" s="114">
        <f>-TB!C600</f>
        <v>0</v>
      </c>
      <c r="E19" s="114">
        <f>-TB!D600-SUM($D19:D19)</f>
        <v>0</v>
      </c>
      <c r="F19" s="114">
        <f>-TB!E600-SUM($D19:E19)</f>
        <v>0</v>
      </c>
      <c r="G19" s="114">
        <f>-TB!F600-SUM($D19:F19)</f>
        <v>0</v>
      </c>
      <c r="H19" s="114">
        <f>-TB!G600-SUM($D19:G19)</f>
        <v>0</v>
      </c>
      <c r="I19" s="114">
        <f>-TB!H600-SUM($D19:H19)</f>
        <v>0</v>
      </c>
      <c r="J19" s="114">
        <f>-TB!I600-SUM($D19:I19)</f>
        <v>0</v>
      </c>
      <c r="K19" s="114">
        <f>-TB!J600-SUM($D19:J19)</f>
        <v>0</v>
      </c>
      <c r="L19" s="114">
        <f>-TB!K600-SUM($D19:K19)</f>
        <v>0</v>
      </c>
      <c r="M19" s="114">
        <f>-TB!L600-SUM($D19:L19)</f>
        <v>0</v>
      </c>
      <c r="N19" s="114">
        <f>-TB!M600-SUM($D19:M19)</f>
        <v>0</v>
      </c>
      <c r="O19" s="114">
        <f>-TB!N600-SUM($D19:N19)</f>
        <v>0</v>
      </c>
      <c r="P19" s="119">
        <f t="shared" si="15"/>
        <v>0</v>
      </c>
      <c r="S19" s="114">
        <f>-TB!Q600</f>
        <v>0</v>
      </c>
      <c r="T19" s="114">
        <f>-TB!R600-SUM($R19:S19)</f>
        <v>0</v>
      </c>
      <c r="U19" s="114">
        <f>-TB!S600-SUM($R19:T19)</f>
        <v>0</v>
      </c>
      <c r="V19" s="114">
        <f>-TB!T600-SUM($R19:U19)</f>
        <v>0</v>
      </c>
      <c r="W19" s="114">
        <f>-TB!U600-SUM($R19:V19)</f>
        <v>0</v>
      </c>
      <c r="X19" s="114">
        <f>-TB!V600-SUM($R19:W19)</f>
        <v>0</v>
      </c>
      <c r="Y19" s="114">
        <f>-TB!W600-SUM($R19:X19)</f>
        <v>0</v>
      </c>
      <c r="Z19" s="114">
        <f>-TB!X600-SUM($R19:Y19)</f>
        <v>0</v>
      </c>
      <c r="AA19" s="114">
        <f>-TB!Y600-SUM($R19:Z19)</f>
        <v>0</v>
      </c>
      <c r="AB19" s="114">
        <f>-TB!Z600-SUM($R19:AA19)</f>
        <v>0</v>
      </c>
      <c r="AC19" s="114">
        <f>-TB!AA600-SUM($R19:AB19)</f>
        <v>0</v>
      </c>
      <c r="AD19" s="114">
        <f>-TB!AB600-SUM($R19:AC19)</f>
        <v>0</v>
      </c>
      <c r="AE19" s="119">
        <f t="shared" si="16"/>
        <v>0</v>
      </c>
    </row>
    <row r="20" spans="1:31" s="109" customFormat="1">
      <c r="A20" s="108" t="s">
        <v>87</v>
      </c>
      <c r="C20" s="110"/>
      <c r="D20" s="112">
        <f t="shared" ref="D20:P20" si="17">SUM(D11:D19)</f>
        <v>-605.38</v>
      </c>
      <c r="E20" s="112">
        <f t="shared" si="17"/>
        <v>-1208.1000000000001</v>
      </c>
      <c r="F20" s="112">
        <f t="shared" si="17"/>
        <v>-779.05999999999983</v>
      </c>
      <c r="G20" s="112">
        <f t="shared" si="17"/>
        <v>-795.70000000000027</v>
      </c>
      <c r="H20" s="112">
        <f t="shared" si="17"/>
        <v>-595.69999999999982</v>
      </c>
      <c r="I20" s="112">
        <f>SUM(I11:I19)</f>
        <v>-595.70000000000027</v>
      </c>
      <c r="J20" s="112">
        <f t="shared" si="17"/>
        <v>0</v>
      </c>
      <c r="K20" s="112">
        <f t="shared" si="17"/>
        <v>0</v>
      </c>
      <c r="L20" s="112">
        <f t="shared" si="17"/>
        <v>0</v>
      </c>
      <c r="M20" s="112">
        <f t="shared" si="17"/>
        <v>0</v>
      </c>
      <c r="N20" s="112">
        <f t="shared" si="17"/>
        <v>0</v>
      </c>
      <c r="O20" s="112">
        <f>SUM(O11:O19)</f>
        <v>0</v>
      </c>
      <c r="P20" s="112">
        <f t="shared" si="17"/>
        <v>-4579.6400000000003</v>
      </c>
      <c r="Q20" s="167"/>
      <c r="R20" s="167"/>
      <c r="S20" s="112">
        <f t="shared" ref="S20:W20" si="18">SUM(S11:S19)</f>
        <v>-953.76</v>
      </c>
      <c r="T20" s="112">
        <f t="shared" si="18"/>
        <v>1475.5499999999997</v>
      </c>
      <c r="U20" s="112">
        <f t="shared" si="18"/>
        <v>2379.5400000000022</v>
      </c>
      <c r="V20" s="112">
        <f t="shared" si="18"/>
        <v>-894.73000000000047</v>
      </c>
      <c r="W20" s="112">
        <f t="shared" si="18"/>
        <v>-968.01000000000022</v>
      </c>
      <c r="X20" s="112">
        <f>SUM(X11:X19)</f>
        <v>-768.00999999999931</v>
      </c>
      <c r="Y20" s="112">
        <f t="shared" ref="Y20:AC20" si="19">SUM(Y11:Y19)</f>
        <v>-1139.4099999999999</v>
      </c>
      <c r="Z20" s="112">
        <f t="shared" si="19"/>
        <v>-2101.3100000000013</v>
      </c>
      <c r="AA20" s="112">
        <f t="shared" si="19"/>
        <v>-584.36999999999898</v>
      </c>
      <c r="AB20" s="112">
        <f t="shared" si="19"/>
        <v>-589.3700000000008</v>
      </c>
      <c r="AC20" s="112">
        <f t="shared" si="19"/>
        <v>-584.36999999999898</v>
      </c>
      <c r="AD20" s="112">
        <f>SUM(AD11:AD19)</f>
        <v>-567.08000000000106</v>
      </c>
      <c r="AE20" s="112">
        <f t="shared" ref="AE20" si="20">SUM(AE11:AE19)</f>
        <v>-5295.329999999999</v>
      </c>
    </row>
    <row r="21" spans="1:31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18"/>
    </row>
    <row r="22" spans="1:31">
      <c r="A22" s="9" t="s">
        <v>88</v>
      </c>
      <c r="B22" s="4"/>
      <c r="C22" s="4"/>
      <c r="D22" s="9">
        <f>-TB!C604</f>
        <v>0</v>
      </c>
      <c r="E22" s="9">
        <f>-TB!D604-SUM($D22:D22)</f>
        <v>0</v>
      </c>
      <c r="F22" s="9">
        <f>-TB!E604-SUM($D22:E22)</f>
        <v>0</v>
      </c>
      <c r="G22" s="9">
        <f>-TB!F604-SUM($D22:F22)</f>
        <v>0</v>
      </c>
      <c r="H22" s="9">
        <f>-TB!G604-SUM($D22:G22)</f>
        <v>0</v>
      </c>
      <c r="I22" s="9">
        <f>-TB!H604-SUM($D22:H22)</f>
        <v>0</v>
      </c>
      <c r="J22" s="9">
        <f>-TB!I604-SUM($D22:I22)</f>
        <v>0</v>
      </c>
      <c r="K22" s="9">
        <f>-TB!J604-SUM($D22:J22)</f>
        <v>0</v>
      </c>
      <c r="L22" s="9">
        <f>-TB!K604-SUM($D22:K22)</f>
        <v>0</v>
      </c>
      <c r="M22" s="9">
        <f>-TB!L604-SUM($D22:L22)</f>
        <v>0</v>
      </c>
      <c r="N22" s="9">
        <f>-TB!M604-SUM($D22:M22)</f>
        <v>0</v>
      </c>
      <c r="O22" s="9">
        <f>-TB!N604-SUM($D22:N22)</f>
        <v>0</v>
      </c>
      <c r="P22" s="118">
        <f>SUM(D22:O22)</f>
        <v>0</v>
      </c>
      <c r="S22" s="9">
        <f>-TB!Q604</f>
        <v>0</v>
      </c>
      <c r="T22" s="9">
        <f>-TB!R604-SUM($R22:S22)</f>
        <v>-125.23</v>
      </c>
      <c r="U22" s="9">
        <f>-TB!S604-SUM($R22:T22)</f>
        <v>-571.09</v>
      </c>
      <c r="V22" s="9">
        <f>-TB!T604-SUM($R22:U22)</f>
        <v>214.74000000000007</v>
      </c>
      <c r="W22" s="9">
        <f>-TB!U604-SUM($R22:V22)</f>
        <v>232.32</v>
      </c>
      <c r="X22" s="9">
        <f>-TB!V604-SUM($R22:W22)</f>
        <v>35885.32</v>
      </c>
      <c r="Y22" s="9">
        <f>-TB!W604-SUM($R22:X22)</f>
        <v>64.940000000002328</v>
      </c>
      <c r="Z22" s="9">
        <f>-TB!X604-SUM($R22:Y22)</f>
        <v>0</v>
      </c>
      <c r="AA22" s="9">
        <f>-TB!Y604-SUM($R22:Z22)</f>
        <v>0</v>
      </c>
      <c r="AB22" s="9">
        <f>-TB!Z604-SUM($R22:AA22)</f>
        <v>0</v>
      </c>
      <c r="AC22" s="9">
        <f>-TB!AA604-SUM($R22:AB22)</f>
        <v>0</v>
      </c>
      <c r="AD22" s="9">
        <f>-TB!AB604-SUM($R22:AC22)</f>
        <v>0</v>
      </c>
      <c r="AE22" s="118">
        <f>SUM(S22:AD22)</f>
        <v>35701</v>
      </c>
    </row>
    <row r="23" spans="1:31" s="109" customFormat="1" ht="13.3" thickBot="1">
      <c r="A23" s="108" t="s">
        <v>89</v>
      </c>
      <c r="C23" s="110"/>
      <c r="D23" s="115">
        <f t="shared" ref="D23:P23" si="21">SUM(D20:D22)</f>
        <v>-605.38</v>
      </c>
      <c r="E23" s="115">
        <f t="shared" si="21"/>
        <v>-1208.1000000000001</v>
      </c>
      <c r="F23" s="115">
        <f t="shared" si="21"/>
        <v>-779.05999999999983</v>
      </c>
      <c r="G23" s="115">
        <f t="shared" si="21"/>
        <v>-795.70000000000027</v>
      </c>
      <c r="H23" s="115">
        <f t="shared" si="21"/>
        <v>-595.69999999999982</v>
      </c>
      <c r="I23" s="115">
        <f t="shared" si="21"/>
        <v>-595.70000000000027</v>
      </c>
      <c r="J23" s="115">
        <f t="shared" si="21"/>
        <v>0</v>
      </c>
      <c r="K23" s="115">
        <f t="shared" si="21"/>
        <v>0</v>
      </c>
      <c r="L23" s="115">
        <f t="shared" si="21"/>
        <v>0</v>
      </c>
      <c r="M23" s="115">
        <f t="shared" si="21"/>
        <v>0</v>
      </c>
      <c r="N23" s="115">
        <f t="shared" si="21"/>
        <v>0</v>
      </c>
      <c r="O23" s="115">
        <f t="shared" si="21"/>
        <v>0</v>
      </c>
      <c r="P23" s="115">
        <f t="shared" si="21"/>
        <v>-4579.6400000000003</v>
      </c>
      <c r="Q23" s="167"/>
      <c r="R23" s="167"/>
      <c r="S23" s="115">
        <f t="shared" ref="S23:AD23" si="22">SUM(S20:S22)</f>
        <v>-953.76</v>
      </c>
      <c r="T23" s="115">
        <f t="shared" si="22"/>
        <v>1350.3199999999997</v>
      </c>
      <c r="U23" s="115">
        <f t="shared" si="22"/>
        <v>1808.4500000000021</v>
      </c>
      <c r="V23" s="115">
        <f t="shared" si="22"/>
        <v>-679.99000000000046</v>
      </c>
      <c r="W23" s="115">
        <f t="shared" si="22"/>
        <v>-735.69000000000028</v>
      </c>
      <c r="X23" s="115">
        <f t="shared" si="22"/>
        <v>35117.31</v>
      </c>
      <c r="Y23" s="115">
        <f t="shared" si="22"/>
        <v>-1074.4699999999975</v>
      </c>
      <c r="Z23" s="115">
        <f t="shared" si="22"/>
        <v>-2101.3100000000013</v>
      </c>
      <c r="AA23" s="115">
        <f t="shared" si="22"/>
        <v>-584.36999999999898</v>
      </c>
      <c r="AB23" s="115">
        <f t="shared" si="22"/>
        <v>-589.3700000000008</v>
      </c>
      <c r="AC23" s="115">
        <f t="shared" si="22"/>
        <v>-584.36999999999898</v>
      </c>
      <c r="AD23" s="115">
        <f t="shared" si="22"/>
        <v>-567.08000000000106</v>
      </c>
      <c r="AE23" s="115">
        <f t="shared" ref="AE23" si="23">SUM(AE20:AE22)</f>
        <v>30405.670000000002</v>
      </c>
    </row>
    <row r="24" spans="1:31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B25" s="8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>
      <c r="B26" s="8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B27" s="8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B28" s="8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B30" s="98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</sheetData>
  <sheetProtection formatCells="0" formatColumns="0" formatRows="0"/>
  <autoFilter ref="A7:AE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topLeftCell="I1" zoomScale="70" zoomScaleNormal="70" workbookViewId="0">
      <selection activeCell="Q1" sqref="Q1:Q1048576"/>
    </sheetView>
  </sheetViews>
  <sheetFormatPr defaultColWidth="16.15234375" defaultRowHeight="16.399999999999999" customHeight="1"/>
  <cols>
    <col min="1" max="1" width="13.84375" style="7" customWidth="1"/>
    <col min="2" max="2" width="40.53515625" style="9" customWidth="1"/>
    <col min="3" max="14" width="15.4609375" style="9" customWidth="1"/>
    <col min="15" max="16" width="5.53515625" style="168" customWidth="1"/>
    <col min="17" max="28" width="15.4609375" style="9" customWidth="1"/>
    <col min="29" max="29" width="10.15234375" customWidth="1"/>
    <col min="30" max="41" width="15.4609375" style="9" customWidth="1"/>
  </cols>
  <sheetData>
    <row r="1" spans="1:41" ht="16.399999999999999" customHeight="1">
      <c r="A1" s="52" t="s">
        <v>502</v>
      </c>
      <c r="B1" s="53"/>
      <c r="C1" s="55" t="s">
        <v>503</v>
      </c>
      <c r="D1" s="3" t="str">
        <f>+C1</f>
        <v>MYR</v>
      </c>
      <c r="E1" s="3" t="str">
        <f t="shared" ref="E1:L1" si="0">+D1</f>
        <v>MYR</v>
      </c>
      <c r="F1" s="3" t="str">
        <f t="shared" si="0"/>
        <v>MYR</v>
      </c>
      <c r="G1" s="3" t="str">
        <f t="shared" si="0"/>
        <v>MYR</v>
      </c>
      <c r="H1" s="3" t="str">
        <f t="shared" si="0"/>
        <v>MYR</v>
      </c>
      <c r="I1" s="3" t="str">
        <f t="shared" si="0"/>
        <v>MYR</v>
      </c>
      <c r="J1" s="3" t="str">
        <f t="shared" si="0"/>
        <v>MYR</v>
      </c>
      <c r="K1" s="3" t="str">
        <f t="shared" si="0"/>
        <v>MYR</v>
      </c>
      <c r="L1" s="3" t="str">
        <f t="shared" si="0"/>
        <v>MYR</v>
      </c>
      <c r="M1" s="3" t="str">
        <f>+L1</f>
        <v>MYR</v>
      </c>
      <c r="N1" s="3" t="str">
        <f>+M1</f>
        <v>MYR</v>
      </c>
      <c r="Q1" s="55" t="s">
        <v>503</v>
      </c>
      <c r="R1" s="3" t="s">
        <v>503</v>
      </c>
      <c r="S1" s="3" t="s">
        <v>503</v>
      </c>
      <c r="T1" s="3" t="s">
        <v>503</v>
      </c>
      <c r="U1" s="3" t="s">
        <v>503</v>
      </c>
      <c r="V1" s="3" t="s">
        <v>503</v>
      </c>
      <c r="W1" s="3" t="s">
        <v>503</v>
      </c>
      <c r="X1" s="3" t="s">
        <v>503</v>
      </c>
      <c r="Y1" s="3" t="s">
        <v>503</v>
      </c>
      <c r="Z1" s="3" t="s">
        <v>503</v>
      </c>
      <c r="AA1" s="3" t="s">
        <v>503</v>
      </c>
      <c r="AB1" s="3" t="s">
        <v>503</v>
      </c>
      <c r="AD1" s="55" t="s">
        <v>519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>+AM1</f>
        <v>THB</v>
      </c>
      <c r="AO1" s="3" t="str">
        <f>+AN1</f>
        <v>THB</v>
      </c>
    </row>
    <row r="2" spans="1:41" ht="16.399999999999999" customHeight="1">
      <c r="A2" s="8"/>
      <c r="AD2" s="9">
        <f>+Ex.rate25!P45</f>
        <v>7.6761999999999997</v>
      </c>
      <c r="AE2" s="9">
        <f>+Ex.rate25!Q45</f>
        <v>7.6436999999999999</v>
      </c>
      <c r="AF2" s="9">
        <f>+Ex.rate25!R45</f>
        <v>7.6390000000000002</v>
      </c>
      <c r="AG2" s="9">
        <f>+Ex.rate25!S45</f>
        <v>7.6414999999999997</v>
      </c>
      <c r="AH2" s="9">
        <f>+Ex.rate25!T45</f>
        <v>7.6580000000000004</v>
      </c>
      <c r="AI2" s="9">
        <f>+Ex.rate25!U45</f>
        <v>7.6643999999999997</v>
      </c>
      <c r="AJ2" s="9">
        <f>+Ex.rate25!V45</f>
        <v>7.6643999999999997</v>
      </c>
      <c r="AK2" s="9">
        <f>+Ex.rate25!W45</f>
        <v>7.6643999999999997</v>
      </c>
      <c r="AL2" s="9">
        <f>+Ex.rate25!X45</f>
        <v>7.6643999999999997</v>
      </c>
      <c r="AM2" s="9">
        <f>+Ex.rate25!Y45</f>
        <v>7.6643999999999997</v>
      </c>
      <c r="AN2" s="9">
        <f>+Ex.rate25!Z45</f>
        <v>7.6643999999999997</v>
      </c>
      <c r="AO2" s="9">
        <f>+Ex.rate25!AA45</f>
        <v>7.6643999999999997</v>
      </c>
    </row>
    <row r="3" spans="1:41" ht="16.399999999999999" customHeight="1">
      <c r="A3" s="10"/>
      <c r="O3" s="209"/>
      <c r="P3" s="209"/>
    </row>
    <row r="4" spans="1:41" ht="16.399999999999999" customHeight="1">
      <c r="C4" s="12">
        <f>C607</f>
        <v>0</v>
      </c>
      <c r="D4" s="12">
        <f t="shared" ref="D4:F4" si="9">D607</f>
        <v>0</v>
      </c>
      <c r="E4" s="12">
        <f t="shared" si="9"/>
        <v>0</v>
      </c>
      <c r="F4" s="12">
        <f t="shared" si="9"/>
        <v>0</v>
      </c>
      <c r="G4" s="12">
        <f t="shared" ref="G4:N4" si="10">G607</f>
        <v>0</v>
      </c>
      <c r="H4" s="12">
        <f t="shared" si="10"/>
        <v>0</v>
      </c>
      <c r="I4" s="12">
        <f t="shared" si="10"/>
        <v>0</v>
      </c>
      <c r="J4" s="12">
        <f t="shared" si="10"/>
        <v>0</v>
      </c>
      <c r="K4" s="12">
        <f t="shared" si="10"/>
        <v>0</v>
      </c>
      <c r="L4" s="12">
        <f t="shared" si="10"/>
        <v>0</v>
      </c>
      <c r="M4" s="12">
        <f>M607</f>
        <v>0</v>
      </c>
      <c r="N4" s="12">
        <f t="shared" si="10"/>
        <v>0</v>
      </c>
      <c r="O4" s="210"/>
      <c r="P4" s="210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AD607</f>
        <v>-0.01</v>
      </c>
      <c r="AE4" s="12">
        <f t="shared" ref="AE4:AM4" si="11">AE607</f>
        <v>0.02</v>
      </c>
      <c r="AF4" s="12">
        <f t="shared" si="11"/>
        <v>0</v>
      </c>
      <c r="AG4" s="12">
        <f t="shared" si="11"/>
        <v>0</v>
      </c>
      <c r="AH4" s="12">
        <f t="shared" si="11"/>
        <v>-0.02</v>
      </c>
      <c r="AI4" s="12">
        <f t="shared" si="11"/>
        <v>-0.02</v>
      </c>
      <c r="AJ4" s="12">
        <f t="shared" si="11"/>
        <v>-0.02</v>
      </c>
      <c r="AK4" s="12">
        <f t="shared" si="11"/>
        <v>-0.02</v>
      </c>
      <c r="AL4" s="12">
        <f t="shared" si="11"/>
        <v>-0.02</v>
      </c>
      <c r="AM4" s="12">
        <f t="shared" si="11"/>
        <v>-0.02</v>
      </c>
      <c r="AN4" s="12">
        <f>AN607</f>
        <v>-0.02</v>
      </c>
      <c r="AO4" s="12">
        <f t="shared" ref="AO4" si="12">AO607</f>
        <v>-0.02</v>
      </c>
    </row>
    <row r="5" spans="1:41" ht="16.399999999999999" customHeight="1">
      <c r="A5" s="47" t="s">
        <v>90</v>
      </c>
      <c r="B5" s="48" t="s">
        <v>3</v>
      </c>
      <c r="C5" s="49" t="s">
        <v>562</v>
      </c>
      <c r="D5" s="49" t="s">
        <v>563</v>
      </c>
      <c r="E5" s="49" t="s">
        <v>564</v>
      </c>
      <c r="F5" s="49" t="s">
        <v>565</v>
      </c>
      <c r="G5" s="49" t="s">
        <v>566</v>
      </c>
      <c r="H5" s="49" t="s">
        <v>567</v>
      </c>
      <c r="I5" s="49" t="s">
        <v>568</v>
      </c>
      <c r="J5" s="49" t="s">
        <v>569</v>
      </c>
      <c r="K5" s="49" t="s">
        <v>570</v>
      </c>
      <c r="L5" s="49" t="s">
        <v>571</v>
      </c>
      <c r="M5" s="49" t="s">
        <v>572</v>
      </c>
      <c r="N5" s="172" t="s">
        <v>573</v>
      </c>
      <c r="O5" s="169"/>
      <c r="P5" s="169"/>
      <c r="Q5" s="49" t="s">
        <v>505</v>
      </c>
      <c r="R5" s="49" t="s">
        <v>506</v>
      </c>
      <c r="S5" s="49" t="s">
        <v>507</v>
      </c>
      <c r="T5" s="49" t="s">
        <v>508</v>
      </c>
      <c r="U5" s="49" t="s">
        <v>509</v>
      </c>
      <c r="V5" s="49" t="s">
        <v>510</v>
      </c>
      <c r="W5" s="49" t="s">
        <v>511</v>
      </c>
      <c r="X5" s="49" t="s">
        <v>512</v>
      </c>
      <c r="Y5" s="49" t="s">
        <v>513</v>
      </c>
      <c r="Z5" s="49" t="s">
        <v>514</v>
      </c>
      <c r="AA5" s="49" t="s">
        <v>515</v>
      </c>
      <c r="AB5" s="49" t="s">
        <v>516</v>
      </c>
      <c r="AD5" s="49" t="str">
        <f t="shared" ref="AD5:AO5" si="13">C5</f>
        <v>Jan'25</v>
      </c>
      <c r="AE5" s="49" t="str">
        <f t="shared" si="13"/>
        <v>Feb'25</v>
      </c>
      <c r="AF5" s="49" t="str">
        <f t="shared" si="13"/>
        <v>Mar'25</v>
      </c>
      <c r="AG5" s="49" t="str">
        <f t="shared" si="13"/>
        <v>Apr'25</v>
      </c>
      <c r="AH5" s="49" t="str">
        <f t="shared" si="13"/>
        <v>May'25</v>
      </c>
      <c r="AI5" s="49" t="str">
        <f t="shared" si="13"/>
        <v>Jun'25</v>
      </c>
      <c r="AJ5" s="49" t="str">
        <f t="shared" si="13"/>
        <v>Jul'25</v>
      </c>
      <c r="AK5" s="49" t="str">
        <f t="shared" si="13"/>
        <v>Aug'25</v>
      </c>
      <c r="AL5" s="49" t="str">
        <f t="shared" si="13"/>
        <v>Sep'25</v>
      </c>
      <c r="AM5" s="49" t="str">
        <f t="shared" si="13"/>
        <v>Oct'25</v>
      </c>
      <c r="AN5" s="49" t="str">
        <f t="shared" si="13"/>
        <v>Nov'25</v>
      </c>
      <c r="AO5" s="49" t="str">
        <f t="shared" si="13"/>
        <v>Dec'25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73">
        <f>SUMIF(Dec!$A:$A,TB!$A6,Dec!$H:$H)</f>
        <v>0</v>
      </c>
      <c r="O6" s="170"/>
      <c r="P6" s="170"/>
      <c r="Q6" s="179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3">
        <f t="shared" ref="AD6:AD37" si="14">ROUND(C6*AD$2,2)</f>
        <v>0</v>
      </c>
      <c r="AE6" s="43">
        <f t="shared" ref="AE6:AE37" si="15">ROUND(D6*AE$2,2)</f>
        <v>0</v>
      </c>
      <c r="AF6" s="43">
        <f t="shared" ref="AF6:AF37" si="16">ROUND(E6*AF$2,2)</f>
        <v>0</v>
      </c>
      <c r="AG6" s="43">
        <f t="shared" ref="AG6:AG37" si="17">ROUND(F6*AG$2,2)</f>
        <v>0</v>
      </c>
      <c r="AH6" s="43">
        <f t="shared" ref="AH6:AH37" si="18">ROUND(G6*AH$2,2)</f>
        <v>0</v>
      </c>
      <c r="AI6" s="43">
        <f t="shared" ref="AI6:AI37" si="19">ROUND(H6*AI$2,2)</f>
        <v>0</v>
      </c>
      <c r="AJ6" s="43">
        <f t="shared" ref="AJ6:AJ37" si="20">ROUND(I6*AJ$2,2)</f>
        <v>0</v>
      </c>
      <c r="AK6" s="43">
        <f t="shared" ref="AK6:AK37" si="21">ROUND(J6*AK$2,2)</f>
        <v>0</v>
      </c>
      <c r="AL6" s="43">
        <f t="shared" ref="AL6:AL37" si="22">ROUND(K6*AL$2,2)</f>
        <v>0</v>
      </c>
      <c r="AM6" s="43">
        <f t="shared" ref="AM6:AM37" si="23">ROUND(L6*AM$2,2)</f>
        <v>0</v>
      </c>
      <c r="AN6" s="43">
        <f t="shared" ref="AN6:AN37" si="24">ROUND(M6*AN$2,2)</f>
        <v>0</v>
      </c>
      <c r="AO6" s="43">
        <f t="shared" ref="AO6:AO37" si="25">ROUND(N6*AO$2,2)</f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73">
        <f>SUMIF(Dec!$A:$A,TB!$A7,Dec!$H:$H)</f>
        <v>0</v>
      </c>
      <c r="O7" s="170"/>
      <c r="P7" s="170"/>
      <c r="Q7" s="179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si="14"/>
        <v>0</v>
      </c>
      <c r="AE7" s="42">
        <f t="shared" si="15"/>
        <v>0</v>
      </c>
      <c r="AF7" s="42">
        <f t="shared" si="16"/>
        <v>0</v>
      </c>
      <c r="AG7" s="42">
        <f t="shared" si="17"/>
        <v>0</v>
      </c>
      <c r="AH7" s="42">
        <f t="shared" si="18"/>
        <v>0</v>
      </c>
      <c r="AI7" s="42">
        <f t="shared" si="19"/>
        <v>0</v>
      </c>
      <c r="AJ7" s="42">
        <f t="shared" si="20"/>
        <v>0</v>
      </c>
      <c r="AK7" s="42">
        <f t="shared" si="21"/>
        <v>0</v>
      </c>
      <c r="AL7" s="42">
        <f t="shared" si="22"/>
        <v>0</v>
      </c>
      <c r="AM7" s="42">
        <f t="shared" si="23"/>
        <v>0</v>
      </c>
      <c r="AN7" s="42">
        <f t="shared" si="24"/>
        <v>0</v>
      </c>
      <c r="AO7" s="42">
        <f t="shared" si="25"/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73">
        <f>SUMIF(Dec!$A:$A,TB!$A8,Dec!$H:$H)</f>
        <v>0</v>
      </c>
      <c r="O8" s="170"/>
      <c r="P8" s="170"/>
      <c r="Q8" s="179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4"/>
        <v>0</v>
      </c>
      <c r="AE8" s="42">
        <f t="shared" si="15"/>
        <v>0</v>
      </c>
      <c r="AF8" s="42">
        <f t="shared" si="16"/>
        <v>0</v>
      </c>
      <c r="AG8" s="42">
        <f t="shared" si="17"/>
        <v>0</v>
      </c>
      <c r="AH8" s="42">
        <f t="shared" si="18"/>
        <v>0</v>
      </c>
      <c r="AI8" s="42">
        <f t="shared" si="19"/>
        <v>0</v>
      </c>
      <c r="AJ8" s="42">
        <f t="shared" si="20"/>
        <v>0</v>
      </c>
      <c r="AK8" s="42">
        <f t="shared" si="21"/>
        <v>0</v>
      </c>
      <c r="AL8" s="42">
        <f t="shared" si="22"/>
        <v>0</v>
      </c>
      <c r="AM8" s="42">
        <f t="shared" si="23"/>
        <v>0</v>
      </c>
      <c r="AN8" s="42">
        <f t="shared" si="24"/>
        <v>0</v>
      </c>
      <c r="AO8" s="42">
        <f t="shared" si="25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73">
        <f>SUMIF(Dec!$A:$A,TB!$A9,Dec!$H:$H)</f>
        <v>0</v>
      </c>
      <c r="O9" s="170"/>
      <c r="P9" s="170"/>
      <c r="Q9" s="179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14"/>
        <v>0</v>
      </c>
      <c r="AE9" s="42">
        <f t="shared" si="15"/>
        <v>0</v>
      </c>
      <c r="AF9" s="42">
        <f t="shared" si="16"/>
        <v>0</v>
      </c>
      <c r="AG9" s="42">
        <f t="shared" si="17"/>
        <v>0</v>
      </c>
      <c r="AH9" s="42">
        <f t="shared" si="18"/>
        <v>0</v>
      </c>
      <c r="AI9" s="42">
        <f t="shared" si="19"/>
        <v>0</v>
      </c>
      <c r="AJ9" s="42">
        <f t="shared" si="20"/>
        <v>0</v>
      </c>
      <c r="AK9" s="42">
        <f t="shared" si="21"/>
        <v>0</v>
      </c>
      <c r="AL9" s="42">
        <f t="shared" si="22"/>
        <v>0</v>
      </c>
      <c r="AM9" s="42">
        <f t="shared" si="23"/>
        <v>0</v>
      </c>
      <c r="AN9" s="42">
        <f t="shared" si="24"/>
        <v>0</v>
      </c>
      <c r="AO9" s="42">
        <f t="shared" si="25"/>
        <v>0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73">
        <f>SUMIF(Dec!$A:$A,TB!$A10,Dec!$H:$H)</f>
        <v>0</v>
      </c>
      <c r="O10" s="170"/>
      <c r="P10" s="170"/>
      <c r="Q10" s="179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4"/>
        <v>0</v>
      </c>
      <c r="AE10" s="42">
        <f t="shared" si="15"/>
        <v>0</v>
      </c>
      <c r="AF10" s="42">
        <f t="shared" si="16"/>
        <v>0</v>
      </c>
      <c r="AG10" s="42">
        <f t="shared" si="17"/>
        <v>0</v>
      </c>
      <c r="AH10" s="42">
        <f t="shared" si="18"/>
        <v>0</v>
      </c>
      <c r="AI10" s="42">
        <f t="shared" si="19"/>
        <v>0</v>
      </c>
      <c r="AJ10" s="42">
        <f t="shared" si="20"/>
        <v>0</v>
      </c>
      <c r="AK10" s="42">
        <f t="shared" si="21"/>
        <v>0</v>
      </c>
      <c r="AL10" s="42">
        <f t="shared" si="22"/>
        <v>0</v>
      </c>
      <c r="AM10" s="42">
        <f t="shared" si="23"/>
        <v>0</v>
      </c>
      <c r="AN10" s="42">
        <f t="shared" si="24"/>
        <v>0</v>
      </c>
      <c r="AO10" s="42">
        <f t="shared" si="25"/>
        <v>0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73">
        <f>SUMIF(Dec!$A:$A,TB!$A11,Dec!$H:$H)</f>
        <v>0</v>
      </c>
      <c r="O11" s="170"/>
      <c r="P11" s="170"/>
      <c r="Q11" s="179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4"/>
        <v>0</v>
      </c>
      <c r="AE11" s="42">
        <f t="shared" si="15"/>
        <v>0</v>
      </c>
      <c r="AF11" s="42">
        <f t="shared" si="16"/>
        <v>0</v>
      </c>
      <c r="AG11" s="42">
        <f t="shared" si="17"/>
        <v>0</v>
      </c>
      <c r="AH11" s="42">
        <f t="shared" si="18"/>
        <v>0</v>
      </c>
      <c r="AI11" s="42">
        <f t="shared" si="19"/>
        <v>0</v>
      </c>
      <c r="AJ11" s="42">
        <f t="shared" si="20"/>
        <v>0</v>
      </c>
      <c r="AK11" s="42">
        <f t="shared" si="21"/>
        <v>0</v>
      </c>
      <c r="AL11" s="42">
        <f t="shared" si="22"/>
        <v>0</v>
      </c>
      <c r="AM11" s="42">
        <f t="shared" si="23"/>
        <v>0</v>
      </c>
      <c r="AN11" s="42">
        <f t="shared" si="24"/>
        <v>0</v>
      </c>
      <c r="AO11" s="42">
        <f t="shared" si="25"/>
        <v>0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73">
        <f>SUMIF(Dec!$A:$A,TB!$A12,Dec!$H:$H)</f>
        <v>0</v>
      </c>
      <c r="O12" s="170"/>
      <c r="P12" s="170"/>
      <c r="Q12" s="179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4"/>
        <v>0</v>
      </c>
      <c r="AE12" s="42">
        <f t="shared" si="15"/>
        <v>0</v>
      </c>
      <c r="AF12" s="42">
        <f t="shared" si="16"/>
        <v>0</v>
      </c>
      <c r="AG12" s="42">
        <f t="shared" si="17"/>
        <v>0</v>
      </c>
      <c r="AH12" s="42">
        <f t="shared" si="18"/>
        <v>0</v>
      </c>
      <c r="AI12" s="42">
        <f t="shared" si="19"/>
        <v>0</v>
      </c>
      <c r="AJ12" s="42">
        <f t="shared" si="20"/>
        <v>0</v>
      </c>
      <c r="AK12" s="42">
        <f t="shared" si="21"/>
        <v>0</v>
      </c>
      <c r="AL12" s="42">
        <f t="shared" si="22"/>
        <v>0</v>
      </c>
      <c r="AM12" s="42">
        <f t="shared" si="23"/>
        <v>0</v>
      </c>
      <c r="AN12" s="42">
        <f t="shared" si="24"/>
        <v>0</v>
      </c>
      <c r="AO12" s="42">
        <f t="shared" si="25"/>
        <v>0</v>
      </c>
    </row>
    <row r="13" spans="1:41" ht="16.399999999999999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73">
        <f>SUMIF(Dec!$A:$A,TB!$A13,Dec!$H:$H)</f>
        <v>0</v>
      </c>
      <c r="O13" s="170"/>
      <c r="P13" s="170"/>
      <c r="Q13" s="179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14"/>
        <v>0</v>
      </c>
      <c r="AE13" s="42">
        <f t="shared" si="15"/>
        <v>0</v>
      </c>
      <c r="AF13" s="42">
        <f t="shared" si="16"/>
        <v>0</v>
      </c>
      <c r="AG13" s="42">
        <f t="shared" si="17"/>
        <v>0</v>
      </c>
      <c r="AH13" s="42">
        <f t="shared" si="18"/>
        <v>0</v>
      </c>
      <c r="AI13" s="42">
        <f t="shared" si="19"/>
        <v>0</v>
      </c>
      <c r="AJ13" s="42">
        <f t="shared" si="20"/>
        <v>0</v>
      </c>
      <c r="AK13" s="42">
        <f t="shared" si="21"/>
        <v>0</v>
      </c>
      <c r="AL13" s="42">
        <f t="shared" si="22"/>
        <v>0</v>
      </c>
      <c r="AM13" s="42">
        <f t="shared" si="23"/>
        <v>0</v>
      </c>
      <c r="AN13" s="42">
        <f t="shared" si="24"/>
        <v>0</v>
      </c>
      <c r="AO13" s="42">
        <f t="shared" si="25"/>
        <v>0</v>
      </c>
    </row>
    <row r="14" spans="1:41" ht="16.399999999999999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73">
        <f>SUMIF(Dec!$A:$A,TB!$A14,Dec!$H:$H)</f>
        <v>0</v>
      </c>
      <c r="O14" s="170"/>
      <c r="P14" s="170"/>
      <c r="Q14" s="179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14"/>
        <v>0</v>
      </c>
      <c r="AE14" s="42">
        <f t="shared" si="15"/>
        <v>0</v>
      </c>
      <c r="AF14" s="42">
        <f t="shared" si="16"/>
        <v>0</v>
      </c>
      <c r="AG14" s="42">
        <f t="shared" si="17"/>
        <v>0</v>
      </c>
      <c r="AH14" s="42">
        <f t="shared" si="18"/>
        <v>0</v>
      </c>
      <c r="AI14" s="42">
        <f t="shared" si="19"/>
        <v>0</v>
      </c>
      <c r="AJ14" s="42">
        <f t="shared" si="20"/>
        <v>0</v>
      </c>
      <c r="AK14" s="42">
        <f t="shared" si="21"/>
        <v>0</v>
      </c>
      <c r="AL14" s="42">
        <f t="shared" si="22"/>
        <v>0</v>
      </c>
      <c r="AM14" s="42">
        <f t="shared" si="23"/>
        <v>0</v>
      </c>
      <c r="AN14" s="42">
        <f t="shared" si="24"/>
        <v>0</v>
      </c>
      <c r="AO14" s="42">
        <f t="shared" si="25"/>
        <v>0</v>
      </c>
    </row>
    <row r="15" spans="1:41" ht="16.399999999999999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73">
        <f>SUMIF(Dec!$A:$A,TB!$A15,Dec!$H:$H)</f>
        <v>0</v>
      </c>
      <c r="O15" s="170"/>
      <c r="P15" s="170"/>
      <c r="Q15" s="179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14"/>
        <v>0</v>
      </c>
      <c r="AE15" s="42">
        <f t="shared" si="15"/>
        <v>0</v>
      </c>
      <c r="AF15" s="42">
        <f t="shared" si="16"/>
        <v>0</v>
      </c>
      <c r="AG15" s="42">
        <f t="shared" si="17"/>
        <v>0</v>
      </c>
      <c r="AH15" s="42">
        <f t="shared" si="18"/>
        <v>0</v>
      </c>
      <c r="AI15" s="42">
        <f t="shared" si="19"/>
        <v>0</v>
      </c>
      <c r="AJ15" s="42">
        <f t="shared" si="20"/>
        <v>0</v>
      </c>
      <c r="AK15" s="42">
        <f t="shared" si="21"/>
        <v>0</v>
      </c>
      <c r="AL15" s="42">
        <f t="shared" si="22"/>
        <v>0</v>
      </c>
      <c r="AM15" s="42">
        <f t="shared" si="23"/>
        <v>0</v>
      </c>
      <c r="AN15" s="42">
        <f t="shared" si="24"/>
        <v>0</v>
      </c>
      <c r="AO15" s="42">
        <f t="shared" si="25"/>
        <v>0</v>
      </c>
    </row>
    <row r="16" spans="1:41" ht="16.399999999999999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73">
        <f>SUMIF(Dec!$A:$A,TB!$A16,Dec!$H:$H)</f>
        <v>0</v>
      </c>
      <c r="O16" s="170"/>
      <c r="P16" s="170"/>
      <c r="Q16" s="179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14"/>
        <v>0</v>
      </c>
      <c r="AE16" s="42">
        <f t="shared" si="15"/>
        <v>0</v>
      </c>
      <c r="AF16" s="42">
        <f t="shared" si="16"/>
        <v>0</v>
      </c>
      <c r="AG16" s="42">
        <f t="shared" si="17"/>
        <v>0</v>
      </c>
      <c r="AH16" s="42">
        <f t="shared" si="18"/>
        <v>0</v>
      </c>
      <c r="AI16" s="42">
        <f t="shared" si="19"/>
        <v>0</v>
      </c>
      <c r="AJ16" s="42">
        <f t="shared" si="20"/>
        <v>0</v>
      </c>
      <c r="AK16" s="42">
        <f t="shared" si="21"/>
        <v>0</v>
      </c>
      <c r="AL16" s="42">
        <f t="shared" si="22"/>
        <v>0</v>
      </c>
      <c r="AM16" s="42">
        <f t="shared" si="23"/>
        <v>0</v>
      </c>
      <c r="AN16" s="42">
        <f t="shared" si="24"/>
        <v>0</v>
      </c>
      <c r="AO16" s="42">
        <f t="shared" si="25"/>
        <v>0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73">
        <f>SUMIF(Dec!$A:$A,TB!$A17,Dec!$H:$H)</f>
        <v>0</v>
      </c>
      <c r="O17" s="170"/>
      <c r="P17" s="170"/>
      <c r="Q17" s="179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14"/>
        <v>0</v>
      </c>
      <c r="AE17" s="42">
        <f t="shared" si="15"/>
        <v>0</v>
      </c>
      <c r="AF17" s="42">
        <f t="shared" si="16"/>
        <v>0</v>
      </c>
      <c r="AG17" s="42">
        <f t="shared" si="17"/>
        <v>0</v>
      </c>
      <c r="AH17" s="42">
        <f t="shared" si="18"/>
        <v>0</v>
      </c>
      <c r="AI17" s="42">
        <f t="shared" si="19"/>
        <v>0</v>
      </c>
      <c r="AJ17" s="42">
        <f t="shared" si="20"/>
        <v>0</v>
      </c>
      <c r="AK17" s="42">
        <f t="shared" si="21"/>
        <v>0</v>
      </c>
      <c r="AL17" s="42">
        <f t="shared" si="22"/>
        <v>0</v>
      </c>
      <c r="AM17" s="42">
        <f t="shared" si="23"/>
        <v>0</v>
      </c>
      <c r="AN17" s="42">
        <f t="shared" si="24"/>
        <v>0</v>
      </c>
      <c r="AO17" s="42">
        <f t="shared" si="25"/>
        <v>0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73">
        <f>SUMIF(Dec!$A:$A,TB!$A18,Dec!$H:$H)</f>
        <v>0</v>
      </c>
      <c r="O18" s="170"/>
      <c r="P18" s="170"/>
      <c r="Q18" s="179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14"/>
        <v>0</v>
      </c>
      <c r="AE18" s="42">
        <f t="shared" si="15"/>
        <v>0</v>
      </c>
      <c r="AF18" s="42">
        <f t="shared" si="16"/>
        <v>0</v>
      </c>
      <c r="AG18" s="42">
        <f t="shared" si="17"/>
        <v>0</v>
      </c>
      <c r="AH18" s="42">
        <f t="shared" si="18"/>
        <v>0</v>
      </c>
      <c r="AI18" s="42">
        <f t="shared" si="19"/>
        <v>0</v>
      </c>
      <c r="AJ18" s="42">
        <f t="shared" si="20"/>
        <v>0</v>
      </c>
      <c r="AK18" s="42">
        <f t="shared" si="21"/>
        <v>0</v>
      </c>
      <c r="AL18" s="42">
        <f t="shared" si="22"/>
        <v>0</v>
      </c>
      <c r="AM18" s="42">
        <f t="shared" si="23"/>
        <v>0</v>
      </c>
      <c r="AN18" s="42">
        <f t="shared" si="24"/>
        <v>0</v>
      </c>
      <c r="AO18" s="42">
        <f t="shared" si="25"/>
        <v>0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73">
        <f>SUMIF(Dec!$A:$A,TB!$A19,Dec!$H:$H)</f>
        <v>0</v>
      </c>
      <c r="O19" s="170"/>
      <c r="P19" s="170"/>
      <c r="Q19" s="179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14"/>
        <v>0</v>
      </c>
      <c r="AE19" s="42">
        <f t="shared" si="15"/>
        <v>0</v>
      </c>
      <c r="AF19" s="42">
        <f t="shared" si="16"/>
        <v>0</v>
      </c>
      <c r="AG19" s="42">
        <f t="shared" si="17"/>
        <v>0</v>
      </c>
      <c r="AH19" s="42">
        <f t="shared" si="18"/>
        <v>0</v>
      </c>
      <c r="AI19" s="42">
        <f t="shared" si="19"/>
        <v>0</v>
      </c>
      <c r="AJ19" s="42">
        <f t="shared" si="20"/>
        <v>0</v>
      </c>
      <c r="AK19" s="42">
        <f t="shared" si="21"/>
        <v>0</v>
      </c>
      <c r="AL19" s="42">
        <f t="shared" si="22"/>
        <v>0</v>
      </c>
      <c r="AM19" s="42">
        <f t="shared" si="23"/>
        <v>0</v>
      </c>
      <c r="AN19" s="42">
        <f t="shared" si="24"/>
        <v>0</v>
      </c>
      <c r="AO19" s="42">
        <f t="shared" si="25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73">
        <f>SUMIF(Dec!$A:$A,TB!$A20,Dec!$H:$H)</f>
        <v>0</v>
      </c>
      <c r="O20" s="170"/>
      <c r="P20" s="170"/>
      <c r="Q20" s="179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4"/>
        <v>0</v>
      </c>
      <c r="AE20" s="42">
        <f t="shared" si="15"/>
        <v>0</v>
      </c>
      <c r="AF20" s="42">
        <f t="shared" si="16"/>
        <v>0</v>
      </c>
      <c r="AG20" s="42">
        <f t="shared" si="17"/>
        <v>0</v>
      </c>
      <c r="AH20" s="42">
        <f t="shared" si="18"/>
        <v>0</v>
      </c>
      <c r="AI20" s="42">
        <f t="shared" si="19"/>
        <v>0</v>
      </c>
      <c r="AJ20" s="42">
        <f t="shared" si="20"/>
        <v>0</v>
      </c>
      <c r="AK20" s="42">
        <f t="shared" si="21"/>
        <v>0</v>
      </c>
      <c r="AL20" s="42">
        <f t="shared" si="22"/>
        <v>0</v>
      </c>
      <c r="AM20" s="42">
        <f t="shared" si="23"/>
        <v>0</v>
      </c>
      <c r="AN20" s="42">
        <f t="shared" si="24"/>
        <v>0</v>
      </c>
      <c r="AO20" s="42">
        <f t="shared" si="25"/>
        <v>0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73">
        <f>SUMIF(Dec!$A:$A,TB!$A21,Dec!$H:$H)</f>
        <v>0</v>
      </c>
      <c r="O21" s="170"/>
      <c r="P21" s="170"/>
      <c r="Q21" s="179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4"/>
        <v>0</v>
      </c>
      <c r="AE21" s="42">
        <f t="shared" si="15"/>
        <v>0</v>
      </c>
      <c r="AF21" s="42">
        <f t="shared" si="16"/>
        <v>0</v>
      </c>
      <c r="AG21" s="42">
        <f t="shared" si="17"/>
        <v>0</v>
      </c>
      <c r="AH21" s="42">
        <f t="shared" si="18"/>
        <v>0</v>
      </c>
      <c r="AI21" s="42">
        <f t="shared" si="19"/>
        <v>0</v>
      </c>
      <c r="AJ21" s="42">
        <f t="shared" si="20"/>
        <v>0</v>
      </c>
      <c r="AK21" s="42">
        <f t="shared" si="21"/>
        <v>0</v>
      </c>
      <c r="AL21" s="42">
        <f t="shared" si="22"/>
        <v>0</v>
      </c>
      <c r="AM21" s="42">
        <f t="shared" si="23"/>
        <v>0</v>
      </c>
      <c r="AN21" s="42">
        <f t="shared" si="24"/>
        <v>0</v>
      </c>
      <c r="AO21" s="42">
        <f t="shared" si="25"/>
        <v>0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73">
        <f>SUMIF(Dec!$A:$A,TB!$A22,Dec!$H:$H)</f>
        <v>0</v>
      </c>
      <c r="O22" s="170"/>
      <c r="P22" s="170"/>
      <c r="Q22" s="179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4"/>
        <v>0</v>
      </c>
      <c r="AE22" s="42">
        <f t="shared" si="15"/>
        <v>0</v>
      </c>
      <c r="AF22" s="42">
        <f t="shared" si="16"/>
        <v>0</v>
      </c>
      <c r="AG22" s="42">
        <f t="shared" si="17"/>
        <v>0</v>
      </c>
      <c r="AH22" s="42">
        <f t="shared" si="18"/>
        <v>0</v>
      </c>
      <c r="AI22" s="42">
        <f t="shared" si="19"/>
        <v>0</v>
      </c>
      <c r="AJ22" s="42">
        <f t="shared" si="20"/>
        <v>0</v>
      </c>
      <c r="AK22" s="42">
        <f t="shared" si="21"/>
        <v>0</v>
      </c>
      <c r="AL22" s="42">
        <f t="shared" si="22"/>
        <v>0</v>
      </c>
      <c r="AM22" s="42">
        <f t="shared" si="23"/>
        <v>0</v>
      </c>
      <c r="AN22" s="42">
        <f t="shared" si="24"/>
        <v>0</v>
      </c>
      <c r="AO22" s="42">
        <f t="shared" si="25"/>
        <v>0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73">
        <f>SUMIF(Dec!$A:$A,TB!$A23,Dec!$H:$H)</f>
        <v>0</v>
      </c>
      <c r="O23" s="170"/>
      <c r="P23" s="170"/>
      <c r="Q23" s="179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4"/>
        <v>0</v>
      </c>
      <c r="AE23" s="42">
        <f t="shared" si="15"/>
        <v>0</v>
      </c>
      <c r="AF23" s="42">
        <f t="shared" si="16"/>
        <v>0</v>
      </c>
      <c r="AG23" s="42">
        <f t="shared" si="17"/>
        <v>0</v>
      </c>
      <c r="AH23" s="42">
        <f t="shared" si="18"/>
        <v>0</v>
      </c>
      <c r="AI23" s="42">
        <f t="shared" si="19"/>
        <v>0</v>
      </c>
      <c r="AJ23" s="42">
        <f t="shared" si="20"/>
        <v>0</v>
      </c>
      <c r="AK23" s="42">
        <f t="shared" si="21"/>
        <v>0</v>
      </c>
      <c r="AL23" s="42">
        <f t="shared" si="22"/>
        <v>0</v>
      </c>
      <c r="AM23" s="42">
        <f t="shared" si="23"/>
        <v>0</v>
      </c>
      <c r="AN23" s="42">
        <f t="shared" si="24"/>
        <v>0</v>
      </c>
      <c r="AO23" s="42">
        <f t="shared" si="25"/>
        <v>0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73">
        <f>SUMIF(Dec!$A:$A,TB!$A24,Dec!$H:$H)</f>
        <v>0</v>
      </c>
      <c r="O24" s="170"/>
      <c r="P24" s="170"/>
      <c r="Q24" s="179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4"/>
        <v>0</v>
      </c>
      <c r="AE24" s="42">
        <f t="shared" si="15"/>
        <v>0</v>
      </c>
      <c r="AF24" s="42">
        <f t="shared" si="16"/>
        <v>0</v>
      </c>
      <c r="AG24" s="42">
        <f t="shared" si="17"/>
        <v>0</v>
      </c>
      <c r="AH24" s="42">
        <f t="shared" si="18"/>
        <v>0</v>
      </c>
      <c r="AI24" s="42">
        <f t="shared" si="19"/>
        <v>0</v>
      </c>
      <c r="AJ24" s="42">
        <f t="shared" si="20"/>
        <v>0</v>
      </c>
      <c r="AK24" s="42">
        <f t="shared" si="21"/>
        <v>0</v>
      </c>
      <c r="AL24" s="42">
        <f t="shared" si="22"/>
        <v>0</v>
      </c>
      <c r="AM24" s="42">
        <f t="shared" si="23"/>
        <v>0</v>
      </c>
      <c r="AN24" s="42">
        <f t="shared" si="24"/>
        <v>0</v>
      </c>
      <c r="AO24" s="42">
        <f t="shared" si="25"/>
        <v>0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73">
        <f>SUMIF(Dec!$A:$A,TB!$A25,Dec!$H:$H)</f>
        <v>0</v>
      </c>
      <c r="O25" s="170"/>
      <c r="P25" s="170"/>
      <c r="Q25" s="179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4"/>
        <v>0</v>
      </c>
      <c r="AE25" s="42">
        <f t="shared" si="15"/>
        <v>0</v>
      </c>
      <c r="AF25" s="42">
        <f t="shared" si="16"/>
        <v>0</v>
      </c>
      <c r="AG25" s="42">
        <f t="shared" si="17"/>
        <v>0</v>
      </c>
      <c r="AH25" s="42">
        <f t="shared" si="18"/>
        <v>0</v>
      </c>
      <c r="AI25" s="42">
        <f t="shared" si="19"/>
        <v>0</v>
      </c>
      <c r="AJ25" s="42">
        <f t="shared" si="20"/>
        <v>0</v>
      </c>
      <c r="AK25" s="42">
        <f t="shared" si="21"/>
        <v>0</v>
      </c>
      <c r="AL25" s="42">
        <f t="shared" si="22"/>
        <v>0</v>
      </c>
      <c r="AM25" s="42">
        <f t="shared" si="23"/>
        <v>0</v>
      </c>
      <c r="AN25" s="42">
        <f t="shared" si="24"/>
        <v>0</v>
      </c>
      <c r="AO25" s="42">
        <f t="shared" si="25"/>
        <v>0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73">
        <f>SUMIF(Dec!$A:$A,TB!$A26,Dec!$H:$H)</f>
        <v>0</v>
      </c>
      <c r="O26" s="170"/>
      <c r="P26" s="170"/>
      <c r="Q26" s="179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14"/>
        <v>0</v>
      </c>
      <c r="AE26" s="42">
        <f t="shared" si="15"/>
        <v>0</v>
      </c>
      <c r="AF26" s="42">
        <f t="shared" si="16"/>
        <v>0</v>
      </c>
      <c r="AG26" s="42">
        <f t="shared" si="17"/>
        <v>0</v>
      </c>
      <c r="AH26" s="42">
        <f t="shared" si="18"/>
        <v>0</v>
      </c>
      <c r="AI26" s="42">
        <f t="shared" si="19"/>
        <v>0</v>
      </c>
      <c r="AJ26" s="42">
        <f t="shared" si="20"/>
        <v>0</v>
      </c>
      <c r="AK26" s="42">
        <f t="shared" si="21"/>
        <v>0</v>
      </c>
      <c r="AL26" s="42">
        <f t="shared" si="22"/>
        <v>0</v>
      </c>
      <c r="AM26" s="42">
        <f t="shared" si="23"/>
        <v>0</v>
      </c>
      <c r="AN26" s="42">
        <f t="shared" si="24"/>
        <v>0</v>
      </c>
      <c r="AO26" s="42">
        <f t="shared" si="25"/>
        <v>0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73">
        <f>SUMIF(Dec!$A:$A,TB!$A27,Dec!$H:$H)</f>
        <v>0</v>
      </c>
      <c r="O27" s="170"/>
      <c r="P27" s="170"/>
      <c r="Q27" s="179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14"/>
        <v>0</v>
      </c>
      <c r="AE27" s="42">
        <f t="shared" si="15"/>
        <v>0</v>
      </c>
      <c r="AF27" s="42">
        <f t="shared" si="16"/>
        <v>0</v>
      </c>
      <c r="AG27" s="42">
        <f t="shared" si="17"/>
        <v>0</v>
      </c>
      <c r="AH27" s="42">
        <f t="shared" si="18"/>
        <v>0</v>
      </c>
      <c r="AI27" s="42">
        <f t="shared" si="19"/>
        <v>0</v>
      </c>
      <c r="AJ27" s="42">
        <f t="shared" si="20"/>
        <v>0</v>
      </c>
      <c r="AK27" s="42">
        <f t="shared" si="21"/>
        <v>0</v>
      </c>
      <c r="AL27" s="42">
        <f t="shared" si="22"/>
        <v>0</v>
      </c>
      <c r="AM27" s="42">
        <f t="shared" si="23"/>
        <v>0</v>
      </c>
      <c r="AN27" s="42">
        <f t="shared" si="24"/>
        <v>0</v>
      </c>
      <c r="AO27" s="42">
        <f t="shared" si="25"/>
        <v>0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3626.13</v>
      </c>
      <c r="D28" s="42">
        <f>SUMIF(Feb!$A:$A,TB!$A28,Feb!$H:$H)</f>
        <v>2296.13</v>
      </c>
      <c r="E28" s="42">
        <f>SUMIF(Mar!$A:$A,TB!$A28,Mar!$H:$H)</f>
        <v>16969.55</v>
      </c>
      <c r="F28" s="42">
        <f>SUMIF(Apr!$A:$A,TB!$A28,Apr!$H:$H)</f>
        <v>16769.55</v>
      </c>
      <c r="G28" s="42">
        <f>SUMIF(May!$A:$A,TB!$A28,May!$H:$H)</f>
        <v>16769.55</v>
      </c>
      <c r="H28" s="42">
        <f>SUMIF(Jun!$A:$A,TB!$A28,Jun!$H:$H)</f>
        <v>16769.55</v>
      </c>
      <c r="I28" s="42">
        <f>SUMIF(Jul!$A:$A,TB!$A28,Jul!$H:$H)</f>
        <v>16769.55</v>
      </c>
      <c r="J28" s="42">
        <f>SUMIF(Aug!$A:$A,TB!$A28,Aug!$H:$H)</f>
        <v>16769.55</v>
      </c>
      <c r="K28" s="42">
        <f>SUMIF(Sep!$A:$A,TB!$A28,Sep!$H:$H)</f>
        <v>16769.55</v>
      </c>
      <c r="L28" s="42">
        <f>SUMIF(Oct!$A:$A,TB!$A28,Oct!$H:$H)</f>
        <v>16769.55</v>
      </c>
      <c r="M28" s="42">
        <f>SUMIF(Nov!$A:$A,TB!$A28,Nov!$H:$H)</f>
        <v>16769.55</v>
      </c>
      <c r="N28" s="173">
        <f>SUMIF(Dec!$A:$A,TB!$A28,Dec!$H:$H)</f>
        <v>16769.55</v>
      </c>
      <c r="O28" s="170"/>
      <c r="P28" s="170"/>
      <c r="Q28" s="179">
        <v>59340.38</v>
      </c>
      <c r="R28" s="42">
        <v>55324.49</v>
      </c>
      <c r="S28" s="42">
        <v>5752.18</v>
      </c>
      <c r="T28" s="42">
        <v>60040.86</v>
      </c>
      <c r="U28" s="42">
        <v>59535.86</v>
      </c>
      <c r="V28" s="42">
        <v>59535.86</v>
      </c>
      <c r="W28" s="42">
        <v>58864.46</v>
      </c>
      <c r="X28" s="42">
        <v>56812.46</v>
      </c>
      <c r="Y28" s="42">
        <v>3931.13</v>
      </c>
      <c r="Z28" s="42">
        <v>3931.13</v>
      </c>
      <c r="AA28" s="42">
        <v>3626.13</v>
      </c>
      <c r="AB28" s="42">
        <v>3626.13</v>
      </c>
      <c r="AD28" s="42">
        <f t="shared" si="14"/>
        <v>27834.9</v>
      </c>
      <c r="AE28" s="42">
        <f t="shared" si="15"/>
        <v>17550.93</v>
      </c>
      <c r="AF28" s="42">
        <f t="shared" si="16"/>
        <v>129630.39</v>
      </c>
      <c r="AG28" s="42">
        <f t="shared" si="17"/>
        <v>128144.52</v>
      </c>
      <c r="AH28" s="42">
        <f t="shared" si="18"/>
        <v>128421.21</v>
      </c>
      <c r="AI28" s="42">
        <f t="shared" si="19"/>
        <v>128528.54</v>
      </c>
      <c r="AJ28" s="42">
        <f t="shared" si="20"/>
        <v>128528.54</v>
      </c>
      <c r="AK28" s="42">
        <f t="shared" si="21"/>
        <v>128528.54</v>
      </c>
      <c r="AL28" s="42">
        <f t="shared" si="22"/>
        <v>128528.54</v>
      </c>
      <c r="AM28" s="42">
        <f t="shared" si="23"/>
        <v>128528.54</v>
      </c>
      <c r="AN28" s="42">
        <f t="shared" si="24"/>
        <v>128528.54</v>
      </c>
      <c r="AO28" s="42">
        <f t="shared" si="25"/>
        <v>128528.54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73">
        <f>SUMIF(Dec!$A:$A,TB!$A29,Dec!$H:$H)</f>
        <v>0</v>
      </c>
      <c r="O29" s="170"/>
      <c r="P29" s="170"/>
      <c r="Q29" s="179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4"/>
        <v>0</v>
      </c>
      <c r="AE29" s="42">
        <f t="shared" si="15"/>
        <v>0</v>
      </c>
      <c r="AF29" s="42">
        <f t="shared" si="16"/>
        <v>0</v>
      </c>
      <c r="AG29" s="42">
        <f t="shared" si="17"/>
        <v>0</v>
      </c>
      <c r="AH29" s="42">
        <f t="shared" si="18"/>
        <v>0</v>
      </c>
      <c r="AI29" s="42">
        <f t="shared" si="19"/>
        <v>0</v>
      </c>
      <c r="AJ29" s="42">
        <f t="shared" si="20"/>
        <v>0</v>
      </c>
      <c r="AK29" s="42">
        <f t="shared" si="21"/>
        <v>0</v>
      </c>
      <c r="AL29" s="42">
        <f t="shared" si="22"/>
        <v>0</v>
      </c>
      <c r="AM29" s="42">
        <f t="shared" si="23"/>
        <v>0</v>
      </c>
      <c r="AN29" s="42">
        <f t="shared" si="24"/>
        <v>0</v>
      </c>
      <c r="AO29" s="42">
        <f t="shared" si="25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73">
        <f>SUMIF(Dec!$A:$A,TB!$A30,Dec!$H:$H)</f>
        <v>0</v>
      </c>
      <c r="O30" s="170"/>
      <c r="P30" s="170"/>
      <c r="Q30" s="179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4"/>
        <v>0</v>
      </c>
      <c r="AE30" s="42">
        <f t="shared" si="15"/>
        <v>0</v>
      </c>
      <c r="AF30" s="42">
        <f t="shared" si="16"/>
        <v>0</v>
      </c>
      <c r="AG30" s="42">
        <f t="shared" si="17"/>
        <v>0</v>
      </c>
      <c r="AH30" s="42">
        <f t="shared" si="18"/>
        <v>0</v>
      </c>
      <c r="AI30" s="42">
        <f t="shared" si="19"/>
        <v>0</v>
      </c>
      <c r="AJ30" s="42">
        <f t="shared" si="20"/>
        <v>0</v>
      </c>
      <c r="AK30" s="42">
        <f t="shared" si="21"/>
        <v>0</v>
      </c>
      <c r="AL30" s="42">
        <f t="shared" si="22"/>
        <v>0</v>
      </c>
      <c r="AM30" s="42">
        <f t="shared" si="23"/>
        <v>0</v>
      </c>
      <c r="AN30" s="42">
        <f t="shared" si="24"/>
        <v>0</v>
      </c>
      <c r="AO30" s="42">
        <f t="shared" si="25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73">
        <f>SUMIF(Dec!$A:$A,TB!$A31,Dec!$H:$H)</f>
        <v>0</v>
      </c>
      <c r="O31" s="170"/>
      <c r="P31" s="170"/>
      <c r="Q31" s="179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4"/>
        <v>0</v>
      </c>
      <c r="AE31" s="42">
        <f t="shared" si="15"/>
        <v>0</v>
      </c>
      <c r="AF31" s="42">
        <f t="shared" si="16"/>
        <v>0</v>
      </c>
      <c r="AG31" s="42">
        <f t="shared" si="17"/>
        <v>0</v>
      </c>
      <c r="AH31" s="42">
        <f t="shared" si="18"/>
        <v>0</v>
      </c>
      <c r="AI31" s="42">
        <f t="shared" si="19"/>
        <v>0</v>
      </c>
      <c r="AJ31" s="42">
        <f t="shared" si="20"/>
        <v>0</v>
      </c>
      <c r="AK31" s="42">
        <f t="shared" si="21"/>
        <v>0</v>
      </c>
      <c r="AL31" s="42">
        <f t="shared" si="22"/>
        <v>0</v>
      </c>
      <c r="AM31" s="42">
        <f t="shared" si="23"/>
        <v>0</v>
      </c>
      <c r="AN31" s="42">
        <f t="shared" si="24"/>
        <v>0</v>
      </c>
      <c r="AO31" s="42">
        <f t="shared" si="25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73">
        <f>SUMIF(Dec!$A:$A,TB!$A32,Dec!$H:$H)</f>
        <v>0</v>
      </c>
      <c r="O32" s="170"/>
      <c r="P32" s="170"/>
      <c r="Q32" s="179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4"/>
        <v>0</v>
      </c>
      <c r="AE32" s="42">
        <f t="shared" si="15"/>
        <v>0</v>
      </c>
      <c r="AF32" s="42">
        <f t="shared" si="16"/>
        <v>0</v>
      </c>
      <c r="AG32" s="42">
        <f t="shared" si="17"/>
        <v>0</v>
      </c>
      <c r="AH32" s="42">
        <f t="shared" si="18"/>
        <v>0</v>
      </c>
      <c r="AI32" s="42">
        <f t="shared" si="19"/>
        <v>0</v>
      </c>
      <c r="AJ32" s="42">
        <f t="shared" si="20"/>
        <v>0</v>
      </c>
      <c r="AK32" s="42">
        <f t="shared" si="21"/>
        <v>0</v>
      </c>
      <c r="AL32" s="42">
        <f t="shared" si="22"/>
        <v>0</v>
      </c>
      <c r="AM32" s="42">
        <f t="shared" si="23"/>
        <v>0</v>
      </c>
      <c r="AN32" s="42">
        <f t="shared" si="24"/>
        <v>0</v>
      </c>
      <c r="AO32" s="42">
        <f t="shared" si="25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73">
        <f>SUMIF(Dec!$A:$A,TB!$A33,Dec!$H:$H)</f>
        <v>0</v>
      </c>
      <c r="O33" s="170"/>
      <c r="P33" s="170"/>
      <c r="Q33" s="179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4"/>
        <v>0</v>
      </c>
      <c r="AE33" s="42">
        <f t="shared" si="15"/>
        <v>0</v>
      </c>
      <c r="AF33" s="42">
        <f t="shared" si="16"/>
        <v>0</v>
      </c>
      <c r="AG33" s="42">
        <f t="shared" si="17"/>
        <v>0</v>
      </c>
      <c r="AH33" s="42">
        <f t="shared" si="18"/>
        <v>0</v>
      </c>
      <c r="AI33" s="42">
        <f t="shared" si="19"/>
        <v>0</v>
      </c>
      <c r="AJ33" s="42">
        <f t="shared" si="20"/>
        <v>0</v>
      </c>
      <c r="AK33" s="42">
        <f t="shared" si="21"/>
        <v>0</v>
      </c>
      <c r="AL33" s="42">
        <f t="shared" si="22"/>
        <v>0</v>
      </c>
      <c r="AM33" s="42">
        <f t="shared" si="23"/>
        <v>0</v>
      </c>
      <c r="AN33" s="42">
        <f t="shared" si="24"/>
        <v>0</v>
      </c>
      <c r="AO33" s="42">
        <f t="shared" si="25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73">
        <f>SUMIF(Dec!$A:$A,TB!$A34,Dec!$H:$H)</f>
        <v>0</v>
      </c>
      <c r="O34" s="170"/>
      <c r="P34" s="170"/>
      <c r="Q34" s="179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4"/>
        <v>0</v>
      </c>
      <c r="AE34" s="42">
        <f t="shared" si="15"/>
        <v>0</v>
      </c>
      <c r="AF34" s="42">
        <f t="shared" si="16"/>
        <v>0</v>
      </c>
      <c r="AG34" s="42">
        <f t="shared" si="17"/>
        <v>0</v>
      </c>
      <c r="AH34" s="42">
        <f t="shared" si="18"/>
        <v>0</v>
      </c>
      <c r="AI34" s="42">
        <f t="shared" si="19"/>
        <v>0</v>
      </c>
      <c r="AJ34" s="42">
        <f t="shared" si="20"/>
        <v>0</v>
      </c>
      <c r="AK34" s="42">
        <f t="shared" si="21"/>
        <v>0</v>
      </c>
      <c r="AL34" s="42">
        <f t="shared" si="22"/>
        <v>0</v>
      </c>
      <c r="AM34" s="42">
        <f t="shared" si="23"/>
        <v>0</v>
      </c>
      <c r="AN34" s="42">
        <f t="shared" si="24"/>
        <v>0</v>
      </c>
      <c r="AO34" s="42">
        <f t="shared" si="25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73">
        <f>SUMIF(Dec!$A:$A,TB!$A35,Dec!$H:$H)</f>
        <v>0</v>
      </c>
      <c r="O35" s="170"/>
      <c r="P35" s="170"/>
      <c r="Q35" s="179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4"/>
        <v>0</v>
      </c>
      <c r="AE35" s="42">
        <f t="shared" si="15"/>
        <v>0</v>
      </c>
      <c r="AF35" s="42">
        <f t="shared" si="16"/>
        <v>0</v>
      </c>
      <c r="AG35" s="42">
        <f t="shared" si="17"/>
        <v>0</v>
      </c>
      <c r="AH35" s="42">
        <f t="shared" si="18"/>
        <v>0</v>
      </c>
      <c r="AI35" s="42">
        <f t="shared" si="19"/>
        <v>0</v>
      </c>
      <c r="AJ35" s="42">
        <f t="shared" si="20"/>
        <v>0</v>
      </c>
      <c r="AK35" s="42">
        <f t="shared" si="21"/>
        <v>0</v>
      </c>
      <c r="AL35" s="42">
        <f t="shared" si="22"/>
        <v>0</v>
      </c>
      <c r="AM35" s="42">
        <f t="shared" si="23"/>
        <v>0</v>
      </c>
      <c r="AN35" s="42">
        <f t="shared" si="24"/>
        <v>0</v>
      </c>
      <c r="AO35" s="42">
        <f t="shared" si="25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73">
        <f>SUMIF(Dec!$A:$A,TB!$A36,Dec!$H:$H)</f>
        <v>0</v>
      </c>
      <c r="O36" s="170"/>
      <c r="P36" s="170"/>
      <c r="Q36" s="179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4"/>
        <v>0</v>
      </c>
      <c r="AE36" s="42">
        <f t="shared" si="15"/>
        <v>0</v>
      </c>
      <c r="AF36" s="42">
        <f t="shared" si="16"/>
        <v>0</v>
      </c>
      <c r="AG36" s="42">
        <f t="shared" si="17"/>
        <v>0</v>
      </c>
      <c r="AH36" s="42">
        <f t="shared" si="18"/>
        <v>0</v>
      </c>
      <c r="AI36" s="42">
        <f t="shared" si="19"/>
        <v>0</v>
      </c>
      <c r="AJ36" s="42">
        <f t="shared" si="20"/>
        <v>0</v>
      </c>
      <c r="AK36" s="42">
        <f t="shared" si="21"/>
        <v>0</v>
      </c>
      <c r="AL36" s="42">
        <f t="shared" si="22"/>
        <v>0</v>
      </c>
      <c r="AM36" s="42">
        <f t="shared" si="23"/>
        <v>0</v>
      </c>
      <c r="AN36" s="42">
        <f t="shared" si="24"/>
        <v>0</v>
      </c>
      <c r="AO36" s="42">
        <f t="shared" si="25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73">
        <f>SUMIF(Dec!$A:$A,TB!$A37,Dec!$H:$H)</f>
        <v>0</v>
      </c>
      <c r="O37" s="170"/>
      <c r="P37" s="170"/>
      <c r="Q37" s="179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4"/>
        <v>0</v>
      </c>
      <c r="AE37" s="42">
        <f t="shared" si="15"/>
        <v>0</v>
      </c>
      <c r="AF37" s="42">
        <f t="shared" si="16"/>
        <v>0</v>
      </c>
      <c r="AG37" s="42">
        <f t="shared" si="17"/>
        <v>0</v>
      </c>
      <c r="AH37" s="42">
        <f t="shared" si="18"/>
        <v>0</v>
      </c>
      <c r="AI37" s="42">
        <f t="shared" si="19"/>
        <v>0</v>
      </c>
      <c r="AJ37" s="42">
        <f t="shared" si="20"/>
        <v>0</v>
      </c>
      <c r="AK37" s="42">
        <f t="shared" si="21"/>
        <v>0</v>
      </c>
      <c r="AL37" s="42">
        <f t="shared" si="22"/>
        <v>0</v>
      </c>
      <c r="AM37" s="42">
        <f t="shared" si="23"/>
        <v>0</v>
      </c>
      <c r="AN37" s="42">
        <f t="shared" si="24"/>
        <v>0</v>
      </c>
      <c r="AO37" s="42">
        <f t="shared" si="25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73">
        <f>SUMIF(Dec!$A:$A,TB!$A38,Dec!$H:$H)</f>
        <v>0</v>
      </c>
      <c r="O38" s="170"/>
      <c r="P38" s="170"/>
      <c r="Q38" s="179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ref="AD38:AD69" si="26">ROUND(C38*AD$2,2)</f>
        <v>0</v>
      </c>
      <c r="AE38" s="42">
        <f t="shared" ref="AE38:AE69" si="27">ROUND(D38*AE$2,2)</f>
        <v>0</v>
      </c>
      <c r="AF38" s="42">
        <f t="shared" ref="AF38:AF69" si="28">ROUND(E38*AF$2,2)</f>
        <v>0</v>
      </c>
      <c r="AG38" s="42">
        <f t="shared" ref="AG38:AG69" si="29">ROUND(F38*AG$2,2)</f>
        <v>0</v>
      </c>
      <c r="AH38" s="42">
        <f t="shared" ref="AH38:AH69" si="30">ROUND(G38*AH$2,2)</f>
        <v>0</v>
      </c>
      <c r="AI38" s="42">
        <f t="shared" ref="AI38:AI69" si="31">ROUND(H38*AI$2,2)</f>
        <v>0</v>
      </c>
      <c r="AJ38" s="42">
        <f t="shared" ref="AJ38:AJ69" si="32">ROUND(I38*AJ$2,2)</f>
        <v>0</v>
      </c>
      <c r="AK38" s="42">
        <f t="shared" ref="AK38:AK69" si="33">ROUND(J38*AK$2,2)</f>
        <v>0</v>
      </c>
      <c r="AL38" s="42">
        <f t="shared" ref="AL38:AL69" si="34">ROUND(K38*AL$2,2)</f>
        <v>0</v>
      </c>
      <c r="AM38" s="42">
        <f t="shared" ref="AM38:AM69" si="35">ROUND(L38*AM$2,2)</f>
        <v>0</v>
      </c>
      <c r="AN38" s="42">
        <f t="shared" ref="AN38:AN69" si="36">ROUND(M38*AN$2,2)</f>
        <v>0</v>
      </c>
      <c r="AO38" s="42">
        <f t="shared" ref="AO38:AO69" si="37">ROUND(N38*AO$2,2)</f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73">
        <f>SUMIF(Dec!$A:$A,TB!$A39,Dec!$H:$H)</f>
        <v>0</v>
      </c>
      <c r="O39" s="170"/>
      <c r="P39" s="170"/>
      <c r="Q39" s="179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26"/>
        <v>0</v>
      </c>
      <c r="AE39" s="42">
        <f t="shared" si="27"/>
        <v>0</v>
      </c>
      <c r="AF39" s="42">
        <f t="shared" si="28"/>
        <v>0</v>
      </c>
      <c r="AG39" s="42">
        <f t="shared" si="29"/>
        <v>0</v>
      </c>
      <c r="AH39" s="42">
        <f t="shared" si="30"/>
        <v>0</v>
      </c>
      <c r="AI39" s="42">
        <f t="shared" si="31"/>
        <v>0</v>
      </c>
      <c r="AJ39" s="42">
        <f t="shared" si="32"/>
        <v>0</v>
      </c>
      <c r="AK39" s="42">
        <f t="shared" si="33"/>
        <v>0</v>
      </c>
      <c r="AL39" s="42">
        <f t="shared" si="34"/>
        <v>0</v>
      </c>
      <c r="AM39" s="42">
        <f t="shared" si="35"/>
        <v>0</v>
      </c>
      <c r="AN39" s="42">
        <f t="shared" si="36"/>
        <v>0</v>
      </c>
      <c r="AO39" s="42">
        <f t="shared" si="37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73">
        <f>SUMIF(Dec!$A:$A,TB!$A40,Dec!$H:$H)</f>
        <v>0</v>
      </c>
      <c r="O40" s="170"/>
      <c r="P40" s="170"/>
      <c r="Q40" s="179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26"/>
        <v>0</v>
      </c>
      <c r="AE40" s="42">
        <f t="shared" si="27"/>
        <v>0</v>
      </c>
      <c r="AF40" s="42">
        <f t="shared" si="28"/>
        <v>0</v>
      </c>
      <c r="AG40" s="42">
        <f t="shared" si="29"/>
        <v>0</v>
      </c>
      <c r="AH40" s="42">
        <f t="shared" si="30"/>
        <v>0</v>
      </c>
      <c r="AI40" s="42">
        <f t="shared" si="31"/>
        <v>0</v>
      </c>
      <c r="AJ40" s="42">
        <f t="shared" si="32"/>
        <v>0</v>
      </c>
      <c r="AK40" s="42">
        <f t="shared" si="33"/>
        <v>0</v>
      </c>
      <c r="AL40" s="42">
        <f t="shared" si="34"/>
        <v>0</v>
      </c>
      <c r="AM40" s="42">
        <f t="shared" si="35"/>
        <v>0</v>
      </c>
      <c r="AN40" s="42">
        <f t="shared" si="36"/>
        <v>0</v>
      </c>
      <c r="AO40" s="42">
        <f t="shared" si="37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73">
        <f>SUMIF(Dec!$A:$A,TB!$A41,Dec!$H:$H)</f>
        <v>0</v>
      </c>
      <c r="O41" s="170"/>
      <c r="P41" s="170"/>
      <c r="Q41" s="179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26"/>
        <v>0</v>
      </c>
      <c r="AE41" s="42">
        <f t="shared" si="27"/>
        <v>0</v>
      </c>
      <c r="AF41" s="42">
        <f t="shared" si="28"/>
        <v>0</v>
      </c>
      <c r="AG41" s="42">
        <f t="shared" si="29"/>
        <v>0</v>
      </c>
      <c r="AH41" s="42">
        <f t="shared" si="30"/>
        <v>0</v>
      </c>
      <c r="AI41" s="42">
        <f t="shared" si="31"/>
        <v>0</v>
      </c>
      <c r="AJ41" s="42">
        <f t="shared" si="32"/>
        <v>0</v>
      </c>
      <c r="AK41" s="42">
        <f t="shared" si="33"/>
        <v>0</v>
      </c>
      <c r="AL41" s="42">
        <f t="shared" si="34"/>
        <v>0</v>
      </c>
      <c r="AM41" s="42">
        <f t="shared" si="35"/>
        <v>0</v>
      </c>
      <c r="AN41" s="42">
        <f t="shared" si="36"/>
        <v>0</v>
      </c>
      <c r="AO41" s="42">
        <f t="shared" si="37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73">
        <f>SUMIF(Dec!$A:$A,TB!$A42,Dec!$H:$H)</f>
        <v>0</v>
      </c>
      <c r="O42" s="170"/>
      <c r="P42" s="170"/>
      <c r="Q42" s="179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26"/>
        <v>0</v>
      </c>
      <c r="AE42" s="42">
        <f t="shared" si="27"/>
        <v>0</v>
      </c>
      <c r="AF42" s="42">
        <f t="shared" si="28"/>
        <v>0</v>
      </c>
      <c r="AG42" s="42">
        <f t="shared" si="29"/>
        <v>0</v>
      </c>
      <c r="AH42" s="42">
        <f t="shared" si="30"/>
        <v>0</v>
      </c>
      <c r="AI42" s="42">
        <f t="shared" si="31"/>
        <v>0</v>
      </c>
      <c r="AJ42" s="42">
        <f t="shared" si="32"/>
        <v>0</v>
      </c>
      <c r="AK42" s="42">
        <f t="shared" si="33"/>
        <v>0</v>
      </c>
      <c r="AL42" s="42">
        <f t="shared" si="34"/>
        <v>0</v>
      </c>
      <c r="AM42" s="42">
        <f t="shared" si="35"/>
        <v>0</v>
      </c>
      <c r="AN42" s="42">
        <f t="shared" si="36"/>
        <v>0</v>
      </c>
      <c r="AO42" s="42">
        <f t="shared" si="37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73">
        <f>SUMIF(Dec!$A:$A,TB!$A43,Dec!$H:$H)</f>
        <v>0</v>
      </c>
      <c r="O43" s="170"/>
      <c r="P43" s="170"/>
      <c r="Q43" s="179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26"/>
        <v>0</v>
      </c>
      <c r="AE43" s="42">
        <f t="shared" si="27"/>
        <v>0</v>
      </c>
      <c r="AF43" s="42">
        <f t="shared" si="28"/>
        <v>0</v>
      </c>
      <c r="AG43" s="42">
        <f t="shared" si="29"/>
        <v>0</v>
      </c>
      <c r="AH43" s="42">
        <f t="shared" si="30"/>
        <v>0</v>
      </c>
      <c r="AI43" s="42">
        <f t="shared" si="31"/>
        <v>0</v>
      </c>
      <c r="AJ43" s="42">
        <f t="shared" si="32"/>
        <v>0</v>
      </c>
      <c r="AK43" s="42">
        <f t="shared" si="33"/>
        <v>0</v>
      </c>
      <c r="AL43" s="42">
        <f t="shared" si="34"/>
        <v>0</v>
      </c>
      <c r="AM43" s="42">
        <f t="shared" si="35"/>
        <v>0</v>
      </c>
      <c r="AN43" s="42">
        <f t="shared" si="36"/>
        <v>0</v>
      </c>
      <c r="AO43" s="42">
        <f t="shared" si="37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73">
        <f>SUMIF(Dec!$A:$A,TB!$A44,Dec!$H:$H)</f>
        <v>0</v>
      </c>
      <c r="O44" s="170"/>
      <c r="P44" s="170"/>
      <c r="Q44" s="179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26"/>
        <v>0</v>
      </c>
      <c r="AE44" s="42">
        <f t="shared" si="27"/>
        <v>0</v>
      </c>
      <c r="AF44" s="42">
        <f t="shared" si="28"/>
        <v>0</v>
      </c>
      <c r="AG44" s="42">
        <f t="shared" si="29"/>
        <v>0</v>
      </c>
      <c r="AH44" s="42">
        <f t="shared" si="30"/>
        <v>0</v>
      </c>
      <c r="AI44" s="42">
        <f t="shared" si="31"/>
        <v>0</v>
      </c>
      <c r="AJ44" s="42">
        <f t="shared" si="32"/>
        <v>0</v>
      </c>
      <c r="AK44" s="42">
        <f t="shared" si="33"/>
        <v>0</v>
      </c>
      <c r="AL44" s="42">
        <f t="shared" si="34"/>
        <v>0</v>
      </c>
      <c r="AM44" s="42">
        <f t="shared" si="35"/>
        <v>0</v>
      </c>
      <c r="AN44" s="42">
        <f t="shared" si="36"/>
        <v>0</v>
      </c>
      <c r="AO44" s="42">
        <f t="shared" si="37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73">
        <f>SUMIF(Dec!$A:$A,TB!$A45,Dec!$H:$H)</f>
        <v>0</v>
      </c>
      <c r="O45" s="170"/>
      <c r="P45" s="170"/>
      <c r="Q45" s="179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26"/>
        <v>0</v>
      </c>
      <c r="AE45" s="42">
        <f t="shared" si="27"/>
        <v>0</v>
      </c>
      <c r="AF45" s="42">
        <f t="shared" si="28"/>
        <v>0</v>
      </c>
      <c r="AG45" s="42">
        <f t="shared" si="29"/>
        <v>0</v>
      </c>
      <c r="AH45" s="42">
        <f t="shared" si="30"/>
        <v>0</v>
      </c>
      <c r="AI45" s="42">
        <f t="shared" si="31"/>
        <v>0</v>
      </c>
      <c r="AJ45" s="42">
        <f t="shared" si="32"/>
        <v>0</v>
      </c>
      <c r="AK45" s="42">
        <f t="shared" si="33"/>
        <v>0</v>
      </c>
      <c r="AL45" s="42">
        <f t="shared" si="34"/>
        <v>0</v>
      </c>
      <c r="AM45" s="42">
        <f t="shared" si="35"/>
        <v>0</v>
      </c>
      <c r="AN45" s="42">
        <f t="shared" si="36"/>
        <v>0</v>
      </c>
      <c r="AO45" s="42">
        <f t="shared" si="37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73">
        <f>SUMIF(Dec!$A:$A,TB!$A46,Dec!$H:$H)</f>
        <v>0</v>
      </c>
      <c r="O46" s="170"/>
      <c r="P46" s="170"/>
      <c r="Q46" s="179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26"/>
        <v>0</v>
      </c>
      <c r="AE46" s="42">
        <f t="shared" si="27"/>
        <v>0</v>
      </c>
      <c r="AF46" s="42">
        <f t="shared" si="28"/>
        <v>0</v>
      </c>
      <c r="AG46" s="42">
        <f t="shared" si="29"/>
        <v>0</v>
      </c>
      <c r="AH46" s="42">
        <f t="shared" si="30"/>
        <v>0</v>
      </c>
      <c r="AI46" s="42">
        <f t="shared" si="31"/>
        <v>0</v>
      </c>
      <c r="AJ46" s="42">
        <f t="shared" si="32"/>
        <v>0</v>
      </c>
      <c r="AK46" s="42">
        <f t="shared" si="33"/>
        <v>0</v>
      </c>
      <c r="AL46" s="42">
        <f t="shared" si="34"/>
        <v>0</v>
      </c>
      <c r="AM46" s="42">
        <f t="shared" si="35"/>
        <v>0</v>
      </c>
      <c r="AN46" s="42">
        <f t="shared" si="36"/>
        <v>0</v>
      </c>
      <c r="AO46" s="42">
        <f t="shared" si="37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73">
        <f>SUMIF(Dec!$A:$A,TB!$A47,Dec!$H:$H)</f>
        <v>0</v>
      </c>
      <c r="O47" s="170"/>
      <c r="P47" s="170"/>
      <c r="Q47" s="179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26"/>
        <v>0</v>
      </c>
      <c r="AE47" s="42">
        <f t="shared" si="27"/>
        <v>0</v>
      </c>
      <c r="AF47" s="42">
        <f t="shared" si="28"/>
        <v>0</v>
      </c>
      <c r="AG47" s="42">
        <f t="shared" si="29"/>
        <v>0</v>
      </c>
      <c r="AH47" s="42">
        <f t="shared" si="30"/>
        <v>0</v>
      </c>
      <c r="AI47" s="42">
        <f t="shared" si="31"/>
        <v>0</v>
      </c>
      <c r="AJ47" s="42">
        <f t="shared" si="32"/>
        <v>0</v>
      </c>
      <c r="AK47" s="42">
        <f t="shared" si="33"/>
        <v>0</v>
      </c>
      <c r="AL47" s="42">
        <f t="shared" si="34"/>
        <v>0</v>
      </c>
      <c r="AM47" s="42">
        <f t="shared" si="35"/>
        <v>0</v>
      </c>
      <c r="AN47" s="42">
        <f t="shared" si="36"/>
        <v>0</v>
      </c>
      <c r="AO47" s="42">
        <f t="shared" si="37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73">
        <f>SUMIF(Dec!$A:$A,TB!$A48,Dec!$H:$H)</f>
        <v>0</v>
      </c>
      <c r="O48" s="170"/>
      <c r="P48" s="170"/>
      <c r="Q48" s="179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26"/>
        <v>0</v>
      </c>
      <c r="AE48" s="42">
        <f t="shared" si="27"/>
        <v>0</v>
      </c>
      <c r="AF48" s="42">
        <f t="shared" si="28"/>
        <v>0</v>
      </c>
      <c r="AG48" s="42">
        <f t="shared" si="29"/>
        <v>0</v>
      </c>
      <c r="AH48" s="42">
        <f t="shared" si="30"/>
        <v>0</v>
      </c>
      <c r="AI48" s="42">
        <f t="shared" si="31"/>
        <v>0</v>
      </c>
      <c r="AJ48" s="42">
        <f t="shared" si="32"/>
        <v>0</v>
      </c>
      <c r="AK48" s="42">
        <f t="shared" si="33"/>
        <v>0</v>
      </c>
      <c r="AL48" s="42">
        <f t="shared" si="34"/>
        <v>0</v>
      </c>
      <c r="AM48" s="42">
        <f t="shared" si="35"/>
        <v>0</v>
      </c>
      <c r="AN48" s="42">
        <f t="shared" si="36"/>
        <v>0</v>
      </c>
      <c r="AO48" s="42">
        <f t="shared" si="37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73">
        <f>SUMIF(Dec!$A:$A,TB!$A49,Dec!$H:$H)</f>
        <v>0</v>
      </c>
      <c r="O49" s="170"/>
      <c r="P49" s="170"/>
      <c r="Q49" s="179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26"/>
        <v>0</v>
      </c>
      <c r="AE49" s="42">
        <f t="shared" si="27"/>
        <v>0</v>
      </c>
      <c r="AF49" s="42">
        <f t="shared" si="28"/>
        <v>0</v>
      </c>
      <c r="AG49" s="42">
        <f t="shared" si="29"/>
        <v>0</v>
      </c>
      <c r="AH49" s="42">
        <f t="shared" si="30"/>
        <v>0</v>
      </c>
      <c r="AI49" s="42">
        <f t="shared" si="31"/>
        <v>0</v>
      </c>
      <c r="AJ49" s="42">
        <f t="shared" si="32"/>
        <v>0</v>
      </c>
      <c r="AK49" s="42">
        <f t="shared" si="33"/>
        <v>0</v>
      </c>
      <c r="AL49" s="42">
        <f t="shared" si="34"/>
        <v>0</v>
      </c>
      <c r="AM49" s="42">
        <f t="shared" si="35"/>
        <v>0</v>
      </c>
      <c r="AN49" s="42">
        <f t="shared" si="36"/>
        <v>0</v>
      </c>
      <c r="AO49" s="42">
        <f t="shared" si="37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73">
        <f>SUMIF(Dec!$A:$A,TB!$A50,Dec!$H:$H)</f>
        <v>0</v>
      </c>
      <c r="O50" s="170"/>
      <c r="P50" s="170"/>
      <c r="Q50" s="179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26"/>
        <v>0</v>
      </c>
      <c r="AE50" s="42">
        <f t="shared" si="27"/>
        <v>0</v>
      </c>
      <c r="AF50" s="42">
        <f t="shared" si="28"/>
        <v>0</v>
      </c>
      <c r="AG50" s="42">
        <f t="shared" si="29"/>
        <v>0</v>
      </c>
      <c r="AH50" s="42">
        <f t="shared" si="30"/>
        <v>0</v>
      </c>
      <c r="AI50" s="42">
        <f t="shared" si="31"/>
        <v>0</v>
      </c>
      <c r="AJ50" s="42">
        <f t="shared" si="32"/>
        <v>0</v>
      </c>
      <c r="AK50" s="42">
        <f t="shared" si="33"/>
        <v>0</v>
      </c>
      <c r="AL50" s="42">
        <f t="shared" si="34"/>
        <v>0</v>
      </c>
      <c r="AM50" s="42">
        <f t="shared" si="35"/>
        <v>0</v>
      </c>
      <c r="AN50" s="42">
        <f t="shared" si="36"/>
        <v>0</v>
      </c>
      <c r="AO50" s="42">
        <f t="shared" si="37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73">
        <f>SUMIF(Dec!$A:$A,TB!$A51,Dec!$H:$H)</f>
        <v>0</v>
      </c>
      <c r="O51" s="170"/>
      <c r="P51" s="170"/>
      <c r="Q51" s="179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26"/>
        <v>0</v>
      </c>
      <c r="AE51" s="42">
        <f t="shared" si="27"/>
        <v>0</v>
      </c>
      <c r="AF51" s="42">
        <f t="shared" si="28"/>
        <v>0</v>
      </c>
      <c r="AG51" s="42">
        <f t="shared" si="29"/>
        <v>0</v>
      </c>
      <c r="AH51" s="42">
        <f t="shared" si="30"/>
        <v>0</v>
      </c>
      <c r="AI51" s="42">
        <f t="shared" si="31"/>
        <v>0</v>
      </c>
      <c r="AJ51" s="42">
        <f t="shared" si="32"/>
        <v>0</v>
      </c>
      <c r="AK51" s="42">
        <f t="shared" si="33"/>
        <v>0</v>
      </c>
      <c r="AL51" s="42">
        <f t="shared" si="34"/>
        <v>0</v>
      </c>
      <c r="AM51" s="42">
        <f t="shared" si="35"/>
        <v>0</v>
      </c>
      <c r="AN51" s="42">
        <f t="shared" si="36"/>
        <v>0</v>
      </c>
      <c r="AO51" s="42">
        <f t="shared" si="37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73">
        <f>SUMIF(Dec!$A:$A,TB!$A52,Dec!$H:$H)</f>
        <v>0</v>
      </c>
      <c r="O52" s="170"/>
      <c r="P52" s="170"/>
      <c r="Q52" s="179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26"/>
        <v>0</v>
      </c>
      <c r="AE52" s="42">
        <f t="shared" si="27"/>
        <v>0</v>
      </c>
      <c r="AF52" s="42">
        <f t="shared" si="28"/>
        <v>0</v>
      </c>
      <c r="AG52" s="42">
        <f t="shared" si="29"/>
        <v>0</v>
      </c>
      <c r="AH52" s="42">
        <f t="shared" si="30"/>
        <v>0</v>
      </c>
      <c r="AI52" s="42">
        <f t="shared" si="31"/>
        <v>0</v>
      </c>
      <c r="AJ52" s="42">
        <f t="shared" si="32"/>
        <v>0</v>
      </c>
      <c r="AK52" s="42">
        <f t="shared" si="33"/>
        <v>0</v>
      </c>
      <c r="AL52" s="42">
        <f t="shared" si="34"/>
        <v>0</v>
      </c>
      <c r="AM52" s="42">
        <f t="shared" si="35"/>
        <v>0</v>
      </c>
      <c r="AN52" s="42">
        <f t="shared" si="36"/>
        <v>0</v>
      </c>
      <c r="AO52" s="42">
        <f t="shared" si="37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73">
        <f>SUMIF(Dec!$A:$A,TB!$A53,Dec!$H:$H)</f>
        <v>0</v>
      </c>
      <c r="O53" s="170"/>
      <c r="P53" s="170"/>
      <c r="Q53" s="179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26"/>
        <v>0</v>
      </c>
      <c r="AE53" s="42">
        <f t="shared" si="27"/>
        <v>0</v>
      </c>
      <c r="AF53" s="42">
        <f t="shared" si="28"/>
        <v>0</v>
      </c>
      <c r="AG53" s="42">
        <f t="shared" si="29"/>
        <v>0</v>
      </c>
      <c r="AH53" s="42">
        <f t="shared" si="30"/>
        <v>0</v>
      </c>
      <c r="AI53" s="42">
        <f t="shared" si="31"/>
        <v>0</v>
      </c>
      <c r="AJ53" s="42">
        <f t="shared" si="32"/>
        <v>0</v>
      </c>
      <c r="AK53" s="42">
        <f t="shared" si="33"/>
        <v>0</v>
      </c>
      <c r="AL53" s="42">
        <f t="shared" si="34"/>
        <v>0</v>
      </c>
      <c r="AM53" s="42">
        <f t="shared" si="35"/>
        <v>0</v>
      </c>
      <c r="AN53" s="42">
        <f t="shared" si="36"/>
        <v>0</v>
      </c>
      <c r="AO53" s="42">
        <f t="shared" si="37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73">
        <f>SUMIF(Dec!$A:$A,TB!$A54,Dec!$H:$H)</f>
        <v>0</v>
      </c>
      <c r="O54" s="170"/>
      <c r="P54" s="170"/>
      <c r="Q54" s="179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26"/>
        <v>0</v>
      </c>
      <c r="AE54" s="42">
        <f t="shared" si="27"/>
        <v>0</v>
      </c>
      <c r="AF54" s="42">
        <f t="shared" si="28"/>
        <v>0</v>
      </c>
      <c r="AG54" s="42">
        <f t="shared" si="29"/>
        <v>0</v>
      </c>
      <c r="AH54" s="42">
        <f t="shared" si="30"/>
        <v>0</v>
      </c>
      <c r="AI54" s="42">
        <f t="shared" si="31"/>
        <v>0</v>
      </c>
      <c r="AJ54" s="42">
        <f t="shared" si="32"/>
        <v>0</v>
      </c>
      <c r="AK54" s="42">
        <f t="shared" si="33"/>
        <v>0</v>
      </c>
      <c r="AL54" s="42">
        <f t="shared" si="34"/>
        <v>0</v>
      </c>
      <c r="AM54" s="42">
        <f t="shared" si="35"/>
        <v>0</v>
      </c>
      <c r="AN54" s="42">
        <f t="shared" si="36"/>
        <v>0</v>
      </c>
      <c r="AO54" s="42">
        <f t="shared" si="37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73">
        <f>SUMIF(Dec!$A:$A,TB!$A55,Dec!$H:$H)</f>
        <v>0</v>
      </c>
      <c r="O55" s="170"/>
      <c r="P55" s="170"/>
      <c r="Q55" s="179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26"/>
        <v>0</v>
      </c>
      <c r="AE55" s="42">
        <f t="shared" si="27"/>
        <v>0</v>
      </c>
      <c r="AF55" s="42">
        <f t="shared" si="28"/>
        <v>0</v>
      </c>
      <c r="AG55" s="42">
        <f t="shared" si="29"/>
        <v>0</v>
      </c>
      <c r="AH55" s="42">
        <f t="shared" si="30"/>
        <v>0</v>
      </c>
      <c r="AI55" s="42">
        <f t="shared" si="31"/>
        <v>0</v>
      </c>
      <c r="AJ55" s="42">
        <f t="shared" si="32"/>
        <v>0</v>
      </c>
      <c r="AK55" s="42">
        <f t="shared" si="33"/>
        <v>0</v>
      </c>
      <c r="AL55" s="42">
        <f t="shared" si="34"/>
        <v>0</v>
      </c>
      <c r="AM55" s="42">
        <f t="shared" si="35"/>
        <v>0</v>
      </c>
      <c r="AN55" s="42">
        <f t="shared" si="36"/>
        <v>0</v>
      </c>
      <c r="AO55" s="42">
        <f t="shared" si="37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73">
        <f>SUMIF(Dec!$A:$A,TB!$A56,Dec!$H:$H)</f>
        <v>0</v>
      </c>
      <c r="O56" s="170"/>
      <c r="P56" s="170"/>
      <c r="Q56" s="179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26"/>
        <v>0</v>
      </c>
      <c r="AE56" s="42">
        <f t="shared" si="27"/>
        <v>0</v>
      </c>
      <c r="AF56" s="42">
        <f t="shared" si="28"/>
        <v>0</v>
      </c>
      <c r="AG56" s="42">
        <f t="shared" si="29"/>
        <v>0</v>
      </c>
      <c r="AH56" s="42">
        <f t="shared" si="30"/>
        <v>0</v>
      </c>
      <c r="AI56" s="42">
        <f t="shared" si="31"/>
        <v>0</v>
      </c>
      <c r="AJ56" s="42">
        <f t="shared" si="32"/>
        <v>0</v>
      </c>
      <c r="AK56" s="42">
        <f t="shared" si="33"/>
        <v>0</v>
      </c>
      <c r="AL56" s="42">
        <f t="shared" si="34"/>
        <v>0</v>
      </c>
      <c r="AM56" s="42">
        <f t="shared" si="35"/>
        <v>0</v>
      </c>
      <c r="AN56" s="42">
        <f t="shared" si="36"/>
        <v>0</v>
      </c>
      <c r="AO56" s="42">
        <f t="shared" si="37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73">
        <f>SUMIF(Dec!$A:$A,TB!$A57,Dec!$H:$H)</f>
        <v>0</v>
      </c>
      <c r="O57" s="170"/>
      <c r="P57" s="170"/>
      <c r="Q57" s="179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26"/>
        <v>0</v>
      </c>
      <c r="AE57" s="42">
        <f t="shared" si="27"/>
        <v>0</v>
      </c>
      <c r="AF57" s="42">
        <f t="shared" si="28"/>
        <v>0</v>
      </c>
      <c r="AG57" s="42">
        <f t="shared" si="29"/>
        <v>0</v>
      </c>
      <c r="AH57" s="42">
        <f t="shared" si="30"/>
        <v>0</v>
      </c>
      <c r="AI57" s="42">
        <f t="shared" si="31"/>
        <v>0</v>
      </c>
      <c r="AJ57" s="42">
        <f t="shared" si="32"/>
        <v>0</v>
      </c>
      <c r="AK57" s="42">
        <f t="shared" si="33"/>
        <v>0</v>
      </c>
      <c r="AL57" s="42">
        <f t="shared" si="34"/>
        <v>0</v>
      </c>
      <c r="AM57" s="42">
        <f t="shared" si="35"/>
        <v>0</v>
      </c>
      <c r="AN57" s="42">
        <f t="shared" si="36"/>
        <v>0</v>
      </c>
      <c r="AO57" s="42">
        <f t="shared" si="37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73">
        <f>SUMIF(Dec!$A:$A,TB!$A58,Dec!$H:$H)</f>
        <v>0</v>
      </c>
      <c r="O58" s="170"/>
      <c r="P58" s="170"/>
      <c r="Q58" s="179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26"/>
        <v>0</v>
      </c>
      <c r="AE58" s="42">
        <f t="shared" si="27"/>
        <v>0</v>
      </c>
      <c r="AF58" s="42">
        <f t="shared" si="28"/>
        <v>0</v>
      </c>
      <c r="AG58" s="42">
        <f t="shared" si="29"/>
        <v>0</v>
      </c>
      <c r="AH58" s="42">
        <f t="shared" si="30"/>
        <v>0</v>
      </c>
      <c r="AI58" s="42">
        <f t="shared" si="31"/>
        <v>0</v>
      </c>
      <c r="AJ58" s="42">
        <f t="shared" si="32"/>
        <v>0</v>
      </c>
      <c r="AK58" s="42">
        <f t="shared" si="33"/>
        <v>0</v>
      </c>
      <c r="AL58" s="42">
        <f t="shared" si="34"/>
        <v>0</v>
      </c>
      <c r="AM58" s="42">
        <f t="shared" si="35"/>
        <v>0</v>
      </c>
      <c r="AN58" s="42">
        <f t="shared" si="36"/>
        <v>0</v>
      </c>
      <c r="AO58" s="42">
        <f t="shared" si="37"/>
        <v>0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73">
        <f>SUMIF(Dec!$A:$A,TB!$A59,Dec!$H:$H)</f>
        <v>0</v>
      </c>
      <c r="O59" s="170"/>
      <c r="P59" s="170"/>
      <c r="Q59" s="179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26"/>
        <v>0</v>
      </c>
      <c r="AE59" s="42">
        <f t="shared" si="27"/>
        <v>0</v>
      </c>
      <c r="AF59" s="42">
        <f t="shared" si="28"/>
        <v>0</v>
      </c>
      <c r="AG59" s="42">
        <f t="shared" si="29"/>
        <v>0</v>
      </c>
      <c r="AH59" s="42">
        <f t="shared" si="30"/>
        <v>0</v>
      </c>
      <c r="AI59" s="42">
        <f t="shared" si="31"/>
        <v>0</v>
      </c>
      <c r="AJ59" s="42">
        <f t="shared" si="32"/>
        <v>0</v>
      </c>
      <c r="AK59" s="42">
        <f t="shared" si="33"/>
        <v>0</v>
      </c>
      <c r="AL59" s="42">
        <f t="shared" si="34"/>
        <v>0</v>
      </c>
      <c r="AM59" s="42">
        <f t="shared" si="35"/>
        <v>0</v>
      </c>
      <c r="AN59" s="42">
        <f t="shared" si="36"/>
        <v>0</v>
      </c>
      <c r="AO59" s="42">
        <f t="shared" si="37"/>
        <v>0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73">
        <f>SUMIF(Dec!$A:$A,TB!$A60,Dec!$H:$H)</f>
        <v>0</v>
      </c>
      <c r="O60" s="170"/>
      <c r="P60" s="170"/>
      <c r="Q60" s="179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26"/>
        <v>0</v>
      </c>
      <c r="AE60" s="42">
        <f t="shared" si="27"/>
        <v>0</v>
      </c>
      <c r="AF60" s="42">
        <f t="shared" si="28"/>
        <v>0</v>
      </c>
      <c r="AG60" s="42">
        <f t="shared" si="29"/>
        <v>0</v>
      </c>
      <c r="AH60" s="42">
        <f t="shared" si="30"/>
        <v>0</v>
      </c>
      <c r="AI60" s="42">
        <f t="shared" si="31"/>
        <v>0</v>
      </c>
      <c r="AJ60" s="42">
        <f t="shared" si="32"/>
        <v>0</v>
      </c>
      <c r="AK60" s="42">
        <f t="shared" si="33"/>
        <v>0</v>
      </c>
      <c r="AL60" s="42">
        <f t="shared" si="34"/>
        <v>0</v>
      </c>
      <c r="AM60" s="42">
        <f t="shared" si="35"/>
        <v>0</v>
      </c>
      <c r="AN60" s="42">
        <f t="shared" si="36"/>
        <v>0</v>
      </c>
      <c r="AO60" s="42">
        <f t="shared" si="37"/>
        <v>0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73">
        <f>SUMIF(Dec!$A:$A,TB!$A61,Dec!$H:$H)</f>
        <v>0</v>
      </c>
      <c r="O61" s="170"/>
      <c r="P61" s="170"/>
      <c r="Q61" s="179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26"/>
        <v>0</v>
      </c>
      <c r="AE61" s="42">
        <f t="shared" si="27"/>
        <v>0</v>
      </c>
      <c r="AF61" s="42">
        <f t="shared" si="28"/>
        <v>0</v>
      </c>
      <c r="AG61" s="42">
        <f t="shared" si="29"/>
        <v>0</v>
      </c>
      <c r="AH61" s="42">
        <f t="shared" si="30"/>
        <v>0</v>
      </c>
      <c r="AI61" s="42">
        <f t="shared" si="31"/>
        <v>0</v>
      </c>
      <c r="AJ61" s="42">
        <f t="shared" si="32"/>
        <v>0</v>
      </c>
      <c r="AK61" s="42">
        <f t="shared" si="33"/>
        <v>0</v>
      </c>
      <c r="AL61" s="42">
        <f t="shared" si="34"/>
        <v>0</v>
      </c>
      <c r="AM61" s="42">
        <f t="shared" si="35"/>
        <v>0</v>
      </c>
      <c r="AN61" s="42">
        <f t="shared" si="36"/>
        <v>0</v>
      </c>
      <c r="AO61" s="42">
        <f t="shared" si="37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73">
        <f>SUMIF(Dec!$A:$A,TB!$A62,Dec!$H:$H)</f>
        <v>0</v>
      </c>
      <c r="O62" s="170"/>
      <c r="P62" s="170"/>
      <c r="Q62" s="179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26"/>
        <v>0</v>
      </c>
      <c r="AE62" s="42">
        <f t="shared" si="27"/>
        <v>0</v>
      </c>
      <c r="AF62" s="42">
        <f t="shared" si="28"/>
        <v>0</v>
      </c>
      <c r="AG62" s="42">
        <f t="shared" si="29"/>
        <v>0</v>
      </c>
      <c r="AH62" s="42">
        <f t="shared" si="30"/>
        <v>0</v>
      </c>
      <c r="AI62" s="42">
        <f t="shared" si="31"/>
        <v>0</v>
      </c>
      <c r="AJ62" s="42">
        <f t="shared" si="32"/>
        <v>0</v>
      </c>
      <c r="AK62" s="42">
        <f t="shared" si="33"/>
        <v>0</v>
      </c>
      <c r="AL62" s="42">
        <f t="shared" si="34"/>
        <v>0</v>
      </c>
      <c r="AM62" s="42">
        <f t="shared" si="35"/>
        <v>0</v>
      </c>
      <c r="AN62" s="42">
        <f t="shared" si="36"/>
        <v>0</v>
      </c>
      <c r="AO62" s="42">
        <f t="shared" si="37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73">
        <f>SUMIF(Dec!$A:$A,TB!$A63,Dec!$H:$H)</f>
        <v>0</v>
      </c>
      <c r="O63" s="170"/>
      <c r="P63" s="170"/>
      <c r="Q63" s="179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26"/>
        <v>0</v>
      </c>
      <c r="AE63" s="42">
        <f t="shared" si="27"/>
        <v>0</v>
      </c>
      <c r="AF63" s="42">
        <f t="shared" si="28"/>
        <v>0</v>
      </c>
      <c r="AG63" s="42">
        <f t="shared" si="29"/>
        <v>0</v>
      </c>
      <c r="AH63" s="42">
        <f t="shared" si="30"/>
        <v>0</v>
      </c>
      <c r="AI63" s="42">
        <f t="shared" si="31"/>
        <v>0</v>
      </c>
      <c r="AJ63" s="42">
        <f t="shared" si="32"/>
        <v>0</v>
      </c>
      <c r="AK63" s="42">
        <f t="shared" si="33"/>
        <v>0</v>
      </c>
      <c r="AL63" s="42">
        <f t="shared" si="34"/>
        <v>0</v>
      </c>
      <c r="AM63" s="42">
        <f t="shared" si="35"/>
        <v>0</v>
      </c>
      <c r="AN63" s="42">
        <f t="shared" si="36"/>
        <v>0</v>
      </c>
      <c r="AO63" s="42">
        <f t="shared" si="37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73">
        <f>SUMIF(Dec!$A:$A,TB!$A64,Dec!$H:$H)</f>
        <v>0</v>
      </c>
      <c r="O64" s="170"/>
      <c r="P64" s="170"/>
      <c r="Q64" s="179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26"/>
        <v>0</v>
      </c>
      <c r="AE64" s="42">
        <f t="shared" si="27"/>
        <v>0</v>
      </c>
      <c r="AF64" s="42">
        <f t="shared" si="28"/>
        <v>0</v>
      </c>
      <c r="AG64" s="42">
        <f t="shared" si="29"/>
        <v>0</v>
      </c>
      <c r="AH64" s="42">
        <f t="shared" si="30"/>
        <v>0</v>
      </c>
      <c r="AI64" s="42">
        <f t="shared" si="31"/>
        <v>0</v>
      </c>
      <c r="AJ64" s="42">
        <f t="shared" si="32"/>
        <v>0</v>
      </c>
      <c r="AK64" s="42">
        <f t="shared" si="33"/>
        <v>0</v>
      </c>
      <c r="AL64" s="42">
        <f t="shared" si="34"/>
        <v>0</v>
      </c>
      <c r="AM64" s="42">
        <f t="shared" si="35"/>
        <v>0</v>
      </c>
      <c r="AN64" s="42">
        <f t="shared" si="36"/>
        <v>0</v>
      </c>
      <c r="AO64" s="42">
        <f t="shared" si="37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73">
        <f>SUMIF(Dec!$A:$A,TB!$A65,Dec!$H:$H)</f>
        <v>0</v>
      </c>
      <c r="O65" s="170"/>
      <c r="P65" s="170"/>
      <c r="Q65" s="179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26"/>
        <v>0</v>
      </c>
      <c r="AE65" s="42">
        <f t="shared" si="27"/>
        <v>0</v>
      </c>
      <c r="AF65" s="42">
        <f t="shared" si="28"/>
        <v>0</v>
      </c>
      <c r="AG65" s="42">
        <f t="shared" si="29"/>
        <v>0</v>
      </c>
      <c r="AH65" s="42">
        <f t="shared" si="30"/>
        <v>0</v>
      </c>
      <c r="AI65" s="42">
        <f t="shared" si="31"/>
        <v>0</v>
      </c>
      <c r="AJ65" s="42">
        <f t="shared" si="32"/>
        <v>0</v>
      </c>
      <c r="AK65" s="42">
        <f t="shared" si="33"/>
        <v>0</v>
      </c>
      <c r="AL65" s="42">
        <f t="shared" si="34"/>
        <v>0</v>
      </c>
      <c r="AM65" s="42">
        <f t="shared" si="35"/>
        <v>0</v>
      </c>
      <c r="AN65" s="42">
        <f t="shared" si="36"/>
        <v>0</v>
      </c>
      <c r="AO65" s="42">
        <f t="shared" si="37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73">
        <f>SUMIF(Dec!$A:$A,TB!$A66,Dec!$H:$H)</f>
        <v>0</v>
      </c>
      <c r="O66" s="170"/>
      <c r="P66" s="170"/>
      <c r="Q66" s="179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26"/>
        <v>0</v>
      </c>
      <c r="AE66" s="42">
        <f t="shared" si="27"/>
        <v>0</v>
      </c>
      <c r="AF66" s="42">
        <f t="shared" si="28"/>
        <v>0</v>
      </c>
      <c r="AG66" s="42">
        <f t="shared" si="29"/>
        <v>0</v>
      </c>
      <c r="AH66" s="42">
        <f t="shared" si="30"/>
        <v>0</v>
      </c>
      <c r="AI66" s="42">
        <f t="shared" si="31"/>
        <v>0</v>
      </c>
      <c r="AJ66" s="42">
        <f t="shared" si="32"/>
        <v>0</v>
      </c>
      <c r="AK66" s="42">
        <f t="shared" si="33"/>
        <v>0</v>
      </c>
      <c r="AL66" s="42">
        <f t="shared" si="34"/>
        <v>0</v>
      </c>
      <c r="AM66" s="42">
        <f t="shared" si="35"/>
        <v>0</v>
      </c>
      <c r="AN66" s="42">
        <f t="shared" si="36"/>
        <v>0</v>
      </c>
      <c r="AO66" s="42">
        <f t="shared" si="37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73">
        <f>SUMIF(Dec!$A:$A,TB!$A67,Dec!$H:$H)</f>
        <v>0</v>
      </c>
      <c r="O67" s="170"/>
      <c r="P67" s="170"/>
      <c r="Q67" s="179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26"/>
        <v>0</v>
      </c>
      <c r="AE67" s="42">
        <f t="shared" si="27"/>
        <v>0</v>
      </c>
      <c r="AF67" s="42">
        <f t="shared" si="28"/>
        <v>0</v>
      </c>
      <c r="AG67" s="42">
        <f t="shared" si="29"/>
        <v>0</v>
      </c>
      <c r="AH67" s="42">
        <f t="shared" si="30"/>
        <v>0</v>
      </c>
      <c r="AI67" s="42">
        <f t="shared" si="31"/>
        <v>0</v>
      </c>
      <c r="AJ67" s="42">
        <f t="shared" si="32"/>
        <v>0</v>
      </c>
      <c r="AK67" s="42">
        <f t="shared" si="33"/>
        <v>0</v>
      </c>
      <c r="AL67" s="42">
        <f t="shared" si="34"/>
        <v>0</v>
      </c>
      <c r="AM67" s="42">
        <f t="shared" si="35"/>
        <v>0</v>
      </c>
      <c r="AN67" s="42">
        <f t="shared" si="36"/>
        <v>0</v>
      </c>
      <c r="AO67" s="42">
        <f t="shared" si="37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73">
        <f>SUMIF(Dec!$A:$A,TB!$A68,Dec!$H:$H)</f>
        <v>0</v>
      </c>
      <c r="O68" s="170"/>
      <c r="P68" s="170"/>
      <c r="Q68" s="179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26"/>
        <v>0</v>
      </c>
      <c r="AE68" s="42">
        <f t="shared" si="27"/>
        <v>0</v>
      </c>
      <c r="AF68" s="42">
        <f t="shared" si="28"/>
        <v>0</v>
      </c>
      <c r="AG68" s="42">
        <f t="shared" si="29"/>
        <v>0</v>
      </c>
      <c r="AH68" s="42">
        <f t="shared" si="30"/>
        <v>0</v>
      </c>
      <c r="AI68" s="42">
        <f t="shared" si="31"/>
        <v>0</v>
      </c>
      <c r="AJ68" s="42">
        <f t="shared" si="32"/>
        <v>0</v>
      </c>
      <c r="AK68" s="42">
        <f t="shared" si="33"/>
        <v>0</v>
      </c>
      <c r="AL68" s="42">
        <f t="shared" si="34"/>
        <v>0</v>
      </c>
      <c r="AM68" s="42">
        <f t="shared" si="35"/>
        <v>0</v>
      </c>
      <c r="AN68" s="42">
        <f t="shared" si="36"/>
        <v>0</v>
      </c>
      <c r="AO68" s="42">
        <f t="shared" si="37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73">
        <f>SUMIF(Dec!$A:$A,TB!$A69,Dec!$H:$H)</f>
        <v>0</v>
      </c>
      <c r="O69" s="170"/>
      <c r="P69" s="170"/>
      <c r="Q69" s="179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26"/>
        <v>0</v>
      </c>
      <c r="AE69" s="42">
        <f t="shared" si="27"/>
        <v>0</v>
      </c>
      <c r="AF69" s="42">
        <f t="shared" si="28"/>
        <v>0</v>
      </c>
      <c r="AG69" s="42">
        <f t="shared" si="29"/>
        <v>0</v>
      </c>
      <c r="AH69" s="42">
        <f t="shared" si="30"/>
        <v>0</v>
      </c>
      <c r="AI69" s="42">
        <f t="shared" si="31"/>
        <v>0</v>
      </c>
      <c r="AJ69" s="42">
        <f t="shared" si="32"/>
        <v>0</v>
      </c>
      <c r="AK69" s="42">
        <f t="shared" si="33"/>
        <v>0</v>
      </c>
      <c r="AL69" s="42">
        <f t="shared" si="34"/>
        <v>0</v>
      </c>
      <c r="AM69" s="42">
        <f t="shared" si="35"/>
        <v>0</v>
      </c>
      <c r="AN69" s="42">
        <f t="shared" si="36"/>
        <v>0</v>
      </c>
      <c r="AO69" s="42">
        <f t="shared" si="37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73">
        <f>SUMIF(Dec!$A:$A,TB!$A70,Dec!$H:$H)</f>
        <v>0</v>
      </c>
      <c r="O70" s="170"/>
      <c r="P70" s="170"/>
      <c r="Q70" s="179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ref="AD70:AD93" si="38">ROUND(C70*AD$2,2)</f>
        <v>0</v>
      </c>
      <c r="AE70" s="42">
        <f t="shared" ref="AE70:AE93" si="39">ROUND(D70*AE$2,2)</f>
        <v>0</v>
      </c>
      <c r="AF70" s="42">
        <f t="shared" ref="AF70:AF93" si="40">ROUND(E70*AF$2,2)</f>
        <v>0</v>
      </c>
      <c r="AG70" s="42">
        <f t="shared" ref="AG70:AG93" si="41">ROUND(F70*AG$2,2)</f>
        <v>0</v>
      </c>
      <c r="AH70" s="42">
        <f t="shared" ref="AH70:AH93" si="42">ROUND(G70*AH$2,2)</f>
        <v>0</v>
      </c>
      <c r="AI70" s="42">
        <f t="shared" ref="AI70:AI93" si="43">ROUND(H70*AI$2,2)</f>
        <v>0</v>
      </c>
      <c r="AJ70" s="42">
        <f t="shared" ref="AJ70:AJ93" si="44">ROUND(I70*AJ$2,2)</f>
        <v>0</v>
      </c>
      <c r="AK70" s="42">
        <f t="shared" ref="AK70:AK93" si="45">ROUND(J70*AK$2,2)</f>
        <v>0</v>
      </c>
      <c r="AL70" s="42">
        <f t="shared" ref="AL70:AL93" si="46">ROUND(K70*AL$2,2)</f>
        <v>0</v>
      </c>
      <c r="AM70" s="42">
        <f t="shared" ref="AM70:AM93" si="47">ROUND(L70*AM$2,2)</f>
        <v>0</v>
      </c>
      <c r="AN70" s="42">
        <f t="shared" ref="AN70:AN93" si="48">ROUND(M70*AN$2,2)</f>
        <v>0</v>
      </c>
      <c r="AO70" s="42">
        <f t="shared" ref="AO70:AO93" si="49">ROUND(N70*AO$2,2)</f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73">
        <f>SUMIF(Dec!$A:$A,TB!$A71,Dec!$H:$H)</f>
        <v>0</v>
      </c>
      <c r="O71" s="170"/>
      <c r="P71" s="170"/>
      <c r="Q71" s="179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si="38"/>
        <v>0</v>
      </c>
      <c r="AE71" s="42">
        <f t="shared" si="39"/>
        <v>0</v>
      </c>
      <c r="AF71" s="42">
        <f t="shared" si="40"/>
        <v>0</v>
      </c>
      <c r="AG71" s="42">
        <f t="shared" si="41"/>
        <v>0</v>
      </c>
      <c r="AH71" s="42">
        <f t="shared" si="42"/>
        <v>0</v>
      </c>
      <c r="AI71" s="42">
        <f t="shared" si="43"/>
        <v>0</v>
      </c>
      <c r="AJ71" s="42">
        <f t="shared" si="44"/>
        <v>0</v>
      </c>
      <c r="AK71" s="42">
        <f t="shared" si="45"/>
        <v>0</v>
      </c>
      <c r="AL71" s="42">
        <f t="shared" si="46"/>
        <v>0</v>
      </c>
      <c r="AM71" s="42">
        <f t="shared" si="47"/>
        <v>0</v>
      </c>
      <c r="AN71" s="42">
        <f t="shared" si="48"/>
        <v>0</v>
      </c>
      <c r="AO71" s="42">
        <f t="shared" si="49"/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73">
        <f>SUMIF(Dec!$A:$A,TB!$A72,Dec!$H:$H)</f>
        <v>0</v>
      </c>
      <c r="O72" s="170"/>
      <c r="P72" s="170"/>
      <c r="Q72" s="179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38"/>
        <v>0</v>
      </c>
      <c r="AE72" s="42">
        <f t="shared" si="39"/>
        <v>0</v>
      </c>
      <c r="AF72" s="42">
        <f t="shared" si="40"/>
        <v>0</v>
      </c>
      <c r="AG72" s="42">
        <f t="shared" si="41"/>
        <v>0</v>
      </c>
      <c r="AH72" s="42">
        <f t="shared" si="42"/>
        <v>0</v>
      </c>
      <c r="AI72" s="42">
        <f t="shared" si="43"/>
        <v>0</v>
      </c>
      <c r="AJ72" s="42">
        <f t="shared" si="44"/>
        <v>0</v>
      </c>
      <c r="AK72" s="42">
        <f t="shared" si="45"/>
        <v>0</v>
      </c>
      <c r="AL72" s="42">
        <f t="shared" si="46"/>
        <v>0</v>
      </c>
      <c r="AM72" s="42">
        <f t="shared" si="47"/>
        <v>0</v>
      </c>
      <c r="AN72" s="42">
        <f t="shared" si="48"/>
        <v>0</v>
      </c>
      <c r="AO72" s="42">
        <f t="shared" si="49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73">
        <f>SUMIF(Dec!$A:$A,TB!$A73,Dec!$H:$H)</f>
        <v>0</v>
      </c>
      <c r="O73" s="170"/>
      <c r="P73" s="170"/>
      <c r="Q73" s="179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38"/>
        <v>0</v>
      </c>
      <c r="AE73" s="42">
        <f t="shared" si="39"/>
        <v>0</v>
      </c>
      <c r="AF73" s="42">
        <f t="shared" si="40"/>
        <v>0</v>
      </c>
      <c r="AG73" s="42">
        <f t="shared" si="41"/>
        <v>0</v>
      </c>
      <c r="AH73" s="42">
        <f t="shared" si="42"/>
        <v>0</v>
      </c>
      <c r="AI73" s="42">
        <f t="shared" si="43"/>
        <v>0</v>
      </c>
      <c r="AJ73" s="42">
        <f t="shared" si="44"/>
        <v>0</v>
      </c>
      <c r="AK73" s="42">
        <f t="shared" si="45"/>
        <v>0</v>
      </c>
      <c r="AL73" s="42">
        <f t="shared" si="46"/>
        <v>0</v>
      </c>
      <c r="AM73" s="42">
        <f t="shared" si="47"/>
        <v>0</v>
      </c>
      <c r="AN73" s="42">
        <f t="shared" si="48"/>
        <v>0</v>
      </c>
      <c r="AO73" s="42">
        <f t="shared" si="49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73">
        <f>SUMIF(Dec!$A:$A,TB!$A74,Dec!$H:$H)</f>
        <v>0</v>
      </c>
      <c r="O74" s="170"/>
      <c r="P74" s="170"/>
      <c r="Q74" s="179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38"/>
        <v>0</v>
      </c>
      <c r="AE74" s="42">
        <f t="shared" si="39"/>
        <v>0</v>
      </c>
      <c r="AF74" s="42">
        <f t="shared" si="40"/>
        <v>0</v>
      </c>
      <c r="AG74" s="42">
        <f t="shared" si="41"/>
        <v>0</v>
      </c>
      <c r="AH74" s="42">
        <f t="shared" si="42"/>
        <v>0</v>
      </c>
      <c r="AI74" s="42">
        <f t="shared" si="43"/>
        <v>0</v>
      </c>
      <c r="AJ74" s="42">
        <f t="shared" si="44"/>
        <v>0</v>
      </c>
      <c r="AK74" s="42">
        <f t="shared" si="45"/>
        <v>0</v>
      </c>
      <c r="AL74" s="42">
        <f t="shared" si="46"/>
        <v>0</v>
      </c>
      <c r="AM74" s="42">
        <f t="shared" si="47"/>
        <v>0</v>
      </c>
      <c r="AN74" s="42">
        <f t="shared" si="48"/>
        <v>0</v>
      </c>
      <c r="AO74" s="42">
        <f t="shared" si="49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73">
        <f>SUMIF(Dec!$A:$A,TB!$A75,Dec!$H:$H)</f>
        <v>0</v>
      </c>
      <c r="O75" s="170"/>
      <c r="P75" s="170"/>
      <c r="Q75" s="179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38"/>
        <v>0</v>
      </c>
      <c r="AE75" s="42">
        <f t="shared" si="39"/>
        <v>0</v>
      </c>
      <c r="AF75" s="42">
        <f t="shared" si="40"/>
        <v>0</v>
      </c>
      <c r="AG75" s="42">
        <f t="shared" si="41"/>
        <v>0</v>
      </c>
      <c r="AH75" s="42">
        <f t="shared" si="42"/>
        <v>0</v>
      </c>
      <c r="AI75" s="42">
        <f t="shared" si="43"/>
        <v>0</v>
      </c>
      <c r="AJ75" s="42">
        <f t="shared" si="44"/>
        <v>0</v>
      </c>
      <c r="AK75" s="42">
        <f t="shared" si="45"/>
        <v>0</v>
      </c>
      <c r="AL75" s="42">
        <f t="shared" si="46"/>
        <v>0</v>
      </c>
      <c r="AM75" s="42">
        <f t="shared" si="47"/>
        <v>0</v>
      </c>
      <c r="AN75" s="42">
        <f t="shared" si="48"/>
        <v>0</v>
      </c>
      <c r="AO75" s="42">
        <f t="shared" si="49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73">
        <f>SUMIF(Dec!$A:$A,TB!$A76,Dec!$H:$H)</f>
        <v>0</v>
      </c>
      <c r="O76" s="170"/>
      <c r="P76" s="170"/>
      <c r="Q76" s="179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38"/>
        <v>0</v>
      </c>
      <c r="AE76" s="42">
        <f t="shared" si="39"/>
        <v>0</v>
      </c>
      <c r="AF76" s="42">
        <f t="shared" si="40"/>
        <v>0</v>
      </c>
      <c r="AG76" s="42">
        <f t="shared" si="41"/>
        <v>0</v>
      </c>
      <c r="AH76" s="42">
        <f t="shared" si="42"/>
        <v>0</v>
      </c>
      <c r="AI76" s="42">
        <f t="shared" si="43"/>
        <v>0</v>
      </c>
      <c r="AJ76" s="42">
        <f t="shared" si="44"/>
        <v>0</v>
      </c>
      <c r="AK76" s="42">
        <f t="shared" si="45"/>
        <v>0</v>
      </c>
      <c r="AL76" s="42">
        <f t="shared" si="46"/>
        <v>0</v>
      </c>
      <c r="AM76" s="42">
        <f t="shared" si="47"/>
        <v>0</v>
      </c>
      <c r="AN76" s="42">
        <f t="shared" si="48"/>
        <v>0</v>
      </c>
      <c r="AO76" s="42">
        <f t="shared" si="49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73">
        <f>SUMIF(Dec!$A:$A,TB!$A77,Dec!$H:$H)</f>
        <v>0</v>
      </c>
      <c r="O77" s="170"/>
      <c r="P77" s="170"/>
      <c r="Q77" s="179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38"/>
        <v>0</v>
      </c>
      <c r="AE77" s="42">
        <f t="shared" si="39"/>
        <v>0</v>
      </c>
      <c r="AF77" s="42">
        <f t="shared" si="40"/>
        <v>0</v>
      </c>
      <c r="AG77" s="42">
        <f t="shared" si="41"/>
        <v>0</v>
      </c>
      <c r="AH77" s="42">
        <f t="shared" si="42"/>
        <v>0</v>
      </c>
      <c r="AI77" s="42">
        <f t="shared" si="43"/>
        <v>0</v>
      </c>
      <c r="AJ77" s="42">
        <f t="shared" si="44"/>
        <v>0</v>
      </c>
      <c r="AK77" s="42">
        <f t="shared" si="45"/>
        <v>0</v>
      </c>
      <c r="AL77" s="42">
        <f t="shared" si="46"/>
        <v>0</v>
      </c>
      <c r="AM77" s="42">
        <f t="shared" si="47"/>
        <v>0</v>
      </c>
      <c r="AN77" s="42">
        <f t="shared" si="48"/>
        <v>0</v>
      </c>
      <c r="AO77" s="42">
        <f t="shared" si="49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73">
        <f>SUMIF(Dec!$A:$A,TB!$A78,Dec!$H:$H)</f>
        <v>0</v>
      </c>
      <c r="O78" s="170"/>
      <c r="P78" s="170"/>
      <c r="Q78" s="179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38"/>
        <v>0</v>
      </c>
      <c r="AE78" s="42">
        <f t="shared" si="39"/>
        <v>0</v>
      </c>
      <c r="AF78" s="42">
        <f t="shared" si="40"/>
        <v>0</v>
      </c>
      <c r="AG78" s="42">
        <f t="shared" si="41"/>
        <v>0</v>
      </c>
      <c r="AH78" s="42">
        <f t="shared" si="42"/>
        <v>0</v>
      </c>
      <c r="AI78" s="42">
        <f t="shared" si="43"/>
        <v>0</v>
      </c>
      <c r="AJ78" s="42">
        <f t="shared" si="44"/>
        <v>0</v>
      </c>
      <c r="AK78" s="42">
        <f t="shared" si="45"/>
        <v>0</v>
      </c>
      <c r="AL78" s="42">
        <f t="shared" si="46"/>
        <v>0</v>
      </c>
      <c r="AM78" s="42">
        <f t="shared" si="47"/>
        <v>0</v>
      </c>
      <c r="AN78" s="42">
        <f t="shared" si="48"/>
        <v>0</v>
      </c>
      <c r="AO78" s="42">
        <f t="shared" si="49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73">
        <f>SUMIF(Dec!$A:$A,TB!$A79,Dec!$H:$H)</f>
        <v>0</v>
      </c>
      <c r="O79" s="170"/>
      <c r="P79" s="170"/>
      <c r="Q79" s="179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38"/>
        <v>0</v>
      </c>
      <c r="AE79" s="42">
        <f t="shared" si="39"/>
        <v>0</v>
      </c>
      <c r="AF79" s="42">
        <f t="shared" si="40"/>
        <v>0</v>
      </c>
      <c r="AG79" s="42">
        <f t="shared" si="41"/>
        <v>0</v>
      </c>
      <c r="AH79" s="42">
        <f t="shared" si="42"/>
        <v>0</v>
      </c>
      <c r="AI79" s="42">
        <f t="shared" si="43"/>
        <v>0</v>
      </c>
      <c r="AJ79" s="42">
        <f t="shared" si="44"/>
        <v>0</v>
      </c>
      <c r="AK79" s="42">
        <f t="shared" si="45"/>
        <v>0</v>
      </c>
      <c r="AL79" s="42">
        <f t="shared" si="46"/>
        <v>0</v>
      </c>
      <c r="AM79" s="42">
        <f t="shared" si="47"/>
        <v>0</v>
      </c>
      <c r="AN79" s="42">
        <f t="shared" si="48"/>
        <v>0</v>
      </c>
      <c r="AO79" s="42">
        <f t="shared" si="49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73">
        <f>SUMIF(Dec!$A:$A,TB!$A80,Dec!$H:$H)</f>
        <v>0</v>
      </c>
      <c r="O80" s="170"/>
      <c r="P80" s="170"/>
      <c r="Q80" s="179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38"/>
        <v>0</v>
      </c>
      <c r="AE80" s="42">
        <f t="shared" si="39"/>
        <v>0</v>
      </c>
      <c r="AF80" s="42">
        <f t="shared" si="40"/>
        <v>0</v>
      </c>
      <c r="AG80" s="42">
        <f t="shared" si="41"/>
        <v>0</v>
      </c>
      <c r="AH80" s="42">
        <f t="shared" si="42"/>
        <v>0</v>
      </c>
      <c r="AI80" s="42">
        <f t="shared" si="43"/>
        <v>0</v>
      </c>
      <c r="AJ80" s="42">
        <f t="shared" si="44"/>
        <v>0</v>
      </c>
      <c r="AK80" s="42">
        <f t="shared" si="45"/>
        <v>0</v>
      </c>
      <c r="AL80" s="42">
        <f t="shared" si="46"/>
        <v>0</v>
      </c>
      <c r="AM80" s="42">
        <f t="shared" si="47"/>
        <v>0</v>
      </c>
      <c r="AN80" s="42">
        <f t="shared" si="48"/>
        <v>0</v>
      </c>
      <c r="AO80" s="42">
        <f t="shared" si="49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73">
        <f>SUMIF(Dec!$A:$A,TB!$A81,Dec!$H:$H)</f>
        <v>0</v>
      </c>
      <c r="O81" s="170"/>
      <c r="P81" s="170"/>
      <c r="Q81" s="179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38"/>
        <v>0</v>
      </c>
      <c r="AE81" s="42">
        <f t="shared" si="39"/>
        <v>0</v>
      </c>
      <c r="AF81" s="42">
        <f t="shared" si="40"/>
        <v>0</v>
      </c>
      <c r="AG81" s="42">
        <f t="shared" si="41"/>
        <v>0</v>
      </c>
      <c r="AH81" s="42">
        <f t="shared" si="42"/>
        <v>0</v>
      </c>
      <c r="AI81" s="42">
        <f t="shared" si="43"/>
        <v>0</v>
      </c>
      <c r="AJ81" s="42">
        <f t="shared" si="44"/>
        <v>0</v>
      </c>
      <c r="AK81" s="42">
        <f t="shared" si="45"/>
        <v>0</v>
      </c>
      <c r="AL81" s="42">
        <f t="shared" si="46"/>
        <v>0</v>
      </c>
      <c r="AM81" s="42">
        <f t="shared" si="47"/>
        <v>0</v>
      </c>
      <c r="AN81" s="42">
        <f t="shared" si="48"/>
        <v>0</v>
      </c>
      <c r="AO81" s="42">
        <f t="shared" si="49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73">
        <f>SUMIF(Dec!$A:$A,TB!$A82,Dec!$H:$H)</f>
        <v>0</v>
      </c>
      <c r="O82" s="170"/>
      <c r="P82" s="170"/>
      <c r="Q82" s="179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38"/>
        <v>0</v>
      </c>
      <c r="AE82" s="42">
        <f t="shared" si="39"/>
        <v>0</v>
      </c>
      <c r="AF82" s="42">
        <f t="shared" si="40"/>
        <v>0</v>
      </c>
      <c r="AG82" s="42">
        <f t="shared" si="41"/>
        <v>0</v>
      </c>
      <c r="AH82" s="42">
        <f t="shared" si="42"/>
        <v>0</v>
      </c>
      <c r="AI82" s="42">
        <f t="shared" si="43"/>
        <v>0</v>
      </c>
      <c r="AJ82" s="42">
        <f t="shared" si="44"/>
        <v>0</v>
      </c>
      <c r="AK82" s="42">
        <f t="shared" si="45"/>
        <v>0</v>
      </c>
      <c r="AL82" s="42">
        <f t="shared" si="46"/>
        <v>0</v>
      </c>
      <c r="AM82" s="42">
        <f t="shared" si="47"/>
        <v>0</v>
      </c>
      <c r="AN82" s="42">
        <f t="shared" si="48"/>
        <v>0</v>
      </c>
      <c r="AO82" s="42">
        <f t="shared" si="49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73">
        <f>SUMIF(Dec!$A:$A,TB!$A83,Dec!$H:$H)</f>
        <v>0</v>
      </c>
      <c r="O83" s="170"/>
      <c r="P83" s="170"/>
      <c r="Q83" s="179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38"/>
        <v>0</v>
      </c>
      <c r="AE83" s="42">
        <f t="shared" si="39"/>
        <v>0</v>
      </c>
      <c r="AF83" s="42">
        <f t="shared" si="40"/>
        <v>0</v>
      </c>
      <c r="AG83" s="42">
        <f t="shared" si="41"/>
        <v>0</v>
      </c>
      <c r="AH83" s="42">
        <f t="shared" si="42"/>
        <v>0</v>
      </c>
      <c r="AI83" s="42">
        <f t="shared" si="43"/>
        <v>0</v>
      </c>
      <c r="AJ83" s="42">
        <f t="shared" si="44"/>
        <v>0</v>
      </c>
      <c r="AK83" s="42">
        <f t="shared" si="45"/>
        <v>0</v>
      </c>
      <c r="AL83" s="42">
        <f t="shared" si="46"/>
        <v>0</v>
      </c>
      <c r="AM83" s="42">
        <f t="shared" si="47"/>
        <v>0</v>
      </c>
      <c r="AN83" s="42">
        <f t="shared" si="48"/>
        <v>0</v>
      </c>
      <c r="AO83" s="42">
        <f t="shared" si="49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73">
        <f>SUMIF(Dec!$A:$A,TB!$A84,Dec!$H:$H)</f>
        <v>0</v>
      </c>
      <c r="O84" s="170"/>
      <c r="P84" s="170"/>
      <c r="Q84" s="179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38"/>
        <v>0</v>
      </c>
      <c r="AE84" s="42">
        <f t="shared" si="39"/>
        <v>0</v>
      </c>
      <c r="AF84" s="42">
        <f t="shared" si="40"/>
        <v>0</v>
      </c>
      <c r="AG84" s="42">
        <f t="shared" si="41"/>
        <v>0</v>
      </c>
      <c r="AH84" s="42">
        <f t="shared" si="42"/>
        <v>0</v>
      </c>
      <c r="AI84" s="42">
        <f t="shared" si="43"/>
        <v>0</v>
      </c>
      <c r="AJ84" s="42">
        <f t="shared" si="44"/>
        <v>0</v>
      </c>
      <c r="AK84" s="42">
        <f t="shared" si="45"/>
        <v>0</v>
      </c>
      <c r="AL84" s="42">
        <f t="shared" si="46"/>
        <v>0</v>
      </c>
      <c r="AM84" s="42">
        <f t="shared" si="47"/>
        <v>0</v>
      </c>
      <c r="AN84" s="42">
        <f t="shared" si="48"/>
        <v>0</v>
      </c>
      <c r="AO84" s="42">
        <f t="shared" si="49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73">
        <f>SUMIF(Dec!$A:$A,TB!$A85,Dec!$H:$H)</f>
        <v>0</v>
      </c>
      <c r="O85" s="170"/>
      <c r="P85" s="170"/>
      <c r="Q85" s="179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38"/>
        <v>0</v>
      </c>
      <c r="AE85" s="42">
        <f t="shared" si="39"/>
        <v>0</v>
      </c>
      <c r="AF85" s="42">
        <f t="shared" si="40"/>
        <v>0</v>
      </c>
      <c r="AG85" s="42">
        <f t="shared" si="41"/>
        <v>0</v>
      </c>
      <c r="AH85" s="42">
        <f t="shared" si="42"/>
        <v>0</v>
      </c>
      <c r="AI85" s="42">
        <f t="shared" si="43"/>
        <v>0</v>
      </c>
      <c r="AJ85" s="42">
        <f t="shared" si="44"/>
        <v>0</v>
      </c>
      <c r="AK85" s="42">
        <f t="shared" si="45"/>
        <v>0</v>
      </c>
      <c r="AL85" s="42">
        <f t="shared" si="46"/>
        <v>0</v>
      </c>
      <c r="AM85" s="42">
        <f t="shared" si="47"/>
        <v>0</v>
      </c>
      <c r="AN85" s="42">
        <f t="shared" si="48"/>
        <v>0</v>
      </c>
      <c r="AO85" s="42">
        <f t="shared" si="49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73">
        <f>SUMIF(Dec!$A:$A,TB!$A86,Dec!$H:$H)</f>
        <v>0</v>
      </c>
      <c r="O86" s="170"/>
      <c r="P86" s="170"/>
      <c r="Q86" s="179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38"/>
        <v>0</v>
      </c>
      <c r="AE86" s="42">
        <f t="shared" si="39"/>
        <v>0</v>
      </c>
      <c r="AF86" s="42">
        <f t="shared" si="40"/>
        <v>0</v>
      </c>
      <c r="AG86" s="42">
        <f t="shared" si="41"/>
        <v>0</v>
      </c>
      <c r="AH86" s="42">
        <f t="shared" si="42"/>
        <v>0</v>
      </c>
      <c r="AI86" s="42">
        <f t="shared" si="43"/>
        <v>0</v>
      </c>
      <c r="AJ86" s="42">
        <f t="shared" si="44"/>
        <v>0</v>
      </c>
      <c r="AK86" s="42">
        <f t="shared" si="45"/>
        <v>0</v>
      </c>
      <c r="AL86" s="42">
        <f t="shared" si="46"/>
        <v>0</v>
      </c>
      <c r="AM86" s="42">
        <f t="shared" si="47"/>
        <v>0</v>
      </c>
      <c r="AN86" s="42">
        <f t="shared" si="48"/>
        <v>0</v>
      </c>
      <c r="AO86" s="42">
        <f t="shared" si="49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73">
        <f>SUMIF(Dec!$A:$A,TB!$A87,Dec!$H:$H)</f>
        <v>0</v>
      </c>
      <c r="O87" s="170"/>
      <c r="P87" s="170"/>
      <c r="Q87" s="179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38"/>
        <v>0</v>
      </c>
      <c r="AE87" s="42">
        <f t="shared" si="39"/>
        <v>0</v>
      </c>
      <c r="AF87" s="42">
        <f t="shared" si="40"/>
        <v>0</v>
      </c>
      <c r="AG87" s="42">
        <f t="shared" si="41"/>
        <v>0</v>
      </c>
      <c r="AH87" s="42">
        <f t="shared" si="42"/>
        <v>0</v>
      </c>
      <c r="AI87" s="42">
        <f t="shared" si="43"/>
        <v>0</v>
      </c>
      <c r="AJ87" s="42">
        <f t="shared" si="44"/>
        <v>0</v>
      </c>
      <c r="AK87" s="42">
        <f t="shared" si="45"/>
        <v>0</v>
      </c>
      <c r="AL87" s="42">
        <f t="shared" si="46"/>
        <v>0</v>
      </c>
      <c r="AM87" s="42">
        <f t="shared" si="47"/>
        <v>0</v>
      </c>
      <c r="AN87" s="42">
        <f t="shared" si="48"/>
        <v>0</v>
      </c>
      <c r="AO87" s="42">
        <f t="shared" si="49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73">
        <f>SUMIF(Dec!$A:$A,TB!$A88,Dec!$H:$H)</f>
        <v>0</v>
      </c>
      <c r="O88" s="170"/>
      <c r="P88" s="170"/>
      <c r="Q88" s="179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38"/>
        <v>0</v>
      </c>
      <c r="AE88" s="42">
        <f t="shared" si="39"/>
        <v>0</v>
      </c>
      <c r="AF88" s="42">
        <f t="shared" si="40"/>
        <v>0</v>
      </c>
      <c r="AG88" s="42">
        <f t="shared" si="41"/>
        <v>0</v>
      </c>
      <c r="AH88" s="42">
        <f t="shared" si="42"/>
        <v>0</v>
      </c>
      <c r="AI88" s="42">
        <f t="shared" si="43"/>
        <v>0</v>
      </c>
      <c r="AJ88" s="42">
        <f t="shared" si="44"/>
        <v>0</v>
      </c>
      <c r="AK88" s="42">
        <f t="shared" si="45"/>
        <v>0</v>
      </c>
      <c r="AL88" s="42">
        <f t="shared" si="46"/>
        <v>0</v>
      </c>
      <c r="AM88" s="42">
        <f t="shared" si="47"/>
        <v>0</v>
      </c>
      <c r="AN88" s="42">
        <f t="shared" si="48"/>
        <v>0</v>
      </c>
      <c r="AO88" s="42">
        <f t="shared" si="49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73">
        <f>SUMIF(Dec!$A:$A,TB!$A89,Dec!$H:$H)</f>
        <v>0</v>
      </c>
      <c r="O89" s="170"/>
      <c r="P89" s="170"/>
      <c r="Q89" s="179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38"/>
        <v>0</v>
      </c>
      <c r="AE89" s="42">
        <f t="shared" si="39"/>
        <v>0</v>
      </c>
      <c r="AF89" s="42">
        <f t="shared" si="40"/>
        <v>0</v>
      </c>
      <c r="AG89" s="42">
        <f t="shared" si="41"/>
        <v>0</v>
      </c>
      <c r="AH89" s="42">
        <f t="shared" si="42"/>
        <v>0</v>
      </c>
      <c r="AI89" s="42">
        <f t="shared" si="43"/>
        <v>0</v>
      </c>
      <c r="AJ89" s="42">
        <f t="shared" si="44"/>
        <v>0</v>
      </c>
      <c r="AK89" s="42">
        <f t="shared" si="45"/>
        <v>0</v>
      </c>
      <c r="AL89" s="42">
        <f t="shared" si="46"/>
        <v>0</v>
      </c>
      <c r="AM89" s="42">
        <f t="shared" si="47"/>
        <v>0</v>
      </c>
      <c r="AN89" s="42">
        <f t="shared" si="48"/>
        <v>0</v>
      </c>
      <c r="AO89" s="42">
        <f t="shared" si="49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73">
        <f>SUMIF(Dec!$A:$A,TB!$A90,Dec!$H:$H)</f>
        <v>0</v>
      </c>
      <c r="O90" s="170"/>
      <c r="P90" s="170"/>
      <c r="Q90" s="179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38"/>
        <v>0</v>
      </c>
      <c r="AE90" s="42">
        <f t="shared" si="39"/>
        <v>0</v>
      </c>
      <c r="AF90" s="42">
        <f t="shared" si="40"/>
        <v>0</v>
      </c>
      <c r="AG90" s="42">
        <f t="shared" si="41"/>
        <v>0</v>
      </c>
      <c r="AH90" s="42">
        <f t="shared" si="42"/>
        <v>0</v>
      </c>
      <c r="AI90" s="42">
        <f t="shared" si="43"/>
        <v>0</v>
      </c>
      <c r="AJ90" s="42">
        <f t="shared" si="44"/>
        <v>0</v>
      </c>
      <c r="AK90" s="42">
        <f t="shared" si="45"/>
        <v>0</v>
      </c>
      <c r="AL90" s="42">
        <f t="shared" si="46"/>
        <v>0</v>
      </c>
      <c r="AM90" s="42">
        <f t="shared" si="47"/>
        <v>0</v>
      </c>
      <c r="AN90" s="42">
        <f t="shared" si="48"/>
        <v>0</v>
      </c>
      <c r="AO90" s="42">
        <f t="shared" si="49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73">
        <f>SUMIF(Dec!$A:$A,TB!$A91,Dec!$H:$H)</f>
        <v>0</v>
      </c>
      <c r="O91" s="170"/>
      <c r="P91" s="170"/>
      <c r="Q91" s="179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38"/>
        <v>0</v>
      </c>
      <c r="AE91" s="42">
        <f t="shared" si="39"/>
        <v>0</v>
      </c>
      <c r="AF91" s="42">
        <f t="shared" si="40"/>
        <v>0</v>
      </c>
      <c r="AG91" s="42">
        <f t="shared" si="41"/>
        <v>0</v>
      </c>
      <c r="AH91" s="42">
        <f t="shared" si="42"/>
        <v>0</v>
      </c>
      <c r="AI91" s="42">
        <f t="shared" si="43"/>
        <v>0</v>
      </c>
      <c r="AJ91" s="42">
        <f t="shared" si="44"/>
        <v>0</v>
      </c>
      <c r="AK91" s="42">
        <f t="shared" si="45"/>
        <v>0</v>
      </c>
      <c r="AL91" s="42">
        <f t="shared" si="46"/>
        <v>0</v>
      </c>
      <c r="AM91" s="42">
        <f t="shared" si="47"/>
        <v>0</v>
      </c>
      <c r="AN91" s="42">
        <f t="shared" si="48"/>
        <v>0</v>
      </c>
      <c r="AO91" s="42">
        <f t="shared" si="49"/>
        <v>0</v>
      </c>
    </row>
    <row r="92" spans="1:41" ht="16.399999999999999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73">
        <f>SUMIF(Dec!$A:$A,TB!$A92,Dec!$H:$H)</f>
        <v>0</v>
      </c>
      <c r="O92" s="170"/>
      <c r="P92" s="170"/>
      <c r="Q92" s="179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38"/>
        <v>0</v>
      </c>
      <c r="AE92" s="42">
        <f t="shared" si="39"/>
        <v>0</v>
      </c>
      <c r="AF92" s="42">
        <f t="shared" si="40"/>
        <v>0</v>
      </c>
      <c r="AG92" s="42">
        <f t="shared" si="41"/>
        <v>0</v>
      </c>
      <c r="AH92" s="42">
        <f t="shared" si="42"/>
        <v>0</v>
      </c>
      <c r="AI92" s="42">
        <f t="shared" si="43"/>
        <v>0</v>
      </c>
      <c r="AJ92" s="42">
        <f t="shared" si="44"/>
        <v>0</v>
      </c>
      <c r="AK92" s="42">
        <f t="shared" si="45"/>
        <v>0</v>
      </c>
      <c r="AL92" s="42">
        <f t="shared" si="46"/>
        <v>0</v>
      </c>
      <c r="AM92" s="42">
        <f t="shared" si="47"/>
        <v>0</v>
      </c>
      <c r="AN92" s="42">
        <f t="shared" si="48"/>
        <v>0</v>
      </c>
      <c r="AO92" s="42">
        <f t="shared" si="49"/>
        <v>0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73">
        <f>SUMIF(Dec!$A:$A,TB!$A93,Dec!$H:$H)</f>
        <v>0</v>
      </c>
      <c r="O93" s="170"/>
      <c r="P93" s="170"/>
      <c r="Q93" s="179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38"/>
        <v>0</v>
      </c>
      <c r="AE93" s="42">
        <f t="shared" si="39"/>
        <v>0</v>
      </c>
      <c r="AF93" s="42">
        <f t="shared" si="40"/>
        <v>0</v>
      </c>
      <c r="AG93" s="42">
        <f t="shared" si="41"/>
        <v>0</v>
      </c>
      <c r="AH93" s="42">
        <f t="shared" si="42"/>
        <v>0</v>
      </c>
      <c r="AI93" s="42">
        <f t="shared" si="43"/>
        <v>0</v>
      </c>
      <c r="AJ93" s="42">
        <f t="shared" si="44"/>
        <v>0</v>
      </c>
      <c r="AK93" s="42">
        <f t="shared" si="45"/>
        <v>0</v>
      </c>
      <c r="AL93" s="42">
        <f t="shared" si="46"/>
        <v>0</v>
      </c>
      <c r="AM93" s="42">
        <f t="shared" si="47"/>
        <v>0</v>
      </c>
      <c r="AN93" s="42">
        <f t="shared" si="48"/>
        <v>0</v>
      </c>
      <c r="AO93" s="42">
        <f t="shared" si="49"/>
        <v>0</v>
      </c>
    </row>
    <row r="94" spans="1:41" ht="16.399999999999999" customHeight="1">
      <c r="A94" s="17" t="s">
        <v>6</v>
      </c>
      <c r="B94" s="18"/>
      <c r="C94" s="19">
        <f t="shared" ref="C94" si="50">ROUND(SUM(C6:C93),2)</f>
        <v>3626.13</v>
      </c>
      <c r="D94" s="19">
        <f t="shared" ref="D94:N94" si="51">ROUND(SUM(D6:D93),2)</f>
        <v>2296.13</v>
      </c>
      <c r="E94" s="19">
        <f t="shared" si="51"/>
        <v>16969.55</v>
      </c>
      <c r="F94" s="19">
        <f t="shared" si="51"/>
        <v>16769.55</v>
      </c>
      <c r="G94" s="19">
        <f t="shared" si="51"/>
        <v>16769.55</v>
      </c>
      <c r="H94" s="19">
        <f t="shared" si="51"/>
        <v>16769.55</v>
      </c>
      <c r="I94" s="19">
        <f t="shared" si="51"/>
        <v>16769.55</v>
      </c>
      <c r="J94" s="19">
        <f t="shared" si="51"/>
        <v>16769.55</v>
      </c>
      <c r="K94" s="19">
        <f t="shared" si="51"/>
        <v>16769.55</v>
      </c>
      <c r="L94" s="19">
        <f t="shared" si="51"/>
        <v>16769.55</v>
      </c>
      <c r="M94" s="19">
        <f>ROUND(SUM(M6:M93),2)</f>
        <v>16769.55</v>
      </c>
      <c r="N94" s="174">
        <f t="shared" si="51"/>
        <v>16769.55</v>
      </c>
      <c r="O94" s="184"/>
      <c r="P94" s="184"/>
      <c r="Q94" s="180">
        <v>59340.38</v>
      </c>
      <c r="R94" s="19">
        <v>55324.49</v>
      </c>
      <c r="S94" s="19">
        <v>5752.18</v>
      </c>
      <c r="T94" s="19">
        <v>60040.86</v>
      </c>
      <c r="U94" s="19">
        <v>59535.86</v>
      </c>
      <c r="V94" s="19">
        <v>59535.86</v>
      </c>
      <c r="W94" s="19">
        <v>58864.46</v>
      </c>
      <c r="X94" s="19">
        <v>56812.46</v>
      </c>
      <c r="Y94" s="19">
        <v>3931.13</v>
      </c>
      <c r="Z94" s="19">
        <v>3931.13</v>
      </c>
      <c r="AA94" s="19">
        <v>3626.13</v>
      </c>
      <c r="AB94" s="19">
        <v>3626.13</v>
      </c>
      <c r="AD94" s="19">
        <f t="shared" ref="AD94" si="52">ROUND(SUM(AD6:AD93),2)</f>
        <v>27834.9</v>
      </c>
      <c r="AE94" s="19">
        <f t="shared" ref="AE94:AM94" si="53">ROUND(SUM(AE6:AE93),2)</f>
        <v>17550.93</v>
      </c>
      <c r="AF94" s="19">
        <f t="shared" si="53"/>
        <v>129630.39</v>
      </c>
      <c r="AG94" s="19">
        <f t="shared" si="53"/>
        <v>128144.52</v>
      </c>
      <c r="AH94" s="19">
        <f t="shared" si="53"/>
        <v>128421.21</v>
      </c>
      <c r="AI94" s="19">
        <f t="shared" si="53"/>
        <v>128528.54</v>
      </c>
      <c r="AJ94" s="19">
        <f t="shared" si="53"/>
        <v>128528.54</v>
      </c>
      <c r="AK94" s="19">
        <f t="shared" si="53"/>
        <v>128528.54</v>
      </c>
      <c r="AL94" s="19">
        <f t="shared" si="53"/>
        <v>128528.54</v>
      </c>
      <c r="AM94" s="19">
        <f t="shared" si="53"/>
        <v>128528.54</v>
      </c>
      <c r="AN94" s="19">
        <f>ROUND(SUM(AN6:AN93),2)</f>
        <v>128528.54</v>
      </c>
      <c r="AO94" s="211">
        <f t="shared" ref="AO94" si="54">ROUND(SUM(AO6:AO93),2)</f>
        <v>128528.54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75">
        <f>SUMIF(Dec!$A:$A,TB!$A95,Dec!$H:$H)</f>
        <v>0</v>
      </c>
      <c r="O95" s="171"/>
      <c r="P95" s="171"/>
      <c r="Q95" s="181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O99" si="55">ROUND(C95*AD$2,2)</f>
        <v>0</v>
      </c>
      <c r="AE95" s="43">
        <f t="shared" si="55"/>
        <v>0</v>
      </c>
      <c r="AF95" s="43">
        <f t="shared" si="55"/>
        <v>0</v>
      </c>
      <c r="AG95" s="43">
        <f t="shared" si="55"/>
        <v>0</v>
      </c>
      <c r="AH95" s="43">
        <f t="shared" si="55"/>
        <v>0</v>
      </c>
      <c r="AI95" s="43">
        <f t="shared" si="55"/>
        <v>0</v>
      </c>
      <c r="AJ95" s="43">
        <f t="shared" si="55"/>
        <v>0</v>
      </c>
      <c r="AK95" s="43">
        <f t="shared" si="55"/>
        <v>0</v>
      </c>
      <c r="AL95" s="43">
        <f t="shared" si="55"/>
        <v>0</v>
      </c>
      <c r="AM95" s="43">
        <f t="shared" si="55"/>
        <v>0</v>
      </c>
      <c r="AN95" s="43">
        <f t="shared" si="55"/>
        <v>0</v>
      </c>
      <c r="AO95" s="43">
        <f t="shared" si="55"/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0</v>
      </c>
      <c r="F96" s="43">
        <f>SUMIF(Apr!$A:$A,TB!$A96,Apr!$H:$H)</f>
        <v>0</v>
      </c>
      <c r="G96" s="43">
        <f>SUMIF(May!$A:$A,TB!$A96,May!$H:$H)</f>
        <v>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175">
        <f>SUMIF(Dec!$A:$A,TB!$A96,Dec!$H:$H)</f>
        <v>0</v>
      </c>
      <c r="O96" s="171"/>
      <c r="P96" s="171"/>
      <c r="Q96" s="181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D96" s="43">
        <f t="shared" si="55"/>
        <v>0</v>
      </c>
      <c r="AE96" s="43">
        <f t="shared" si="55"/>
        <v>0</v>
      </c>
      <c r="AF96" s="43">
        <f t="shared" si="55"/>
        <v>0</v>
      </c>
      <c r="AG96" s="43">
        <f t="shared" si="55"/>
        <v>0</v>
      </c>
      <c r="AH96" s="43">
        <f t="shared" si="55"/>
        <v>0</v>
      </c>
      <c r="AI96" s="43">
        <f t="shared" si="55"/>
        <v>0</v>
      </c>
      <c r="AJ96" s="43">
        <f t="shared" si="55"/>
        <v>0</v>
      </c>
      <c r="AK96" s="43">
        <f t="shared" si="55"/>
        <v>0</v>
      </c>
      <c r="AL96" s="43">
        <f t="shared" si="55"/>
        <v>0</v>
      </c>
      <c r="AM96" s="43">
        <f t="shared" si="55"/>
        <v>0</v>
      </c>
      <c r="AN96" s="43">
        <f t="shared" si="55"/>
        <v>0</v>
      </c>
      <c r="AO96" s="43">
        <f t="shared" si="55"/>
        <v>0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73">
        <f>SUMIF(Dec!$A:$A,TB!$A97,Dec!$H:$H)</f>
        <v>0</v>
      </c>
      <c r="O97" s="170"/>
      <c r="P97" s="170"/>
      <c r="Q97" s="179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55"/>
        <v>0</v>
      </c>
      <c r="AE97" s="42">
        <f t="shared" si="55"/>
        <v>0</v>
      </c>
      <c r="AF97" s="42">
        <f t="shared" si="55"/>
        <v>0</v>
      </c>
      <c r="AG97" s="42">
        <f t="shared" si="55"/>
        <v>0</v>
      </c>
      <c r="AH97" s="42">
        <f t="shared" si="55"/>
        <v>0</v>
      </c>
      <c r="AI97" s="42">
        <f t="shared" si="55"/>
        <v>0</v>
      </c>
      <c r="AJ97" s="42">
        <f t="shared" si="55"/>
        <v>0</v>
      </c>
      <c r="AK97" s="42">
        <f t="shared" si="55"/>
        <v>0</v>
      </c>
      <c r="AL97" s="42">
        <f t="shared" si="55"/>
        <v>0</v>
      </c>
      <c r="AM97" s="42">
        <f t="shared" si="55"/>
        <v>0</v>
      </c>
      <c r="AN97" s="42">
        <f t="shared" si="55"/>
        <v>0</v>
      </c>
      <c r="AO97" s="42">
        <f t="shared" si="55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73">
        <f>SUMIF(Dec!$A:$A,TB!$A98,Dec!$H:$H)</f>
        <v>0</v>
      </c>
      <c r="O98" s="170"/>
      <c r="P98" s="170"/>
      <c r="Q98" s="179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55"/>
        <v>0</v>
      </c>
      <c r="AE98" s="42">
        <f t="shared" si="55"/>
        <v>0</v>
      </c>
      <c r="AF98" s="42">
        <f t="shared" si="55"/>
        <v>0</v>
      </c>
      <c r="AG98" s="42">
        <f t="shared" si="55"/>
        <v>0</v>
      </c>
      <c r="AH98" s="42">
        <f t="shared" si="55"/>
        <v>0</v>
      </c>
      <c r="AI98" s="42">
        <f t="shared" si="55"/>
        <v>0</v>
      </c>
      <c r="AJ98" s="42">
        <f t="shared" si="55"/>
        <v>0</v>
      </c>
      <c r="AK98" s="42">
        <f t="shared" si="55"/>
        <v>0</v>
      </c>
      <c r="AL98" s="42">
        <f t="shared" si="55"/>
        <v>0</v>
      </c>
      <c r="AM98" s="42">
        <f t="shared" si="55"/>
        <v>0</v>
      </c>
      <c r="AN98" s="42">
        <f t="shared" si="55"/>
        <v>0</v>
      </c>
      <c r="AO98" s="42">
        <f t="shared" si="55"/>
        <v>0</v>
      </c>
    </row>
    <row r="99" spans="1:41" ht="16.399999999999999" customHeight="1">
      <c r="A99" s="13"/>
      <c r="B99" s="21"/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73">
        <f>SUMIF(Dec!$A:$A,TB!$A99,Dec!$H:$H)</f>
        <v>0</v>
      </c>
      <c r="O99" s="170"/>
      <c r="P99" s="170"/>
      <c r="Q99" s="179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55"/>
        <v>0</v>
      </c>
      <c r="AE99" s="42">
        <f t="shared" si="55"/>
        <v>0</v>
      </c>
      <c r="AF99" s="42">
        <f t="shared" si="55"/>
        <v>0</v>
      </c>
      <c r="AG99" s="42">
        <f t="shared" si="55"/>
        <v>0</v>
      </c>
      <c r="AH99" s="42">
        <f t="shared" si="55"/>
        <v>0</v>
      </c>
      <c r="AI99" s="42">
        <f t="shared" si="55"/>
        <v>0</v>
      </c>
      <c r="AJ99" s="42">
        <f t="shared" si="55"/>
        <v>0</v>
      </c>
      <c r="AK99" s="42">
        <f t="shared" si="55"/>
        <v>0</v>
      </c>
      <c r="AL99" s="42">
        <f t="shared" si="55"/>
        <v>0</v>
      </c>
      <c r="AM99" s="42">
        <f t="shared" si="55"/>
        <v>0</v>
      </c>
      <c r="AN99" s="42">
        <f t="shared" si="55"/>
        <v>0</v>
      </c>
      <c r="AO99" s="42">
        <f t="shared" si="55"/>
        <v>0</v>
      </c>
    </row>
    <row r="100" spans="1:41" ht="16.399999999999999" customHeight="1">
      <c r="A100" s="17" t="s">
        <v>7</v>
      </c>
      <c r="B100" s="18"/>
      <c r="C100" s="19">
        <f t="shared" ref="C100" si="56">ROUND(SUM(C95:C99),2)</f>
        <v>0</v>
      </c>
      <c r="D100" s="19">
        <f t="shared" ref="D100:N100" si="57">ROUND(SUM(D95:D99),2)</f>
        <v>0</v>
      </c>
      <c r="E100" s="19">
        <f t="shared" si="57"/>
        <v>0</v>
      </c>
      <c r="F100" s="19">
        <f t="shared" si="57"/>
        <v>0</v>
      </c>
      <c r="G100" s="19">
        <f t="shared" si="57"/>
        <v>0</v>
      </c>
      <c r="H100" s="19">
        <f t="shared" si="57"/>
        <v>0</v>
      </c>
      <c r="I100" s="19">
        <f t="shared" si="57"/>
        <v>0</v>
      </c>
      <c r="J100" s="19">
        <f t="shared" si="57"/>
        <v>0</v>
      </c>
      <c r="K100" s="19">
        <f t="shared" si="57"/>
        <v>0</v>
      </c>
      <c r="L100" s="19">
        <f t="shared" si="57"/>
        <v>0</v>
      </c>
      <c r="M100" s="19">
        <f>ROUND(SUM(M95:M99),2)</f>
        <v>0</v>
      </c>
      <c r="N100" s="174">
        <f t="shared" si="57"/>
        <v>0</v>
      </c>
      <c r="O100" s="171"/>
      <c r="P100" s="171"/>
      <c r="Q100" s="180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D100" s="19">
        <f t="shared" ref="AD100" si="58">ROUND(SUM(AD95:AD99),2)</f>
        <v>0</v>
      </c>
      <c r="AE100" s="19">
        <f t="shared" ref="AE100:AM100" si="59">ROUND(SUM(AE95:AE99),2)</f>
        <v>0</v>
      </c>
      <c r="AF100" s="19">
        <f t="shared" si="59"/>
        <v>0</v>
      </c>
      <c r="AG100" s="19">
        <f t="shared" si="59"/>
        <v>0</v>
      </c>
      <c r="AH100" s="19">
        <f t="shared" si="59"/>
        <v>0</v>
      </c>
      <c r="AI100" s="19">
        <f t="shared" si="59"/>
        <v>0</v>
      </c>
      <c r="AJ100" s="19">
        <f t="shared" si="59"/>
        <v>0</v>
      </c>
      <c r="AK100" s="19">
        <f t="shared" si="59"/>
        <v>0</v>
      </c>
      <c r="AL100" s="19">
        <f t="shared" si="59"/>
        <v>0</v>
      </c>
      <c r="AM100" s="19">
        <f t="shared" si="59"/>
        <v>0</v>
      </c>
      <c r="AN100" s="19">
        <f>ROUND(SUM(AN95:AN99),2)</f>
        <v>0</v>
      </c>
      <c r="AO100" s="211">
        <f t="shared" ref="AO100" si="60">ROUND(SUM(AO95:AO99),2)</f>
        <v>0</v>
      </c>
    </row>
    <row r="101" spans="1:41" ht="16.399999999999999" customHeight="1">
      <c r="A101" s="13"/>
      <c r="B101" s="22"/>
      <c r="C101" s="42">
        <f>SUMIF(Jan!$A:$A,TB!$A101,Jan!$H:$H)</f>
        <v>0</v>
      </c>
      <c r="D101" s="42">
        <f>SUMIF(Feb!$A:$A,TB!$A101,Feb!$H:$H)</f>
        <v>0</v>
      </c>
      <c r="E101" s="42">
        <f>SUMIF(Mar!$A:$A,TB!$A101,Mar!$H:$H)</f>
        <v>0</v>
      </c>
      <c r="F101" s="42">
        <f>SUMIF(Apr!$A:$A,TB!$A101,Apr!$H:$H)</f>
        <v>0</v>
      </c>
      <c r="G101" s="42">
        <f>SUMIF(May!$A:$A,TB!$A101,May!$H:$H)</f>
        <v>0</v>
      </c>
      <c r="H101" s="42">
        <f>SUMIF(Jun!$A:$A,TB!$A101,Jun!$H:$H)</f>
        <v>0</v>
      </c>
      <c r="I101" s="42">
        <f>SUMIF(Jul!$A:$A,TB!$A101,Jul!$H:$H)</f>
        <v>0</v>
      </c>
      <c r="J101" s="42">
        <f>SUMIF(Aug!$A:$A,TB!$A101,Aug!$H:$H)</f>
        <v>0</v>
      </c>
      <c r="K101" s="42">
        <f>SUMIF(Sep!$A:$A,TB!$A101,Sep!$H:$H)</f>
        <v>0</v>
      </c>
      <c r="L101" s="42">
        <f>SUMIF(Oct!$A:$A,TB!$A101,Oct!$H:$H)</f>
        <v>0</v>
      </c>
      <c r="M101" s="42">
        <f>SUMIF(Nov!$A:$A,TB!$A101,Nov!$H:$H)</f>
        <v>0</v>
      </c>
      <c r="N101" s="173">
        <f>SUMIF(Dec!$A:$A,TB!$A101,Dec!$H:$H)</f>
        <v>0</v>
      </c>
      <c r="O101" s="184"/>
      <c r="P101" s="184"/>
      <c r="Q101" s="179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D101" s="42">
        <f t="shared" ref="AD101:AD114" si="61">ROUND(C101*AD$2,2)</f>
        <v>0</v>
      </c>
      <c r="AE101" s="42">
        <f t="shared" ref="AE101:AE114" si="62">ROUND(D101*AE$2,2)</f>
        <v>0</v>
      </c>
      <c r="AF101" s="42">
        <f t="shared" ref="AF101:AF114" si="63">ROUND(E101*AF$2,2)</f>
        <v>0</v>
      </c>
      <c r="AG101" s="42">
        <f t="shared" ref="AG101:AG114" si="64">ROUND(F101*AG$2,2)</f>
        <v>0</v>
      </c>
      <c r="AH101" s="42">
        <f t="shared" ref="AH101:AH114" si="65">ROUND(G101*AH$2,2)</f>
        <v>0</v>
      </c>
      <c r="AI101" s="42">
        <f t="shared" ref="AI101:AI114" si="66">ROUND(H101*AI$2,2)</f>
        <v>0</v>
      </c>
      <c r="AJ101" s="42">
        <f t="shared" ref="AJ101:AJ114" si="67">ROUND(I101*AJ$2,2)</f>
        <v>0</v>
      </c>
      <c r="AK101" s="42">
        <f t="shared" ref="AK101:AK114" si="68">ROUND(J101*AK$2,2)</f>
        <v>0</v>
      </c>
      <c r="AL101" s="42">
        <f t="shared" ref="AL101:AL114" si="69">ROUND(K101*AL$2,2)</f>
        <v>0</v>
      </c>
      <c r="AM101" s="42">
        <f t="shared" ref="AM101:AM114" si="70">ROUND(L101*AM$2,2)</f>
        <v>0</v>
      </c>
      <c r="AN101" s="42">
        <f t="shared" ref="AN101:AN114" si="71">ROUND(M101*AN$2,2)</f>
        <v>0</v>
      </c>
      <c r="AO101" s="42">
        <f t="shared" ref="AO101:AO114" si="72">ROUND(N101*AO$2,2)</f>
        <v>0</v>
      </c>
    </row>
    <row r="102" spans="1:41" ht="16.399999999999999" customHeight="1">
      <c r="A102" s="13">
        <v>14101</v>
      </c>
      <c r="B102" s="22" t="s">
        <v>179</v>
      </c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73">
        <f>SUMIF(Dec!$A:$A,TB!$A102,Dec!$H:$H)</f>
        <v>0</v>
      </c>
      <c r="O102" s="170"/>
      <c r="P102" s="170"/>
      <c r="Q102" s="179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si="61"/>
        <v>0</v>
      </c>
      <c r="AE102" s="42">
        <f t="shared" si="62"/>
        <v>0</v>
      </c>
      <c r="AF102" s="42">
        <f t="shared" si="63"/>
        <v>0</v>
      </c>
      <c r="AG102" s="42">
        <f t="shared" si="64"/>
        <v>0</v>
      </c>
      <c r="AH102" s="42">
        <f t="shared" si="65"/>
        <v>0</v>
      </c>
      <c r="AI102" s="42">
        <f t="shared" si="66"/>
        <v>0</v>
      </c>
      <c r="AJ102" s="42">
        <f t="shared" si="67"/>
        <v>0</v>
      </c>
      <c r="AK102" s="42">
        <f t="shared" si="68"/>
        <v>0</v>
      </c>
      <c r="AL102" s="42">
        <f t="shared" si="69"/>
        <v>0</v>
      </c>
      <c r="AM102" s="42">
        <f t="shared" si="70"/>
        <v>0</v>
      </c>
      <c r="AN102" s="42">
        <f t="shared" si="71"/>
        <v>0</v>
      </c>
      <c r="AO102" s="42">
        <f t="shared" si="72"/>
        <v>0</v>
      </c>
    </row>
    <row r="103" spans="1:41" ht="16.399999999999999" customHeight="1">
      <c r="A103" s="13">
        <v>14102</v>
      </c>
      <c r="B103" s="22" t="s">
        <v>180</v>
      </c>
      <c r="C103" s="42">
        <f>SUMIF(Jan!$A:$A,TB!$A103,Jan!$H:$H)</f>
        <v>0</v>
      </c>
      <c r="D103" s="42">
        <f>SUMIF(Feb!$A:$A,TB!$A103,Feb!$H:$H)</f>
        <v>0</v>
      </c>
      <c r="E103" s="42">
        <f>SUMIF(Mar!$A:$A,TB!$A103,Mar!$H:$H)</f>
        <v>0</v>
      </c>
      <c r="F103" s="42">
        <f>SUMIF(Apr!$A:$A,TB!$A103,Apr!$H:$H)</f>
        <v>0</v>
      </c>
      <c r="G103" s="42">
        <f>SUMIF(May!$A:$A,TB!$A103,May!$H:$H)</f>
        <v>0</v>
      </c>
      <c r="H103" s="42">
        <f>SUMIF(Jun!$A:$A,TB!$A103,Jun!$H:$H)</f>
        <v>0</v>
      </c>
      <c r="I103" s="42">
        <f>SUMIF(Jul!$A:$A,TB!$A103,Jul!$H:$H)</f>
        <v>0</v>
      </c>
      <c r="J103" s="42">
        <f>SUMIF(Aug!$A:$A,TB!$A103,Aug!$H:$H)</f>
        <v>0</v>
      </c>
      <c r="K103" s="42">
        <f>SUMIF(Sep!$A:$A,TB!$A103,Sep!$H:$H)</f>
        <v>0</v>
      </c>
      <c r="L103" s="42">
        <f>SUMIF(Oct!$A:$A,TB!$A103,Oct!$H:$H)</f>
        <v>0</v>
      </c>
      <c r="M103" s="42">
        <f>SUMIF(Nov!$A:$A,TB!$A103,Nov!$H:$H)</f>
        <v>0</v>
      </c>
      <c r="N103" s="173">
        <f>SUMIF(Dec!$A:$A,TB!$A103,Dec!$H:$H)</f>
        <v>0</v>
      </c>
      <c r="O103" s="170"/>
      <c r="P103" s="170"/>
      <c r="Q103" s="179">
        <v>0</v>
      </c>
      <c r="R103" s="42">
        <v>71244</v>
      </c>
      <c r="S103" s="42">
        <v>74410.399999999994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D103" s="42">
        <f t="shared" si="61"/>
        <v>0</v>
      </c>
      <c r="AE103" s="42">
        <f t="shared" si="62"/>
        <v>0</v>
      </c>
      <c r="AF103" s="42">
        <f t="shared" si="63"/>
        <v>0</v>
      </c>
      <c r="AG103" s="42">
        <f t="shared" si="64"/>
        <v>0</v>
      </c>
      <c r="AH103" s="42">
        <f t="shared" si="65"/>
        <v>0</v>
      </c>
      <c r="AI103" s="42">
        <f t="shared" si="66"/>
        <v>0</v>
      </c>
      <c r="AJ103" s="42">
        <f t="shared" si="67"/>
        <v>0</v>
      </c>
      <c r="AK103" s="42">
        <f t="shared" si="68"/>
        <v>0</v>
      </c>
      <c r="AL103" s="42">
        <f t="shared" si="69"/>
        <v>0</v>
      </c>
      <c r="AM103" s="42">
        <f t="shared" si="70"/>
        <v>0</v>
      </c>
      <c r="AN103" s="42">
        <f t="shared" si="71"/>
        <v>0</v>
      </c>
      <c r="AO103" s="42">
        <f t="shared" si="72"/>
        <v>0</v>
      </c>
    </row>
    <row r="104" spans="1:41" ht="16.399999999999999" customHeight="1">
      <c r="A104" s="13">
        <v>14201</v>
      </c>
      <c r="B104" s="14" t="s">
        <v>181</v>
      </c>
      <c r="C104" s="42">
        <f>SUMIF(Jan!$A:$A,TB!$A104,Jan!$H:$H)</f>
        <v>0</v>
      </c>
      <c r="D104" s="42">
        <f>SUMIF(Feb!$A:$A,TB!$A104,Feb!$H:$H)</f>
        <v>0</v>
      </c>
      <c r="E104" s="42">
        <f>SUMIF(Mar!$A:$A,TB!$A104,Mar!$H:$H)</f>
        <v>0</v>
      </c>
      <c r="F104" s="42">
        <f>SUMIF(Apr!$A:$A,TB!$A104,Apr!$H:$H)</f>
        <v>0</v>
      </c>
      <c r="G104" s="42">
        <f>SUMIF(May!$A:$A,TB!$A104,May!$H:$H)</f>
        <v>0</v>
      </c>
      <c r="H104" s="42">
        <f>SUMIF(Jun!$A:$A,TB!$A104,Jun!$H:$H)</f>
        <v>0</v>
      </c>
      <c r="I104" s="42">
        <f>SUMIF(Jul!$A:$A,TB!$A104,Jul!$H:$H)</f>
        <v>0</v>
      </c>
      <c r="J104" s="42">
        <f>SUMIF(Aug!$A:$A,TB!$A104,Aug!$H:$H)</f>
        <v>0</v>
      </c>
      <c r="K104" s="42">
        <f>SUMIF(Sep!$A:$A,TB!$A104,Sep!$H:$H)</f>
        <v>0</v>
      </c>
      <c r="L104" s="42">
        <f>SUMIF(Oct!$A:$A,TB!$A104,Oct!$H:$H)</f>
        <v>0</v>
      </c>
      <c r="M104" s="42">
        <f>SUMIF(Nov!$A:$A,TB!$A104,Nov!$H:$H)</f>
        <v>0</v>
      </c>
      <c r="N104" s="173">
        <f>SUMIF(Dec!$A:$A,TB!$A104,Dec!$H:$H)</f>
        <v>0</v>
      </c>
      <c r="O104" s="170"/>
      <c r="P104" s="170"/>
      <c r="Q104" s="179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D104" s="42">
        <f t="shared" si="61"/>
        <v>0</v>
      </c>
      <c r="AE104" s="42">
        <f t="shared" si="62"/>
        <v>0</v>
      </c>
      <c r="AF104" s="42">
        <f t="shared" si="63"/>
        <v>0</v>
      </c>
      <c r="AG104" s="42">
        <f t="shared" si="64"/>
        <v>0</v>
      </c>
      <c r="AH104" s="42">
        <f t="shared" si="65"/>
        <v>0</v>
      </c>
      <c r="AI104" s="42">
        <f t="shared" si="66"/>
        <v>0</v>
      </c>
      <c r="AJ104" s="42">
        <f t="shared" si="67"/>
        <v>0</v>
      </c>
      <c r="AK104" s="42">
        <f t="shared" si="68"/>
        <v>0</v>
      </c>
      <c r="AL104" s="42">
        <f t="shared" si="69"/>
        <v>0</v>
      </c>
      <c r="AM104" s="42">
        <f t="shared" si="70"/>
        <v>0</v>
      </c>
      <c r="AN104" s="42">
        <f t="shared" si="71"/>
        <v>0</v>
      </c>
      <c r="AO104" s="42">
        <f t="shared" si="72"/>
        <v>0</v>
      </c>
    </row>
    <row r="105" spans="1:41" ht="16.399999999999999" customHeight="1">
      <c r="A105" s="13">
        <v>15001</v>
      </c>
      <c r="B105" s="14" t="s">
        <v>182</v>
      </c>
      <c r="C105" s="42">
        <f>SUMIF(Jan!$A:$A,TB!$A105,Jan!$H:$H)</f>
        <v>0</v>
      </c>
      <c r="D105" s="42">
        <f>SUMIF(Feb!$A:$A,TB!$A105,Feb!$H:$H)</f>
        <v>0</v>
      </c>
      <c r="E105" s="42">
        <f>SUMIF(Mar!$A:$A,TB!$A105,Mar!$H:$H)</f>
        <v>0</v>
      </c>
      <c r="F105" s="42">
        <f>SUMIF(Apr!$A:$A,TB!$A105,Apr!$H:$H)</f>
        <v>0</v>
      </c>
      <c r="G105" s="42">
        <f>SUMIF(May!$A:$A,TB!$A105,May!$H:$H)</f>
        <v>0</v>
      </c>
      <c r="H105" s="42">
        <f>SUMIF(Jun!$A:$A,TB!$A105,Jun!$H:$H)</f>
        <v>0</v>
      </c>
      <c r="I105" s="42">
        <f>SUMIF(Jul!$A:$A,TB!$A105,Jul!$H:$H)</f>
        <v>0</v>
      </c>
      <c r="J105" s="42">
        <f>SUMIF(Aug!$A:$A,TB!$A105,Aug!$H:$H)</f>
        <v>0</v>
      </c>
      <c r="K105" s="42">
        <f>SUMIF(Sep!$A:$A,TB!$A105,Sep!$H:$H)</f>
        <v>0</v>
      </c>
      <c r="L105" s="42">
        <f>SUMIF(Oct!$A:$A,TB!$A105,Oct!$H:$H)</f>
        <v>0</v>
      </c>
      <c r="M105" s="42">
        <f>SUMIF(Nov!$A:$A,TB!$A105,Nov!$H:$H)</f>
        <v>0</v>
      </c>
      <c r="N105" s="173">
        <f>SUMIF(Dec!$A:$A,TB!$A105,Dec!$H:$H)</f>
        <v>0</v>
      </c>
      <c r="O105" s="170"/>
      <c r="P105" s="170"/>
      <c r="Q105" s="179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D105" s="42">
        <f t="shared" si="61"/>
        <v>0</v>
      </c>
      <c r="AE105" s="42">
        <f t="shared" si="62"/>
        <v>0</v>
      </c>
      <c r="AF105" s="42">
        <f t="shared" si="63"/>
        <v>0</v>
      </c>
      <c r="AG105" s="42">
        <f t="shared" si="64"/>
        <v>0</v>
      </c>
      <c r="AH105" s="42">
        <f t="shared" si="65"/>
        <v>0</v>
      </c>
      <c r="AI105" s="42">
        <f t="shared" si="66"/>
        <v>0</v>
      </c>
      <c r="AJ105" s="42">
        <f t="shared" si="67"/>
        <v>0</v>
      </c>
      <c r="AK105" s="42">
        <f t="shared" si="68"/>
        <v>0</v>
      </c>
      <c r="AL105" s="42">
        <f t="shared" si="69"/>
        <v>0</v>
      </c>
      <c r="AM105" s="42">
        <f t="shared" si="70"/>
        <v>0</v>
      </c>
      <c r="AN105" s="42">
        <f t="shared" si="71"/>
        <v>0</v>
      </c>
      <c r="AO105" s="42">
        <f t="shared" si="72"/>
        <v>0</v>
      </c>
    </row>
    <row r="106" spans="1:41" ht="16.399999999999999" customHeight="1">
      <c r="A106" s="13">
        <v>15002</v>
      </c>
      <c r="B106" s="14" t="s">
        <v>183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73">
        <f>SUMIF(Dec!$A:$A,TB!$A106,Dec!$H:$H)</f>
        <v>0</v>
      </c>
      <c r="O106" s="170"/>
      <c r="P106" s="170"/>
      <c r="Q106" s="179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61"/>
        <v>0</v>
      </c>
      <c r="AE106" s="42">
        <f t="shared" si="62"/>
        <v>0</v>
      </c>
      <c r="AF106" s="42">
        <f t="shared" si="63"/>
        <v>0</v>
      </c>
      <c r="AG106" s="42">
        <f t="shared" si="64"/>
        <v>0</v>
      </c>
      <c r="AH106" s="42">
        <f t="shared" si="65"/>
        <v>0</v>
      </c>
      <c r="AI106" s="42">
        <f t="shared" si="66"/>
        <v>0</v>
      </c>
      <c r="AJ106" s="42">
        <f t="shared" si="67"/>
        <v>0</v>
      </c>
      <c r="AK106" s="42">
        <f t="shared" si="68"/>
        <v>0</v>
      </c>
      <c r="AL106" s="42">
        <f t="shared" si="69"/>
        <v>0</v>
      </c>
      <c r="AM106" s="42">
        <f t="shared" si="70"/>
        <v>0</v>
      </c>
      <c r="AN106" s="42">
        <f t="shared" si="71"/>
        <v>0</v>
      </c>
      <c r="AO106" s="42">
        <f t="shared" si="72"/>
        <v>0</v>
      </c>
    </row>
    <row r="107" spans="1:41" ht="16.399999999999999" customHeight="1">
      <c r="A107" s="13">
        <v>15003</v>
      </c>
      <c r="B107" s="14" t="s">
        <v>184</v>
      </c>
      <c r="C107" s="42">
        <f>SUMIF(Jan!$A:$A,TB!$A107,Jan!$H:$H)</f>
        <v>0</v>
      </c>
      <c r="D107" s="42">
        <f>SUMIF(Feb!$A:$A,TB!$A107,Feb!$H:$H)</f>
        <v>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73">
        <f>SUMIF(Dec!$A:$A,TB!$A107,Dec!$H:$H)</f>
        <v>0</v>
      </c>
      <c r="O107" s="170"/>
      <c r="P107" s="170"/>
      <c r="Q107" s="179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61"/>
        <v>0</v>
      </c>
      <c r="AE107" s="42">
        <f t="shared" si="62"/>
        <v>0</v>
      </c>
      <c r="AF107" s="42">
        <f t="shared" si="63"/>
        <v>0</v>
      </c>
      <c r="AG107" s="42">
        <f t="shared" si="64"/>
        <v>0</v>
      </c>
      <c r="AH107" s="42">
        <f t="shared" si="65"/>
        <v>0</v>
      </c>
      <c r="AI107" s="42">
        <f t="shared" si="66"/>
        <v>0</v>
      </c>
      <c r="AJ107" s="42">
        <f t="shared" si="67"/>
        <v>0</v>
      </c>
      <c r="AK107" s="42">
        <f t="shared" si="68"/>
        <v>0</v>
      </c>
      <c r="AL107" s="42">
        <f t="shared" si="69"/>
        <v>0</v>
      </c>
      <c r="AM107" s="42">
        <f t="shared" si="70"/>
        <v>0</v>
      </c>
      <c r="AN107" s="42">
        <f t="shared" si="71"/>
        <v>0</v>
      </c>
      <c r="AO107" s="42">
        <f t="shared" si="72"/>
        <v>0</v>
      </c>
    </row>
    <row r="108" spans="1:41" ht="16.399999999999999" customHeight="1">
      <c r="A108" s="13">
        <v>15005</v>
      </c>
      <c r="B108" s="14" t="s">
        <v>185</v>
      </c>
      <c r="C108" s="42">
        <f>SUMIF(Jan!$A:$A,TB!$A108,Jan!$H:$H)</f>
        <v>2532.64</v>
      </c>
      <c r="D108" s="42">
        <f>SUMIF(Feb!$A:$A,TB!$A108,Feb!$H:$H)</f>
        <v>2236.94</v>
      </c>
      <c r="E108" s="42">
        <f>SUMIF(Mar!$A:$A,TB!$A108,Mar!$H:$H)</f>
        <v>1941.24</v>
      </c>
      <c r="F108" s="42">
        <f>SUMIF(Apr!$A:$A,TB!$A108,Apr!$H:$H)</f>
        <v>1645.54</v>
      </c>
      <c r="G108" s="42">
        <f>SUMIF(May!$A:$A,TB!$A108,May!$H:$H)</f>
        <v>1349.84</v>
      </c>
      <c r="H108" s="42">
        <f>SUMIF(Jun!$A:$A,TB!$A108,Jun!$H:$H)</f>
        <v>1054.1400000000001</v>
      </c>
      <c r="I108" s="42">
        <f>SUMIF(Jul!$A:$A,TB!$A108,Jul!$H:$H)</f>
        <v>1054.1400000000001</v>
      </c>
      <c r="J108" s="42">
        <f>SUMIF(Aug!$A:$A,TB!$A108,Aug!$H:$H)</f>
        <v>1054.1400000000001</v>
      </c>
      <c r="K108" s="42">
        <f>SUMIF(Sep!$A:$A,TB!$A108,Sep!$H:$H)</f>
        <v>1054.1400000000001</v>
      </c>
      <c r="L108" s="42">
        <f>SUMIF(Oct!$A:$A,TB!$A108,Oct!$H:$H)</f>
        <v>1054.1400000000001</v>
      </c>
      <c r="M108" s="42">
        <f>SUMIF(Nov!$A:$A,TB!$A108,Nov!$H:$H)</f>
        <v>1054.1400000000001</v>
      </c>
      <c r="N108" s="173">
        <f>SUMIF(Dec!$A:$A,TB!$A108,Dec!$H:$H)</f>
        <v>1054.1400000000001</v>
      </c>
      <c r="O108" s="170"/>
      <c r="P108" s="170"/>
      <c r="Q108" s="179">
        <v>2559.34</v>
      </c>
      <c r="R108" s="42">
        <v>3045.52</v>
      </c>
      <c r="S108" s="42">
        <v>2577.5100000000002</v>
      </c>
      <c r="T108" s="42">
        <v>2409.5</v>
      </c>
      <c r="U108" s="42">
        <v>1941.49</v>
      </c>
      <c r="V108" s="42">
        <v>1473.48</v>
      </c>
      <c r="W108" s="42">
        <v>1305.47</v>
      </c>
      <c r="X108" s="42">
        <v>837.49</v>
      </c>
      <c r="Y108" s="42">
        <v>553.12</v>
      </c>
      <c r="Z108" s="42">
        <v>568.75</v>
      </c>
      <c r="AA108" s="42">
        <v>284.38</v>
      </c>
      <c r="AB108" s="42">
        <v>2108.34</v>
      </c>
      <c r="AD108" s="42">
        <f t="shared" si="61"/>
        <v>19441.05</v>
      </c>
      <c r="AE108" s="42">
        <f t="shared" si="62"/>
        <v>17098.5</v>
      </c>
      <c r="AF108" s="42">
        <f t="shared" si="63"/>
        <v>14829.13</v>
      </c>
      <c r="AG108" s="42">
        <f t="shared" si="64"/>
        <v>12574.39</v>
      </c>
      <c r="AH108" s="42">
        <f t="shared" si="65"/>
        <v>10337.07</v>
      </c>
      <c r="AI108" s="42">
        <f t="shared" si="66"/>
        <v>8079.35</v>
      </c>
      <c r="AJ108" s="42">
        <f t="shared" si="67"/>
        <v>8079.35</v>
      </c>
      <c r="AK108" s="42">
        <f t="shared" si="68"/>
        <v>8079.35</v>
      </c>
      <c r="AL108" s="42">
        <f t="shared" si="69"/>
        <v>8079.35</v>
      </c>
      <c r="AM108" s="42">
        <f t="shared" si="70"/>
        <v>8079.35</v>
      </c>
      <c r="AN108" s="42">
        <f t="shared" si="71"/>
        <v>8079.35</v>
      </c>
      <c r="AO108" s="42">
        <f t="shared" si="72"/>
        <v>8079.35</v>
      </c>
    </row>
    <row r="109" spans="1:41" ht="16.399999999999999" customHeight="1">
      <c r="A109" s="13">
        <v>15007</v>
      </c>
      <c r="B109" s="14" t="s">
        <v>186</v>
      </c>
      <c r="C109" s="42">
        <f>SUMIF(Jan!$A:$A,TB!$A109,Jan!$H:$H)</f>
        <v>0</v>
      </c>
      <c r="D109" s="42">
        <f>SUMIF(Feb!$A:$A,TB!$A109,Feb!$H:$H)</f>
        <v>0</v>
      </c>
      <c r="E109" s="42">
        <f>SUMIF(Mar!$A:$A,TB!$A109,Mar!$H:$H)</f>
        <v>0</v>
      </c>
      <c r="F109" s="42">
        <f>SUMIF(Apr!$A:$A,TB!$A109,Apr!$H:$H)</f>
        <v>0</v>
      </c>
      <c r="G109" s="42">
        <f>SUMIF(May!$A:$A,TB!$A109,May!$H:$H)</f>
        <v>0</v>
      </c>
      <c r="H109" s="42">
        <f>SUMIF(Jun!$A:$A,TB!$A109,Jun!$H:$H)</f>
        <v>0</v>
      </c>
      <c r="I109" s="42">
        <f>SUMIF(Jul!$A:$A,TB!$A109,Jul!$H:$H)</f>
        <v>0</v>
      </c>
      <c r="J109" s="42">
        <f>SUMIF(Aug!$A:$A,TB!$A109,Aug!$H:$H)</f>
        <v>0</v>
      </c>
      <c r="K109" s="42">
        <f>SUMIF(Sep!$A:$A,TB!$A109,Sep!$H:$H)</f>
        <v>0</v>
      </c>
      <c r="L109" s="42">
        <f>SUMIF(Oct!$A:$A,TB!$A109,Oct!$H:$H)</f>
        <v>0</v>
      </c>
      <c r="M109" s="42">
        <f>SUMIF(Nov!$A:$A,TB!$A109,Nov!$H:$H)</f>
        <v>0</v>
      </c>
      <c r="N109" s="173">
        <f>SUMIF(Dec!$A:$A,TB!$A109,Dec!$H:$H)</f>
        <v>0</v>
      </c>
      <c r="O109" s="170"/>
      <c r="P109" s="170"/>
      <c r="Q109" s="179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D109" s="42">
        <f t="shared" si="61"/>
        <v>0</v>
      </c>
      <c r="AE109" s="42">
        <f t="shared" si="62"/>
        <v>0</v>
      </c>
      <c r="AF109" s="42">
        <f t="shared" si="63"/>
        <v>0</v>
      </c>
      <c r="AG109" s="42">
        <f t="shared" si="64"/>
        <v>0</v>
      </c>
      <c r="AH109" s="42">
        <f t="shared" si="65"/>
        <v>0</v>
      </c>
      <c r="AI109" s="42">
        <f t="shared" si="66"/>
        <v>0</v>
      </c>
      <c r="AJ109" s="42">
        <f t="shared" si="67"/>
        <v>0</v>
      </c>
      <c r="AK109" s="42">
        <f t="shared" si="68"/>
        <v>0</v>
      </c>
      <c r="AL109" s="42">
        <f t="shared" si="69"/>
        <v>0</v>
      </c>
      <c r="AM109" s="42">
        <f t="shared" si="70"/>
        <v>0</v>
      </c>
      <c r="AN109" s="42">
        <f t="shared" si="71"/>
        <v>0</v>
      </c>
      <c r="AO109" s="42">
        <f t="shared" si="72"/>
        <v>0</v>
      </c>
    </row>
    <row r="110" spans="1:41" ht="16.399999999999999" customHeight="1">
      <c r="A110" s="13">
        <v>15008</v>
      </c>
      <c r="B110" s="14" t="s">
        <v>187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73">
        <f>SUMIF(Dec!$A:$A,TB!$A110,Dec!$H:$H)</f>
        <v>0</v>
      </c>
      <c r="O110" s="170"/>
      <c r="P110" s="170"/>
      <c r="Q110" s="179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61"/>
        <v>0</v>
      </c>
      <c r="AE110" s="42">
        <f t="shared" si="62"/>
        <v>0</v>
      </c>
      <c r="AF110" s="42">
        <f t="shared" si="63"/>
        <v>0</v>
      </c>
      <c r="AG110" s="42">
        <f t="shared" si="64"/>
        <v>0</v>
      </c>
      <c r="AH110" s="42">
        <f t="shared" si="65"/>
        <v>0</v>
      </c>
      <c r="AI110" s="42">
        <f t="shared" si="66"/>
        <v>0</v>
      </c>
      <c r="AJ110" s="42">
        <f t="shared" si="67"/>
        <v>0</v>
      </c>
      <c r="AK110" s="42">
        <f t="shared" si="68"/>
        <v>0</v>
      </c>
      <c r="AL110" s="42">
        <f t="shared" si="69"/>
        <v>0</v>
      </c>
      <c r="AM110" s="42">
        <f t="shared" si="70"/>
        <v>0</v>
      </c>
      <c r="AN110" s="42">
        <f t="shared" si="71"/>
        <v>0</v>
      </c>
      <c r="AO110" s="42">
        <f t="shared" si="72"/>
        <v>0</v>
      </c>
    </row>
    <row r="111" spans="1:41" ht="16.399999999999999" customHeight="1">
      <c r="A111" s="13">
        <v>15014</v>
      </c>
      <c r="B111" s="14" t="s">
        <v>188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73">
        <f>SUMIF(Dec!$A:$A,TB!$A111,Dec!$H:$H)</f>
        <v>0</v>
      </c>
      <c r="O111" s="170"/>
      <c r="P111" s="170"/>
      <c r="Q111" s="179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61"/>
        <v>0</v>
      </c>
      <c r="AE111" s="42">
        <f t="shared" si="62"/>
        <v>0</v>
      </c>
      <c r="AF111" s="42">
        <f t="shared" si="63"/>
        <v>0</v>
      </c>
      <c r="AG111" s="42">
        <f t="shared" si="64"/>
        <v>0</v>
      </c>
      <c r="AH111" s="42">
        <f t="shared" si="65"/>
        <v>0</v>
      </c>
      <c r="AI111" s="42">
        <f t="shared" si="66"/>
        <v>0</v>
      </c>
      <c r="AJ111" s="42">
        <f t="shared" si="67"/>
        <v>0</v>
      </c>
      <c r="AK111" s="42">
        <f t="shared" si="68"/>
        <v>0</v>
      </c>
      <c r="AL111" s="42">
        <f t="shared" si="69"/>
        <v>0</v>
      </c>
      <c r="AM111" s="42">
        <f t="shared" si="70"/>
        <v>0</v>
      </c>
      <c r="AN111" s="42">
        <f t="shared" si="71"/>
        <v>0</v>
      </c>
      <c r="AO111" s="42">
        <f t="shared" si="72"/>
        <v>0</v>
      </c>
    </row>
    <row r="112" spans="1:41" ht="16.399999999999999" customHeight="1">
      <c r="A112" s="13">
        <v>15015</v>
      </c>
      <c r="B112" s="14" t="s">
        <v>189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73">
        <f>SUMIF(Dec!$A:$A,TB!$A112,Dec!$H:$H)</f>
        <v>0</v>
      </c>
      <c r="O112" s="170"/>
      <c r="P112" s="170"/>
      <c r="Q112" s="179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61"/>
        <v>0</v>
      </c>
      <c r="AE112" s="42">
        <f t="shared" si="62"/>
        <v>0</v>
      </c>
      <c r="AF112" s="42">
        <f t="shared" si="63"/>
        <v>0</v>
      </c>
      <c r="AG112" s="42">
        <f t="shared" si="64"/>
        <v>0</v>
      </c>
      <c r="AH112" s="42">
        <f t="shared" si="65"/>
        <v>0</v>
      </c>
      <c r="AI112" s="42">
        <f t="shared" si="66"/>
        <v>0</v>
      </c>
      <c r="AJ112" s="42">
        <f t="shared" si="67"/>
        <v>0</v>
      </c>
      <c r="AK112" s="42">
        <f t="shared" si="68"/>
        <v>0</v>
      </c>
      <c r="AL112" s="42">
        <f t="shared" si="69"/>
        <v>0</v>
      </c>
      <c r="AM112" s="42">
        <f t="shared" si="70"/>
        <v>0</v>
      </c>
      <c r="AN112" s="42">
        <f t="shared" si="71"/>
        <v>0</v>
      </c>
      <c r="AO112" s="42">
        <f t="shared" si="72"/>
        <v>0</v>
      </c>
    </row>
    <row r="113" spans="1:41" ht="16.399999999999999" customHeight="1">
      <c r="A113" s="13"/>
      <c r="B113" s="21"/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73">
        <f>SUMIF(Dec!$A:$A,TB!$A113,Dec!$H:$H)</f>
        <v>0</v>
      </c>
      <c r="O113" s="170"/>
      <c r="P113" s="170"/>
      <c r="Q113" s="179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61"/>
        <v>0</v>
      </c>
      <c r="AE113" s="42">
        <f t="shared" si="62"/>
        <v>0</v>
      </c>
      <c r="AF113" s="42">
        <f t="shared" si="63"/>
        <v>0</v>
      </c>
      <c r="AG113" s="42">
        <f t="shared" si="64"/>
        <v>0</v>
      </c>
      <c r="AH113" s="42">
        <f t="shared" si="65"/>
        <v>0</v>
      </c>
      <c r="AI113" s="42">
        <f t="shared" si="66"/>
        <v>0</v>
      </c>
      <c r="AJ113" s="42">
        <f t="shared" si="67"/>
        <v>0</v>
      </c>
      <c r="AK113" s="42">
        <f t="shared" si="68"/>
        <v>0</v>
      </c>
      <c r="AL113" s="42">
        <f t="shared" si="69"/>
        <v>0</v>
      </c>
      <c r="AM113" s="42">
        <f t="shared" si="70"/>
        <v>0</v>
      </c>
      <c r="AN113" s="42">
        <f t="shared" si="71"/>
        <v>0</v>
      </c>
      <c r="AO113" s="42">
        <f t="shared" si="72"/>
        <v>0</v>
      </c>
    </row>
    <row r="114" spans="1:41" ht="16.399999999999999" customHeight="1">
      <c r="A114" s="13"/>
      <c r="B114" s="21"/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73">
        <f>SUMIF(Dec!$A:$A,TB!$A114,Dec!$H:$H)</f>
        <v>0</v>
      </c>
      <c r="O114" s="170"/>
      <c r="P114" s="170"/>
      <c r="Q114" s="179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61"/>
        <v>0</v>
      </c>
      <c r="AE114" s="42">
        <f t="shared" si="62"/>
        <v>0</v>
      </c>
      <c r="AF114" s="42">
        <f t="shared" si="63"/>
        <v>0</v>
      </c>
      <c r="AG114" s="42">
        <f t="shared" si="64"/>
        <v>0</v>
      </c>
      <c r="AH114" s="42">
        <f t="shared" si="65"/>
        <v>0</v>
      </c>
      <c r="AI114" s="42">
        <f t="shared" si="66"/>
        <v>0</v>
      </c>
      <c r="AJ114" s="42">
        <f t="shared" si="67"/>
        <v>0</v>
      </c>
      <c r="AK114" s="42">
        <f t="shared" si="68"/>
        <v>0</v>
      </c>
      <c r="AL114" s="42">
        <f t="shared" si="69"/>
        <v>0</v>
      </c>
      <c r="AM114" s="42">
        <f t="shared" si="70"/>
        <v>0</v>
      </c>
      <c r="AN114" s="42">
        <f t="shared" si="71"/>
        <v>0</v>
      </c>
      <c r="AO114" s="42">
        <f t="shared" si="72"/>
        <v>0</v>
      </c>
    </row>
    <row r="115" spans="1:41" ht="16.399999999999999" customHeight="1">
      <c r="A115" s="17" t="s">
        <v>8</v>
      </c>
      <c r="B115" s="18"/>
      <c r="C115" s="19">
        <f t="shared" ref="C115" si="73">ROUND(SUM(C101:C114),2)</f>
        <v>2532.64</v>
      </c>
      <c r="D115" s="19">
        <f t="shared" ref="D115:N115" si="74">ROUND(SUM(D101:D114),2)</f>
        <v>2236.94</v>
      </c>
      <c r="E115" s="19">
        <f t="shared" si="74"/>
        <v>1941.24</v>
      </c>
      <c r="F115" s="19">
        <f t="shared" si="74"/>
        <v>1645.54</v>
      </c>
      <c r="G115" s="19">
        <f t="shared" si="74"/>
        <v>1349.84</v>
      </c>
      <c r="H115" s="19">
        <f t="shared" si="74"/>
        <v>1054.1400000000001</v>
      </c>
      <c r="I115" s="19">
        <f t="shared" si="74"/>
        <v>1054.1400000000001</v>
      </c>
      <c r="J115" s="19">
        <f t="shared" si="74"/>
        <v>1054.1400000000001</v>
      </c>
      <c r="K115" s="19">
        <f t="shared" si="74"/>
        <v>1054.1400000000001</v>
      </c>
      <c r="L115" s="19">
        <f t="shared" si="74"/>
        <v>1054.1400000000001</v>
      </c>
      <c r="M115" s="19">
        <f>ROUND(SUM(M101:M114),2)</f>
        <v>1054.1400000000001</v>
      </c>
      <c r="N115" s="174">
        <f t="shared" si="74"/>
        <v>1054.1400000000001</v>
      </c>
      <c r="O115" s="170"/>
      <c r="P115" s="170"/>
      <c r="Q115" s="180">
        <v>2559.34</v>
      </c>
      <c r="R115" s="19">
        <v>74289.52</v>
      </c>
      <c r="S115" s="19">
        <v>76987.91</v>
      </c>
      <c r="T115" s="19">
        <v>2409.5</v>
      </c>
      <c r="U115" s="19">
        <v>1941.49</v>
      </c>
      <c r="V115" s="19">
        <v>1473.48</v>
      </c>
      <c r="W115" s="19">
        <v>1305.47</v>
      </c>
      <c r="X115" s="19">
        <v>837.49</v>
      </c>
      <c r="Y115" s="19">
        <v>553.12</v>
      </c>
      <c r="Z115" s="19">
        <v>568.75</v>
      </c>
      <c r="AA115" s="19">
        <v>284.38</v>
      </c>
      <c r="AB115" s="19">
        <v>2108.34</v>
      </c>
      <c r="AD115" s="19">
        <f t="shared" ref="AD115" si="75">ROUND(SUM(AD101:AD114),2)</f>
        <v>19441.05</v>
      </c>
      <c r="AE115" s="19">
        <f t="shared" ref="AE115:AM115" si="76">ROUND(SUM(AE101:AE114),2)</f>
        <v>17098.5</v>
      </c>
      <c r="AF115" s="19">
        <f t="shared" si="76"/>
        <v>14829.13</v>
      </c>
      <c r="AG115" s="19">
        <f t="shared" si="76"/>
        <v>12574.39</v>
      </c>
      <c r="AH115" s="19">
        <f t="shared" si="76"/>
        <v>10337.07</v>
      </c>
      <c r="AI115" s="19">
        <f t="shared" si="76"/>
        <v>8079.35</v>
      </c>
      <c r="AJ115" s="19">
        <f t="shared" si="76"/>
        <v>8079.35</v>
      </c>
      <c r="AK115" s="19">
        <f t="shared" si="76"/>
        <v>8079.35</v>
      </c>
      <c r="AL115" s="19">
        <f t="shared" si="76"/>
        <v>8079.35</v>
      </c>
      <c r="AM115" s="19">
        <f t="shared" si="76"/>
        <v>8079.35</v>
      </c>
      <c r="AN115" s="19">
        <f>ROUND(SUM(AN101:AN114),2)</f>
        <v>8079.35</v>
      </c>
      <c r="AO115" s="211">
        <f t="shared" ref="AO115" si="77">ROUND(SUM(AO101:AO114),2)</f>
        <v>8079.35</v>
      </c>
    </row>
    <row r="116" spans="1:41" ht="16.399999999999999" customHeight="1">
      <c r="A116" s="20"/>
      <c r="B116" s="14"/>
      <c r="C116" s="42">
        <f>SUMIF(Jan!$A:$A,TB!$A116,Jan!$H:$H)</f>
        <v>0</v>
      </c>
      <c r="D116" s="42">
        <f>SUMIF(Feb!$A:$A,TB!$A116,Feb!$H:$H)</f>
        <v>0</v>
      </c>
      <c r="E116" s="42">
        <f>SUMIF(Mar!$A:$A,TB!$A116,Mar!$H:$H)</f>
        <v>0</v>
      </c>
      <c r="F116" s="42">
        <f>SUMIF(Apr!$A:$A,TB!$A116,Apr!$H:$H)</f>
        <v>0</v>
      </c>
      <c r="G116" s="42">
        <f>SUMIF(May!$A:$A,TB!$A116,May!$H:$H)</f>
        <v>0</v>
      </c>
      <c r="H116" s="42">
        <f>SUMIF(Jun!$A:$A,TB!$A116,Jun!$H:$H)</f>
        <v>0</v>
      </c>
      <c r="I116" s="42">
        <f>SUMIF(Jul!$A:$A,TB!$A116,Jul!$H:$H)</f>
        <v>0</v>
      </c>
      <c r="J116" s="42">
        <f>SUMIF(Aug!$A:$A,TB!$A116,Aug!$H:$H)</f>
        <v>0</v>
      </c>
      <c r="K116" s="42">
        <f>SUMIF(Sep!$A:$A,TB!$A116,Sep!$H:$H)</f>
        <v>0</v>
      </c>
      <c r="L116" s="42">
        <f>SUMIF(Oct!$A:$A,TB!$A116,Oct!$H:$H)</f>
        <v>0</v>
      </c>
      <c r="M116" s="42">
        <f>SUMIF(Nov!$A:$A,TB!$A116,Nov!$H:$H)</f>
        <v>0</v>
      </c>
      <c r="N116" s="173">
        <f>SUMIF(Dec!$A:$A,TB!$A116,Dec!$H:$H)</f>
        <v>0</v>
      </c>
      <c r="O116" s="184"/>
      <c r="P116" s="184"/>
      <c r="Q116" s="179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D116" s="42">
        <f t="shared" ref="AD116:AD147" si="78">ROUND(C116*AD$2,2)</f>
        <v>0</v>
      </c>
      <c r="AE116" s="42">
        <f t="shared" ref="AE116:AE147" si="79">ROUND(D116*AE$2,2)</f>
        <v>0</v>
      </c>
      <c r="AF116" s="42">
        <f t="shared" ref="AF116:AF147" si="80">ROUND(E116*AF$2,2)</f>
        <v>0</v>
      </c>
      <c r="AG116" s="42">
        <f t="shared" ref="AG116:AG147" si="81">ROUND(F116*AG$2,2)</f>
        <v>0</v>
      </c>
      <c r="AH116" s="42">
        <f t="shared" ref="AH116:AH147" si="82">ROUND(G116*AH$2,2)</f>
        <v>0</v>
      </c>
      <c r="AI116" s="42">
        <f t="shared" ref="AI116:AI147" si="83">ROUND(H116*AI$2,2)</f>
        <v>0</v>
      </c>
      <c r="AJ116" s="42">
        <f t="shared" ref="AJ116:AJ147" si="84">ROUND(I116*AJ$2,2)</f>
        <v>0</v>
      </c>
      <c r="AK116" s="42">
        <f t="shared" ref="AK116:AK147" si="85">ROUND(J116*AK$2,2)</f>
        <v>0</v>
      </c>
      <c r="AL116" s="42">
        <f t="shared" ref="AL116:AL147" si="86">ROUND(K116*AL$2,2)</f>
        <v>0</v>
      </c>
      <c r="AM116" s="42">
        <f t="shared" ref="AM116:AM147" si="87">ROUND(L116*AM$2,2)</f>
        <v>0</v>
      </c>
      <c r="AN116" s="42">
        <f t="shared" ref="AN116:AN147" si="88">ROUND(M116*AN$2,2)</f>
        <v>0</v>
      </c>
      <c r="AO116" s="42">
        <f t="shared" ref="AO116:AO147" si="89">ROUND(N116*AO$2,2)</f>
        <v>0</v>
      </c>
    </row>
    <row r="117" spans="1:41" ht="16.399999999999999" customHeight="1">
      <c r="A117" s="20">
        <v>15110</v>
      </c>
      <c r="B117" s="14" t="s">
        <v>190</v>
      </c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73">
        <f>SUMIF(Dec!$A:$A,TB!$A117,Dec!$H:$H)</f>
        <v>0</v>
      </c>
      <c r="O117" s="170"/>
      <c r="P117" s="170"/>
      <c r="Q117" s="179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si="78"/>
        <v>0</v>
      </c>
      <c r="AE117" s="42">
        <f t="shared" si="79"/>
        <v>0</v>
      </c>
      <c r="AF117" s="42">
        <f t="shared" si="80"/>
        <v>0</v>
      </c>
      <c r="AG117" s="42">
        <f t="shared" si="81"/>
        <v>0</v>
      </c>
      <c r="AH117" s="42">
        <f t="shared" si="82"/>
        <v>0</v>
      </c>
      <c r="AI117" s="42">
        <f t="shared" si="83"/>
        <v>0</v>
      </c>
      <c r="AJ117" s="42">
        <f t="shared" si="84"/>
        <v>0</v>
      </c>
      <c r="AK117" s="42">
        <f t="shared" si="85"/>
        <v>0</v>
      </c>
      <c r="AL117" s="42">
        <f t="shared" si="86"/>
        <v>0</v>
      </c>
      <c r="AM117" s="42">
        <f t="shared" si="87"/>
        <v>0</v>
      </c>
      <c r="AN117" s="42">
        <f t="shared" si="88"/>
        <v>0</v>
      </c>
      <c r="AO117" s="42">
        <f t="shared" si="89"/>
        <v>0</v>
      </c>
    </row>
    <row r="118" spans="1:41" ht="16.399999999999999" customHeight="1">
      <c r="A118" s="20">
        <v>15111</v>
      </c>
      <c r="B118" s="14" t="s">
        <v>191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73">
        <f>SUMIF(Dec!$A:$A,TB!$A118,Dec!$H:$H)</f>
        <v>0</v>
      </c>
      <c r="O118" s="170"/>
      <c r="P118" s="170"/>
      <c r="Q118" s="179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8"/>
        <v>0</v>
      </c>
      <c r="AE118" s="42">
        <f t="shared" si="79"/>
        <v>0</v>
      </c>
      <c r="AF118" s="42">
        <f t="shared" si="80"/>
        <v>0</v>
      </c>
      <c r="AG118" s="42">
        <f t="shared" si="81"/>
        <v>0</v>
      </c>
      <c r="AH118" s="42">
        <f t="shared" si="82"/>
        <v>0</v>
      </c>
      <c r="AI118" s="42">
        <f t="shared" si="83"/>
        <v>0</v>
      </c>
      <c r="AJ118" s="42">
        <f t="shared" si="84"/>
        <v>0</v>
      </c>
      <c r="AK118" s="42">
        <f t="shared" si="85"/>
        <v>0</v>
      </c>
      <c r="AL118" s="42">
        <f t="shared" si="86"/>
        <v>0</v>
      </c>
      <c r="AM118" s="42">
        <f t="shared" si="87"/>
        <v>0</v>
      </c>
      <c r="AN118" s="42">
        <f t="shared" si="88"/>
        <v>0</v>
      </c>
      <c r="AO118" s="42">
        <f t="shared" si="89"/>
        <v>0</v>
      </c>
    </row>
    <row r="119" spans="1:41" ht="16.399999999999999" customHeight="1">
      <c r="A119" s="20">
        <v>15112</v>
      </c>
      <c r="B119" s="14" t="s">
        <v>192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73">
        <f>SUMIF(Dec!$A:$A,TB!$A119,Dec!$H:$H)</f>
        <v>0</v>
      </c>
      <c r="O119" s="170"/>
      <c r="P119" s="170"/>
      <c r="Q119" s="179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8"/>
        <v>0</v>
      </c>
      <c r="AE119" s="42">
        <f t="shared" si="79"/>
        <v>0</v>
      </c>
      <c r="AF119" s="42">
        <f t="shared" si="80"/>
        <v>0</v>
      </c>
      <c r="AG119" s="42">
        <f t="shared" si="81"/>
        <v>0</v>
      </c>
      <c r="AH119" s="42">
        <f t="shared" si="82"/>
        <v>0</v>
      </c>
      <c r="AI119" s="42">
        <f t="shared" si="83"/>
        <v>0</v>
      </c>
      <c r="AJ119" s="42">
        <f t="shared" si="84"/>
        <v>0</v>
      </c>
      <c r="AK119" s="42">
        <f t="shared" si="85"/>
        <v>0</v>
      </c>
      <c r="AL119" s="42">
        <f t="shared" si="86"/>
        <v>0</v>
      </c>
      <c r="AM119" s="42">
        <f t="shared" si="87"/>
        <v>0</v>
      </c>
      <c r="AN119" s="42">
        <f t="shared" si="88"/>
        <v>0</v>
      </c>
      <c r="AO119" s="42">
        <f t="shared" si="89"/>
        <v>0</v>
      </c>
    </row>
    <row r="120" spans="1:41" ht="16.399999999999999" customHeight="1">
      <c r="A120" s="20">
        <v>15113</v>
      </c>
      <c r="B120" s="14" t="s">
        <v>193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73">
        <f>SUMIF(Dec!$A:$A,TB!$A120,Dec!$H:$H)</f>
        <v>0</v>
      </c>
      <c r="O120" s="170"/>
      <c r="P120" s="170"/>
      <c r="Q120" s="179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8"/>
        <v>0</v>
      </c>
      <c r="AE120" s="42">
        <f t="shared" si="79"/>
        <v>0</v>
      </c>
      <c r="AF120" s="42">
        <f t="shared" si="80"/>
        <v>0</v>
      </c>
      <c r="AG120" s="42">
        <f t="shared" si="81"/>
        <v>0</v>
      </c>
      <c r="AH120" s="42">
        <f t="shared" si="82"/>
        <v>0</v>
      </c>
      <c r="AI120" s="42">
        <f t="shared" si="83"/>
        <v>0</v>
      </c>
      <c r="AJ120" s="42">
        <f t="shared" si="84"/>
        <v>0</v>
      </c>
      <c r="AK120" s="42">
        <f t="shared" si="85"/>
        <v>0</v>
      </c>
      <c r="AL120" s="42">
        <f t="shared" si="86"/>
        <v>0</v>
      </c>
      <c r="AM120" s="42">
        <f t="shared" si="87"/>
        <v>0</v>
      </c>
      <c r="AN120" s="42">
        <f t="shared" si="88"/>
        <v>0</v>
      </c>
      <c r="AO120" s="42">
        <f t="shared" si="89"/>
        <v>0</v>
      </c>
    </row>
    <row r="121" spans="1:41" ht="16.399999999999999" customHeight="1">
      <c r="A121" s="20">
        <v>15115</v>
      </c>
      <c r="B121" s="14" t="s">
        <v>194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73">
        <f>SUMIF(Dec!$A:$A,TB!$A121,Dec!$H:$H)</f>
        <v>0</v>
      </c>
      <c r="O121" s="170"/>
      <c r="P121" s="170"/>
      <c r="Q121" s="179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8"/>
        <v>0</v>
      </c>
      <c r="AE121" s="42">
        <f t="shared" si="79"/>
        <v>0</v>
      </c>
      <c r="AF121" s="42">
        <f t="shared" si="80"/>
        <v>0</v>
      </c>
      <c r="AG121" s="42">
        <f t="shared" si="81"/>
        <v>0</v>
      </c>
      <c r="AH121" s="42">
        <f t="shared" si="82"/>
        <v>0</v>
      </c>
      <c r="AI121" s="42">
        <f t="shared" si="83"/>
        <v>0</v>
      </c>
      <c r="AJ121" s="42">
        <f t="shared" si="84"/>
        <v>0</v>
      </c>
      <c r="AK121" s="42">
        <f t="shared" si="85"/>
        <v>0</v>
      </c>
      <c r="AL121" s="42">
        <f t="shared" si="86"/>
        <v>0</v>
      </c>
      <c r="AM121" s="42">
        <f t="shared" si="87"/>
        <v>0</v>
      </c>
      <c r="AN121" s="42">
        <f t="shared" si="88"/>
        <v>0</v>
      </c>
      <c r="AO121" s="42">
        <f t="shared" si="89"/>
        <v>0</v>
      </c>
    </row>
    <row r="122" spans="1:41" ht="16.399999999999999" customHeight="1">
      <c r="A122" s="20">
        <v>15116</v>
      </c>
      <c r="B122" s="14" t="s">
        <v>195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73">
        <f>SUMIF(Dec!$A:$A,TB!$A122,Dec!$H:$H)</f>
        <v>0</v>
      </c>
      <c r="O122" s="170"/>
      <c r="P122" s="170"/>
      <c r="Q122" s="179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8"/>
        <v>0</v>
      </c>
      <c r="AE122" s="42">
        <f t="shared" si="79"/>
        <v>0</v>
      </c>
      <c r="AF122" s="42">
        <f t="shared" si="80"/>
        <v>0</v>
      </c>
      <c r="AG122" s="42">
        <f t="shared" si="81"/>
        <v>0</v>
      </c>
      <c r="AH122" s="42">
        <f t="shared" si="82"/>
        <v>0</v>
      </c>
      <c r="AI122" s="42">
        <f t="shared" si="83"/>
        <v>0</v>
      </c>
      <c r="AJ122" s="42">
        <f t="shared" si="84"/>
        <v>0</v>
      </c>
      <c r="AK122" s="42">
        <f t="shared" si="85"/>
        <v>0</v>
      </c>
      <c r="AL122" s="42">
        <f t="shared" si="86"/>
        <v>0</v>
      </c>
      <c r="AM122" s="42">
        <f t="shared" si="87"/>
        <v>0</v>
      </c>
      <c r="AN122" s="42">
        <f t="shared" si="88"/>
        <v>0</v>
      </c>
      <c r="AO122" s="42">
        <f t="shared" si="89"/>
        <v>0</v>
      </c>
    </row>
    <row r="123" spans="1:41" ht="16.399999999999999" customHeight="1">
      <c r="A123" s="20">
        <v>15117</v>
      </c>
      <c r="B123" s="14" t="s">
        <v>196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73">
        <f>SUMIF(Dec!$A:$A,TB!$A123,Dec!$H:$H)</f>
        <v>0</v>
      </c>
      <c r="O123" s="170"/>
      <c r="P123" s="170"/>
      <c r="Q123" s="179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8"/>
        <v>0</v>
      </c>
      <c r="AE123" s="42">
        <f t="shared" si="79"/>
        <v>0</v>
      </c>
      <c r="AF123" s="42">
        <f t="shared" si="80"/>
        <v>0</v>
      </c>
      <c r="AG123" s="42">
        <f t="shared" si="81"/>
        <v>0</v>
      </c>
      <c r="AH123" s="42">
        <f t="shared" si="82"/>
        <v>0</v>
      </c>
      <c r="AI123" s="42">
        <f t="shared" si="83"/>
        <v>0</v>
      </c>
      <c r="AJ123" s="42">
        <f t="shared" si="84"/>
        <v>0</v>
      </c>
      <c r="AK123" s="42">
        <f t="shared" si="85"/>
        <v>0</v>
      </c>
      <c r="AL123" s="42">
        <f t="shared" si="86"/>
        <v>0</v>
      </c>
      <c r="AM123" s="42">
        <f t="shared" si="87"/>
        <v>0</v>
      </c>
      <c r="AN123" s="42">
        <f t="shared" si="88"/>
        <v>0</v>
      </c>
      <c r="AO123" s="42">
        <f t="shared" si="89"/>
        <v>0</v>
      </c>
    </row>
    <row r="124" spans="1:41" ht="16.399999999999999" customHeight="1">
      <c r="A124" s="20">
        <v>15118</v>
      </c>
      <c r="B124" s="14" t="s">
        <v>197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73">
        <f>SUMIF(Dec!$A:$A,TB!$A124,Dec!$H:$H)</f>
        <v>0</v>
      </c>
      <c r="O124" s="170"/>
      <c r="P124" s="170"/>
      <c r="Q124" s="179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8"/>
        <v>0</v>
      </c>
      <c r="AE124" s="42">
        <f t="shared" si="79"/>
        <v>0</v>
      </c>
      <c r="AF124" s="42">
        <f t="shared" si="80"/>
        <v>0</v>
      </c>
      <c r="AG124" s="42">
        <f t="shared" si="81"/>
        <v>0</v>
      </c>
      <c r="AH124" s="42">
        <f t="shared" si="82"/>
        <v>0</v>
      </c>
      <c r="AI124" s="42">
        <f t="shared" si="83"/>
        <v>0</v>
      </c>
      <c r="AJ124" s="42">
        <f t="shared" si="84"/>
        <v>0</v>
      </c>
      <c r="AK124" s="42">
        <f t="shared" si="85"/>
        <v>0</v>
      </c>
      <c r="AL124" s="42">
        <f t="shared" si="86"/>
        <v>0</v>
      </c>
      <c r="AM124" s="42">
        <f t="shared" si="87"/>
        <v>0</v>
      </c>
      <c r="AN124" s="42">
        <f t="shared" si="88"/>
        <v>0</v>
      </c>
      <c r="AO124" s="42">
        <f t="shared" si="89"/>
        <v>0</v>
      </c>
    </row>
    <row r="125" spans="1:41" ht="16.399999999999999" customHeight="1">
      <c r="A125" s="20">
        <v>15119</v>
      </c>
      <c r="B125" s="14" t="s">
        <v>198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73">
        <f>SUMIF(Dec!$A:$A,TB!$A125,Dec!$H:$H)</f>
        <v>0</v>
      </c>
      <c r="O125" s="170"/>
      <c r="P125" s="170"/>
      <c r="Q125" s="179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8"/>
        <v>0</v>
      </c>
      <c r="AE125" s="42">
        <f t="shared" si="79"/>
        <v>0</v>
      </c>
      <c r="AF125" s="42">
        <f t="shared" si="80"/>
        <v>0</v>
      </c>
      <c r="AG125" s="42">
        <f t="shared" si="81"/>
        <v>0</v>
      </c>
      <c r="AH125" s="42">
        <f t="shared" si="82"/>
        <v>0</v>
      </c>
      <c r="AI125" s="42">
        <f t="shared" si="83"/>
        <v>0</v>
      </c>
      <c r="AJ125" s="42">
        <f t="shared" si="84"/>
        <v>0</v>
      </c>
      <c r="AK125" s="42">
        <f t="shared" si="85"/>
        <v>0</v>
      </c>
      <c r="AL125" s="42">
        <f t="shared" si="86"/>
        <v>0</v>
      </c>
      <c r="AM125" s="42">
        <f t="shared" si="87"/>
        <v>0</v>
      </c>
      <c r="AN125" s="42">
        <f t="shared" si="88"/>
        <v>0</v>
      </c>
      <c r="AO125" s="42">
        <f t="shared" si="89"/>
        <v>0</v>
      </c>
    </row>
    <row r="126" spans="1:41" ht="16.399999999999999" customHeight="1">
      <c r="A126" s="20">
        <v>15120</v>
      </c>
      <c r="B126" s="14" t="s">
        <v>199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73">
        <f>SUMIF(Dec!$A:$A,TB!$A126,Dec!$H:$H)</f>
        <v>0</v>
      </c>
      <c r="O126" s="170"/>
      <c r="P126" s="170"/>
      <c r="Q126" s="179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8"/>
        <v>0</v>
      </c>
      <c r="AE126" s="42">
        <f t="shared" si="79"/>
        <v>0</v>
      </c>
      <c r="AF126" s="42">
        <f t="shared" si="80"/>
        <v>0</v>
      </c>
      <c r="AG126" s="42">
        <f t="shared" si="81"/>
        <v>0</v>
      </c>
      <c r="AH126" s="42">
        <f t="shared" si="82"/>
        <v>0</v>
      </c>
      <c r="AI126" s="42">
        <f t="shared" si="83"/>
        <v>0</v>
      </c>
      <c r="AJ126" s="42">
        <f t="shared" si="84"/>
        <v>0</v>
      </c>
      <c r="AK126" s="42">
        <f t="shared" si="85"/>
        <v>0</v>
      </c>
      <c r="AL126" s="42">
        <f t="shared" si="86"/>
        <v>0</v>
      </c>
      <c r="AM126" s="42">
        <f t="shared" si="87"/>
        <v>0</v>
      </c>
      <c r="AN126" s="42">
        <f t="shared" si="88"/>
        <v>0</v>
      </c>
      <c r="AO126" s="42">
        <f t="shared" si="89"/>
        <v>0</v>
      </c>
    </row>
    <row r="127" spans="1:41" ht="16.399999999999999" customHeight="1">
      <c r="A127" s="20">
        <v>15121</v>
      </c>
      <c r="B127" s="14" t="s">
        <v>200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73">
        <f>SUMIF(Dec!$A:$A,TB!$A127,Dec!$H:$H)</f>
        <v>0</v>
      </c>
      <c r="O127" s="170"/>
      <c r="P127" s="170"/>
      <c r="Q127" s="179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8"/>
        <v>0</v>
      </c>
      <c r="AE127" s="42">
        <f t="shared" si="79"/>
        <v>0</v>
      </c>
      <c r="AF127" s="42">
        <f t="shared" si="80"/>
        <v>0</v>
      </c>
      <c r="AG127" s="42">
        <f t="shared" si="81"/>
        <v>0</v>
      </c>
      <c r="AH127" s="42">
        <f t="shared" si="82"/>
        <v>0</v>
      </c>
      <c r="AI127" s="42">
        <f t="shared" si="83"/>
        <v>0</v>
      </c>
      <c r="AJ127" s="42">
        <f t="shared" si="84"/>
        <v>0</v>
      </c>
      <c r="AK127" s="42">
        <f t="shared" si="85"/>
        <v>0</v>
      </c>
      <c r="AL127" s="42">
        <f t="shared" si="86"/>
        <v>0</v>
      </c>
      <c r="AM127" s="42">
        <f t="shared" si="87"/>
        <v>0</v>
      </c>
      <c r="AN127" s="42">
        <f t="shared" si="88"/>
        <v>0</v>
      </c>
      <c r="AO127" s="42">
        <f t="shared" si="89"/>
        <v>0</v>
      </c>
    </row>
    <row r="128" spans="1:41" ht="16.399999999999999" customHeight="1">
      <c r="A128" s="20">
        <v>15122</v>
      </c>
      <c r="B128" s="14" t="s">
        <v>201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73">
        <f>SUMIF(Dec!$A:$A,TB!$A128,Dec!$H:$H)</f>
        <v>0</v>
      </c>
      <c r="O128" s="170"/>
      <c r="P128" s="170"/>
      <c r="Q128" s="179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8"/>
        <v>0</v>
      </c>
      <c r="AE128" s="42">
        <f t="shared" si="79"/>
        <v>0</v>
      </c>
      <c r="AF128" s="42">
        <f t="shared" si="80"/>
        <v>0</v>
      </c>
      <c r="AG128" s="42">
        <f t="shared" si="81"/>
        <v>0</v>
      </c>
      <c r="AH128" s="42">
        <f t="shared" si="82"/>
        <v>0</v>
      </c>
      <c r="AI128" s="42">
        <f t="shared" si="83"/>
        <v>0</v>
      </c>
      <c r="AJ128" s="42">
        <f t="shared" si="84"/>
        <v>0</v>
      </c>
      <c r="AK128" s="42">
        <f t="shared" si="85"/>
        <v>0</v>
      </c>
      <c r="AL128" s="42">
        <f t="shared" si="86"/>
        <v>0</v>
      </c>
      <c r="AM128" s="42">
        <f t="shared" si="87"/>
        <v>0</v>
      </c>
      <c r="AN128" s="42">
        <f t="shared" si="88"/>
        <v>0</v>
      </c>
      <c r="AO128" s="42">
        <f t="shared" si="89"/>
        <v>0</v>
      </c>
    </row>
    <row r="129" spans="1:41" ht="16.399999999999999" customHeight="1">
      <c r="A129" s="20">
        <v>15123</v>
      </c>
      <c r="B129" s="14" t="s">
        <v>202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73">
        <f>SUMIF(Dec!$A:$A,TB!$A129,Dec!$H:$H)</f>
        <v>0</v>
      </c>
      <c r="O129" s="170"/>
      <c r="P129" s="170"/>
      <c r="Q129" s="179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8"/>
        <v>0</v>
      </c>
      <c r="AE129" s="42">
        <f t="shared" si="79"/>
        <v>0</v>
      </c>
      <c r="AF129" s="42">
        <f t="shared" si="80"/>
        <v>0</v>
      </c>
      <c r="AG129" s="42">
        <f t="shared" si="81"/>
        <v>0</v>
      </c>
      <c r="AH129" s="42">
        <f t="shared" si="82"/>
        <v>0</v>
      </c>
      <c r="AI129" s="42">
        <f t="shared" si="83"/>
        <v>0</v>
      </c>
      <c r="AJ129" s="42">
        <f t="shared" si="84"/>
        <v>0</v>
      </c>
      <c r="AK129" s="42">
        <f t="shared" si="85"/>
        <v>0</v>
      </c>
      <c r="AL129" s="42">
        <f t="shared" si="86"/>
        <v>0</v>
      </c>
      <c r="AM129" s="42">
        <f t="shared" si="87"/>
        <v>0</v>
      </c>
      <c r="AN129" s="42">
        <f t="shared" si="88"/>
        <v>0</v>
      </c>
      <c r="AO129" s="42">
        <f t="shared" si="89"/>
        <v>0</v>
      </c>
    </row>
    <row r="130" spans="1:41" ht="16.399999999999999" customHeight="1">
      <c r="A130" s="20">
        <v>15124</v>
      </c>
      <c r="B130" s="14" t="s">
        <v>203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73">
        <f>SUMIF(Dec!$A:$A,TB!$A130,Dec!$H:$H)</f>
        <v>0</v>
      </c>
      <c r="O130" s="170"/>
      <c r="P130" s="170"/>
      <c r="Q130" s="179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8"/>
        <v>0</v>
      </c>
      <c r="AE130" s="42">
        <f t="shared" si="79"/>
        <v>0</v>
      </c>
      <c r="AF130" s="42">
        <f t="shared" si="80"/>
        <v>0</v>
      </c>
      <c r="AG130" s="42">
        <f t="shared" si="81"/>
        <v>0</v>
      </c>
      <c r="AH130" s="42">
        <f t="shared" si="82"/>
        <v>0</v>
      </c>
      <c r="AI130" s="42">
        <f t="shared" si="83"/>
        <v>0</v>
      </c>
      <c r="AJ130" s="42">
        <f t="shared" si="84"/>
        <v>0</v>
      </c>
      <c r="AK130" s="42">
        <f t="shared" si="85"/>
        <v>0</v>
      </c>
      <c r="AL130" s="42">
        <f t="shared" si="86"/>
        <v>0</v>
      </c>
      <c r="AM130" s="42">
        <f t="shared" si="87"/>
        <v>0</v>
      </c>
      <c r="AN130" s="42">
        <f t="shared" si="88"/>
        <v>0</v>
      </c>
      <c r="AO130" s="42">
        <f t="shared" si="89"/>
        <v>0</v>
      </c>
    </row>
    <row r="131" spans="1:41" ht="16.399999999999999" customHeight="1">
      <c r="A131" s="20">
        <v>15125</v>
      </c>
      <c r="B131" s="14" t="s">
        <v>204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73">
        <f>SUMIF(Dec!$A:$A,TB!$A131,Dec!$H:$H)</f>
        <v>0</v>
      </c>
      <c r="O131" s="170"/>
      <c r="P131" s="170"/>
      <c r="Q131" s="179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8"/>
        <v>0</v>
      </c>
      <c r="AE131" s="42">
        <f t="shared" si="79"/>
        <v>0</v>
      </c>
      <c r="AF131" s="42">
        <f t="shared" si="80"/>
        <v>0</v>
      </c>
      <c r="AG131" s="42">
        <f t="shared" si="81"/>
        <v>0</v>
      </c>
      <c r="AH131" s="42">
        <f t="shared" si="82"/>
        <v>0</v>
      </c>
      <c r="AI131" s="42">
        <f t="shared" si="83"/>
        <v>0</v>
      </c>
      <c r="AJ131" s="42">
        <f t="shared" si="84"/>
        <v>0</v>
      </c>
      <c r="AK131" s="42">
        <f t="shared" si="85"/>
        <v>0</v>
      </c>
      <c r="AL131" s="42">
        <f t="shared" si="86"/>
        <v>0</v>
      </c>
      <c r="AM131" s="42">
        <f t="shared" si="87"/>
        <v>0</v>
      </c>
      <c r="AN131" s="42">
        <f t="shared" si="88"/>
        <v>0</v>
      </c>
      <c r="AO131" s="42">
        <f t="shared" si="89"/>
        <v>0</v>
      </c>
    </row>
    <row r="132" spans="1:41" ht="16.399999999999999" customHeight="1">
      <c r="A132" s="20">
        <v>15126</v>
      </c>
      <c r="B132" s="14" t="s">
        <v>205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73">
        <f>SUMIF(Dec!$A:$A,TB!$A132,Dec!$H:$H)</f>
        <v>0</v>
      </c>
      <c r="O132" s="170"/>
      <c r="P132" s="170"/>
      <c r="Q132" s="179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8"/>
        <v>0</v>
      </c>
      <c r="AE132" s="42">
        <f t="shared" si="79"/>
        <v>0</v>
      </c>
      <c r="AF132" s="42">
        <f t="shared" si="80"/>
        <v>0</v>
      </c>
      <c r="AG132" s="42">
        <f t="shared" si="81"/>
        <v>0</v>
      </c>
      <c r="AH132" s="42">
        <f t="shared" si="82"/>
        <v>0</v>
      </c>
      <c r="AI132" s="42">
        <f t="shared" si="83"/>
        <v>0</v>
      </c>
      <c r="AJ132" s="42">
        <f t="shared" si="84"/>
        <v>0</v>
      </c>
      <c r="AK132" s="42">
        <f t="shared" si="85"/>
        <v>0</v>
      </c>
      <c r="AL132" s="42">
        <f t="shared" si="86"/>
        <v>0</v>
      </c>
      <c r="AM132" s="42">
        <f t="shared" si="87"/>
        <v>0</v>
      </c>
      <c r="AN132" s="42">
        <f t="shared" si="88"/>
        <v>0</v>
      </c>
      <c r="AO132" s="42">
        <f t="shared" si="89"/>
        <v>0</v>
      </c>
    </row>
    <row r="133" spans="1:41" ht="16.399999999999999" customHeight="1">
      <c r="A133" s="20">
        <v>15137</v>
      </c>
      <c r="B133" s="14" t="s">
        <v>206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73">
        <f>SUMIF(Dec!$A:$A,TB!$A133,Dec!$H:$H)</f>
        <v>0</v>
      </c>
      <c r="O133" s="170"/>
      <c r="P133" s="170"/>
      <c r="Q133" s="179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8"/>
        <v>0</v>
      </c>
      <c r="AE133" s="42">
        <f t="shared" si="79"/>
        <v>0</v>
      </c>
      <c r="AF133" s="42">
        <f t="shared" si="80"/>
        <v>0</v>
      </c>
      <c r="AG133" s="42">
        <f t="shared" si="81"/>
        <v>0</v>
      </c>
      <c r="AH133" s="42">
        <f t="shared" si="82"/>
        <v>0</v>
      </c>
      <c r="AI133" s="42">
        <f t="shared" si="83"/>
        <v>0</v>
      </c>
      <c r="AJ133" s="42">
        <f t="shared" si="84"/>
        <v>0</v>
      </c>
      <c r="AK133" s="42">
        <f t="shared" si="85"/>
        <v>0</v>
      </c>
      <c r="AL133" s="42">
        <f t="shared" si="86"/>
        <v>0</v>
      </c>
      <c r="AM133" s="42">
        <f t="shared" si="87"/>
        <v>0</v>
      </c>
      <c r="AN133" s="42">
        <f t="shared" si="88"/>
        <v>0</v>
      </c>
      <c r="AO133" s="42">
        <f t="shared" si="89"/>
        <v>0</v>
      </c>
    </row>
    <row r="134" spans="1:41" ht="16.399999999999999" customHeight="1">
      <c r="A134" s="20">
        <v>15101</v>
      </c>
      <c r="B134" s="14" t="s">
        <v>207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73">
        <f>SUMIF(Dec!$A:$A,TB!$A134,Dec!$H:$H)</f>
        <v>0</v>
      </c>
      <c r="O134" s="170"/>
      <c r="P134" s="170"/>
      <c r="Q134" s="179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8"/>
        <v>0</v>
      </c>
      <c r="AE134" s="42">
        <f t="shared" si="79"/>
        <v>0</v>
      </c>
      <c r="AF134" s="42">
        <f t="shared" si="80"/>
        <v>0</v>
      </c>
      <c r="AG134" s="42">
        <f t="shared" si="81"/>
        <v>0</v>
      </c>
      <c r="AH134" s="42">
        <f t="shared" si="82"/>
        <v>0</v>
      </c>
      <c r="AI134" s="42">
        <f t="shared" si="83"/>
        <v>0</v>
      </c>
      <c r="AJ134" s="42">
        <f t="shared" si="84"/>
        <v>0</v>
      </c>
      <c r="AK134" s="42">
        <f t="shared" si="85"/>
        <v>0</v>
      </c>
      <c r="AL134" s="42">
        <f t="shared" si="86"/>
        <v>0</v>
      </c>
      <c r="AM134" s="42">
        <f t="shared" si="87"/>
        <v>0</v>
      </c>
      <c r="AN134" s="42">
        <f t="shared" si="88"/>
        <v>0</v>
      </c>
      <c r="AO134" s="42">
        <f t="shared" si="89"/>
        <v>0</v>
      </c>
    </row>
    <row r="135" spans="1:41" ht="16.399999999999999" customHeight="1">
      <c r="A135" s="20">
        <v>15102</v>
      </c>
      <c r="B135" s="14" t="s">
        <v>208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73">
        <f>SUMIF(Dec!$A:$A,TB!$A135,Dec!$H:$H)</f>
        <v>0</v>
      </c>
      <c r="O135" s="170"/>
      <c r="P135" s="170"/>
      <c r="Q135" s="179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8"/>
        <v>0</v>
      </c>
      <c r="AE135" s="42">
        <f t="shared" si="79"/>
        <v>0</v>
      </c>
      <c r="AF135" s="42">
        <f t="shared" si="80"/>
        <v>0</v>
      </c>
      <c r="AG135" s="42">
        <f t="shared" si="81"/>
        <v>0</v>
      </c>
      <c r="AH135" s="42">
        <f t="shared" si="82"/>
        <v>0</v>
      </c>
      <c r="AI135" s="42">
        <f t="shared" si="83"/>
        <v>0</v>
      </c>
      <c r="AJ135" s="42">
        <f t="shared" si="84"/>
        <v>0</v>
      </c>
      <c r="AK135" s="42">
        <f t="shared" si="85"/>
        <v>0</v>
      </c>
      <c r="AL135" s="42">
        <f t="shared" si="86"/>
        <v>0</v>
      </c>
      <c r="AM135" s="42">
        <f t="shared" si="87"/>
        <v>0</v>
      </c>
      <c r="AN135" s="42">
        <f t="shared" si="88"/>
        <v>0</v>
      </c>
      <c r="AO135" s="42">
        <f t="shared" si="89"/>
        <v>0</v>
      </c>
    </row>
    <row r="136" spans="1:41" ht="16.399999999999999" customHeight="1">
      <c r="A136" s="20">
        <v>15103</v>
      </c>
      <c r="B136" s="14" t="s">
        <v>209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73">
        <f>SUMIF(Dec!$A:$A,TB!$A136,Dec!$H:$H)</f>
        <v>0</v>
      </c>
      <c r="O136" s="170"/>
      <c r="P136" s="170"/>
      <c r="Q136" s="179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8"/>
        <v>0</v>
      </c>
      <c r="AE136" s="42">
        <f t="shared" si="79"/>
        <v>0</v>
      </c>
      <c r="AF136" s="42">
        <f t="shared" si="80"/>
        <v>0</v>
      </c>
      <c r="AG136" s="42">
        <f t="shared" si="81"/>
        <v>0</v>
      </c>
      <c r="AH136" s="42">
        <f t="shared" si="82"/>
        <v>0</v>
      </c>
      <c r="AI136" s="42">
        <f t="shared" si="83"/>
        <v>0</v>
      </c>
      <c r="AJ136" s="42">
        <f t="shared" si="84"/>
        <v>0</v>
      </c>
      <c r="AK136" s="42">
        <f t="shared" si="85"/>
        <v>0</v>
      </c>
      <c r="AL136" s="42">
        <f t="shared" si="86"/>
        <v>0</v>
      </c>
      <c r="AM136" s="42">
        <f t="shared" si="87"/>
        <v>0</v>
      </c>
      <c r="AN136" s="42">
        <f t="shared" si="88"/>
        <v>0</v>
      </c>
      <c r="AO136" s="42">
        <f t="shared" si="89"/>
        <v>0</v>
      </c>
    </row>
    <row r="137" spans="1:41" ht="16.399999999999999" customHeight="1">
      <c r="A137" s="20">
        <v>15104</v>
      </c>
      <c r="B137" s="14" t="s">
        <v>210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73">
        <f>SUMIF(Dec!$A:$A,TB!$A137,Dec!$H:$H)</f>
        <v>0</v>
      </c>
      <c r="O137" s="170"/>
      <c r="P137" s="170"/>
      <c r="Q137" s="179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8"/>
        <v>0</v>
      </c>
      <c r="AE137" s="42">
        <f t="shared" si="79"/>
        <v>0</v>
      </c>
      <c r="AF137" s="42">
        <f t="shared" si="80"/>
        <v>0</v>
      </c>
      <c r="AG137" s="42">
        <f t="shared" si="81"/>
        <v>0</v>
      </c>
      <c r="AH137" s="42">
        <f t="shared" si="82"/>
        <v>0</v>
      </c>
      <c r="AI137" s="42">
        <f t="shared" si="83"/>
        <v>0</v>
      </c>
      <c r="AJ137" s="42">
        <f t="shared" si="84"/>
        <v>0</v>
      </c>
      <c r="AK137" s="42">
        <f t="shared" si="85"/>
        <v>0</v>
      </c>
      <c r="AL137" s="42">
        <f t="shared" si="86"/>
        <v>0</v>
      </c>
      <c r="AM137" s="42">
        <f t="shared" si="87"/>
        <v>0</v>
      </c>
      <c r="AN137" s="42">
        <f t="shared" si="88"/>
        <v>0</v>
      </c>
      <c r="AO137" s="42">
        <f t="shared" si="89"/>
        <v>0</v>
      </c>
    </row>
    <row r="138" spans="1:41" ht="16.399999999999999" customHeight="1">
      <c r="A138" s="20">
        <v>15105</v>
      </c>
      <c r="B138" s="14" t="s">
        <v>211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73">
        <f>SUMIF(Dec!$A:$A,TB!$A138,Dec!$H:$H)</f>
        <v>0</v>
      </c>
      <c r="O138" s="170"/>
      <c r="P138" s="170"/>
      <c r="Q138" s="179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8"/>
        <v>0</v>
      </c>
      <c r="AE138" s="42">
        <f t="shared" si="79"/>
        <v>0</v>
      </c>
      <c r="AF138" s="42">
        <f t="shared" si="80"/>
        <v>0</v>
      </c>
      <c r="AG138" s="42">
        <f t="shared" si="81"/>
        <v>0</v>
      </c>
      <c r="AH138" s="42">
        <f t="shared" si="82"/>
        <v>0</v>
      </c>
      <c r="AI138" s="42">
        <f t="shared" si="83"/>
        <v>0</v>
      </c>
      <c r="AJ138" s="42">
        <f t="shared" si="84"/>
        <v>0</v>
      </c>
      <c r="AK138" s="42">
        <f t="shared" si="85"/>
        <v>0</v>
      </c>
      <c r="AL138" s="42">
        <f t="shared" si="86"/>
        <v>0</v>
      </c>
      <c r="AM138" s="42">
        <f t="shared" si="87"/>
        <v>0</v>
      </c>
      <c r="AN138" s="42">
        <f t="shared" si="88"/>
        <v>0</v>
      </c>
      <c r="AO138" s="42">
        <f t="shared" si="89"/>
        <v>0</v>
      </c>
    </row>
    <row r="139" spans="1:41" ht="16.399999999999999" customHeight="1">
      <c r="A139" s="20">
        <v>15106</v>
      </c>
      <c r="B139" s="14" t="s">
        <v>212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73">
        <f>SUMIF(Dec!$A:$A,TB!$A139,Dec!$H:$H)</f>
        <v>0</v>
      </c>
      <c r="O139" s="170"/>
      <c r="P139" s="170"/>
      <c r="Q139" s="179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8"/>
        <v>0</v>
      </c>
      <c r="AE139" s="42">
        <f t="shared" si="79"/>
        <v>0</v>
      </c>
      <c r="AF139" s="42">
        <f t="shared" si="80"/>
        <v>0</v>
      </c>
      <c r="AG139" s="42">
        <f t="shared" si="81"/>
        <v>0</v>
      </c>
      <c r="AH139" s="42">
        <f t="shared" si="82"/>
        <v>0</v>
      </c>
      <c r="AI139" s="42">
        <f t="shared" si="83"/>
        <v>0</v>
      </c>
      <c r="AJ139" s="42">
        <f t="shared" si="84"/>
        <v>0</v>
      </c>
      <c r="AK139" s="42">
        <f t="shared" si="85"/>
        <v>0</v>
      </c>
      <c r="AL139" s="42">
        <f t="shared" si="86"/>
        <v>0</v>
      </c>
      <c r="AM139" s="42">
        <f t="shared" si="87"/>
        <v>0</v>
      </c>
      <c r="AN139" s="42">
        <f t="shared" si="88"/>
        <v>0</v>
      </c>
      <c r="AO139" s="42">
        <f t="shared" si="89"/>
        <v>0</v>
      </c>
    </row>
    <row r="140" spans="1:41" ht="16.399999999999999" customHeight="1">
      <c r="A140" s="20">
        <v>15107</v>
      </c>
      <c r="B140" s="14" t="s">
        <v>213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73">
        <f>SUMIF(Dec!$A:$A,TB!$A140,Dec!$H:$H)</f>
        <v>0</v>
      </c>
      <c r="O140" s="170"/>
      <c r="P140" s="170"/>
      <c r="Q140" s="179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8"/>
        <v>0</v>
      </c>
      <c r="AE140" s="42">
        <f t="shared" si="79"/>
        <v>0</v>
      </c>
      <c r="AF140" s="42">
        <f t="shared" si="80"/>
        <v>0</v>
      </c>
      <c r="AG140" s="42">
        <f t="shared" si="81"/>
        <v>0</v>
      </c>
      <c r="AH140" s="42">
        <f t="shared" si="82"/>
        <v>0</v>
      </c>
      <c r="AI140" s="42">
        <f t="shared" si="83"/>
        <v>0</v>
      </c>
      <c r="AJ140" s="42">
        <f t="shared" si="84"/>
        <v>0</v>
      </c>
      <c r="AK140" s="42">
        <f t="shared" si="85"/>
        <v>0</v>
      </c>
      <c r="AL140" s="42">
        <f t="shared" si="86"/>
        <v>0</v>
      </c>
      <c r="AM140" s="42">
        <f t="shared" si="87"/>
        <v>0</v>
      </c>
      <c r="AN140" s="42">
        <f t="shared" si="88"/>
        <v>0</v>
      </c>
      <c r="AO140" s="42">
        <f t="shared" si="89"/>
        <v>0</v>
      </c>
    </row>
    <row r="141" spans="1:41" ht="16.399999999999999" customHeight="1">
      <c r="A141" s="20">
        <v>15108</v>
      </c>
      <c r="B141" s="14" t="s">
        <v>214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73">
        <f>SUMIF(Dec!$A:$A,TB!$A141,Dec!$H:$H)</f>
        <v>0</v>
      </c>
      <c r="O141" s="170"/>
      <c r="P141" s="170"/>
      <c r="Q141" s="179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8"/>
        <v>0</v>
      </c>
      <c r="AE141" s="42">
        <f t="shared" si="79"/>
        <v>0</v>
      </c>
      <c r="AF141" s="42">
        <f t="shared" si="80"/>
        <v>0</v>
      </c>
      <c r="AG141" s="42">
        <f t="shared" si="81"/>
        <v>0</v>
      </c>
      <c r="AH141" s="42">
        <f t="shared" si="82"/>
        <v>0</v>
      </c>
      <c r="AI141" s="42">
        <f t="shared" si="83"/>
        <v>0</v>
      </c>
      <c r="AJ141" s="42">
        <f t="shared" si="84"/>
        <v>0</v>
      </c>
      <c r="AK141" s="42">
        <f t="shared" si="85"/>
        <v>0</v>
      </c>
      <c r="AL141" s="42">
        <f t="shared" si="86"/>
        <v>0</v>
      </c>
      <c r="AM141" s="42">
        <f t="shared" si="87"/>
        <v>0</v>
      </c>
      <c r="AN141" s="42">
        <f t="shared" si="88"/>
        <v>0</v>
      </c>
      <c r="AO141" s="42">
        <f t="shared" si="89"/>
        <v>0</v>
      </c>
    </row>
    <row r="142" spans="1:41" ht="16.399999999999999" customHeight="1">
      <c r="A142" s="20">
        <v>15109</v>
      </c>
      <c r="B142" s="14" t="s">
        <v>215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73">
        <f>SUMIF(Dec!$A:$A,TB!$A142,Dec!$H:$H)</f>
        <v>0</v>
      </c>
      <c r="O142" s="170"/>
      <c r="P142" s="170"/>
      <c r="Q142" s="179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8"/>
        <v>0</v>
      </c>
      <c r="AE142" s="42">
        <f t="shared" si="79"/>
        <v>0</v>
      </c>
      <c r="AF142" s="42">
        <f t="shared" si="80"/>
        <v>0</v>
      </c>
      <c r="AG142" s="42">
        <f t="shared" si="81"/>
        <v>0</v>
      </c>
      <c r="AH142" s="42">
        <f t="shared" si="82"/>
        <v>0</v>
      </c>
      <c r="AI142" s="42">
        <f t="shared" si="83"/>
        <v>0</v>
      </c>
      <c r="AJ142" s="42">
        <f t="shared" si="84"/>
        <v>0</v>
      </c>
      <c r="AK142" s="42">
        <f t="shared" si="85"/>
        <v>0</v>
      </c>
      <c r="AL142" s="42">
        <f t="shared" si="86"/>
        <v>0</v>
      </c>
      <c r="AM142" s="42">
        <f t="shared" si="87"/>
        <v>0</v>
      </c>
      <c r="AN142" s="42">
        <f t="shared" si="88"/>
        <v>0</v>
      </c>
      <c r="AO142" s="42">
        <f t="shared" si="89"/>
        <v>0</v>
      </c>
    </row>
    <row r="143" spans="1:41" ht="16.399999999999999" customHeight="1">
      <c r="A143" s="20">
        <v>15114</v>
      </c>
      <c r="B143" s="14" t="s">
        <v>216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73">
        <f>SUMIF(Dec!$A:$A,TB!$A143,Dec!$H:$H)</f>
        <v>0</v>
      </c>
      <c r="O143" s="170"/>
      <c r="P143" s="170"/>
      <c r="Q143" s="179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8"/>
        <v>0</v>
      </c>
      <c r="AE143" s="42">
        <f t="shared" si="79"/>
        <v>0</v>
      </c>
      <c r="AF143" s="42">
        <f t="shared" si="80"/>
        <v>0</v>
      </c>
      <c r="AG143" s="42">
        <f t="shared" si="81"/>
        <v>0</v>
      </c>
      <c r="AH143" s="42">
        <f t="shared" si="82"/>
        <v>0</v>
      </c>
      <c r="AI143" s="42">
        <f t="shared" si="83"/>
        <v>0</v>
      </c>
      <c r="AJ143" s="42">
        <f t="shared" si="84"/>
        <v>0</v>
      </c>
      <c r="AK143" s="42">
        <f t="shared" si="85"/>
        <v>0</v>
      </c>
      <c r="AL143" s="42">
        <f t="shared" si="86"/>
        <v>0</v>
      </c>
      <c r="AM143" s="42">
        <f t="shared" si="87"/>
        <v>0</v>
      </c>
      <c r="AN143" s="42">
        <f t="shared" si="88"/>
        <v>0</v>
      </c>
      <c r="AO143" s="42">
        <f t="shared" si="89"/>
        <v>0</v>
      </c>
    </row>
    <row r="144" spans="1:41" ht="16.399999999999999" customHeight="1">
      <c r="A144" s="20">
        <v>15136</v>
      </c>
      <c r="B144" s="14" t="s">
        <v>217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73">
        <f>SUMIF(Dec!$A:$A,TB!$A144,Dec!$H:$H)</f>
        <v>0</v>
      </c>
      <c r="O144" s="170"/>
      <c r="P144" s="170"/>
      <c r="Q144" s="179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8"/>
        <v>0</v>
      </c>
      <c r="AE144" s="42">
        <f t="shared" si="79"/>
        <v>0</v>
      </c>
      <c r="AF144" s="42">
        <f t="shared" si="80"/>
        <v>0</v>
      </c>
      <c r="AG144" s="42">
        <f t="shared" si="81"/>
        <v>0</v>
      </c>
      <c r="AH144" s="42">
        <f t="shared" si="82"/>
        <v>0</v>
      </c>
      <c r="AI144" s="42">
        <f t="shared" si="83"/>
        <v>0</v>
      </c>
      <c r="AJ144" s="42">
        <f t="shared" si="84"/>
        <v>0</v>
      </c>
      <c r="AK144" s="42">
        <f t="shared" si="85"/>
        <v>0</v>
      </c>
      <c r="AL144" s="42">
        <f t="shared" si="86"/>
        <v>0</v>
      </c>
      <c r="AM144" s="42">
        <f t="shared" si="87"/>
        <v>0</v>
      </c>
      <c r="AN144" s="42">
        <f t="shared" si="88"/>
        <v>0</v>
      </c>
      <c r="AO144" s="42">
        <f t="shared" si="89"/>
        <v>0</v>
      </c>
    </row>
    <row r="145" spans="1:41" ht="16.399999999999999" customHeight="1">
      <c r="A145" s="20"/>
      <c r="B145" s="14"/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73">
        <f>SUMIF(Dec!$A:$A,TB!$A145,Dec!$H:$H)</f>
        <v>0</v>
      </c>
      <c r="O145" s="170"/>
      <c r="P145" s="170"/>
      <c r="Q145" s="179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8"/>
        <v>0</v>
      </c>
      <c r="AE145" s="42">
        <f t="shared" si="79"/>
        <v>0</v>
      </c>
      <c r="AF145" s="42">
        <f t="shared" si="80"/>
        <v>0</v>
      </c>
      <c r="AG145" s="42">
        <f t="shared" si="81"/>
        <v>0</v>
      </c>
      <c r="AH145" s="42">
        <f t="shared" si="82"/>
        <v>0</v>
      </c>
      <c r="AI145" s="42">
        <f t="shared" si="83"/>
        <v>0</v>
      </c>
      <c r="AJ145" s="42">
        <f t="shared" si="84"/>
        <v>0</v>
      </c>
      <c r="AK145" s="42">
        <f t="shared" si="85"/>
        <v>0</v>
      </c>
      <c r="AL145" s="42">
        <f t="shared" si="86"/>
        <v>0</v>
      </c>
      <c r="AM145" s="42">
        <f t="shared" si="87"/>
        <v>0</v>
      </c>
      <c r="AN145" s="42">
        <f t="shared" si="88"/>
        <v>0</v>
      </c>
      <c r="AO145" s="42">
        <f t="shared" si="89"/>
        <v>0</v>
      </c>
    </row>
    <row r="146" spans="1:41" ht="16.399999999999999" customHeight="1">
      <c r="A146" s="13"/>
      <c r="B146" s="21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73">
        <f>SUMIF(Dec!$A:$A,TB!$A146,Dec!$H:$H)</f>
        <v>0</v>
      </c>
      <c r="O146" s="170"/>
      <c r="P146" s="170"/>
      <c r="Q146" s="179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8"/>
        <v>0</v>
      </c>
      <c r="AE146" s="42">
        <f t="shared" si="79"/>
        <v>0</v>
      </c>
      <c r="AF146" s="42">
        <f t="shared" si="80"/>
        <v>0</v>
      </c>
      <c r="AG146" s="42">
        <f t="shared" si="81"/>
        <v>0</v>
      </c>
      <c r="AH146" s="42">
        <f t="shared" si="82"/>
        <v>0</v>
      </c>
      <c r="AI146" s="42">
        <f t="shared" si="83"/>
        <v>0</v>
      </c>
      <c r="AJ146" s="42">
        <f t="shared" si="84"/>
        <v>0</v>
      </c>
      <c r="AK146" s="42">
        <f t="shared" si="85"/>
        <v>0</v>
      </c>
      <c r="AL146" s="42">
        <f t="shared" si="86"/>
        <v>0</v>
      </c>
      <c r="AM146" s="42">
        <f t="shared" si="87"/>
        <v>0</v>
      </c>
      <c r="AN146" s="42">
        <f t="shared" si="88"/>
        <v>0</v>
      </c>
      <c r="AO146" s="42">
        <f t="shared" si="89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73">
        <f>SUMIF(Dec!$A:$A,TB!$A147,Dec!$H:$H)</f>
        <v>0</v>
      </c>
      <c r="O147" s="170"/>
      <c r="P147" s="170"/>
      <c r="Q147" s="179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8"/>
        <v>0</v>
      </c>
      <c r="AE147" s="42">
        <f t="shared" si="79"/>
        <v>0</v>
      </c>
      <c r="AF147" s="42">
        <f t="shared" si="80"/>
        <v>0</v>
      </c>
      <c r="AG147" s="42">
        <f t="shared" si="81"/>
        <v>0</v>
      </c>
      <c r="AH147" s="42">
        <f t="shared" si="82"/>
        <v>0</v>
      </c>
      <c r="AI147" s="42">
        <f t="shared" si="83"/>
        <v>0</v>
      </c>
      <c r="AJ147" s="42">
        <f t="shared" si="84"/>
        <v>0</v>
      </c>
      <c r="AK147" s="42">
        <f t="shared" si="85"/>
        <v>0</v>
      </c>
      <c r="AL147" s="42">
        <f t="shared" si="86"/>
        <v>0</v>
      </c>
      <c r="AM147" s="42">
        <f t="shared" si="87"/>
        <v>0</v>
      </c>
      <c r="AN147" s="42">
        <f t="shared" si="88"/>
        <v>0</v>
      </c>
      <c r="AO147" s="42">
        <f t="shared" si="89"/>
        <v>0</v>
      </c>
    </row>
    <row r="148" spans="1:41" ht="16.399999999999999" customHeight="1">
      <c r="A148" s="17" t="s">
        <v>10</v>
      </c>
      <c r="B148" s="18"/>
      <c r="C148" s="19">
        <f t="shared" ref="C148" si="90">ROUND(SUM(C116:C147),2)</f>
        <v>0</v>
      </c>
      <c r="D148" s="19">
        <f t="shared" ref="D148:N148" si="91">ROUND(SUM(D116:D147),2)</f>
        <v>0</v>
      </c>
      <c r="E148" s="19">
        <f t="shared" si="91"/>
        <v>0</v>
      </c>
      <c r="F148" s="19">
        <f t="shared" si="91"/>
        <v>0</v>
      </c>
      <c r="G148" s="19">
        <f t="shared" si="91"/>
        <v>0</v>
      </c>
      <c r="H148" s="19">
        <f t="shared" si="91"/>
        <v>0</v>
      </c>
      <c r="I148" s="19">
        <f t="shared" si="91"/>
        <v>0</v>
      </c>
      <c r="J148" s="19">
        <f t="shared" si="91"/>
        <v>0</v>
      </c>
      <c r="K148" s="19">
        <f t="shared" si="91"/>
        <v>0</v>
      </c>
      <c r="L148" s="19">
        <f t="shared" si="91"/>
        <v>0</v>
      </c>
      <c r="M148" s="19">
        <f>ROUND(SUM(M116:M147),2)</f>
        <v>0</v>
      </c>
      <c r="N148" s="174">
        <f t="shared" si="91"/>
        <v>0</v>
      </c>
      <c r="O148" s="170"/>
      <c r="P148" s="170"/>
      <c r="Q148" s="180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D148" s="19">
        <f t="shared" ref="AD148" si="92">ROUND(SUM(AD116:AD147),2)</f>
        <v>0</v>
      </c>
      <c r="AE148" s="19">
        <f t="shared" ref="AE148:AM148" si="93">ROUND(SUM(AE116:AE147),2)</f>
        <v>0</v>
      </c>
      <c r="AF148" s="19">
        <f t="shared" si="93"/>
        <v>0</v>
      </c>
      <c r="AG148" s="19">
        <f t="shared" si="93"/>
        <v>0</v>
      </c>
      <c r="AH148" s="19">
        <f t="shared" si="93"/>
        <v>0</v>
      </c>
      <c r="AI148" s="19">
        <f t="shared" si="93"/>
        <v>0</v>
      </c>
      <c r="AJ148" s="19">
        <f t="shared" si="93"/>
        <v>0</v>
      </c>
      <c r="AK148" s="19">
        <f t="shared" si="93"/>
        <v>0</v>
      </c>
      <c r="AL148" s="19">
        <f t="shared" si="93"/>
        <v>0</v>
      </c>
      <c r="AM148" s="19">
        <f t="shared" si="93"/>
        <v>0</v>
      </c>
      <c r="AN148" s="19">
        <f>ROUND(SUM(AN116:AN147),2)</f>
        <v>0</v>
      </c>
      <c r="AO148" s="211">
        <f t="shared" ref="AO148" si="94">ROUND(SUM(AO116:AO147),2)</f>
        <v>0</v>
      </c>
    </row>
    <row r="149" spans="1:41" ht="16.399999999999999" customHeight="1">
      <c r="A149" s="20"/>
      <c r="B149" s="14"/>
      <c r="C149" s="42">
        <f>SUMIF(Jan!$A:$A,TB!$A149,Jan!$H:$H)</f>
        <v>0</v>
      </c>
      <c r="D149" s="42">
        <f>SUMIF(Feb!$A:$A,TB!$A149,Feb!$H:$H)</f>
        <v>0</v>
      </c>
      <c r="E149" s="42">
        <f>SUMIF(Mar!$A:$A,TB!$A149,Mar!$H:$H)</f>
        <v>0</v>
      </c>
      <c r="F149" s="42">
        <f>SUMIF(Apr!$A:$A,TB!$A149,Apr!$H:$H)</f>
        <v>0</v>
      </c>
      <c r="G149" s="42">
        <f>SUMIF(May!$A:$A,TB!$A149,May!$H:$H)</f>
        <v>0</v>
      </c>
      <c r="H149" s="42">
        <f>SUMIF(Jun!$A:$A,TB!$A149,Jun!$H:$H)</f>
        <v>0</v>
      </c>
      <c r="I149" s="42">
        <f>SUMIF(Jul!$A:$A,TB!$A149,Jul!$H:$H)</f>
        <v>0</v>
      </c>
      <c r="J149" s="42">
        <f>SUMIF(Aug!$A:$A,TB!$A149,Aug!$H:$H)</f>
        <v>0</v>
      </c>
      <c r="K149" s="42">
        <f>SUMIF(Sep!$A:$A,TB!$A149,Sep!$H:$H)</f>
        <v>0</v>
      </c>
      <c r="L149" s="42">
        <f>SUMIF(Oct!$A:$A,TB!$A149,Oct!$H:$H)</f>
        <v>0</v>
      </c>
      <c r="M149" s="42">
        <f>SUMIF(Nov!$A:$A,TB!$A149,Nov!$H:$H)</f>
        <v>0</v>
      </c>
      <c r="N149" s="173">
        <f>SUMIF(Dec!$A:$A,TB!$A149,Dec!$H:$H)</f>
        <v>0</v>
      </c>
      <c r="O149" s="184"/>
      <c r="P149" s="184"/>
      <c r="Q149" s="179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D149" s="42">
        <f t="shared" ref="AD149:AO150" si="95">ROUND(C149*AD$2,2)</f>
        <v>0</v>
      </c>
      <c r="AE149" s="42">
        <f t="shared" si="95"/>
        <v>0</v>
      </c>
      <c r="AF149" s="42">
        <f t="shared" si="95"/>
        <v>0</v>
      </c>
      <c r="AG149" s="42">
        <f t="shared" si="95"/>
        <v>0</v>
      </c>
      <c r="AH149" s="42">
        <f t="shared" si="95"/>
        <v>0</v>
      </c>
      <c r="AI149" s="42">
        <f t="shared" si="95"/>
        <v>0</v>
      </c>
      <c r="AJ149" s="42">
        <f t="shared" si="95"/>
        <v>0</v>
      </c>
      <c r="AK149" s="42">
        <f t="shared" si="95"/>
        <v>0</v>
      </c>
      <c r="AL149" s="42">
        <f t="shared" si="95"/>
        <v>0</v>
      </c>
      <c r="AM149" s="42">
        <f t="shared" si="95"/>
        <v>0</v>
      </c>
      <c r="AN149" s="42">
        <f t="shared" si="95"/>
        <v>0</v>
      </c>
      <c r="AO149" s="42">
        <f t="shared" si="95"/>
        <v>0</v>
      </c>
    </row>
    <row r="150" spans="1:41" ht="16.399999999999999" customHeight="1">
      <c r="A150" s="13"/>
      <c r="B150" s="21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73">
        <f>SUMIF(Dec!$A:$A,TB!$A150,Dec!$H:$H)</f>
        <v>0</v>
      </c>
      <c r="O150" s="170"/>
      <c r="P150" s="170"/>
      <c r="Q150" s="179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si="95"/>
        <v>0</v>
      </c>
      <c r="AE150" s="42">
        <f t="shared" si="95"/>
        <v>0</v>
      </c>
      <c r="AF150" s="42">
        <f t="shared" si="95"/>
        <v>0</v>
      </c>
      <c r="AG150" s="42">
        <f t="shared" si="95"/>
        <v>0</v>
      </c>
      <c r="AH150" s="42">
        <f t="shared" si="95"/>
        <v>0</v>
      </c>
      <c r="AI150" s="42">
        <f t="shared" si="95"/>
        <v>0</v>
      </c>
      <c r="AJ150" s="42">
        <f t="shared" si="95"/>
        <v>0</v>
      </c>
      <c r="AK150" s="42">
        <f t="shared" si="95"/>
        <v>0</v>
      </c>
      <c r="AL150" s="42">
        <f t="shared" si="95"/>
        <v>0</v>
      </c>
      <c r="AM150" s="42">
        <f t="shared" si="95"/>
        <v>0</v>
      </c>
      <c r="AN150" s="42">
        <f t="shared" si="95"/>
        <v>0</v>
      </c>
      <c r="AO150" s="42">
        <f t="shared" si="95"/>
        <v>0</v>
      </c>
    </row>
    <row r="151" spans="1:41" ht="16.399999999999999" customHeight="1">
      <c r="A151" s="17" t="s">
        <v>11</v>
      </c>
      <c r="B151" s="18"/>
      <c r="C151" s="19">
        <f t="shared" ref="C151" si="96">ROUND(SUM(C149:C150),2)</f>
        <v>0</v>
      </c>
      <c r="D151" s="19">
        <f t="shared" ref="D151:N151" si="97">ROUND(SUM(D149:D150),2)</f>
        <v>0</v>
      </c>
      <c r="E151" s="19">
        <f t="shared" si="97"/>
        <v>0</v>
      </c>
      <c r="F151" s="19">
        <f t="shared" si="97"/>
        <v>0</v>
      </c>
      <c r="G151" s="19">
        <f t="shared" si="97"/>
        <v>0</v>
      </c>
      <c r="H151" s="19">
        <f t="shared" si="97"/>
        <v>0</v>
      </c>
      <c r="I151" s="19">
        <f t="shared" si="97"/>
        <v>0</v>
      </c>
      <c r="J151" s="19">
        <f t="shared" si="97"/>
        <v>0</v>
      </c>
      <c r="K151" s="19">
        <f t="shared" si="97"/>
        <v>0</v>
      </c>
      <c r="L151" s="19">
        <f t="shared" si="97"/>
        <v>0</v>
      </c>
      <c r="M151" s="19">
        <f>ROUND(SUM(M149:M150),2)</f>
        <v>0</v>
      </c>
      <c r="N151" s="174">
        <f t="shared" si="97"/>
        <v>0</v>
      </c>
      <c r="O151" s="170"/>
      <c r="P151" s="170"/>
      <c r="Q151" s="180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D151" s="19">
        <f t="shared" ref="AD151" si="98">ROUND(SUM(AD149:AD150),2)</f>
        <v>0</v>
      </c>
      <c r="AE151" s="19">
        <f t="shared" ref="AE151:AM151" si="99">ROUND(SUM(AE149:AE150),2)</f>
        <v>0</v>
      </c>
      <c r="AF151" s="19">
        <f t="shared" si="99"/>
        <v>0</v>
      </c>
      <c r="AG151" s="19">
        <f t="shared" si="99"/>
        <v>0</v>
      </c>
      <c r="AH151" s="19">
        <f t="shared" si="99"/>
        <v>0</v>
      </c>
      <c r="AI151" s="19">
        <f t="shared" si="99"/>
        <v>0</v>
      </c>
      <c r="AJ151" s="19">
        <f t="shared" si="99"/>
        <v>0</v>
      </c>
      <c r="AK151" s="19">
        <f t="shared" si="99"/>
        <v>0</v>
      </c>
      <c r="AL151" s="19">
        <f t="shared" si="99"/>
        <v>0</v>
      </c>
      <c r="AM151" s="19">
        <f t="shared" si="99"/>
        <v>0</v>
      </c>
      <c r="AN151" s="19">
        <f>ROUND(SUM(AN149:AN150),2)</f>
        <v>0</v>
      </c>
      <c r="AO151" s="211">
        <f t="shared" ref="AO151" si="100">ROUND(SUM(AO149:AO150),2)</f>
        <v>0</v>
      </c>
    </row>
    <row r="152" spans="1:41" ht="16.399999999999999" customHeight="1">
      <c r="A152" s="13"/>
      <c r="B152" s="14"/>
      <c r="C152" s="42">
        <f>SUMIF(Jan!$A:$A,TB!$A152,Jan!$H:$H)</f>
        <v>0</v>
      </c>
      <c r="D152" s="42">
        <f>SUMIF(Feb!$A:$A,TB!$A152,Feb!$H:$H)</f>
        <v>0</v>
      </c>
      <c r="E152" s="42">
        <f>SUMIF(Mar!$A:$A,TB!$A152,Mar!$H:$H)</f>
        <v>0</v>
      </c>
      <c r="F152" s="42">
        <f>SUMIF(Apr!$A:$A,TB!$A152,Apr!$H:$H)</f>
        <v>0</v>
      </c>
      <c r="G152" s="42">
        <f>SUMIF(May!$A:$A,TB!$A152,May!$H:$H)</f>
        <v>0</v>
      </c>
      <c r="H152" s="42">
        <f>SUMIF(Jun!$A:$A,TB!$A152,Jun!$H:$H)</f>
        <v>0</v>
      </c>
      <c r="I152" s="42">
        <f>SUMIF(Jul!$A:$A,TB!$A152,Jul!$H:$H)</f>
        <v>0</v>
      </c>
      <c r="J152" s="42">
        <f>SUMIF(Aug!$A:$A,TB!$A152,Aug!$H:$H)</f>
        <v>0</v>
      </c>
      <c r="K152" s="42">
        <f>SUMIF(Sep!$A:$A,TB!$A152,Sep!$H:$H)</f>
        <v>0</v>
      </c>
      <c r="L152" s="42">
        <f>SUMIF(Oct!$A:$A,TB!$A152,Oct!$H:$H)</f>
        <v>0</v>
      </c>
      <c r="M152" s="42">
        <f>SUMIF(Nov!$A:$A,TB!$A152,Nov!$H:$H)</f>
        <v>0</v>
      </c>
      <c r="N152" s="173">
        <f>SUMIF(Dec!$A:$A,TB!$A152,Dec!$H:$H)</f>
        <v>0</v>
      </c>
      <c r="O152" s="184"/>
      <c r="P152" s="184"/>
      <c r="Q152" s="179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D152" s="42">
        <f t="shared" ref="AD152:AO154" si="101">ROUND(C152*AD$2,2)</f>
        <v>0</v>
      </c>
      <c r="AE152" s="42">
        <f t="shared" si="101"/>
        <v>0</v>
      </c>
      <c r="AF152" s="42">
        <f t="shared" si="101"/>
        <v>0</v>
      </c>
      <c r="AG152" s="42">
        <f t="shared" si="101"/>
        <v>0</v>
      </c>
      <c r="AH152" s="42">
        <f t="shared" si="101"/>
        <v>0</v>
      </c>
      <c r="AI152" s="42">
        <f t="shared" si="101"/>
        <v>0</v>
      </c>
      <c r="AJ152" s="42">
        <f t="shared" si="101"/>
        <v>0</v>
      </c>
      <c r="AK152" s="42">
        <f t="shared" si="101"/>
        <v>0</v>
      </c>
      <c r="AL152" s="42">
        <f t="shared" si="101"/>
        <v>0</v>
      </c>
      <c r="AM152" s="42">
        <f t="shared" si="101"/>
        <v>0</v>
      </c>
      <c r="AN152" s="42">
        <f t="shared" si="101"/>
        <v>0</v>
      </c>
      <c r="AO152" s="42">
        <f t="shared" si="101"/>
        <v>0</v>
      </c>
    </row>
    <row r="153" spans="1:41" ht="16.399999999999999" customHeight="1">
      <c r="A153" s="13">
        <v>15006</v>
      </c>
      <c r="B153" s="21" t="s">
        <v>218</v>
      </c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73">
        <f>SUMIF(Dec!$A:$A,TB!$A153,Dec!$H:$H)</f>
        <v>0</v>
      </c>
      <c r="O153" s="170"/>
      <c r="P153" s="170"/>
      <c r="Q153" s="179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si="101"/>
        <v>0</v>
      </c>
      <c r="AE153" s="42">
        <f t="shared" si="101"/>
        <v>0</v>
      </c>
      <c r="AF153" s="42">
        <f t="shared" si="101"/>
        <v>0</v>
      </c>
      <c r="AG153" s="42">
        <f t="shared" si="101"/>
        <v>0</v>
      </c>
      <c r="AH153" s="42">
        <f t="shared" si="101"/>
        <v>0</v>
      </c>
      <c r="AI153" s="42">
        <f t="shared" si="101"/>
        <v>0</v>
      </c>
      <c r="AJ153" s="42">
        <f t="shared" si="101"/>
        <v>0</v>
      </c>
      <c r="AK153" s="42">
        <f t="shared" si="101"/>
        <v>0</v>
      </c>
      <c r="AL153" s="42">
        <f t="shared" si="101"/>
        <v>0</v>
      </c>
      <c r="AM153" s="42">
        <f t="shared" si="101"/>
        <v>0</v>
      </c>
      <c r="AN153" s="42">
        <f t="shared" si="101"/>
        <v>0</v>
      </c>
      <c r="AO153" s="42">
        <f t="shared" si="101"/>
        <v>0</v>
      </c>
    </row>
    <row r="154" spans="1:41" ht="16.399999999999999" customHeight="1">
      <c r="A154" s="13"/>
      <c r="B154" s="21"/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73">
        <f>SUMIF(Dec!$A:$A,TB!$A154,Dec!$H:$H)</f>
        <v>0</v>
      </c>
      <c r="O154" s="170"/>
      <c r="P154" s="170"/>
      <c r="Q154" s="179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101"/>
        <v>0</v>
      </c>
      <c r="AE154" s="42">
        <f t="shared" si="101"/>
        <v>0</v>
      </c>
      <c r="AF154" s="42">
        <f t="shared" si="101"/>
        <v>0</v>
      </c>
      <c r="AG154" s="42">
        <f t="shared" si="101"/>
        <v>0</v>
      </c>
      <c r="AH154" s="42">
        <f t="shared" si="101"/>
        <v>0</v>
      </c>
      <c r="AI154" s="42">
        <f t="shared" si="101"/>
        <v>0</v>
      </c>
      <c r="AJ154" s="42">
        <f t="shared" si="101"/>
        <v>0</v>
      </c>
      <c r="AK154" s="42">
        <f t="shared" si="101"/>
        <v>0</v>
      </c>
      <c r="AL154" s="42">
        <f t="shared" si="101"/>
        <v>0</v>
      </c>
      <c r="AM154" s="42">
        <f t="shared" si="101"/>
        <v>0</v>
      </c>
      <c r="AN154" s="42">
        <f t="shared" si="101"/>
        <v>0</v>
      </c>
      <c r="AO154" s="42">
        <f t="shared" si="101"/>
        <v>0</v>
      </c>
    </row>
    <row r="155" spans="1:41" ht="16.399999999999999" customHeight="1">
      <c r="A155" s="17" t="s">
        <v>12</v>
      </c>
      <c r="B155" s="18"/>
      <c r="C155" s="19">
        <f t="shared" ref="C155" si="102">ROUND(SUM(C152:C154),2)</f>
        <v>0</v>
      </c>
      <c r="D155" s="19">
        <f t="shared" ref="D155:N155" si="103">ROUND(SUM(D152:D154),2)</f>
        <v>0</v>
      </c>
      <c r="E155" s="19">
        <f t="shared" si="103"/>
        <v>0</v>
      </c>
      <c r="F155" s="19">
        <f t="shared" si="103"/>
        <v>0</v>
      </c>
      <c r="G155" s="19">
        <f t="shared" si="103"/>
        <v>0</v>
      </c>
      <c r="H155" s="19">
        <f t="shared" si="103"/>
        <v>0</v>
      </c>
      <c r="I155" s="19">
        <f t="shared" si="103"/>
        <v>0</v>
      </c>
      <c r="J155" s="19">
        <f t="shared" si="103"/>
        <v>0</v>
      </c>
      <c r="K155" s="19">
        <f t="shared" si="103"/>
        <v>0</v>
      </c>
      <c r="L155" s="19">
        <f t="shared" si="103"/>
        <v>0</v>
      </c>
      <c r="M155" s="19">
        <f>ROUND(SUM(M152:M154),2)</f>
        <v>0</v>
      </c>
      <c r="N155" s="174">
        <f t="shared" si="103"/>
        <v>0</v>
      </c>
      <c r="O155" s="170"/>
      <c r="P155" s="170"/>
      <c r="Q155" s="180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D155" s="19">
        <f t="shared" ref="AD155" si="104">ROUND(SUM(AD152:AD154),2)</f>
        <v>0</v>
      </c>
      <c r="AE155" s="19">
        <f t="shared" ref="AE155:AM155" si="105">ROUND(SUM(AE152:AE154),2)</f>
        <v>0</v>
      </c>
      <c r="AF155" s="19">
        <f t="shared" si="105"/>
        <v>0</v>
      </c>
      <c r="AG155" s="19">
        <f t="shared" si="105"/>
        <v>0</v>
      </c>
      <c r="AH155" s="19">
        <f t="shared" si="105"/>
        <v>0</v>
      </c>
      <c r="AI155" s="19">
        <f t="shared" si="105"/>
        <v>0</v>
      </c>
      <c r="AJ155" s="19">
        <f t="shared" si="105"/>
        <v>0</v>
      </c>
      <c r="AK155" s="19">
        <f t="shared" si="105"/>
        <v>0</v>
      </c>
      <c r="AL155" s="19">
        <f t="shared" si="105"/>
        <v>0</v>
      </c>
      <c r="AM155" s="19">
        <f t="shared" si="105"/>
        <v>0</v>
      </c>
      <c r="AN155" s="19">
        <f>ROUND(SUM(AN152:AN154),2)</f>
        <v>0</v>
      </c>
      <c r="AO155" s="211">
        <f t="shared" ref="AO155" si="106">ROUND(SUM(AO152:AO154),2)</f>
        <v>0</v>
      </c>
    </row>
    <row r="156" spans="1:41" ht="16.399999999999999" customHeight="1">
      <c r="A156" s="13"/>
      <c r="B156" s="21"/>
      <c r="C156" s="42">
        <f>SUMIF(Jan!$A:$A,TB!$A156,Jan!$H:$H)</f>
        <v>0</v>
      </c>
      <c r="D156" s="42">
        <f>SUMIF(Feb!$A:$A,TB!$A156,Feb!$H:$H)</f>
        <v>0</v>
      </c>
      <c r="E156" s="42">
        <f>SUMIF(Mar!$A:$A,TB!$A156,Mar!$H:$H)</f>
        <v>0</v>
      </c>
      <c r="F156" s="42">
        <f>SUMIF(Apr!$A:$A,TB!$A156,Apr!$H:$H)</f>
        <v>0</v>
      </c>
      <c r="G156" s="42">
        <f>SUMIF(May!$A:$A,TB!$A156,May!$H:$H)</f>
        <v>0</v>
      </c>
      <c r="H156" s="42">
        <f>SUMIF(Jun!$A:$A,TB!$A156,Jun!$H:$H)</f>
        <v>0</v>
      </c>
      <c r="I156" s="42">
        <f>SUMIF(Jul!$A:$A,TB!$A156,Jul!$H:$H)</f>
        <v>0</v>
      </c>
      <c r="J156" s="42">
        <f>SUMIF(Aug!$A:$A,TB!$A156,Aug!$H:$H)</f>
        <v>0</v>
      </c>
      <c r="K156" s="42">
        <f>SUMIF(Sep!$A:$A,TB!$A156,Sep!$H:$H)</f>
        <v>0</v>
      </c>
      <c r="L156" s="42">
        <f>SUMIF(Oct!$A:$A,TB!$A156,Oct!$H:$H)</f>
        <v>0</v>
      </c>
      <c r="M156" s="42">
        <f>SUMIF(Nov!$A:$A,TB!$A156,Nov!$H:$H)</f>
        <v>0</v>
      </c>
      <c r="N156" s="173">
        <f>SUMIF(Dec!$A:$A,TB!$A156,Dec!$H:$H)</f>
        <v>0</v>
      </c>
      <c r="O156" s="184"/>
      <c r="P156" s="184"/>
      <c r="Q156" s="179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D156" s="42">
        <f t="shared" ref="AD156:AO158" si="107">ROUND(C156*AD$2,2)</f>
        <v>0</v>
      </c>
      <c r="AE156" s="42">
        <f t="shared" si="107"/>
        <v>0</v>
      </c>
      <c r="AF156" s="42">
        <f t="shared" si="107"/>
        <v>0</v>
      </c>
      <c r="AG156" s="42">
        <f t="shared" si="107"/>
        <v>0</v>
      </c>
      <c r="AH156" s="42">
        <f t="shared" si="107"/>
        <v>0</v>
      </c>
      <c r="AI156" s="42">
        <f t="shared" si="107"/>
        <v>0</v>
      </c>
      <c r="AJ156" s="42">
        <f t="shared" si="107"/>
        <v>0</v>
      </c>
      <c r="AK156" s="42">
        <f t="shared" si="107"/>
        <v>0</v>
      </c>
      <c r="AL156" s="42">
        <f t="shared" si="107"/>
        <v>0</v>
      </c>
      <c r="AM156" s="42">
        <f t="shared" si="107"/>
        <v>0</v>
      </c>
      <c r="AN156" s="42">
        <f t="shared" si="107"/>
        <v>0</v>
      </c>
      <c r="AO156" s="42">
        <f t="shared" si="107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73">
        <f>SUMIF(Dec!$A:$A,TB!$A157,Dec!$H:$H)</f>
        <v>0</v>
      </c>
      <c r="O157" s="170"/>
      <c r="P157" s="170"/>
      <c r="Q157" s="179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si="107"/>
        <v>0</v>
      </c>
      <c r="AE157" s="42">
        <f t="shared" si="107"/>
        <v>0</v>
      </c>
      <c r="AF157" s="42">
        <f t="shared" si="107"/>
        <v>0</v>
      </c>
      <c r="AG157" s="42">
        <f t="shared" si="107"/>
        <v>0</v>
      </c>
      <c r="AH157" s="42">
        <f t="shared" si="107"/>
        <v>0</v>
      </c>
      <c r="AI157" s="42">
        <f t="shared" si="107"/>
        <v>0</v>
      </c>
      <c r="AJ157" s="42">
        <f t="shared" si="107"/>
        <v>0</v>
      </c>
      <c r="AK157" s="42">
        <f t="shared" si="107"/>
        <v>0</v>
      </c>
      <c r="AL157" s="42">
        <f t="shared" si="107"/>
        <v>0</v>
      </c>
      <c r="AM157" s="42">
        <f t="shared" si="107"/>
        <v>0</v>
      </c>
      <c r="AN157" s="42">
        <f t="shared" si="107"/>
        <v>0</v>
      </c>
      <c r="AO157" s="42">
        <f t="shared" si="107"/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73">
        <f>SUMIF(Dec!$A:$A,TB!$A158,Dec!$H:$H)</f>
        <v>0</v>
      </c>
      <c r="O158" s="170"/>
      <c r="P158" s="170"/>
      <c r="Q158" s="179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07"/>
        <v>0</v>
      </c>
      <c r="AE158" s="42">
        <f t="shared" si="107"/>
        <v>0</v>
      </c>
      <c r="AF158" s="42">
        <f t="shared" si="107"/>
        <v>0</v>
      </c>
      <c r="AG158" s="42">
        <f t="shared" si="107"/>
        <v>0</v>
      </c>
      <c r="AH158" s="42">
        <f t="shared" si="107"/>
        <v>0</v>
      </c>
      <c r="AI158" s="42">
        <f t="shared" si="107"/>
        <v>0</v>
      </c>
      <c r="AJ158" s="42">
        <f t="shared" si="107"/>
        <v>0</v>
      </c>
      <c r="AK158" s="42">
        <f t="shared" si="107"/>
        <v>0</v>
      </c>
      <c r="AL158" s="42">
        <f t="shared" si="107"/>
        <v>0</v>
      </c>
      <c r="AM158" s="42">
        <f t="shared" si="107"/>
        <v>0</v>
      </c>
      <c r="AN158" s="42">
        <f t="shared" si="107"/>
        <v>0</v>
      </c>
      <c r="AO158" s="42">
        <f t="shared" si="107"/>
        <v>0</v>
      </c>
    </row>
    <row r="159" spans="1:41" ht="16.399999999999999" customHeight="1">
      <c r="A159" s="17" t="s">
        <v>13</v>
      </c>
      <c r="B159" s="18"/>
      <c r="C159" s="19">
        <f t="shared" ref="C159" si="108">ROUND(SUM(C156:C158),2)</f>
        <v>0</v>
      </c>
      <c r="D159" s="19">
        <f t="shared" ref="D159:N159" si="109">ROUND(SUM(D156:D158),2)</f>
        <v>0</v>
      </c>
      <c r="E159" s="19">
        <f t="shared" si="109"/>
        <v>0</v>
      </c>
      <c r="F159" s="19">
        <f t="shared" si="109"/>
        <v>0</v>
      </c>
      <c r="G159" s="19">
        <f t="shared" si="109"/>
        <v>0</v>
      </c>
      <c r="H159" s="19">
        <f t="shared" si="109"/>
        <v>0</v>
      </c>
      <c r="I159" s="19">
        <f t="shared" si="109"/>
        <v>0</v>
      </c>
      <c r="J159" s="19">
        <f t="shared" si="109"/>
        <v>0</v>
      </c>
      <c r="K159" s="19">
        <f t="shared" si="109"/>
        <v>0</v>
      </c>
      <c r="L159" s="19">
        <f t="shared" si="109"/>
        <v>0</v>
      </c>
      <c r="M159" s="19">
        <f>ROUND(SUM(M156:M158),2)</f>
        <v>0</v>
      </c>
      <c r="N159" s="174">
        <f t="shared" si="109"/>
        <v>0</v>
      </c>
      <c r="O159" s="170"/>
      <c r="P159" s="170"/>
      <c r="Q159" s="180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D159" s="19">
        <f t="shared" ref="AD159" si="110">ROUND(SUM(AD156:AD158),2)</f>
        <v>0</v>
      </c>
      <c r="AE159" s="19">
        <f t="shared" ref="AE159:AM159" si="111">ROUND(SUM(AE156:AE158),2)</f>
        <v>0</v>
      </c>
      <c r="AF159" s="19">
        <f t="shared" si="111"/>
        <v>0</v>
      </c>
      <c r="AG159" s="19">
        <f t="shared" si="111"/>
        <v>0</v>
      </c>
      <c r="AH159" s="19">
        <f t="shared" si="111"/>
        <v>0</v>
      </c>
      <c r="AI159" s="19">
        <f t="shared" si="111"/>
        <v>0</v>
      </c>
      <c r="AJ159" s="19">
        <f t="shared" si="111"/>
        <v>0</v>
      </c>
      <c r="AK159" s="19">
        <f t="shared" si="111"/>
        <v>0</v>
      </c>
      <c r="AL159" s="19">
        <f t="shared" si="111"/>
        <v>0</v>
      </c>
      <c r="AM159" s="19">
        <f t="shared" si="111"/>
        <v>0</v>
      </c>
      <c r="AN159" s="19">
        <f>ROUND(SUM(AN156:AN158),2)</f>
        <v>0</v>
      </c>
      <c r="AO159" s="211">
        <f t="shared" ref="AO159" si="112">ROUND(SUM(AO156:AO158),2)</f>
        <v>0</v>
      </c>
    </row>
    <row r="160" spans="1:41" ht="16.399999999999999" customHeight="1">
      <c r="A160" s="13"/>
      <c r="B160" s="14"/>
      <c r="C160" s="42">
        <f>SUMIF(Jan!$A:$A,TB!$A160,Jan!$H:$H)</f>
        <v>0</v>
      </c>
      <c r="D160" s="42">
        <f>SUMIF(Feb!$A:$A,TB!$A160,Feb!$H:$H)</f>
        <v>0</v>
      </c>
      <c r="E160" s="42">
        <f>SUMIF(Mar!$A:$A,TB!$A160,Mar!$H:$H)</f>
        <v>0</v>
      </c>
      <c r="F160" s="42">
        <f>SUMIF(Apr!$A:$A,TB!$A160,Apr!$H:$H)</f>
        <v>0</v>
      </c>
      <c r="G160" s="42">
        <f>SUMIF(May!$A:$A,TB!$A160,May!$H:$H)</f>
        <v>0</v>
      </c>
      <c r="H160" s="42">
        <f>SUMIF(Jun!$A:$A,TB!$A160,Jun!$H:$H)</f>
        <v>0</v>
      </c>
      <c r="I160" s="42">
        <f>SUMIF(Jul!$A:$A,TB!$A160,Jul!$H:$H)</f>
        <v>0</v>
      </c>
      <c r="J160" s="42">
        <f>SUMIF(Aug!$A:$A,TB!$A160,Aug!$H:$H)</f>
        <v>0</v>
      </c>
      <c r="K160" s="42">
        <f>SUMIF(Sep!$A:$A,TB!$A160,Sep!$H:$H)</f>
        <v>0</v>
      </c>
      <c r="L160" s="42">
        <f>SUMIF(Oct!$A:$A,TB!$A160,Oct!$H:$H)</f>
        <v>0</v>
      </c>
      <c r="M160" s="42">
        <f>SUMIF(Nov!$A:$A,TB!$A160,Nov!$H:$H)</f>
        <v>0</v>
      </c>
      <c r="N160" s="173">
        <f>SUMIF(Dec!$A:$A,TB!$A160,Dec!$H:$H)</f>
        <v>0</v>
      </c>
      <c r="O160" s="184"/>
      <c r="P160" s="184"/>
      <c r="Q160" s="179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D160" s="42">
        <f t="shared" ref="AD160:AO167" si="113">ROUND(C160*AD$2,2)</f>
        <v>0</v>
      </c>
      <c r="AE160" s="42">
        <f t="shared" si="113"/>
        <v>0</v>
      </c>
      <c r="AF160" s="42">
        <f t="shared" si="113"/>
        <v>0</v>
      </c>
      <c r="AG160" s="42">
        <f t="shared" si="113"/>
        <v>0</v>
      </c>
      <c r="AH160" s="42">
        <f t="shared" si="113"/>
        <v>0</v>
      </c>
      <c r="AI160" s="42">
        <f t="shared" si="113"/>
        <v>0</v>
      </c>
      <c r="AJ160" s="42">
        <f t="shared" si="113"/>
        <v>0</v>
      </c>
      <c r="AK160" s="42">
        <f t="shared" si="113"/>
        <v>0</v>
      </c>
      <c r="AL160" s="42">
        <f t="shared" si="113"/>
        <v>0</v>
      </c>
      <c r="AM160" s="42">
        <f t="shared" si="113"/>
        <v>0</v>
      </c>
      <c r="AN160" s="42">
        <f t="shared" si="113"/>
        <v>0</v>
      </c>
      <c r="AO160" s="42">
        <f t="shared" si="113"/>
        <v>0</v>
      </c>
    </row>
    <row r="161" spans="1:41" ht="16.399999999999999" customHeight="1">
      <c r="A161" s="13">
        <v>15010</v>
      </c>
      <c r="B161" s="14" t="s">
        <v>219</v>
      </c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73">
        <f>SUMIF(Dec!$A:$A,TB!$A161,Dec!$H:$H)</f>
        <v>0</v>
      </c>
      <c r="O161" s="170"/>
      <c r="P161" s="170"/>
      <c r="Q161" s="179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si="113"/>
        <v>0</v>
      </c>
      <c r="AE161" s="42">
        <f t="shared" si="113"/>
        <v>0</v>
      </c>
      <c r="AF161" s="42">
        <f t="shared" si="113"/>
        <v>0</v>
      </c>
      <c r="AG161" s="42">
        <f t="shared" si="113"/>
        <v>0</v>
      </c>
      <c r="AH161" s="42">
        <f t="shared" si="113"/>
        <v>0</v>
      </c>
      <c r="AI161" s="42">
        <f t="shared" si="113"/>
        <v>0</v>
      </c>
      <c r="AJ161" s="42">
        <f t="shared" si="113"/>
        <v>0</v>
      </c>
      <c r="AK161" s="42">
        <f t="shared" si="113"/>
        <v>0</v>
      </c>
      <c r="AL161" s="42">
        <f t="shared" si="113"/>
        <v>0</v>
      </c>
      <c r="AM161" s="42">
        <f t="shared" si="113"/>
        <v>0</v>
      </c>
      <c r="AN161" s="42">
        <f t="shared" si="113"/>
        <v>0</v>
      </c>
      <c r="AO161" s="42">
        <f t="shared" si="113"/>
        <v>0</v>
      </c>
    </row>
    <row r="162" spans="1:41" ht="16.399999999999999" customHeight="1">
      <c r="A162" s="13">
        <v>15011</v>
      </c>
      <c r="B162" s="14" t="s">
        <v>220</v>
      </c>
      <c r="C162" s="42">
        <f>SUMIF(Jan!$A:$A,TB!$A162,Jan!$H:$H)</f>
        <v>0</v>
      </c>
      <c r="D162" s="42">
        <f>SUMIF(Feb!$A:$A,TB!$A162,Feb!$H:$H)</f>
        <v>0</v>
      </c>
      <c r="E162" s="42">
        <f>SUMIF(Mar!$A:$A,TB!$A162,Mar!$H:$H)</f>
        <v>0</v>
      </c>
      <c r="F162" s="42">
        <f>SUMIF(Apr!$A:$A,TB!$A162,Apr!$H:$H)</f>
        <v>0</v>
      </c>
      <c r="G162" s="42">
        <f>SUMIF(May!$A:$A,TB!$A162,May!$H:$H)</f>
        <v>0</v>
      </c>
      <c r="H162" s="42">
        <f>SUMIF(Jun!$A:$A,TB!$A162,Jun!$H:$H)</f>
        <v>0</v>
      </c>
      <c r="I162" s="42">
        <f>SUMIF(Jul!$A:$A,TB!$A162,Jul!$H:$H)</f>
        <v>0</v>
      </c>
      <c r="J162" s="42">
        <f>SUMIF(Aug!$A:$A,TB!$A162,Aug!$H:$H)</f>
        <v>0</v>
      </c>
      <c r="K162" s="42">
        <f>SUMIF(Sep!$A:$A,TB!$A162,Sep!$H:$H)</f>
        <v>0</v>
      </c>
      <c r="L162" s="42">
        <f>SUMIF(Oct!$A:$A,TB!$A162,Oct!$H:$H)</f>
        <v>0</v>
      </c>
      <c r="M162" s="42">
        <f>SUMIF(Nov!$A:$A,TB!$A162,Nov!$H:$H)</f>
        <v>0</v>
      </c>
      <c r="N162" s="173">
        <f>SUMIF(Dec!$A:$A,TB!$A162,Dec!$H:$H)</f>
        <v>0</v>
      </c>
      <c r="O162" s="170"/>
      <c r="P162" s="170"/>
      <c r="Q162" s="179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D162" s="42">
        <f t="shared" si="113"/>
        <v>0</v>
      </c>
      <c r="AE162" s="42">
        <f t="shared" si="113"/>
        <v>0</v>
      </c>
      <c r="AF162" s="42">
        <f t="shared" si="113"/>
        <v>0</v>
      </c>
      <c r="AG162" s="42">
        <f t="shared" si="113"/>
        <v>0</v>
      </c>
      <c r="AH162" s="42">
        <f t="shared" si="113"/>
        <v>0</v>
      </c>
      <c r="AI162" s="42">
        <f t="shared" si="113"/>
        <v>0</v>
      </c>
      <c r="AJ162" s="42">
        <f t="shared" si="113"/>
        <v>0</v>
      </c>
      <c r="AK162" s="42">
        <f t="shared" si="113"/>
        <v>0</v>
      </c>
      <c r="AL162" s="42">
        <f t="shared" si="113"/>
        <v>0</v>
      </c>
      <c r="AM162" s="42">
        <f t="shared" si="113"/>
        <v>0</v>
      </c>
      <c r="AN162" s="42">
        <f t="shared" si="113"/>
        <v>0</v>
      </c>
      <c r="AO162" s="42">
        <f t="shared" si="113"/>
        <v>0</v>
      </c>
    </row>
    <row r="163" spans="1:41" ht="16.399999999999999" customHeight="1">
      <c r="A163" s="13">
        <v>15012</v>
      </c>
      <c r="B163" s="14" t="s">
        <v>221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73">
        <f>SUMIF(Dec!$A:$A,TB!$A163,Dec!$H:$H)</f>
        <v>0</v>
      </c>
      <c r="O163" s="170"/>
      <c r="P163" s="170"/>
      <c r="Q163" s="179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13"/>
        <v>0</v>
      </c>
      <c r="AE163" s="42">
        <f t="shared" si="113"/>
        <v>0</v>
      </c>
      <c r="AF163" s="42">
        <f t="shared" si="113"/>
        <v>0</v>
      </c>
      <c r="AG163" s="42">
        <f t="shared" si="113"/>
        <v>0</v>
      </c>
      <c r="AH163" s="42">
        <f t="shared" si="113"/>
        <v>0</v>
      </c>
      <c r="AI163" s="42">
        <f t="shared" si="113"/>
        <v>0</v>
      </c>
      <c r="AJ163" s="42">
        <f t="shared" si="113"/>
        <v>0</v>
      </c>
      <c r="AK163" s="42">
        <f t="shared" si="113"/>
        <v>0</v>
      </c>
      <c r="AL163" s="42">
        <f t="shared" si="113"/>
        <v>0</v>
      </c>
      <c r="AM163" s="42">
        <f t="shared" si="113"/>
        <v>0</v>
      </c>
      <c r="AN163" s="42">
        <f t="shared" si="113"/>
        <v>0</v>
      </c>
      <c r="AO163" s="42">
        <f t="shared" si="113"/>
        <v>0</v>
      </c>
    </row>
    <row r="164" spans="1:41" ht="16.399999999999999" customHeight="1">
      <c r="A164" s="13">
        <v>15017</v>
      </c>
      <c r="B164" s="14" t="s">
        <v>222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73">
        <f>SUMIF(Dec!$A:$A,TB!$A164,Dec!$H:$H)</f>
        <v>0</v>
      </c>
      <c r="O164" s="170"/>
      <c r="P164" s="170"/>
      <c r="Q164" s="179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13"/>
        <v>0</v>
      </c>
      <c r="AE164" s="42">
        <f t="shared" si="113"/>
        <v>0</v>
      </c>
      <c r="AF164" s="42">
        <f t="shared" si="113"/>
        <v>0</v>
      </c>
      <c r="AG164" s="42">
        <f t="shared" si="113"/>
        <v>0</v>
      </c>
      <c r="AH164" s="42">
        <f t="shared" si="113"/>
        <v>0</v>
      </c>
      <c r="AI164" s="42">
        <f t="shared" si="113"/>
        <v>0</v>
      </c>
      <c r="AJ164" s="42">
        <f t="shared" si="113"/>
        <v>0</v>
      </c>
      <c r="AK164" s="42">
        <f t="shared" si="113"/>
        <v>0</v>
      </c>
      <c r="AL164" s="42">
        <f t="shared" si="113"/>
        <v>0</v>
      </c>
      <c r="AM164" s="42">
        <f t="shared" si="113"/>
        <v>0</v>
      </c>
      <c r="AN164" s="42">
        <f t="shared" si="113"/>
        <v>0</v>
      </c>
      <c r="AO164" s="42">
        <f t="shared" si="113"/>
        <v>0</v>
      </c>
    </row>
    <row r="165" spans="1:41" ht="16.399999999999999" customHeight="1">
      <c r="A165" s="13">
        <v>15018</v>
      </c>
      <c r="B165" s="14" t="s">
        <v>223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73">
        <f>SUMIF(Dec!$A:$A,TB!$A165,Dec!$H:$H)</f>
        <v>0</v>
      </c>
      <c r="O165" s="170"/>
      <c r="P165" s="170"/>
      <c r="Q165" s="179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13"/>
        <v>0</v>
      </c>
      <c r="AE165" s="42">
        <f t="shared" si="113"/>
        <v>0</v>
      </c>
      <c r="AF165" s="42">
        <f t="shared" si="113"/>
        <v>0</v>
      </c>
      <c r="AG165" s="42">
        <f t="shared" si="113"/>
        <v>0</v>
      </c>
      <c r="AH165" s="42">
        <f t="shared" si="113"/>
        <v>0</v>
      </c>
      <c r="AI165" s="42">
        <f t="shared" si="113"/>
        <v>0</v>
      </c>
      <c r="AJ165" s="42">
        <f t="shared" si="113"/>
        <v>0</v>
      </c>
      <c r="AK165" s="42">
        <f t="shared" si="113"/>
        <v>0</v>
      </c>
      <c r="AL165" s="42">
        <f t="shared" si="113"/>
        <v>0</v>
      </c>
      <c r="AM165" s="42">
        <f t="shared" si="113"/>
        <v>0</v>
      </c>
      <c r="AN165" s="42">
        <f t="shared" si="113"/>
        <v>0</v>
      </c>
      <c r="AO165" s="42">
        <f t="shared" si="113"/>
        <v>0</v>
      </c>
    </row>
    <row r="166" spans="1:41" ht="16.399999999999999" customHeight="1">
      <c r="A166" s="20"/>
      <c r="B166" s="14"/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73">
        <f>SUMIF(Dec!$A:$A,TB!$A166,Dec!$H:$H)</f>
        <v>0</v>
      </c>
      <c r="O166" s="170"/>
      <c r="P166" s="170"/>
      <c r="Q166" s="179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13"/>
        <v>0</v>
      </c>
      <c r="AE166" s="42">
        <f t="shared" si="113"/>
        <v>0</v>
      </c>
      <c r="AF166" s="42">
        <f t="shared" si="113"/>
        <v>0</v>
      </c>
      <c r="AG166" s="42">
        <f t="shared" si="113"/>
        <v>0</v>
      </c>
      <c r="AH166" s="42">
        <f t="shared" si="113"/>
        <v>0</v>
      </c>
      <c r="AI166" s="42">
        <f t="shared" si="113"/>
        <v>0</v>
      </c>
      <c r="AJ166" s="42">
        <f t="shared" si="113"/>
        <v>0</v>
      </c>
      <c r="AK166" s="42">
        <f t="shared" si="113"/>
        <v>0</v>
      </c>
      <c r="AL166" s="42">
        <f t="shared" si="113"/>
        <v>0</v>
      </c>
      <c r="AM166" s="42">
        <f t="shared" si="113"/>
        <v>0</v>
      </c>
      <c r="AN166" s="42">
        <f t="shared" si="113"/>
        <v>0</v>
      </c>
      <c r="AO166" s="42">
        <f t="shared" si="113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73">
        <f>SUMIF(Dec!$A:$A,TB!$A167,Dec!$H:$H)</f>
        <v>0</v>
      </c>
      <c r="O167" s="170"/>
      <c r="P167" s="170"/>
      <c r="Q167" s="179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13"/>
        <v>0</v>
      </c>
      <c r="AE167" s="42">
        <f t="shared" si="113"/>
        <v>0</v>
      </c>
      <c r="AF167" s="42">
        <f t="shared" si="113"/>
        <v>0</v>
      </c>
      <c r="AG167" s="42">
        <f t="shared" si="113"/>
        <v>0</v>
      </c>
      <c r="AH167" s="42">
        <f t="shared" si="113"/>
        <v>0</v>
      </c>
      <c r="AI167" s="42">
        <f t="shared" si="113"/>
        <v>0</v>
      </c>
      <c r="AJ167" s="42">
        <f t="shared" si="113"/>
        <v>0</v>
      </c>
      <c r="AK167" s="42">
        <f t="shared" si="113"/>
        <v>0</v>
      </c>
      <c r="AL167" s="42">
        <f t="shared" si="113"/>
        <v>0</v>
      </c>
      <c r="AM167" s="42">
        <f t="shared" si="113"/>
        <v>0</v>
      </c>
      <c r="AN167" s="42">
        <f t="shared" si="113"/>
        <v>0</v>
      </c>
      <c r="AO167" s="42">
        <f t="shared" si="113"/>
        <v>0</v>
      </c>
    </row>
    <row r="168" spans="1:41" ht="16.399999999999999" customHeight="1">
      <c r="A168" s="17" t="s">
        <v>14</v>
      </c>
      <c r="B168" s="18"/>
      <c r="C168" s="19">
        <f t="shared" ref="C168" si="114">ROUND(SUM(C160:C167),2)</f>
        <v>0</v>
      </c>
      <c r="D168" s="19">
        <f t="shared" ref="D168:N168" si="115">ROUND(SUM(D160:D167),2)</f>
        <v>0</v>
      </c>
      <c r="E168" s="19">
        <f t="shared" si="115"/>
        <v>0</v>
      </c>
      <c r="F168" s="19">
        <f t="shared" si="115"/>
        <v>0</v>
      </c>
      <c r="G168" s="19">
        <f t="shared" si="115"/>
        <v>0</v>
      </c>
      <c r="H168" s="19">
        <f t="shared" si="115"/>
        <v>0</v>
      </c>
      <c r="I168" s="19">
        <f t="shared" si="115"/>
        <v>0</v>
      </c>
      <c r="J168" s="19">
        <f t="shared" si="115"/>
        <v>0</v>
      </c>
      <c r="K168" s="19">
        <f t="shared" si="115"/>
        <v>0</v>
      </c>
      <c r="L168" s="19">
        <f t="shared" si="115"/>
        <v>0</v>
      </c>
      <c r="M168" s="19">
        <f>ROUND(SUM(M160:M167),2)</f>
        <v>0</v>
      </c>
      <c r="N168" s="174">
        <f t="shared" si="115"/>
        <v>0</v>
      </c>
      <c r="O168" s="170"/>
      <c r="P168" s="170"/>
      <c r="Q168" s="180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D168" s="19">
        <f t="shared" ref="AD168" si="116">ROUND(SUM(AD160:AD167),2)</f>
        <v>0</v>
      </c>
      <c r="AE168" s="19">
        <f t="shared" ref="AE168:AM168" si="117">ROUND(SUM(AE160:AE167),2)</f>
        <v>0</v>
      </c>
      <c r="AF168" s="19">
        <f t="shared" si="117"/>
        <v>0</v>
      </c>
      <c r="AG168" s="19">
        <f t="shared" si="117"/>
        <v>0</v>
      </c>
      <c r="AH168" s="19">
        <f t="shared" si="117"/>
        <v>0</v>
      </c>
      <c r="AI168" s="19">
        <f t="shared" si="117"/>
        <v>0</v>
      </c>
      <c r="AJ168" s="19">
        <f t="shared" si="117"/>
        <v>0</v>
      </c>
      <c r="AK168" s="19">
        <f t="shared" si="117"/>
        <v>0</v>
      </c>
      <c r="AL168" s="19">
        <f t="shared" si="117"/>
        <v>0</v>
      </c>
      <c r="AM168" s="19">
        <f t="shared" si="117"/>
        <v>0</v>
      </c>
      <c r="AN168" s="19">
        <f>ROUND(SUM(AN160:AN167),2)</f>
        <v>0</v>
      </c>
      <c r="AO168" s="211">
        <f t="shared" ref="AO168" si="118">ROUND(SUM(AO160:AO167),2)</f>
        <v>0</v>
      </c>
    </row>
    <row r="169" spans="1:41" ht="16.399999999999999" customHeight="1">
      <c r="A169" s="13"/>
      <c r="B169" s="14"/>
      <c r="C169" s="42">
        <f>SUMIF(Jan!$A:$A,TB!$A169,Jan!$H:$H)</f>
        <v>0</v>
      </c>
      <c r="D169" s="42">
        <f>SUMIF(Feb!$A:$A,TB!$A169,Feb!$H:$H)</f>
        <v>0</v>
      </c>
      <c r="E169" s="42">
        <f>SUMIF(Mar!$A:$A,TB!$A169,Mar!$H:$H)</f>
        <v>0</v>
      </c>
      <c r="F169" s="42">
        <f>SUMIF(Apr!$A:$A,TB!$A169,Apr!$H:$H)</f>
        <v>0</v>
      </c>
      <c r="G169" s="42">
        <f>SUMIF(May!$A:$A,TB!$A169,May!$H:$H)</f>
        <v>0</v>
      </c>
      <c r="H169" s="42">
        <f>SUMIF(Jun!$A:$A,TB!$A169,Jun!$H:$H)</f>
        <v>0</v>
      </c>
      <c r="I169" s="42">
        <f>SUMIF(Jul!$A:$A,TB!$A169,Jul!$H:$H)</f>
        <v>0</v>
      </c>
      <c r="J169" s="42">
        <f>SUMIF(Aug!$A:$A,TB!$A169,Aug!$H:$H)</f>
        <v>0</v>
      </c>
      <c r="K169" s="42">
        <f>SUMIF(Sep!$A:$A,TB!$A169,Sep!$H:$H)</f>
        <v>0</v>
      </c>
      <c r="L169" s="42">
        <f>SUMIF(Oct!$A:$A,TB!$A169,Oct!$H:$H)</f>
        <v>0</v>
      </c>
      <c r="M169" s="42">
        <f>SUMIF(Nov!$A:$A,TB!$A169,Nov!$H:$H)</f>
        <v>0</v>
      </c>
      <c r="N169" s="173">
        <f>SUMIF(Dec!$A:$A,TB!$A169,Dec!$H:$H)</f>
        <v>0</v>
      </c>
      <c r="O169" s="184"/>
      <c r="P169" s="184"/>
      <c r="Q169" s="179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D169" s="42">
        <f t="shared" ref="AD169:AO171" si="119">ROUND(C169*AD$2,2)</f>
        <v>0</v>
      </c>
      <c r="AE169" s="42">
        <f t="shared" si="119"/>
        <v>0</v>
      </c>
      <c r="AF169" s="42">
        <f t="shared" si="119"/>
        <v>0</v>
      </c>
      <c r="AG169" s="42">
        <f t="shared" si="119"/>
        <v>0</v>
      </c>
      <c r="AH169" s="42">
        <f t="shared" si="119"/>
        <v>0</v>
      </c>
      <c r="AI169" s="42">
        <f t="shared" si="119"/>
        <v>0</v>
      </c>
      <c r="AJ169" s="42">
        <f t="shared" si="119"/>
        <v>0</v>
      </c>
      <c r="AK169" s="42">
        <f t="shared" si="119"/>
        <v>0</v>
      </c>
      <c r="AL169" s="42">
        <f t="shared" si="119"/>
        <v>0</v>
      </c>
      <c r="AM169" s="42">
        <f t="shared" si="119"/>
        <v>0</v>
      </c>
      <c r="AN169" s="42">
        <f t="shared" si="119"/>
        <v>0</v>
      </c>
      <c r="AO169" s="42">
        <f t="shared" si="119"/>
        <v>0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73">
        <f>SUMIF(Dec!$A:$A,TB!$A170,Dec!$H:$H)</f>
        <v>0</v>
      </c>
      <c r="O170" s="170"/>
      <c r="P170" s="170"/>
      <c r="Q170" s="179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si="119"/>
        <v>0</v>
      </c>
      <c r="AE170" s="42">
        <f t="shared" si="119"/>
        <v>0</v>
      </c>
      <c r="AF170" s="42">
        <f t="shared" si="119"/>
        <v>0</v>
      </c>
      <c r="AG170" s="42">
        <f t="shared" si="119"/>
        <v>0</v>
      </c>
      <c r="AH170" s="42">
        <f t="shared" si="119"/>
        <v>0</v>
      </c>
      <c r="AI170" s="42">
        <f t="shared" si="119"/>
        <v>0</v>
      </c>
      <c r="AJ170" s="42">
        <f t="shared" si="119"/>
        <v>0</v>
      </c>
      <c r="AK170" s="42">
        <f t="shared" si="119"/>
        <v>0</v>
      </c>
      <c r="AL170" s="42">
        <f t="shared" si="119"/>
        <v>0</v>
      </c>
      <c r="AM170" s="42">
        <f t="shared" si="119"/>
        <v>0</v>
      </c>
      <c r="AN170" s="42">
        <f t="shared" si="119"/>
        <v>0</v>
      </c>
      <c r="AO170" s="42">
        <f t="shared" si="119"/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73">
        <f>SUMIF(Dec!$A:$A,TB!$A171,Dec!$H:$H)</f>
        <v>0</v>
      </c>
      <c r="O171" s="170"/>
      <c r="P171" s="170"/>
      <c r="Q171" s="179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19"/>
        <v>0</v>
      </c>
      <c r="AE171" s="42">
        <f t="shared" si="119"/>
        <v>0</v>
      </c>
      <c r="AF171" s="42">
        <f t="shared" si="119"/>
        <v>0</v>
      </c>
      <c r="AG171" s="42">
        <f t="shared" si="119"/>
        <v>0</v>
      </c>
      <c r="AH171" s="42">
        <f t="shared" si="119"/>
        <v>0</v>
      </c>
      <c r="AI171" s="42">
        <f t="shared" si="119"/>
        <v>0</v>
      </c>
      <c r="AJ171" s="42">
        <f t="shared" si="119"/>
        <v>0</v>
      </c>
      <c r="AK171" s="42">
        <f t="shared" si="119"/>
        <v>0</v>
      </c>
      <c r="AL171" s="42">
        <f t="shared" si="119"/>
        <v>0</v>
      </c>
      <c r="AM171" s="42">
        <f t="shared" si="119"/>
        <v>0</v>
      </c>
      <c r="AN171" s="42">
        <f t="shared" si="119"/>
        <v>0</v>
      </c>
      <c r="AO171" s="42">
        <f t="shared" si="119"/>
        <v>0</v>
      </c>
    </row>
    <row r="172" spans="1:41" ht="16.399999999999999" customHeight="1">
      <c r="A172" s="17" t="s">
        <v>17</v>
      </c>
      <c r="B172" s="18"/>
      <c r="C172" s="19">
        <f t="shared" ref="C172" si="120">ROUND(SUM(C169:C171),2)</f>
        <v>0</v>
      </c>
      <c r="D172" s="19">
        <f t="shared" ref="D172:N172" si="121">ROUND(SUM(D169:D171),2)</f>
        <v>0</v>
      </c>
      <c r="E172" s="19">
        <f t="shared" si="121"/>
        <v>0</v>
      </c>
      <c r="F172" s="19">
        <f t="shared" si="121"/>
        <v>0</v>
      </c>
      <c r="G172" s="19">
        <f t="shared" si="121"/>
        <v>0</v>
      </c>
      <c r="H172" s="19">
        <f t="shared" si="121"/>
        <v>0</v>
      </c>
      <c r="I172" s="19">
        <f t="shared" si="121"/>
        <v>0</v>
      </c>
      <c r="J172" s="19">
        <f t="shared" si="121"/>
        <v>0</v>
      </c>
      <c r="K172" s="19">
        <f t="shared" si="121"/>
        <v>0</v>
      </c>
      <c r="L172" s="19">
        <f t="shared" si="121"/>
        <v>0</v>
      </c>
      <c r="M172" s="19">
        <f>ROUND(SUM(M169:M171),2)</f>
        <v>0</v>
      </c>
      <c r="N172" s="174">
        <f t="shared" si="121"/>
        <v>0</v>
      </c>
      <c r="O172" s="170"/>
      <c r="P172" s="170"/>
      <c r="Q172" s="180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D172" s="19">
        <f t="shared" ref="AD172" si="122">ROUND(SUM(AD169:AD171),2)</f>
        <v>0</v>
      </c>
      <c r="AE172" s="19">
        <f t="shared" ref="AE172:AM172" si="123">ROUND(SUM(AE169:AE171),2)</f>
        <v>0</v>
      </c>
      <c r="AF172" s="19">
        <f t="shared" si="123"/>
        <v>0</v>
      </c>
      <c r="AG172" s="19">
        <f t="shared" si="123"/>
        <v>0</v>
      </c>
      <c r="AH172" s="19">
        <f t="shared" si="123"/>
        <v>0</v>
      </c>
      <c r="AI172" s="19">
        <f t="shared" si="123"/>
        <v>0</v>
      </c>
      <c r="AJ172" s="19">
        <f t="shared" si="123"/>
        <v>0</v>
      </c>
      <c r="AK172" s="19">
        <f t="shared" si="123"/>
        <v>0</v>
      </c>
      <c r="AL172" s="19">
        <f t="shared" si="123"/>
        <v>0</v>
      </c>
      <c r="AM172" s="19">
        <f t="shared" si="123"/>
        <v>0</v>
      </c>
      <c r="AN172" s="19">
        <f>ROUND(SUM(AN169:AN171),2)</f>
        <v>0</v>
      </c>
      <c r="AO172" s="211">
        <f t="shared" ref="AO172" si="124">ROUND(SUM(AO169:AO171),2)</f>
        <v>0</v>
      </c>
    </row>
    <row r="173" spans="1:41" ht="16.399999999999999" customHeight="1">
      <c r="A173" s="13"/>
      <c r="B173" s="14"/>
      <c r="C173" s="42">
        <f>SUMIF(Jan!$A:$A,TB!$A173,Jan!$H:$H)</f>
        <v>0</v>
      </c>
      <c r="D173" s="42">
        <f>SUMIF(Feb!$A:$A,TB!$A173,Feb!$H:$H)</f>
        <v>0</v>
      </c>
      <c r="E173" s="42">
        <f>SUMIF(Mar!$A:$A,TB!$A173,Mar!$H:$H)</f>
        <v>0</v>
      </c>
      <c r="F173" s="42">
        <f>SUMIF(Apr!$A:$A,TB!$A173,Apr!$H:$H)</f>
        <v>0</v>
      </c>
      <c r="G173" s="42">
        <f>SUMIF(May!$A:$A,TB!$A173,May!$H:$H)</f>
        <v>0</v>
      </c>
      <c r="H173" s="42">
        <f>SUMIF(Jun!$A:$A,TB!$A173,Jun!$H:$H)</f>
        <v>0</v>
      </c>
      <c r="I173" s="42">
        <f>SUMIF(Jul!$A:$A,TB!$A173,Jul!$H:$H)</f>
        <v>0</v>
      </c>
      <c r="J173" s="42">
        <f>SUMIF(Aug!$A:$A,TB!$A173,Aug!$H:$H)</f>
        <v>0</v>
      </c>
      <c r="K173" s="42">
        <f>SUMIF(Sep!$A:$A,TB!$A173,Sep!$H:$H)</f>
        <v>0</v>
      </c>
      <c r="L173" s="42">
        <f>SUMIF(Oct!$A:$A,TB!$A173,Oct!$H:$H)</f>
        <v>0</v>
      </c>
      <c r="M173" s="42">
        <f>SUMIF(Nov!$A:$A,TB!$A173,Nov!$H:$H)</f>
        <v>0</v>
      </c>
      <c r="N173" s="173">
        <f>SUMIF(Dec!$A:$A,TB!$A173,Dec!$H:$H)</f>
        <v>0</v>
      </c>
      <c r="O173" s="184"/>
      <c r="P173" s="184"/>
      <c r="Q173" s="179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D173" s="42">
        <f t="shared" ref="AD173:AO175" si="125">ROUND(C173*AD$2,2)</f>
        <v>0</v>
      </c>
      <c r="AE173" s="42">
        <f t="shared" si="125"/>
        <v>0</v>
      </c>
      <c r="AF173" s="42">
        <f t="shared" si="125"/>
        <v>0</v>
      </c>
      <c r="AG173" s="42">
        <f t="shared" si="125"/>
        <v>0</v>
      </c>
      <c r="AH173" s="42">
        <f t="shared" si="125"/>
        <v>0</v>
      </c>
      <c r="AI173" s="42">
        <f t="shared" si="125"/>
        <v>0</v>
      </c>
      <c r="AJ173" s="42">
        <f t="shared" si="125"/>
        <v>0</v>
      </c>
      <c r="AK173" s="42">
        <f t="shared" si="125"/>
        <v>0</v>
      </c>
      <c r="AL173" s="42">
        <f t="shared" si="125"/>
        <v>0</v>
      </c>
      <c r="AM173" s="42">
        <f t="shared" si="125"/>
        <v>0</v>
      </c>
      <c r="AN173" s="42">
        <f t="shared" si="125"/>
        <v>0</v>
      </c>
      <c r="AO173" s="42">
        <f t="shared" si="125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73">
        <f>SUMIF(Dec!$A:$A,TB!$A174,Dec!$H:$H)</f>
        <v>0</v>
      </c>
      <c r="O174" s="170"/>
      <c r="P174" s="170"/>
      <c r="Q174" s="179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si="125"/>
        <v>0</v>
      </c>
      <c r="AE174" s="42">
        <f t="shared" si="125"/>
        <v>0</v>
      </c>
      <c r="AF174" s="42">
        <f t="shared" si="125"/>
        <v>0</v>
      </c>
      <c r="AG174" s="42">
        <f t="shared" si="125"/>
        <v>0</v>
      </c>
      <c r="AH174" s="42">
        <f t="shared" si="125"/>
        <v>0</v>
      </c>
      <c r="AI174" s="42">
        <f t="shared" si="125"/>
        <v>0</v>
      </c>
      <c r="AJ174" s="42">
        <f t="shared" si="125"/>
        <v>0</v>
      </c>
      <c r="AK174" s="42">
        <f t="shared" si="125"/>
        <v>0</v>
      </c>
      <c r="AL174" s="42">
        <f t="shared" si="125"/>
        <v>0</v>
      </c>
      <c r="AM174" s="42">
        <f t="shared" si="125"/>
        <v>0</v>
      </c>
      <c r="AN174" s="42">
        <f t="shared" si="125"/>
        <v>0</v>
      </c>
      <c r="AO174" s="42">
        <f t="shared" si="125"/>
        <v>0</v>
      </c>
    </row>
    <row r="175" spans="1:41" ht="16.399999999999999" customHeight="1">
      <c r="A175" s="13"/>
      <c r="B175" s="14"/>
      <c r="C175" s="43">
        <f>SUMIF(Jan!$A:$A,TB!$A175,Jan!$H:$H)</f>
        <v>0</v>
      </c>
      <c r="D175" s="43">
        <f>SUMIF(Feb!$A:$A,TB!$A175,Feb!$H:$H)</f>
        <v>0</v>
      </c>
      <c r="E175" s="43">
        <f>SUMIF(Mar!$A:$A,TB!$A175,Mar!$H:$H)</f>
        <v>0</v>
      </c>
      <c r="F175" s="43">
        <f>SUMIF(Apr!$A:$A,TB!$A175,Apr!$H:$H)</f>
        <v>0</v>
      </c>
      <c r="G175" s="43">
        <f>SUMIF(May!$A:$A,TB!$A175,May!$H:$H)</f>
        <v>0</v>
      </c>
      <c r="H175" s="43">
        <f>SUMIF(Jun!$A:$A,TB!$A175,Jun!$H:$H)</f>
        <v>0</v>
      </c>
      <c r="I175" s="43">
        <f>SUMIF(Jul!$A:$A,TB!$A175,Jul!$H:$H)</f>
        <v>0</v>
      </c>
      <c r="J175" s="43">
        <f>SUMIF(Aug!$A:$A,TB!$A175,Aug!$H:$H)</f>
        <v>0</v>
      </c>
      <c r="K175" s="43">
        <f>SUMIF(Sep!$A:$A,TB!$A175,Sep!$H:$H)</f>
        <v>0</v>
      </c>
      <c r="L175" s="43">
        <f>SUMIF(Oct!$A:$A,TB!$A175,Oct!$H:$H)</f>
        <v>0</v>
      </c>
      <c r="M175" s="43">
        <f>SUMIF(Nov!$A:$A,TB!$A175,Nov!$H:$H)</f>
        <v>0</v>
      </c>
      <c r="N175" s="175">
        <f>SUMIF(Dec!$A:$A,TB!$A175,Dec!$H:$H)</f>
        <v>0</v>
      </c>
      <c r="O175" s="170"/>
      <c r="P175" s="170"/>
      <c r="Q175" s="181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D175" s="43">
        <f t="shared" si="125"/>
        <v>0</v>
      </c>
      <c r="AE175" s="43">
        <f t="shared" si="125"/>
        <v>0</v>
      </c>
      <c r="AF175" s="43">
        <f t="shared" si="125"/>
        <v>0</v>
      </c>
      <c r="AG175" s="43">
        <f t="shared" si="125"/>
        <v>0</v>
      </c>
      <c r="AH175" s="43">
        <f t="shared" si="125"/>
        <v>0</v>
      </c>
      <c r="AI175" s="43">
        <f t="shared" si="125"/>
        <v>0</v>
      </c>
      <c r="AJ175" s="43">
        <f t="shared" si="125"/>
        <v>0</v>
      </c>
      <c r="AK175" s="43">
        <f t="shared" si="125"/>
        <v>0</v>
      </c>
      <c r="AL175" s="43">
        <f t="shared" si="125"/>
        <v>0</v>
      </c>
      <c r="AM175" s="43">
        <f t="shared" si="125"/>
        <v>0</v>
      </c>
      <c r="AN175" s="43">
        <f t="shared" si="125"/>
        <v>0</v>
      </c>
      <c r="AO175" s="43">
        <f t="shared" si="125"/>
        <v>0</v>
      </c>
    </row>
    <row r="176" spans="1:41" ht="16.399999999999999" customHeight="1">
      <c r="A176" s="17" t="s">
        <v>18</v>
      </c>
      <c r="B176" s="18"/>
      <c r="C176" s="19">
        <f t="shared" ref="C176" si="126">ROUND(SUM(C173:C175),2)</f>
        <v>0</v>
      </c>
      <c r="D176" s="19">
        <f t="shared" ref="D176:N176" si="127">ROUND(SUM(D173:D175),2)</f>
        <v>0</v>
      </c>
      <c r="E176" s="19">
        <f t="shared" si="127"/>
        <v>0</v>
      </c>
      <c r="F176" s="19">
        <f t="shared" si="127"/>
        <v>0</v>
      </c>
      <c r="G176" s="19">
        <f t="shared" si="127"/>
        <v>0</v>
      </c>
      <c r="H176" s="19">
        <f t="shared" si="127"/>
        <v>0</v>
      </c>
      <c r="I176" s="19">
        <f t="shared" si="127"/>
        <v>0</v>
      </c>
      <c r="J176" s="19">
        <f t="shared" si="127"/>
        <v>0</v>
      </c>
      <c r="K176" s="19">
        <f t="shared" si="127"/>
        <v>0</v>
      </c>
      <c r="L176" s="19">
        <f t="shared" si="127"/>
        <v>0</v>
      </c>
      <c r="M176" s="19">
        <f>ROUND(SUM(M173:M175),2)</f>
        <v>0</v>
      </c>
      <c r="N176" s="174">
        <f t="shared" si="127"/>
        <v>0</v>
      </c>
      <c r="O176" s="171"/>
      <c r="P176" s="171"/>
      <c r="Q176" s="180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D176" s="19">
        <f t="shared" ref="AD176" si="128">ROUND(SUM(AD173:AD175),2)</f>
        <v>0</v>
      </c>
      <c r="AE176" s="19">
        <f t="shared" ref="AE176:AM176" si="129">ROUND(SUM(AE173:AE175),2)</f>
        <v>0</v>
      </c>
      <c r="AF176" s="19">
        <f t="shared" si="129"/>
        <v>0</v>
      </c>
      <c r="AG176" s="19">
        <f t="shared" si="129"/>
        <v>0</v>
      </c>
      <c r="AH176" s="19">
        <f t="shared" si="129"/>
        <v>0</v>
      </c>
      <c r="AI176" s="19">
        <f t="shared" si="129"/>
        <v>0</v>
      </c>
      <c r="AJ176" s="19">
        <f t="shared" si="129"/>
        <v>0</v>
      </c>
      <c r="AK176" s="19">
        <f t="shared" si="129"/>
        <v>0</v>
      </c>
      <c r="AL176" s="19">
        <f t="shared" si="129"/>
        <v>0</v>
      </c>
      <c r="AM176" s="19">
        <f t="shared" si="129"/>
        <v>0</v>
      </c>
      <c r="AN176" s="19">
        <f>ROUND(SUM(AN173:AN175),2)</f>
        <v>0</v>
      </c>
      <c r="AO176" s="211">
        <f t="shared" ref="AO176" si="130">ROUND(SUM(AO173:AO175),2)</f>
        <v>0</v>
      </c>
    </row>
    <row r="177" spans="1:41" ht="16.399999999999999" customHeight="1">
      <c r="A177" s="20"/>
      <c r="B177" s="14"/>
      <c r="C177" s="43">
        <f>SUMIF(Jan!$A:$A,TB!$A177,Jan!$H:$H)</f>
        <v>0</v>
      </c>
      <c r="D177" s="43">
        <f>SUMIF(Feb!$A:$A,TB!$A177,Feb!$H:$H)</f>
        <v>0</v>
      </c>
      <c r="E177" s="43">
        <f>SUMIF(Mar!$A:$A,TB!$A177,Mar!$H:$H)</f>
        <v>0</v>
      </c>
      <c r="F177" s="43">
        <f>SUMIF(Apr!$A:$A,TB!$A177,Apr!$H:$H)</f>
        <v>0</v>
      </c>
      <c r="G177" s="43">
        <f>SUMIF(May!$A:$A,TB!$A177,May!$H:$H)</f>
        <v>0</v>
      </c>
      <c r="H177" s="43">
        <f>SUMIF(Jun!$A:$A,TB!$A177,Jun!$H:$H)</f>
        <v>0</v>
      </c>
      <c r="I177" s="43">
        <f>SUMIF(Jul!$A:$A,TB!$A177,Jul!$H:$H)</f>
        <v>0</v>
      </c>
      <c r="J177" s="43">
        <f>SUMIF(Aug!$A:$A,TB!$A177,Aug!$H:$H)</f>
        <v>0</v>
      </c>
      <c r="K177" s="43">
        <f>SUMIF(Sep!$A:$A,TB!$A177,Sep!$H:$H)</f>
        <v>0</v>
      </c>
      <c r="L177" s="43">
        <f>SUMIF(Oct!$A:$A,TB!$A177,Oct!$H:$H)</f>
        <v>0</v>
      </c>
      <c r="M177" s="43">
        <f>SUMIF(Nov!$A:$A,TB!$A177,Nov!$H:$H)</f>
        <v>0</v>
      </c>
      <c r="N177" s="175">
        <f>SUMIF(Dec!$A:$A,TB!$A177,Dec!$H:$H)</f>
        <v>0</v>
      </c>
      <c r="O177" s="184"/>
      <c r="P177" s="184"/>
      <c r="Q177" s="181">
        <v>0</v>
      </c>
      <c r="R177" s="43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3">
        <v>0</v>
      </c>
      <c r="Z177" s="43">
        <v>0</v>
      </c>
      <c r="AA177" s="43">
        <v>0</v>
      </c>
      <c r="AB177" s="43">
        <v>0</v>
      </c>
      <c r="AD177" s="43">
        <f t="shared" ref="AD177:AO180" si="131">ROUND(C177*AD$2,2)</f>
        <v>0</v>
      </c>
      <c r="AE177" s="43">
        <f t="shared" si="131"/>
        <v>0</v>
      </c>
      <c r="AF177" s="43">
        <f t="shared" si="131"/>
        <v>0</v>
      </c>
      <c r="AG177" s="43">
        <f t="shared" si="131"/>
        <v>0</v>
      </c>
      <c r="AH177" s="43">
        <f t="shared" si="131"/>
        <v>0</v>
      </c>
      <c r="AI177" s="43">
        <f t="shared" si="131"/>
        <v>0</v>
      </c>
      <c r="AJ177" s="43">
        <f t="shared" si="131"/>
        <v>0</v>
      </c>
      <c r="AK177" s="43">
        <f t="shared" si="131"/>
        <v>0</v>
      </c>
      <c r="AL177" s="43">
        <f t="shared" si="131"/>
        <v>0</v>
      </c>
      <c r="AM177" s="43">
        <f t="shared" si="131"/>
        <v>0</v>
      </c>
      <c r="AN177" s="43">
        <f t="shared" si="131"/>
        <v>0</v>
      </c>
      <c r="AO177" s="43">
        <f t="shared" si="131"/>
        <v>0</v>
      </c>
    </row>
    <row r="178" spans="1:41" ht="16.399999999999999" customHeight="1">
      <c r="A178" s="20">
        <v>12001</v>
      </c>
      <c r="B178" s="14" t="s">
        <v>224</v>
      </c>
      <c r="C178" s="42">
        <f>SUMIF(Jan!$A:$A,TB!$A178,Jan!$H:$H)</f>
        <v>0</v>
      </c>
      <c r="D178" s="42">
        <f>SUMIF(Feb!$A:$A,TB!$A178,Feb!$H:$H)</f>
        <v>0</v>
      </c>
      <c r="E178" s="42">
        <f>SUMIF(Mar!$A:$A,TB!$A178,Mar!$H:$H)</f>
        <v>0</v>
      </c>
      <c r="F178" s="42">
        <f>SUMIF(Apr!$A:$A,TB!$A178,Apr!$H:$H)</f>
        <v>0</v>
      </c>
      <c r="G178" s="42">
        <f>SUMIF(May!$A:$A,TB!$A178,May!$H:$H)</f>
        <v>0</v>
      </c>
      <c r="H178" s="42">
        <f>SUMIF(Jun!$A:$A,TB!$A178,Jun!$H:$H)</f>
        <v>0</v>
      </c>
      <c r="I178" s="42">
        <f>SUMIF(Jul!$A:$A,TB!$A178,Jul!$H:$H)</f>
        <v>0</v>
      </c>
      <c r="J178" s="42">
        <f>SUMIF(Aug!$A:$A,TB!$A178,Aug!$H:$H)</f>
        <v>0</v>
      </c>
      <c r="K178" s="42">
        <f>SUMIF(Sep!$A:$A,TB!$A178,Sep!$H:$H)</f>
        <v>0</v>
      </c>
      <c r="L178" s="42">
        <f>SUMIF(Oct!$A:$A,TB!$A178,Oct!$H:$H)</f>
        <v>0</v>
      </c>
      <c r="M178" s="42">
        <f>SUMIF(Nov!$A:$A,TB!$A178,Nov!$H:$H)</f>
        <v>0</v>
      </c>
      <c r="N178" s="173">
        <f>SUMIF(Dec!$A:$A,TB!$A178,Dec!$H:$H)</f>
        <v>0</v>
      </c>
      <c r="O178" s="171"/>
      <c r="P178" s="171"/>
      <c r="Q178" s="179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D178" s="42">
        <f t="shared" si="131"/>
        <v>0</v>
      </c>
      <c r="AE178" s="42">
        <f t="shared" si="131"/>
        <v>0</v>
      </c>
      <c r="AF178" s="42">
        <f t="shared" si="131"/>
        <v>0</v>
      </c>
      <c r="AG178" s="42">
        <f t="shared" si="131"/>
        <v>0</v>
      </c>
      <c r="AH178" s="42">
        <f t="shared" si="131"/>
        <v>0</v>
      </c>
      <c r="AI178" s="42">
        <f t="shared" si="131"/>
        <v>0</v>
      </c>
      <c r="AJ178" s="42">
        <f t="shared" si="131"/>
        <v>0</v>
      </c>
      <c r="AK178" s="42">
        <f t="shared" si="131"/>
        <v>0</v>
      </c>
      <c r="AL178" s="42">
        <f t="shared" si="131"/>
        <v>0</v>
      </c>
      <c r="AM178" s="42">
        <f t="shared" si="131"/>
        <v>0</v>
      </c>
      <c r="AN178" s="42">
        <f t="shared" si="131"/>
        <v>0</v>
      </c>
      <c r="AO178" s="42">
        <f t="shared" si="131"/>
        <v>0</v>
      </c>
    </row>
    <row r="179" spans="1:41" ht="16.399999999999999" customHeight="1">
      <c r="A179" s="20"/>
      <c r="B179" s="14"/>
      <c r="C179" s="43">
        <f>SUMIF(Jan!$A:$A,TB!$A179,Jan!$H:$H)</f>
        <v>0</v>
      </c>
      <c r="D179" s="43">
        <f>SUMIF(Feb!$A:$A,TB!$A179,Feb!$H:$H)</f>
        <v>0</v>
      </c>
      <c r="E179" s="43">
        <f>SUMIF(Mar!$A:$A,TB!$A179,Mar!$H:$H)</f>
        <v>0</v>
      </c>
      <c r="F179" s="43">
        <f>SUMIF(Apr!$A:$A,TB!$A179,Apr!$H:$H)</f>
        <v>0</v>
      </c>
      <c r="G179" s="43">
        <f>SUMIF(May!$A:$A,TB!$A179,May!$H:$H)</f>
        <v>0</v>
      </c>
      <c r="H179" s="43">
        <f>SUMIF(Jun!$A:$A,TB!$A179,Jun!$H:$H)</f>
        <v>0</v>
      </c>
      <c r="I179" s="43">
        <f>SUMIF(Jul!$A:$A,TB!$A179,Jul!$H:$H)</f>
        <v>0</v>
      </c>
      <c r="J179" s="43">
        <f>SUMIF(Aug!$A:$A,TB!$A179,Aug!$H:$H)</f>
        <v>0</v>
      </c>
      <c r="K179" s="43">
        <f>SUMIF(Sep!$A:$A,TB!$A179,Sep!$H:$H)</f>
        <v>0</v>
      </c>
      <c r="L179" s="43">
        <f>SUMIF(Oct!$A:$A,TB!$A179,Oct!$H:$H)</f>
        <v>0</v>
      </c>
      <c r="M179" s="43">
        <f>SUMIF(Nov!$A:$A,TB!$A179,Nov!$H:$H)</f>
        <v>0</v>
      </c>
      <c r="N179" s="175">
        <f>SUMIF(Dec!$A:$A,TB!$A179,Dec!$H:$H)</f>
        <v>0</v>
      </c>
      <c r="O179" s="171"/>
      <c r="P179" s="171"/>
      <c r="Q179" s="181">
        <v>0</v>
      </c>
      <c r="R179" s="43">
        <v>0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0</v>
      </c>
      <c r="Y179" s="43">
        <v>0</v>
      </c>
      <c r="Z179" s="43">
        <v>0</v>
      </c>
      <c r="AA179" s="43">
        <v>0</v>
      </c>
      <c r="AB179" s="43">
        <v>0</v>
      </c>
      <c r="AD179" s="43">
        <f t="shared" si="131"/>
        <v>0</v>
      </c>
      <c r="AE179" s="43">
        <f t="shared" si="131"/>
        <v>0</v>
      </c>
      <c r="AF179" s="43">
        <f t="shared" si="131"/>
        <v>0</v>
      </c>
      <c r="AG179" s="43">
        <f t="shared" si="131"/>
        <v>0</v>
      </c>
      <c r="AH179" s="43">
        <f t="shared" si="131"/>
        <v>0</v>
      </c>
      <c r="AI179" s="43">
        <f t="shared" si="131"/>
        <v>0</v>
      </c>
      <c r="AJ179" s="43">
        <f t="shared" si="131"/>
        <v>0</v>
      </c>
      <c r="AK179" s="43">
        <f t="shared" si="131"/>
        <v>0</v>
      </c>
      <c r="AL179" s="43">
        <f t="shared" si="131"/>
        <v>0</v>
      </c>
      <c r="AM179" s="43">
        <f t="shared" si="131"/>
        <v>0</v>
      </c>
      <c r="AN179" s="43">
        <f t="shared" si="131"/>
        <v>0</v>
      </c>
      <c r="AO179" s="43">
        <f t="shared" si="131"/>
        <v>0</v>
      </c>
    </row>
    <row r="180" spans="1:41" ht="16.399999999999999" customHeight="1">
      <c r="A180" s="13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75">
        <f>SUMIF(Dec!$A:$A,TB!$A180,Dec!$H:$H)</f>
        <v>0</v>
      </c>
      <c r="O180" s="171"/>
      <c r="P180" s="171"/>
      <c r="Q180" s="181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31"/>
        <v>0</v>
      </c>
      <c r="AE180" s="43">
        <f t="shared" si="131"/>
        <v>0</v>
      </c>
      <c r="AF180" s="43">
        <f t="shared" si="131"/>
        <v>0</v>
      </c>
      <c r="AG180" s="43">
        <f t="shared" si="131"/>
        <v>0</v>
      </c>
      <c r="AH180" s="43">
        <f t="shared" si="131"/>
        <v>0</v>
      </c>
      <c r="AI180" s="43">
        <f t="shared" si="131"/>
        <v>0</v>
      </c>
      <c r="AJ180" s="43">
        <f t="shared" si="131"/>
        <v>0</v>
      </c>
      <c r="AK180" s="43">
        <f t="shared" si="131"/>
        <v>0</v>
      </c>
      <c r="AL180" s="43">
        <f t="shared" si="131"/>
        <v>0</v>
      </c>
      <c r="AM180" s="43">
        <f t="shared" si="131"/>
        <v>0</v>
      </c>
      <c r="AN180" s="43">
        <f t="shared" si="131"/>
        <v>0</v>
      </c>
      <c r="AO180" s="43">
        <f t="shared" si="131"/>
        <v>0</v>
      </c>
    </row>
    <row r="181" spans="1:41" ht="16.399999999999999" customHeight="1">
      <c r="A181" s="23" t="s">
        <v>19</v>
      </c>
      <c r="B181" s="18"/>
      <c r="C181" s="19">
        <f t="shared" ref="C181" si="132">ROUND(SUM(C177:C180),2)</f>
        <v>0</v>
      </c>
      <c r="D181" s="19">
        <f t="shared" ref="D181:N181" si="133">ROUND(SUM(D177:D180),2)</f>
        <v>0</v>
      </c>
      <c r="E181" s="19">
        <f t="shared" si="133"/>
        <v>0</v>
      </c>
      <c r="F181" s="19">
        <f t="shared" si="133"/>
        <v>0</v>
      </c>
      <c r="G181" s="19">
        <f t="shared" si="133"/>
        <v>0</v>
      </c>
      <c r="H181" s="19">
        <f t="shared" si="133"/>
        <v>0</v>
      </c>
      <c r="I181" s="19">
        <f t="shared" si="133"/>
        <v>0</v>
      </c>
      <c r="J181" s="19">
        <f t="shared" si="133"/>
        <v>0</v>
      </c>
      <c r="K181" s="19">
        <f t="shared" si="133"/>
        <v>0</v>
      </c>
      <c r="L181" s="19">
        <f t="shared" si="133"/>
        <v>0</v>
      </c>
      <c r="M181" s="19">
        <f>ROUND(SUM(M177:M180),2)</f>
        <v>0</v>
      </c>
      <c r="N181" s="174">
        <f t="shared" si="133"/>
        <v>0</v>
      </c>
      <c r="O181" s="171"/>
      <c r="P181" s="171"/>
      <c r="Q181" s="180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D181" s="19">
        <f t="shared" ref="AD181" si="134">ROUND(SUM(AD177:AD180),2)</f>
        <v>0</v>
      </c>
      <c r="AE181" s="19">
        <f t="shared" ref="AE181:AM181" si="135">ROUND(SUM(AE177:AE180),2)</f>
        <v>0</v>
      </c>
      <c r="AF181" s="19">
        <f t="shared" si="135"/>
        <v>0</v>
      </c>
      <c r="AG181" s="19">
        <f t="shared" si="135"/>
        <v>0</v>
      </c>
      <c r="AH181" s="19">
        <f t="shared" si="135"/>
        <v>0</v>
      </c>
      <c r="AI181" s="19">
        <f t="shared" si="135"/>
        <v>0</v>
      </c>
      <c r="AJ181" s="19">
        <f t="shared" si="135"/>
        <v>0</v>
      </c>
      <c r="AK181" s="19">
        <f t="shared" si="135"/>
        <v>0</v>
      </c>
      <c r="AL181" s="19">
        <f t="shared" si="135"/>
        <v>0</v>
      </c>
      <c r="AM181" s="19">
        <f t="shared" si="135"/>
        <v>0</v>
      </c>
      <c r="AN181" s="19">
        <f>ROUND(SUM(AN177:AN180),2)</f>
        <v>0</v>
      </c>
      <c r="AO181" s="211">
        <f t="shared" ref="AO181" si="136">ROUND(SUM(AO177:AO180),2)</f>
        <v>0</v>
      </c>
    </row>
    <row r="182" spans="1:41" ht="16.399999999999999" customHeight="1">
      <c r="A182" s="20"/>
      <c r="B182" s="14"/>
      <c r="C182" s="43">
        <f>SUMIF(Jan!$A:$A,TB!$A182,Jan!$H:$H)</f>
        <v>0</v>
      </c>
      <c r="D182" s="43">
        <f>SUMIF(Feb!$A:$A,TB!$A182,Feb!$H:$H)</f>
        <v>0</v>
      </c>
      <c r="E182" s="43">
        <f>SUMIF(Mar!$A:$A,TB!$A182,Mar!$H:$H)</f>
        <v>0</v>
      </c>
      <c r="F182" s="43">
        <f>SUMIF(Apr!$A:$A,TB!$A182,Apr!$H:$H)</f>
        <v>0</v>
      </c>
      <c r="G182" s="43">
        <f>SUMIF(May!$A:$A,TB!$A182,May!$H:$H)</f>
        <v>0</v>
      </c>
      <c r="H182" s="43">
        <f>SUMIF(Jun!$A:$A,TB!$A182,Jun!$H:$H)</f>
        <v>0</v>
      </c>
      <c r="I182" s="43">
        <f>SUMIF(Jul!$A:$A,TB!$A182,Jul!$H:$H)</f>
        <v>0</v>
      </c>
      <c r="J182" s="43">
        <f>SUMIF(Aug!$A:$A,TB!$A182,Aug!$H:$H)</f>
        <v>0</v>
      </c>
      <c r="K182" s="43">
        <f>SUMIF(Sep!$A:$A,TB!$A182,Sep!$H:$H)</f>
        <v>0</v>
      </c>
      <c r="L182" s="43">
        <f>SUMIF(Oct!$A:$A,TB!$A182,Oct!$H:$H)</f>
        <v>0</v>
      </c>
      <c r="M182" s="43">
        <f>SUMIF(Nov!$A:$A,TB!$A182,Nov!$H:$H)</f>
        <v>0</v>
      </c>
      <c r="N182" s="175">
        <f>SUMIF(Dec!$A:$A,TB!$A182,Dec!$H:$H)</f>
        <v>0</v>
      </c>
      <c r="O182" s="184"/>
      <c r="P182" s="184"/>
      <c r="Q182" s="181">
        <v>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3">
        <v>0</v>
      </c>
      <c r="Z182" s="43">
        <v>0</v>
      </c>
      <c r="AA182" s="43">
        <v>0</v>
      </c>
      <c r="AB182" s="43">
        <v>0</v>
      </c>
      <c r="AD182" s="43">
        <f t="shared" ref="AD182:AO184" si="137">ROUND(C182*AD$2,2)</f>
        <v>0</v>
      </c>
      <c r="AE182" s="43">
        <f t="shared" si="137"/>
        <v>0</v>
      </c>
      <c r="AF182" s="43">
        <f t="shared" si="137"/>
        <v>0</v>
      </c>
      <c r="AG182" s="43">
        <f t="shared" si="137"/>
        <v>0</v>
      </c>
      <c r="AH182" s="43">
        <f t="shared" si="137"/>
        <v>0</v>
      </c>
      <c r="AI182" s="43">
        <f t="shared" si="137"/>
        <v>0</v>
      </c>
      <c r="AJ182" s="43">
        <f t="shared" si="137"/>
        <v>0</v>
      </c>
      <c r="AK182" s="43">
        <f t="shared" si="137"/>
        <v>0</v>
      </c>
      <c r="AL182" s="43">
        <f t="shared" si="137"/>
        <v>0</v>
      </c>
      <c r="AM182" s="43">
        <f t="shared" si="137"/>
        <v>0</v>
      </c>
      <c r="AN182" s="43">
        <f t="shared" si="137"/>
        <v>0</v>
      </c>
      <c r="AO182" s="43">
        <f t="shared" si="137"/>
        <v>0</v>
      </c>
    </row>
    <row r="183" spans="1:41" ht="16.399999999999999" customHeight="1">
      <c r="A183" s="13">
        <v>12002</v>
      </c>
      <c r="B183" s="21" t="s">
        <v>225</v>
      </c>
      <c r="C183" s="42">
        <f>SUMIF(Jan!$A:$A,TB!$A183,Jan!$H:$H)</f>
        <v>0</v>
      </c>
      <c r="D183" s="42">
        <f>SUMIF(Feb!$A:$A,TB!$A183,Feb!$H:$H)</f>
        <v>0</v>
      </c>
      <c r="E183" s="42">
        <f>SUMIF(Mar!$A:$A,TB!$A183,Mar!$H:$H)</f>
        <v>0</v>
      </c>
      <c r="F183" s="42">
        <f>SUMIF(Apr!$A:$A,TB!$A183,Apr!$H:$H)</f>
        <v>0</v>
      </c>
      <c r="G183" s="42">
        <f>SUMIF(May!$A:$A,TB!$A183,May!$H:$H)</f>
        <v>0</v>
      </c>
      <c r="H183" s="42">
        <f>SUMIF(Jun!$A:$A,TB!$A183,Jun!$H:$H)</f>
        <v>0</v>
      </c>
      <c r="I183" s="42">
        <f>SUMIF(Jul!$A:$A,TB!$A183,Jul!$H:$H)</f>
        <v>0</v>
      </c>
      <c r="J183" s="42">
        <f>SUMIF(Aug!$A:$A,TB!$A183,Aug!$H:$H)</f>
        <v>0</v>
      </c>
      <c r="K183" s="42">
        <f>SUMIF(Sep!$A:$A,TB!$A183,Sep!$H:$H)</f>
        <v>0</v>
      </c>
      <c r="L183" s="42">
        <f>SUMIF(Oct!$A:$A,TB!$A183,Oct!$H:$H)</f>
        <v>0</v>
      </c>
      <c r="M183" s="42">
        <f>SUMIF(Nov!$A:$A,TB!$A183,Nov!$H:$H)</f>
        <v>0</v>
      </c>
      <c r="N183" s="173">
        <f>SUMIF(Dec!$A:$A,TB!$A183,Dec!$H:$H)</f>
        <v>0</v>
      </c>
      <c r="O183" s="171"/>
      <c r="P183" s="171"/>
      <c r="Q183" s="179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D183" s="42">
        <f t="shared" si="137"/>
        <v>0</v>
      </c>
      <c r="AE183" s="42">
        <f t="shared" si="137"/>
        <v>0</v>
      </c>
      <c r="AF183" s="42">
        <f t="shared" si="137"/>
        <v>0</v>
      </c>
      <c r="AG183" s="42">
        <f t="shared" si="137"/>
        <v>0</v>
      </c>
      <c r="AH183" s="42">
        <f t="shared" si="137"/>
        <v>0</v>
      </c>
      <c r="AI183" s="42">
        <f t="shared" si="137"/>
        <v>0</v>
      </c>
      <c r="AJ183" s="42">
        <f t="shared" si="137"/>
        <v>0</v>
      </c>
      <c r="AK183" s="42">
        <f t="shared" si="137"/>
        <v>0</v>
      </c>
      <c r="AL183" s="42">
        <f t="shared" si="137"/>
        <v>0</v>
      </c>
      <c r="AM183" s="42">
        <f t="shared" si="137"/>
        <v>0</v>
      </c>
      <c r="AN183" s="42">
        <f t="shared" si="137"/>
        <v>0</v>
      </c>
      <c r="AO183" s="42">
        <f t="shared" si="137"/>
        <v>0</v>
      </c>
    </row>
    <row r="184" spans="1:41" ht="16.399999999999999" customHeight="1">
      <c r="A184" s="13"/>
      <c r="B184" s="14"/>
      <c r="C184" s="43">
        <f>SUMIF(Jan!$A:$A,TB!$A184,Jan!$H:$H)</f>
        <v>0</v>
      </c>
      <c r="D184" s="43">
        <f>SUMIF(Feb!$A:$A,TB!$A184,Feb!$H:$H)</f>
        <v>0</v>
      </c>
      <c r="E184" s="43">
        <f>SUMIF(Mar!$A:$A,TB!$A184,Mar!$H:$H)</f>
        <v>0</v>
      </c>
      <c r="F184" s="43">
        <f>SUMIF(Apr!$A:$A,TB!$A184,Apr!$H:$H)</f>
        <v>0</v>
      </c>
      <c r="G184" s="43">
        <f>SUMIF(May!$A:$A,TB!$A184,May!$H:$H)</f>
        <v>0</v>
      </c>
      <c r="H184" s="43">
        <f>SUMIF(Jun!$A:$A,TB!$A184,Jun!$H:$H)</f>
        <v>0</v>
      </c>
      <c r="I184" s="43">
        <f>SUMIF(Jul!$A:$A,TB!$A184,Jul!$H:$H)</f>
        <v>0</v>
      </c>
      <c r="J184" s="43">
        <f>SUMIF(Aug!$A:$A,TB!$A184,Aug!$H:$H)</f>
        <v>0</v>
      </c>
      <c r="K184" s="43">
        <f>SUMIF(Sep!$A:$A,TB!$A184,Sep!$H:$H)</f>
        <v>0</v>
      </c>
      <c r="L184" s="43">
        <f>SUMIF(Oct!$A:$A,TB!$A184,Oct!$H:$H)</f>
        <v>0</v>
      </c>
      <c r="M184" s="43">
        <f>SUMIF(Nov!$A:$A,TB!$A184,Nov!$H:$H)</f>
        <v>0</v>
      </c>
      <c r="N184" s="175">
        <f>SUMIF(Dec!$A:$A,TB!$A184,Dec!$H:$H)</f>
        <v>0</v>
      </c>
      <c r="O184" s="171"/>
      <c r="P184" s="171"/>
      <c r="Q184" s="181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3">
        <v>0</v>
      </c>
      <c r="Z184" s="43">
        <v>0</v>
      </c>
      <c r="AA184" s="43">
        <v>0</v>
      </c>
      <c r="AB184" s="43">
        <v>0</v>
      </c>
      <c r="AD184" s="43">
        <f t="shared" si="137"/>
        <v>0</v>
      </c>
      <c r="AE184" s="43">
        <f t="shared" si="137"/>
        <v>0</v>
      </c>
      <c r="AF184" s="43">
        <f t="shared" si="137"/>
        <v>0</v>
      </c>
      <c r="AG184" s="43">
        <f t="shared" si="137"/>
        <v>0</v>
      </c>
      <c r="AH184" s="43">
        <f t="shared" si="137"/>
        <v>0</v>
      </c>
      <c r="AI184" s="43">
        <f t="shared" si="137"/>
        <v>0</v>
      </c>
      <c r="AJ184" s="43">
        <f t="shared" si="137"/>
        <v>0</v>
      </c>
      <c r="AK184" s="43">
        <f t="shared" si="137"/>
        <v>0</v>
      </c>
      <c r="AL184" s="43">
        <f t="shared" si="137"/>
        <v>0</v>
      </c>
      <c r="AM184" s="43">
        <f t="shared" si="137"/>
        <v>0</v>
      </c>
      <c r="AN184" s="43">
        <f t="shared" si="137"/>
        <v>0</v>
      </c>
      <c r="AO184" s="43">
        <f t="shared" si="137"/>
        <v>0</v>
      </c>
    </row>
    <row r="185" spans="1:41" ht="16.399999999999999" customHeight="1">
      <c r="A185" s="23" t="s">
        <v>20</v>
      </c>
      <c r="B185" s="18"/>
      <c r="C185" s="19">
        <f t="shared" ref="C185" si="138">ROUND(SUM(C182:C184),2)</f>
        <v>0</v>
      </c>
      <c r="D185" s="19">
        <f t="shared" ref="D185:N185" si="139">ROUND(SUM(D182:D184),2)</f>
        <v>0</v>
      </c>
      <c r="E185" s="19">
        <f t="shared" si="139"/>
        <v>0</v>
      </c>
      <c r="F185" s="19">
        <f t="shared" si="139"/>
        <v>0</v>
      </c>
      <c r="G185" s="19">
        <f t="shared" si="139"/>
        <v>0</v>
      </c>
      <c r="H185" s="19">
        <f t="shared" si="139"/>
        <v>0</v>
      </c>
      <c r="I185" s="19">
        <f t="shared" si="139"/>
        <v>0</v>
      </c>
      <c r="J185" s="19">
        <f t="shared" si="139"/>
        <v>0</v>
      </c>
      <c r="K185" s="19">
        <f t="shared" si="139"/>
        <v>0</v>
      </c>
      <c r="L185" s="19">
        <f t="shared" si="139"/>
        <v>0</v>
      </c>
      <c r="M185" s="19">
        <f>ROUND(SUM(M182:M184),2)</f>
        <v>0</v>
      </c>
      <c r="N185" s="174">
        <f t="shared" si="139"/>
        <v>0</v>
      </c>
      <c r="O185" s="171"/>
      <c r="P185" s="171"/>
      <c r="Q185" s="180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D185" s="19">
        <f t="shared" ref="AD185" si="140">ROUND(SUM(AD182:AD184),2)</f>
        <v>0</v>
      </c>
      <c r="AE185" s="19">
        <f t="shared" ref="AE185:AM185" si="141">ROUND(SUM(AE182:AE184),2)</f>
        <v>0</v>
      </c>
      <c r="AF185" s="19">
        <f t="shared" si="141"/>
        <v>0</v>
      </c>
      <c r="AG185" s="19">
        <f t="shared" si="141"/>
        <v>0</v>
      </c>
      <c r="AH185" s="19">
        <f t="shared" si="141"/>
        <v>0</v>
      </c>
      <c r="AI185" s="19">
        <f t="shared" si="141"/>
        <v>0</v>
      </c>
      <c r="AJ185" s="19">
        <f t="shared" si="141"/>
        <v>0</v>
      </c>
      <c r="AK185" s="19">
        <f t="shared" si="141"/>
        <v>0</v>
      </c>
      <c r="AL185" s="19">
        <f t="shared" si="141"/>
        <v>0</v>
      </c>
      <c r="AM185" s="19">
        <f t="shared" si="141"/>
        <v>0</v>
      </c>
      <c r="AN185" s="19">
        <f>ROUND(SUM(AN182:AN184),2)</f>
        <v>0</v>
      </c>
      <c r="AO185" s="211">
        <f t="shared" ref="AO185" si="142">ROUND(SUM(AO182:AO184),2)</f>
        <v>0</v>
      </c>
    </row>
    <row r="186" spans="1:41" ht="16.399999999999999" customHeight="1">
      <c r="A186" s="13"/>
      <c r="B186" s="21"/>
      <c r="C186" s="43">
        <f>SUMIF(Jan!$A:$A,TB!$A186,Jan!$H:$H)</f>
        <v>0</v>
      </c>
      <c r="D186" s="43">
        <f>SUMIF(Feb!$A:$A,TB!$A186,Feb!$H:$H)</f>
        <v>0</v>
      </c>
      <c r="E186" s="43">
        <f>SUMIF(Mar!$A:$A,TB!$A186,Mar!$H:$H)</f>
        <v>0</v>
      </c>
      <c r="F186" s="43">
        <f>SUMIF(Apr!$A:$A,TB!$A186,Apr!$H:$H)</f>
        <v>0</v>
      </c>
      <c r="G186" s="43">
        <f>SUMIF(May!$A:$A,TB!$A186,May!$H:$H)</f>
        <v>0</v>
      </c>
      <c r="H186" s="43">
        <f>SUMIF(Jun!$A:$A,TB!$A186,Jun!$H:$H)</f>
        <v>0</v>
      </c>
      <c r="I186" s="43">
        <f>SUMIF(Jul!$A:$A,TB!$A186,Jul!$H:$H)</f>
        <v>0</v>
      </c>
      <c r="J186" s="43">
        <f>SUMIF(Aug!$A:$A,TB!$A186,Aug!$H:$H)</f>
        <v>0</v>
      </c>
      <c r="K186" s="43">
        <f>SUMIF(Sep!$A:$A,TB!$A186,Sep!$H:$H)</f>
        <v>0</v>
      </c>
      <c r="L186" s="43">
        <f>SUMIF(Oct!$A:$A,TB!$A186,Oct!$H:$H)</f>
        <v>0</v>
      </c>
      <c r="M186" s="43">
        <f>SUMIF(Nov!$A:$A,TB!$A186,Nov!$H:$H)</f>
        <v>0</v>
      </c>
      <c r="N186" s="175">
        <f>SUMIF(Dec!$A:$A,TB!$A186,Dec!$H:$H)</f>
        <v>0</v>
      </c>
      <c r="O186" s="184"/>
      <c r="P186" s="184"/>
      <c r="Q186" s="181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3">
        <v>0</v>
      </c>
      <c r="Z186" s="43">
        <v>0</v>
      </c>
      <c r="AA186" s="43">
        <v>0</v>
      </c>
      <c r="AB186" s="43">
        <v>0</v>
      </c>
      <c r="AD186" s="43">
        <f t="shared" ref="AD186:AO188" si="143">ROUND(C186*AD$2,2)</f>
        <v>0</v>
      </c>
      <c r="AE186" s="43">
        <f t="shared" si="143"/>
        <v>0</v>
      </c>
      <c r="AF186" s="43">
        <f t="shared" si="143"/>
        <v>0</v>
      </c>
      <c r="AG186" s="43">
        <f t="shared" si="143"/>
        <v>0</v>
      </c>
      <c r="AH186" s="43">
        <f t="shared" si="143"/>
        <v>0</v>
      </c>
      <c r="AI186" s="43">
        <f t="shared" si="143"/>
        <v>0</v>
      </c>
      <c r="AJ186" s="43">
        <f t="shared" si="143"/>
        <v>0</v>
      </c>
      <c r="AK186" s="43">
        <f t="shared" si="143"/>
        <v>0</v>
      </c>
      <c r="AL186" s="43">
        <f t="shared" si="143"/>
        <v>0</v>
      </c>
      <c r="AM186" s="43">
        <f t="shared" si="143"/>
        <v>0</v>
      </c>
      <c r="AN186" s="43">
        <f t="shared" si="143"/>
        <v>0</v>
      </c>
      <c r="AO186" s="43">
        <f t="shared" si="143"/>
        <v>0</v>
      </c>
    </row>
    <row r="187" spans="1:41" ht="16.399999999999999" customHeight="1">
      <c r="A187" s="13">
        <v>12003</v>
      </c>
      <c r="B187" s="21" t="s">
        <v>226</v>
      </c>
      <c r="C187" s="42">
        <f>SUMIF(Jan!$A:$A,TB!$A187,Jan!$H:$H)</f>
        <v>0</v>
      </c>
      <c r="D187" s="42">
        <f>SUMIF(Feb!$A:$A,TB!$A187,Feb!$H:$H)</f>
        <v>0</v>
      </c>
      <c r="E187" s="42">
        <f>SUMIF(Mar!$A:$A,TB!$A187,Mar!$H:$H)</f>
        <v>0</v>
      </c>
      <c r="F187" s="42">
        <f>SUMIF(Apr!$A:$A,TB!$A187,Apr!$H:$H)</f>
        <v>0</v>
      </c>
      <c r="G187" s="42">
        <f>SUMIF(May!$A:$A,TB!$A187,May!$H:$H)</f>
        <v>0</v>
      </c>
      <c r="H187" s="42">
        <f>SUMIF(Jun!$A:$A,TB!$A187,Jun!$H:$H)</f>
        <v>0</v>
      </c>
      <c r="I187" s="42">
        <f>SUMIF(Jul!$A:$A,TB!$A187,Jul!$H:$H)</f>
        <v>0</v>
      </c>
      <c r="J187" s="42">
        <f>SUMIF(Aug!$A:$A,TB!$A187,Aug!$H:$H)</f>
        <v>0</v>
      </c>
      <c r="K187" s="42">
        <f>SUMIF(Sep!$A:$A,TB!$A187,Sep!$H:$H)</f>
        <v>0</v>
      </c>
      <c r="L187" s="42">
        <f>SUMIF(Oct!$A:$A,TB!$A187,Oct!$H:$H)</f>
        <v>0</v>
      </c>
      <c r="M187" s="42">
        <f>SUMIF(Nov!$A:$A,TB!$A187,Nov!$H:$H)</f>
        <v>0</v>
      </c>
      <c r="N187" s="173">
        <f>SUMIF(Dec!$A:$A,TB!$A187,Dec!$H:$H)</f>
        <v>0</v>
      </c>
      <c r="O187" s="171"/>
      <c r="P187" s="171"/>
      <c r="Q187" s="179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D187" s="42">
        <f t="shared" si="143"/>
        <v>0</v>
      </c>
      <c r="AE187" s="42">
        <f t="shared" si="143"/>
        <v>0</v>
      </c>
      <c r="AF187" s="42">
        <f t="shared" si="143"/>
        <v>0</v>
      </c>
      <c r="AG187" s="42">
        <f t="shared" si="143"/>
        <v>0</v>
      </c>
      <c r="AH187" s="42">
        <f t="shared" si="143"/>
        <v>0</v>
      </c>
      <c r="AI187" s="42">
        <f t="shared" si="143"/>
        <v>0</v>
      </c>
      <c r="AJ187" s="42">
        <f t="shared" si="143"/>
        <v>0</v>
      </c>
      <c r="AK187" s="42">
        <f t="shared" si="143"/>
        <v>0</v>
      </c>
      <c r="AL187" s="42">
        <f t="shared" si="143"/>
        <v>0</v>
      </c>
      <c r="AM187" s="42">
        <f t="shared" si="143"/>
        <v>0</v>
      </c>
      <c r="AN187" s="42">
        <f t="shared" si="143"/>
        <v>0</v>
      </c>
      <c r="AO187" s="42">
        <f t="shared" si="143"/>
        <v>0</v>
      </c>
    </row>
    <row r="188" spans="1:41" ht="16.399999999999999" customHeight="1">
      <c r="A188" s="13"/>
      <c r="B188" s="21"/>
      <c r="C188" s="43">
        <f>SUMIF(Jan!$A:$A,TB!$A188,Jan!$H:$H)</f>
        <v>0</v>
      </c>
      <c r="D188" s="43">
        <f>SUMIF(Feb!$A:$A,TB!$A188,Feb!$H:$H)</f>
        <v>0</v>
      </c>
      <c r="E188" s="43">
        <f>SUMIF(Mar!$A:$A,TB!$A188,Mar!$H:$H)</f>
        <v>0</v>
      </c>
      <c r="F188" s="43">
        <f>SUMIF(Apr!$A:$A,TB!$A188,Apr!$H:$H)</f>
        <v>0</v>
      </c>
      <c r="G188" s="43">
        <f>SUMIF(May!$A:$A,TB!$A188,May!$H:$H)</f>
        <v>0</v>
      </c>
      <c r="H188" s="43">
        <f>SUMIF(Jun!$A:$A,TB!$A188,Jun!$H:$H)</f>
        <v>0</v>
      </c>
      <c r="I188" s="43">
        <f>SUMIF(Jul!$A:$A,TB!$A188,Jul!$H:$H)</f>
        <v>0</v>
      </c>
      <c r="J188" s="43">
        <f>SUMIF(Aug!$A:$A,TB!$A188,Aug!$H:$H)</f>
        <v>0</v>
      </c>
      <c r="K188" s="43">
        <f>SUMIF(Sep!$A:$A,TB!$A188,Sep!$H:$H)</f>
        <v>0</v>
      </c>
      <c r="L188" s="43">
        <f>SUMIF(Oct!$A:$A,TB!$A188,Oct!$H:$H)</f>
        <v>0</v>
      </c>
      <c r="M188" s="43">
        <f>SUMIF(Nov!$A:$A,TB!$A188,Nov!$H:$H)</f>
        <v>0</v>
      </c>
      <c r="N188" s="175">
        <f>SUMIF(Dec!$A:$A,TB!$A188,Dec!$H:$H)</f>
        <v>0</v>
      </c>
      <c r="O188" s="171"/>
      <c r="P188" s="171"/>
      <c r="Q188" s="181">
        <v>0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3">
        <v>0</v>
      </c>
      <c r="Z188" s="43">
        <v>0</v>
      </c>
      <c r="AA188" s="43">
        <v>0</v>
      </c>
      <c r="AB188" s="43">
        <v>0</v>
      </c>
      <c r="AD188" s="43">
        <f t="shared" si="143"/>
        <v>0</v>
      </c>
      <c r="AE188" s="43">
        <f t="shared" si="143"/>
        <v>0</v>
      </c>
      <c r="AF188" s="43">
        <f t="shared" si="143"/>
        <v>0</v>
      </c>
      <c r="AG188" s="43">
        <f t="shared" si="143"/>
        <v>0</v>
      </c>
      <c r="AH188" s="43">
        <f t="shared" si="143"/>
        <v>0</v>
      </c>
      <c r="AI188" s="43">
        <f t="shared" si="143"/>
        <v>0</v>
      </c>
      <c r="AJ188" s="43">
        <f t="shared" si="143"/>
        <v>0</v>
      </c>
      <c r="AK188" s="43">
        <f t="shared" si="143"/>
        <v>0</v>
      </c>
      <c r="AL188" s="43">
        <f t="shared" si="143"/>
        <v>0</v>
      </c>
      <c r="AM188" s="43">
        <f t="shared" si="143"/>
        <v>0</v>
      </c>
      <c r="AN188" s="43">
        <f t="shared" si="143"/>
        <v>0</v>
      </c>
      <c r="AO188" s="43">
        <f t="shared" si="143"/>
        <v>0</v>
      </c>
    </row>
    <row r="189" spans="1:41" ht="16.399999999999999" customHeight="1">
      <c r="A189" s="23" t="s">
        <v>21</v>
      </c>
      <c r="B189" s="18"/>
      <c r="C189" s="19">
        <f t="shared" ref="C189" si="144">ROUND(SUM(C186:C188),2)</f>
        <v>0</v>
      </c>
      <c r="D189" s="19">
        <f t="shared" ref="D189:N189" si="145">ROUND(SUM(D186:D188),2)</f>
        <v>0</v>
      </c>
      <c r="E189" s="19">
        <f t="shared" si="145"/>
        <v>0</v>
      </c>
      <c r="F189" s="19">
        <f t="shared" si="145"/>
        <v>0</v>
      </c>
      <c r="G189" s="19">
        <f t="shared" si="145"/>
        <v>0</v>
      </c>
      <c r="H189" s="19">
        <f t="shared" si="145"/>
        <v>0</v>
      </c>
      <c r="I189" s="19">
        <f t="shared" si="145"/>
        <v>0</v>
      </c>
      <c r="J189" s="19">
        <f t="shared" si="145"/>
        <v>0</v>
      </c>
      <c r="K189" s="19">
        <f t="shared" si="145"/>
        <v>0</v>
      </c>
      <c r="L189" s="19">
        <f t="shared" si="145"/>
        <v>0</v>
      </c>
      <c r="M189" s="19">
        <f>ROUND(SUM(M186:M188),2)</f>
        <v>0</v>
      </c>
      <c r="N189" s="174">
        <f t="shared" si="145"/>
        <v>0</v>
      </c>
      <c r="O189" s="171"/>
      <c r="P189" s="171"/>
      <c r="Q189" s="180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D189" s="19">
        <f t="shared" ref="AD189" si="146">ROUND(SUM(AD186:AD188),2)</f>
        <v>0</v>
      </c>
      <c r="AE189" s="19">
        <f t="shared" ref="AE189:AM189" si="147">ROUND(SUM(AE186:AE188),2)</f>
        <v>0</v>
      </c>
      <c r="AF189" s="19">
        <f t="shared" si="147"/>
        <v>0</v>
      </c>
      <c r="AG189" s="19">
        <f t="shared" si="147"/>
        <v>0</v>
      </c>
      <c r="AH189" s="19">
        <f t="shared" si="147"/>
        <v>0</v>
      </c>
      <c r="AI189" s="19">
        <f t="shared" si="147"/>
        <v>0</v>
      </c>
      <c r="AJ189" s="19">
        <f t="shared" si="147"/>
        <v>0</v>
      </c>
      <c r="AK189" s="19">
        <f t="shared" si="147"/>
        <v>0</v>
      </c>
      <c r="AL189" s="19">
        <f t="shared" si="147"/>
        <v>0</v>
      </c>
      <c r="AM189" s="19">
        <f t="shared" si="147"/>
        <v>0</v>
      </c>
      <c r="AN189" s="19">
        <f>ROUND(SUM(AN186:AN188),2)</f>
        <v>0</v>
      </c>
      <c r="AO189" s="211">
        <f t="shared" ref="AO189" si="148">ROUND(SUM(AO186:AO188),2)</f>
        <v>0</v>
      </c>
    </row>
    <row r="190" spans="1:41" ht="16.399999999999999" customHeight="1">
      <c r="A190" s="20"/>
      <c r="B190" s="14"/>
      <c r="C190" s="43">
        <f>SUMIF(Jan!$A:$A,TB!$A190,Jan!$H:$H)</f>
        <v>0</v>
      </c>
      <c r="D190" s="43">
        <f>SUMIF(Feb!$A:$A,TB!$A190,Feb!$H:$H)</f>
        <v>0</v>
      </c>
      <c r="E190" s="43">
        <f>SUMIF(Mar!$A:$A,TB!$A190,Mar!$H:$H)</f>
        <v>0</v>
      </c>
      <c r="F190" s="43">
        <f>SUMIF(Apr!$A:$A,TB!$A190,Apr!$H:$H)</f>
        <v>0</v>
      </c>
      <c r="G190" s="43">
        <f>SUMIF(May!$A:$A,TB!$A190,May!$H:$H)</f>
        <v>0</v>
      </c>
      <c r="H190" s="43">
        <f>SUMIF(Jun!$A:$A,TB!$A190,Jun!$H:$H)</f>
        <v>0</v>
      </c>
      <c r="I190" s="43">
        <f>SUMIF(Jul!$A:$A,TB!$A190,Jul!$H:$H)</f>
        <v>0</v>
      </c>
      <c r="J190" s="43">
        <f>SUMIF(Aug!$A:$A,TB!$A190,Aug!$H:$H)</f>
        <v>0</v>
      </c>
      <c r="K190" s="43">
        <f>SUMIF(Sep!$A:$A,TB!$A190,Sep!$H:$H)</f>
        <v>0</v>
      </c>
      <c r="L190" s="43">
        <f>SUMIF(Oct!$A:$A,TB!$A190,Oct!$H:$H)</f>
        <v>0</v>
      </c>
      <c r="M190" s="43">
        <f>SUMIF(Nov!$A:$A,TB!$A190,Nov!$H:$H)</f>
        <v>0</v>
      </c>
      <c r="N190" s="175">
        <f>SUMIF(Dec!$A:$A,TB!$A190,Dec!$H:$H)</f>
        <v>0</v>
      </c>
      <c r="O190" s="184"/>
      <c r="P190" s="184"/>
      <c r="Q190" s="181">
        <v>0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3">
        <v>0</v>
      </c>
      <c r="Z190" s="43">
        <v>0</v>
      </c>
      <c r="AA190" s="43">
        <v>0</v>
      </c>
      <c r="AB190" s="43">
        <v>0</v>
      </c>
      <c r="AD190" s="43">
        <f t="shared" ref="AD190:AO192" si="149">ROUND(C190*AD$2,2)</f>
        <v>0</v>
      </c>
      <c r="AE190" s="43">
        <f t="shared" si="149"/>
        <v>0</v>
      </c>
      <c r="AF190" s="43">
        <f t="shared" si="149"/>
        <v>0</v>
      </c>
      <c r="AG190" s="43">
        <f t="shared" si="149"/>
        <v>0</v>
      </c>
      <c r="AH190" s="43">
        <f t="shared" si="149"/>
        <v>0</v>
      </c>
      <c r="AI190" s="43">
        <f t="shared" si="149"/>
        <v>0</v>
      </c>
      <c r="AJ190" s="43">
        <f t="shared" si="149"/>
        <v>0</v>
      </c>
      <c r="AK190" s="43">
        <f t="shared" si="149"/>
        <v>0</v>
      </c>
      <c r="AL190" s="43">
        <f t="shared" si="149"/>
        <v>0</v>
      </c>
      <c r="AM190" s="43">
        <f t="shared" si="149"/>
        <v>0</v>
      </c>
      <c r="AN190" s="43">
        <f t="shared" si="149"/>
        <v>0</v>
      </c>
      <c r="AO190" s="43">
        <f t="shared" si="149"/>
        <v>0</v>
      </c>
    </row>
    <row r="191" spans="1:41" ht="16.399999999999999" customHeight="1">
      <c r="A191" s="13"/>
      <c r="B191" s="21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75">
        <f>SUMIF(Dec!$A:$A,TB!$A191,Dec!$H:$H)</f>
        <v>0</v>
      </c>
      <c r="O191" s="171"/>
      <c r="P191" s="171"/>
      <c r="Q191" s="181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si="149"/>
        <v>0</v>
      </c>
      <c r="AE191" s="43">
        <f t="shared" si="149"/>
        <v>0</v>
      </c>
      <c r="AF191" s="43">
        <f t="shared" si="149"/>
        <v>0</v>
      </c>
      <c r="AG191" s="43">
        <f t="shared" si="149"/>
        <v>0</v>
      </c>
      <c r="AH191" s="43">
        <f t="shared" si="149"/>
        <v>0</v>
      </c>
      <c r="AI191" s="43">
        <f t="shared" si="149"/>
        <v>0</v>
      </c>
      <c r="AJ191" s="43">
        <f t="shared" si="149"/>
        <v>0</v>
      </c>
      <c r="AK191" s="43">
        <f t="shared" si="149"/>
        <v>0</v>
      </c>
      <c r="AL191" s="43">
        <f t="shared" si="149"/>
        <v>0</v>
      </c>
      <c r="AM191" s="43">
        <f t="shared" si="149"/>
        <v>0</v>
      </c>
      <c r="AN191" s="43">
        <f t="shared" si="149"/>
        <v>0</v>
      </c>
      <c r="AO191" s="43">
        <f t="shared" si="149"/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75">
        <f>SUMIF(Dec!$A:$A,TB!$A192,Dec!$H:$H)</f>
        <v>0</v>
      </c>
      <c r="O192" s="171"/>
      <c r="P192" s="171"/>
      <c r="Q192" s="181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149"/>
        <v>0</v>
      </c>
      <c r="AE192" s="43">
        <f t="shared" si="149"/>
        <v>0</v>
      </c>
      <c r="AF192" s="43">
        <f t="shared" si="149"/>
        <v>0</v>
      </c>
      <c r="AG192" s="43">
        <f t="shared" si="149"/>
        <v>0</v>
      </c>
      <c r="AH192" s="43">
        <f t="shared" si="149"/>
        <v>0</v>
      </c>
      <c r="AI192" s="43">
        <f t="shared" si="149"/>
        <v>0</v>
      </c>
      <c r="AJ192" s="43">
        <f t="shared" si="149"/>
        <v>0</v>
      </c>
      <c r="AK192" s="43">
        <f t="shared" si="149"/>
        <v>0</v>
      </c>
      <c r="AL192" s="43">
        <f t="shared" si="149"/>
        <v>0</v>
      </c>
      <c r="AM192" s="43">
        <f t="shared" si="149"/>
        <v>0</v>
      </c>
      <c r="AN192" s="43">
        <f t="shared" si="149"/>
        <v>0</v>
      </c>
      <c r="AO192" s="43">
        <f t="shared" si="149"/>
        <v>0</v>
      </c>
    </row>
    <row r="193" spans="1:41" ht="16.399999999999999" customHeight="1">
      <c r="A193" s="23" t="s">
        <v>22</v>
      </c>
      <c r="B193" s="18"/>
      <c r="C193" s="19">
        <f t="shared" ref="C193" si="150">ROUND(SUM(C190:C192),2)</f>
        <v>0</v>
      </c>
      <c r="D193" s="19">
        <f t="shared" ref="D193:N193" si="151">ROUND(SUM(D190:D192),2)</f>
        <v>0</v>
      </c>
      <c r="E193" s="19">
        <f t="shared" si="151"/>
        <v>0</v>
      </c>
      <c r="F193" s="19">
        <f t="shared" si="151"/>
        <v>0</v>
      </c>
      <c r="G193" s="19">
        <f t="shared" si="151"/>
        <v>0</v>
      </c>
      <c r="H193" s="19">
        <f t="shared" si="151"/>
        <v>0</v>
      </c>
      <c r="I193" s="19">
        <f t="shared" si="151"/>
        <v>0</v>
      </c>
      <c r="J193" s="19">
        <f t="shared" si="151"/>
        <v>0</v>
      </c>
      <c r="K193" s="19">
        <f t="shared" si="151"/>
        <v>0</v>
      </c>
      <c r="L193" s="19">
        <f t="shared" si="151"/>
        <v>0</v>
      </c>
      <c r="M193" s="19">
        <f>ROUND(SUM(M190:M192),2)</f>
        <v>0</v>
      </c>
      <c r="N193" s="174">
        <f t="shared" si="151"/>
        <v>0</v>
      </c>
      <c r="O193" s="171"/>
      <c r="P193" s="171"/>
      <c r="Q193" s="180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D193" s="19">
        <f t="shared" ref="AD193" si="152">ROUND(SUM(AD190:AD192),2)</f>
        <v>0</v>
      </c>
      <c r="AE193" s="19">
        <f t="shared" ref="AE193:AM193" si="153">ROUND(SUM(AE190:AE192),2)</f>
        <v>0</v>
      </c>
      <c r="AF193" s="19">
        <f t="shared" si="153"/>
        <v>0</v>
      </c>
      <c r="AG193" s="19">
        <f t="shared" si="153"/>
        <v>0</v>
      </c>
      <c r="AH193" s="19">
        <f t="shared" si="153"/>
        <v>0</v>
      </c>
      <c r="AI193" s="19">
        <f t="shared" si="153"/>
        <v>0</v>
      </c>
      <c r="AJ193" s="19">
        <f t="shared" si="153"/>
        <v>0</v>
      </c>
      <c r="AK193" s="19">
        <f t="shared" si="153"/>
        <v>0</v>
      </c>
      <c r="AL193" s="19">
        <f t="shared" si="153"/>
        <v>0</v>
      </c>
      <c r="AM193" s="19">
        <f t="shared" si="153"/>
        <v>0</v>
      </c>
      <c r="AN193" s="19">
        <f>ROUND(SUM(AN190:AN192),2)</f>
        <v>0</v>
      </c>
      <c r="AO193" s="211">
        <f t="shared" ref="AO193" si="154">ROUND(SUM(AO190:AO192),2)</f>
        <v>0</v>
      </c>
    </row>
    <row r="194" spans="1:41" ht="16.399999999999999" customHeight="1">
      <c r="A194" s="13"/>
      <c r="B194" s="21"/>
      <c r="C194" s="43">
        <f>SUMIF(Jan!$A:$A,TB!$A194,Jan!$H:$H)</f>
        <v>0</v>
      </c>
      <c r="D194" s="43">
        <f>SUMIF(Feb!$A:$A,TB!$A194,Feb!$H:$H)</f>
        <v>0</v>
      </c>
      <c r="E194" s="43">
        <f>SUMIF(Mar!$A:$A,TB!$A194,Mar!$H:$H)</f>
        <v>0</v>
      </c>
      <c r="F194" s="43">
        <f>SUMIF(Apr!$A:$A,TB!$A194,Apr!$H:$H)</f>
        <v>0</v>
      </c>
      <c r="G194" s="43">
        <f>SUMIF(May!$A:$A,TB!$A194,May!$H:$H)</f>
        <v>0</v>
      </c>
      <c r="H194" s="43">
        <f>SUMIF(Jun!$A:$A,TB!$A194,Jun!$H:$H)</f>
        <v>0</v>
      </c>
      <c r="I194" s="43">
        <f>SUMIF(Jul!$A:$A,TB!$A194,Jul!$H:$H)</f>
        <v>0</v>
      </c>
      <c r="J194" s="43">
        <f>SUMIF(Aug!$A:$A,TB!$A194,Aug!$H:$H)</f>
        <v>0</v>
      </c>
      <c r="K194" s="43">
        <f>SUMIF(Sep!$A:$A,TB!$A194,Sep!$H:$H)</f>
        <v>0</v>
      </c>
      <c r="L194" s="43">
        <f>SUMIF(Oct!$A:$A,TB!$A194,Oct!$H:$H)</f>
        <v>0</v>
      </c>
      <c r="M194" s="43">
        <f>SUMIF(Nov!$A:$A,TB!$A194,Nov!$H:$H)</f>
        <v>0</v>
      </c>
      <c r="N194" s="175">
        <f>SUMIF(Dec!$A:$A,TB!$A194,Dec!$H:$H)</f>
        <v>0</v>
      </c>
      <c r="O194" s="184"/>
      <c r="P194" s="184"/>
      <c r="Q194" s="181">
        <v>0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3">
        <v>0</v>
      </c>
      <c r="Z194" s="43">
        <v>0</v>
      </c>
      <c r="AA194" s="43">
        <v>0</v>
      </c>
      <c r="AB194" s="43">
        <v>0</v>
      </c>
      <c r="AD194" s="43">
        <f t="shared" ref="AD194:AO196" si="155">ROUND(C194*AD$2,2)</f>
        <v>0</v>
      </c>
      <c r="AE194" s="43">
        <f t="shared" si="155"/>
        <v>0</v>
      </c>
      <c r="AF194" s="43">
        <f t="shared" si="155"/>
        <v>0</v>
      </c>
      <c r="AG194" s="43">
        <f t="shared" si="155"/>
        <v>0</v>
      </c>
      <c r="AH194" s="43">
        <f t="shared" si="155"/>
        <v>0</v>
      </c>
      <c r="AI194" s="43">
        <f t="shared" si="155"/>
        <v>0</v>
      </c>
      <c r="AJ194" s="43">
        <f t="shared" si="155"/>
        <v>0</v>
      </c>
      <c r="AK194" s="43">
        <f t="shared" si="155"/>
        <v>0</v>
      </c>
      <c r="AL194" s="43">
        <f t="shared" si="155"/>
        <v>0</v>
      </c>
      <c r="AM194" s="43">
        <f t="shared" si="155"/>
        <v>0</v>
      </c>
      <c r="AN194" s="43">
        <f t="shared" si="155"/>
        <v>0</v>
      </c>
      <c r="AO194" s="43">
        <f t="shared" si="155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75">
        <f>SUMIF(Dec!$A:$A,TB!$A195,Dec!$H:$H)</f>
        <v>0</v>
      </c>
      <c r="O195" s="171"/>
      <c r="P195" s="171"/>
      <c r="Q195" s="181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si="155"/>
        <v>0</v>
      </c>
      <c r="AE195" s="43">
        <f t="shared" si="155"/>
        <v>0</v>
      </c>
      <c r="AF195" s="43">
        <f t="shared" si="155"/>
        <v>0</v>
      </c>
      <c r="AG195" s="43">
        <f t="shared" si="155"/>
        <v>0</v>
      </c>
      <c r="AH195" s="43">
        <f t="shared" si="155"/>
        <v>0</v>
      </c>
      <c r="AI195" s="43">
        <f t="shared" si="155"/>
        <v>0</v>
      </c>
      <c r="AJ195" s="43">
        <f t="shared" si="155"/>
        <v>0</v>
      </c>
      <c r="AK195" s="43">
        <f t="shared" si="155"/>
        <v>0</v>
      </c>
      <c r="AL195" s="43">
        <f t="shared" si="155"/>
        <v>0</v>
      </c>
      <c r="AM195" s="43">
        <f t="shared" si="155"/>
        <v>0</v>
      </c>
      <c r="AN195" s="43">
        <f t="shared" si="155"/>
        <v>0</v>
      </c>
      <c r="AO195" s="43">
        <f t="shared" si="155"/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75">
        <f>SUMIF(Dec!$A:$A,TB!$A196,Dec!$H:$H)</f>
        <v>0</v>
      </c>
      <c r="O196" s="171"/>
      <c r="P196" s="171"/>
      <c r="Q196" s="181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155"/>
        <v>0</v>
      </c>
      <c r="AE196" s="43">
        <f t="shared" si="155"/>
        <v>0</v>
      </c>
      <c r="AF196" s="43">
        <f t="shared" si="155"/>
        <v>0</v>
      </c>
      <c r="AG196" s="43">
        <f t="shared" si="155"/>
        <v>0</v>
      </c>
      <c r="AH196" s="43">
        <f t="shared" si="155"/>
        <v>0</v>
      </c>
      <c r="AI196" s="43">
        <f t="shared" si="155"/>
        <v>0</v>
      </c>
      <c r="AJ196" s="43">
        <f t="shared" si="155"/>
        <v>0</v>
      </c>
      <c r="AK196" s="43">
        <f t="shared" si="155"/>
        <v>0</v>
      </c>
      <c r="AL196" s="43">
        <f t="shared" si="155"/>
        <v>0</v>
      </c>
      <c r="AM196" s="43">
        <f t="shared" si="155"/>
        <v>0</v>
      </c>
      <c r="AN196" s="43">
        <f t="shared" si="155"/>
        <v>0</v>
      </c>
      <c r="AO196" s="43">
        <f t="shared" si="155"/>
        <v>0</v>
      </c>
    </row>
    <row r="197" spans="1:41" ht="16.399999999999999" customHeight="1">
      <c r="A197" s="23" t="s">
        <v>23</v>
      </c>
      <c r="B197" s="18"/>
      <c r="C197" s="19">
        <f t="shared" ref="C197" si="156">ROUND(SUM(C194:C196),2)</f>
        <v>0</v>
      </c>
      <c r="D197" s="19">
        <f t="shared" ref="D197:N197" si="157">ROUND(SUM(D194:D196),2)</f>
        <v>0</v>
      </c>
      <c r="E197" s="19">
        <f t="shared" si="157"/>
        <v>0</v>
      </c>
      <c r="F197" s="19">
        <f t="shared" si="157"/>
        <v>0</v>
      </c>
      <c r="G197" s="19">
        <f t="shared" si="157"/>
        <v>0</v>
      </c>
      <c r="H197" s="19">
        <f t="shared" si="157"/>
        <v>0</v>
      </c>
      <c r="I197" s="19">
        <f t="shared" si="157"/>
        <v>0</v>
      </c>
      <c r="J197" s="19">
        <f t="shared" si="157"/>
        <v>0</v>
      </c>
      <c r="K197" s="19">
        <f t="shared" si="157"/>
        <v>0</v>
      </c>
      <c r="L197" s="19">
        <f t="shared" si="157"/>
        <v>0</v>
      </c>
      <c r="M197" s="19">
        <f>ROUND(SUM(M194:M196),2)</f>
        <v>0</v>
      </c>
      <c r="N197" s="174">
        <f t="shared" si="157"/>
        <v>0</v>
      </c>
      <c r="O197" s="171"/>
      <c r="P197" s="171"/>
      <c r="Q197" s="180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D197" s="19">
        <f t="shared" ref="AD197" si="158">ROUND(SUM(AD194:AD196),2)</f>
        <v>0</v>
      </c>
      <c r="AE197" s="19">
        <f t="shared" ref="AE197:AM197" si="159">ROUND(SUM(AE194:AE196),2)</f>
        <v>0</v>
      </c>
      <c r="AF197" s="19">
        <f t="shared" si="159"/>
        <v>0</v>
      </c>
      <c r="AG197" s="19">
        <f t="shared" si="159"/>
        <v>0</v>
      </c>
      <c r="AH197" s="19">
        <f t="shared" si="159"/>
        <v>0</v>
      </c>
      <c r="AI197" s="19">
        <f t="shared" si="159"/>
        <v>0</v>
      </c>
      <c r="AJ197" s="19">
        <f t="shared" si="159"/>
        <v>0</v>
      </c>
      <c r="AK197" s="19">
        <f t="shared" si="159"/>
        <v>0</v>
      </c>
      <c r="AL197" s="19">
        <f t="shared" si="159"/>
        <v>0</v>
      </c>
      <c r="AM197" s="19">
        <f t="shared" si="159"/>
        <v>0</v>
      </c>
      <c r="AN197" s="19">
        <f>ROUND(SUM(AN194:AN196),2)</f>
        <v>0</v>
      </c>
      <c r="AO197" s="211">
        <f t="shared" ref="AO197" si="160">ROUND(SUM(AO194:AO196),2)</f>
        <v>0</v>
      </c>
    </row>
    <row r="198" spans="1:41" ht="16.399999999999999" customHeight="1">
      <c r="A198" s="13"/>
      <c r="B198" s="21"/>
      <c r="C198" s="43">
        <f>SUMIF(Jan!$A:$A,TB!$A198,Jan!$H:$H)</f>
        <v>0</v>
      </c>
      <c r="D198" s="43">
        <f>SUMIF(Feb!$A:$A,TB!$A198,Feb!$H:$H)</f>
        <v>0</v>
      </c>
      <c r="E198" s="43">
        <f>SUMIF(Mar!$A:$A,TB!$A198,Mar!$H:$H)</f>
        <v>0</v>
      </c>
      <c r="F198" s="43">
        <f>SUMIF(Apr!$A:$A,TB!$A198,Apr!$H:$H)</f>
        <v>0</v>
      </c>
      <c r="G198" s="43">
        <f>SUMIF(May!$A:$A,TB!$A198,May!$H:$H)</f>
        <v>0</v>
      </c>
      <c r="H198" s="43">
        <f>SUMIF(Jun!$A:$A,TB!$A198,Jun!$H:$H)</f>
        <v>0</v>
      </c>
      <c r="I198" s="43">
        <f>SUMIF(Jul!$A:$A,TB!$A198,Jul!$H:$H)</f>
        <v>0</v>
      </c>
      <c r="J198" s="43">
        <f>SUMIF(Aug!$A:$A,TB!$A198,Aug!$H:$H)</f>
        <v>0</v>
      </c>
      <c r="K198" s="43">
        <f>SUMIF(Sep!$A:$A,TB!$A198,Sep!$H:$H)</f>
        <v>0</v>
      </c>
      <c r="L198" s="43">
        <f>SUMIF(Oct!$A:$A,TB!$A198,Oct!$H:$H)</f>
        <v>0</v>
      </c>
      <c r="M198" s="43">
        <f>SUMIF(Nov!$A:$A,TB!$A198,Nov!$H:$H)</f>
        <v>0</v>
      </c>
      <c r="N198" s="175">
        <f>SUMIF(Dec!$A:$A,TB!$A198,Dec!$H:$H)</f>
        <v>0</v>
      </c>
      <c r="O198" s="184"/>
      <c r="P198" s="184"/>
      <c r="Q198" s="181">
        <v>0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3">
        <v>0</v>
      </c>
      <c r="Z198" s="43">
        <v>0</v>
      </c>
      <c r="AA198" s="43">
        <v>0</v>
      </c>
      <c r="AB198" s="43">
        <v>0</v>
      </c>
      <c r="AD198" s="43">
        <f t="shared" ref="AD198:AO200" si="161">ROUND(C198*AD$2,2)</f>
        <v>0</v>
      </c>
      <c r="AE198" s="43">
        <f t="shared" si="161"/>
        <v>0</v>
      </c>
      <c r="AF198" s="43">
        <f t="shared" si="161"/>
        <v>0</v>
      </c>
      <c r="AG198" s="43">
        <f t="shared" si="161"/>
        <v>0</v>
      </c>
      <c r="AH198" s="43">
        <f t="shared" si="161"/>
        <v>0</v>
      </c>
      <c r="AI198" s="43">
        <f t="shared" si="161"/>
        <v>0</v>
      </c>
      <c r="AJ198" s="43">
        <f t="shared" si="161"/>
        <v>0</v>
      </c>
      <c r="AK198" s="43">
        <f t="shared" si="161"/>
        <v>0</v>
      </c>
      <c r="AL198" s="43">
        <f t="shared" si="161"/>
        <v>0</v>
      </c>
      <c r="AM198" s="43">
        <f t="shared" si="161"/>
        <v>0</v>
      </c>
      <c r="AN198" s="43">
        <f t="shared" si="161"/>
        <v>0</v>
      </c>
      <c r="AO198" s="43">
        <f t="shared" si="161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75">
        <f>SUMIF(Dec!$A:$A,TB!$A199,Dec!$H:$H)</f>
        <v>0</v>
      </c>
      <c r="O199" s="171"/>
      <c r="P199" s="171"/>
      <c r="Q199" s="181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si="161"/>
        <v>0</v>
      </c>
      <c r="AE199" s="43">
        <f t="shared" si="161"/>
        <v>0</v>
      </c>
      <c r="AF199" s="43">
        <f t="shared" si="161"/>
        <v>0</v>
      </c>
      <c r="AG199" s="43">
        <f t="shared" si="161"/>
        <v>0</v>
      </c>
      <c r="AH199" s="43">
        <f t="shared" si="161"/>
        <v>0</v>
      </c>
      <c r="AI199" s="43">
        <f t="shared" si="161"/>
        <v>0</v>
      </c>
      <c r="AJ199" s="43">
        <f t="shared" si="161"/>
        <v>0</v>
      </c>
      <c r="AK199" s="43">
        <f t="shared" si="161"/>
        <v>0</v>
      </c>
      <c r="AL199" s="43">
        <f t="shared" si="161"/>
        <v>0</v>
      </c>
      <c r="AM199" s="43">
        <f t="shared" si="161"/>
        <v>0</v>
      </c>
      <c r="AN199" s="43">
        <f t="shared" si="161"/>
        <v>0</v>
      </c>
      <c r="AO199" s="43">
        <f t="shared" si="161"/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75">
        <f>SUMIF(Dec!$A:$A,TB!$A200,Dec!$H:$H)</f>
        <v>0</v>
      </c>
      <c r="O200" s="171"/>
      <c r="P200" s="171"/>
      <c r="Q200" s="181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161"/>
        <v>0</v>
      </c>
      <c r="AE200" s="43">
        <f t="shared" si="161"/>
        <v>0</v>
      </c>
      <c r="AF200" s="43">
        <f t="shared" si="161"/>
        <v>0</v>
      </c>
      <c r="AG200" s="43">
        <f t="shared" si="161"/>
        <v>0</v>
      </c>
      <c r="AH200" s="43">
        <f t="shared" si="161"/>
        <v>0</v>
      </c>
      <c r="AI200" s="43">
        <f t="shared" si="161"/>
        <v>0</v>
      </c>
      <c r="AJ200" s="43">
        <f t="shared" si="161"/>
        <v>0</v>
      </c>
      <c r="AK200" s="43">
        <f t="shared" si="161"/>
        <v>0</v>
      </c>
      <c r="AL200" s="43">
        <f t="shared" si="161"/>
        <v>0</v>
      </c>
      <c r="AM200" s="43">
        <f t="shared" si="161"/>
        <v>0</v>
      </c>
      <c r="AN200" s="43">
        <f t="shared" si="161"/>
        <v>0</v>
      </c>
      <c r="AO200" s="43">
        <f t="shared" si="161"/>
        <v>0</v>
      </c>
    </row>
    <row r="201" spans="1:41" ht="16.399999999999999" customHeight="1">
      <c r="A201" s="23" t="s">
        <v>24</v>
      </c>
      <c r="B201" s="18"/>
      <c r="C201" s="19">
        <f t="shared" ref="C201" si="162">ROUND(SUM(C198:C200),2)</f>
        <v>0</v>
      </c>
      <c r="D201" s="19">
        <f t="shared" ref="D201:N201" si="163">ROUND(SUM(D198:D200),2)</f>
        <v>0</v>
      </c>
      <c r="E201" s="19">
        <f t="shared" si="163"/>
        <v>0</v>
      </c>
      <c r="F201" s="19">
        <f t="shared" si="163"/>
        <v>0</v>
      </c>
      <c r="G201" s="19">
        <f t="shared" si="163"/>
        <v>0</v>
      </c>
      <c r="H201" s="19">
        <f t="shared" si="163"/>
        <v>0</v>
      </c>
      <c r="I201" s="19">
        <f t="shared" si="163"/>
        <v>0</v>
      </c>
      <c r="J201" s="19">
        <f t="shared" si="163"/>
        <v>0</v>
      </c>
      <c r="K201" s="19">
        <f t="shared" si="163"/>
        <v>0</v>
      </c>
      <c r="L201" s="19">
        <f t="shared" si="163"/>
        <v>0</v>
      </c>
      <c r="M201" s="19">
        <f>ROUND(SUM(M198:M200),2)</f>
        <v>0</v>
      </c>
      <c r="N201" s="174">
        <f t="shared" si="163"/>
        <v>0</v>
      </c>
      <c r="O201" s="171"/>
      <c r="P201" s="171"/>
      <c r="Q201" s="180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D201" s="19">
        <f t="shared" ref="AD201" si="164">ROUND(SUM(AD198:AD200),2)</f>
        <v>0</v>
      </c>
      <c r="AE201" s="19">
        <f t="shared" ref="AE201:AM201" si="165">ROUND(SUM(AE198:AE200),2)</f>
        <v>0</v>
      </c>
      <c r="AF201" s="19">
        <f t="shared" si="165"/>
        <v>0</v>
      </c>
      <c r="AG201" s="19">
        <f t="shared" si="165"/>
        <v>0</v>
      </c>
      <c r="AH201" s="19">
        <f t="shared" si="165"/>
        <v>0</v>
      </c>
      <c r="AI201" s="19">
        <f t="shared" si="165"/>
        <v>0</v>
      </c>
      <c r="AJ201" s="19">
        <f t="shared" si="165"/>
        <v>0</v>
      </c>
      <c r="AK201" s="19">
        <f t="shared" si="165"/>
        <v>0</v>
      </c>
      <c r="AL201" s="19">
        <f t="shared" si="165"/>
        <v>0</v>
      </c>
      <c r="AM201" s="19">
        <f t="shared" si="165"/>
        <v>0</v>
      </c>
      <c r="AN201" s="19">
        <f>ROUND(SUM(AN198:AN200),2)</f>
        <v>0</v>
      </c>
      <c r="AO201" s="211">
        <f t="shared" ref="AO201" si="166">ROUND(SUM(AO198:AO200),2)</f>
        <v>0</v>
      </c>
    </row>
    <row r="202" spans="1:41" ht="16.399999999999999" customHeight="1">
      <c r="A202" s="13"/>
      <c r="B202" s="21"/>
      <c r="C202" s="43">
        <f>SUMIF(Jan!$A:$A,TB!$A202,Jan!$H:$H)</f>
        <v>0</v>
      </c>
      <c r="D202" s="43">
        <f>SUMIF(Feb!$A:$A,TB!$A202,Feb!$H:$H)</f>
        <v>0</v>
      </c>
      <c r="E202" s="43">
        <f>SUMIF(Mar!$A:$A,TB!$A202,Mar!$H:$H)</f>
        <v>0</v>
      </c>
      <c r="F202" s="43">
        <f>SUMIF(Apr!$A:$A,TB!$A202,Apr!$H:$H)</f>
        <v>0</v>
      </c>
      <c r="G202" s="43">
        <f>SUMIF(May!$A:$A,TB!$A202,May!$H:$H)</f>
        <v>0</v>
      </c>
      <c r="H202" s="43">
        <f>SUMIF(Jun!$A:$A,TB!$A202,Jun!$H:$H)</f>
        <v>0</v>
      </c>
      <c r="I202" s="43">
        <f>SUMIF(Jul!$A:$A,TB!$A202,Jul!$H:$H)</f>
        <v>0</v>
      </c>
      <c r="J202" s="43">
        <f>SUMIF(Aug!$A:$A,TB!$A202,Aug!$H:$H)</f>
        <v>0</v>
      </c>
      <c r="K202" s="43">
        <f>SUMIF(Sep!$A:$A,TB!$A202,Sep!$H:$H)</f>
        <v>0</v>
      </c>
      <c r="L202" s="43">
        <f>SUMIF(Oct!$A:$A,TB!$A202,Oct!$H:$H)</f>
        <v>0</v>
      </c>
      <c r="M202" s="43">
        <f>SUMIF(Nov!$A:$A,TB!$A202,Nov!$H:$H)</f>
        <v>0</v>
      </c>
      <c r="N202" s="175">
        <f>SUMIF(Dec!$A:$A,TB!$A202,Dec!$H:$H)</f>
        <v>0</v>
      </c>
      <c r="O202" s="184"/>
      <c r="P202" s="184"/>
      <c r="Q202" s="181">
        <v>0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3">
        <v>0</v>
      </c>
      <c r="Z202" s="43">
        <v>0</v>
      </c>
      <c r="AA202" s="43">
        <v>0</v>
      </c>
      <c r="AB202" s="43">
        <v>0</v>
      </c>
      <c r="AD202" s="43">
        <f t="shared" ref="AD202:AO204" si="167">ROUND(C202*AD$2,2)</f>
        <v>0</v>
      </c>
      <c r="AE202" s="43">
        <f t="shared" si="167"/>
        <v>0</v>
      </c>
      <c r="AF202" s="43">
        <f t="shared" si="167"/>
        <v>0</v>
      </c>
      <c r="AG202" s="43">
        <f t="shared" si="167"/>
        <v>0</v>
      </c>
      <c r="AH202" s="43">
        <f t="shared" si="167"/>
        <v>0</v>
      </c>
      <c r="AI202" s="43">
        <f t="shared" si="167"/>
        <v>0</v>
      </c>
      <c r="AJ202" s="43">
        <f t="shared" si="167"/>
        <v>0</v>
      </c>
      <c r="AK202" s="43">
        <f t="shared" si="167"/>
        <v>0</v>
      </c>
      <c r="AL202" s="43">
        <f t="shared" si="167"/>
        <v>0</v>
      </c>
      <c r="AM202" s="43">
        <f t="shared" si="167"/>
        <v>0</v>
      </c>
      <c r="AN202" s="43">
        <f t="shared" si="167"/>
        <v>0</v>
      </c>
      <c r="AO202" s="43">
        <f t="shared" si="167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75">
        <f>SUMIF(Dec!$A:$A,TB!$A203,Dec!$H:$H)</f>
        <v>0</v>
      </c>
      <c r="O203" s="171"/>
      <c r="P203" s="171"/>
      <c r="Q203" s="181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si="167"/>
        <v>0</v>
      </c>
      <c r="AE203" s="43">
        <f t="shared" si="167"/>
        <v>0</v>
      </c>
      <c r="AF203" s="43">
        <f t="shared" si="167"/>
        <v>0</v>
      </c>
      <c r="AG203" s="43">
        <f t="shared" si="167"/>
        <v>0</v>
      </c>
      <c r="AH203" s="43">
        <f t="shared" si="167"/>
        <v>0</v>
      </c>
      <c r="AI203" s="43">
        <f t="shared" si="167"/>
        <v>0</v>
      </c>
      <c r="AJ203" s="43">
        <f t="shared" si="167"/>
        <v>0</v>
      </c>
      <c r="AK203" s="43">
        <f t="shared" si="167"/>
        <v>0</v>
      </c>
      <c r="AL203" s="43">
        <f t="shared" si="167"/>
        <v>0</v>
      </c>
      <c r="AM203" s="43">
        <f t="shared" si="167"/>
        <v>0</v>
      </c>
      <c r="AN203" s="43">
        <f t="shared" si="167"/>
        <v>0</v>
      </c>
      <c r="AO203" s="43">
        <f t="shared" si="167"/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75">
        <f>SUMIF(Dec!$A:$A,TB!$A204,Dec!$H:$H)</f>
        <v>0</v>
      </c>
      <c r="O204" s="171"/>
      <c r="P204" s="171"/>
      <c r="Q204" s="181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167"/>
        <v>0</v>
      </c>
      <c r="AE204" s="43">
        <f t="shared" si="167"/>
        <v>0</v>
      </c>
      <c r="AF204" s="43">
        <f t="shared" si="167"/>
        <v>0</v>
      </c>
      <c r="AG204" s="43">
        <f t="shared" si="167"/>
        <v>0</v>
      </c>
      <c r="AH204" s="43">
        <f t="shared" si="167"/>
        <v>0</v>
      </c>
      <c r="AI204" s="43">
        <f t="shared" si="167"/>
        <v>0</v>
      </c>
      <c r="AJ204" s="43">
        <f t="shared" si="167"/>
        <v>0</v>
      </c>
      <c r="AK204" s="43">
        <f t="shared" si="167"/>
        <v>0</v>
      </c>
      <c r="AL204" s="43">
        <f t="shared" si="167"/>
        <v>0</v>
      </c>
      <c r="AM204" s="43">
        <f t="shared" si="167"/>
        <v>0</v>
      </c>
      <c r="AN204" s="43">
        <f t="shared" si="167"/>
        <v>0</v>
      </c>
      <c r="AO204" s="43">
        <f t="shared" si="167"/>
        <v>0</v>
      </c>
    </row>
    <row r="205" spans="1:41" ht="16.399999999999999" customHeight="1">
      <c r="A205" s="23" t="s">
        <v>25</v>
      </c>
      <c r="B205" s="18"/>
      <c r="C205" s="19">
        <f t="shared" ref="C205" si="168">ROUND(SUM(C202:C204),2)</f>
        <v>0</v>
      </c>
      <c r="D205" s="19">
        <f t="shared" ref="D205:N205" si="169">ROUND(SUM(D202:D204),2)</f>
        <v>0</v>
      </c>
      <c r="E205" s="19">
        <f t="shared" si="169"/>
        <v>0</v>
      </c>
      <c r="F205" s="19">
        <f t="shared" si="169"/>
        <v>0</v>
      </c>
      <c r="G205" s="19">
        <f t="shared" si="169"/>
        <v>0</v>
      </c>
      <c r="H205" s="19">
        <f t="shared" si="169"/>
        <v>0</v>
      </c>
      <c r="I205" s="19">
        <f t="shared" si="169"/>
        <v>0</v>
      </c>
      <c r="J205" s="19">
        <f t="shared" si="169"/>
        <v>0</v>
      </c>
      <c r="K205" s="19">
        <f t="shared" si="169"/>
        <v>0</v>
      </c>
      <c r="L205" s="19">
        <f t="shared" si="169"/>
        <v>0</v>
      </c>
      <c r="M205" s="19">
        <f>ROUND(SUM(M202:M204),2)</f>
        <v>0</v>
      </c>
      <c r="N205" s="174">
        <f t="shared" si="169"/>
        <v>0</v>
      </c>
      <c r="O205" s="171"/>
      <c r="P205" s="171"/>
      <c r="Q205" s="180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D205" s="19">
        <f t="shared" ref="AD205" si="170">ROUND(SUM(AD202:AD204),2)</f>
        <v>0</v>
      </c>
      <c r="AE205" s="19">
        <f t="shared" ref="AE205:AM205" si="171">ROUND(SUM(AE202:AE204),2)</f>
        <v>0</v>
      </c>
      <c r="AF205" s="19">
        <f t="shared" si="171"/>
        <v>0</v>
      </c>
      <c r="AG205" s="19">
        <f t="shared" si="171"/>
        <v>0</v>
      </c>
      <c r="AH205" s="19">
        <f t="shared" si="171"/>
        <v>0</v>
      </c>
      <c r="AI205" s="19">
        <f t="shared" si="171"/>
        <v>0</v>
      </c>
      <c r="AJ205" s="19">
        <f t="shared" si="171"/>
        <v>0</v>
      </c>
      <c r="AK205" s="19">
        <f t="shared" si="171"/>
        <v>0</v>
      </c>
      <c r="AL205" s="19">
        <f t="shared" si="171"/>
        <v>0</v>
      </c>
      <c r="AM205" s="19">
        <f t="shared" si="171"/>
        <v>0</v>
      </c>
      <c r="AN205" s="19">
        <f>ROUND(SUM(AN202:AN204),2)</f>
        <v>0</v>
      </c>
      <c r="AO205" s="211">
        <f t="shared" ref="AO205" si="172">ROUND(SUM(AO202:AO204),2)</f>
        <v>0</v>
      </c>
    </row>
    <row r="206" spans="1:41" ht="16.399999999999999" customHeight="1">
      <c r="A206" s="20"/>
      <c r="B206" s="14"/>
      <c r="C206" s="43">
        <f>SUMIF(Jan!$A:$A,TB!$A206,Jan!$H:$H)</f>
        <v>0</v>
      </c>
      <c r="D206" s="43">
        <f>SUMIF(Feb!$A:$A,TB!$A206,Feb!$H:$H)</f>
        <v>0</v>
      </c>
      <c r="E206" s="43">
        <f>SUMIF(Mar!$A:$A,TB!$A206,Mar!$H:$H)</f>
        <v>0</v>
      </c>
      <c r="F206" s="43">
        <f>SUMIF(Apr!$A:$A,TB!$A206,Apr!$H:$H)</f>
        <v>0</v>
      </c>
      <c r="G206" s="43">
        <f>SUMIF(May!$A:$A,TB!$A206,May!$H:$H)</f>
        <v>0</v>
      </c>
      <c r="H206" s="43">
        <f>SUMIF(Jun!$A:$A,TB!$A206,Jun!$H:$H)</f>
        <v>0</v>
      </c>
      <c r="I206" s="43">
        <f>SUMIF(Jul!$A:$A,TB!$A206,Jul!$H:$H)</f>
        <v>0</v>
      </c>
      <c r="J206" s="43">
        <f>SUMIF(Aug!$A:$A,TB!$A206,Aug!$H:$H)</f>
        <v>0</v>
      </c>
      <c r="K206" s="43">
        <f>SUMIF(Sep!$A:$A,TB!$A206,Sep!$H:$H)</f>
        <v>0</v>
      </c>
      <c r="L206" s="43">
        <f>SUMIF(Oct!$A:$A,TB!$A206,Oct!$H:$H)</f>
        <v>0</v>
      </c>
      <c r="M206" s="43">
        <f>SUMIF(Nov!$A:$A,TB!$A206,Nov!$H:$H)</f>
        <v>0</v>
      </c>
      <c r="N206" s="175">
        <f>SUMIF(Dec!$A:$A,TB!$A206,Dec!$H:$H)</f>
        <v>0</v>
      </c>
      <c r="O206" s="184"/>
      <c r="P206" s="184"/>
      <c r="Q206" s="181">
        <v>0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3">
        <v>0</v>
      </c>
      <c r="Z206" s="43">
        <v>0</v>
      </c>
      <c r="AA206" s="43">
        <v>0</v>
      </c>
      <c r="AB206" s="43">
        <v>0</v>
      </c>
      <c r="AD206" s="43">
        <f t="shared" ref="AD206:AD218" si="173">ROUND(C206*AD$2,2)</f>
        <v>0</v>
      </c>
      <c r="AE206" s="43">
        <f t="shared" ref="AE206:AE218" si="174">ROUND(D206*AE$2,2)</f>
        <v>0</v>
      </c>
      <c r="AF206" s="43">
        <f t="shared" ref="AF206:AF218" si="175">ROUND(E206*AF$2,2)</f>
        <v>0</v>
      </c>
      <c r="AG206" s="43">
        <f t="shared" ref="AG206:AG218" si="176">ROUND(F206*AG$2,2)</f>
        <v>0</v>
      </c>
      <c r="AH206" s="43">
        <f t="shared" ref="AH206:AH218" si="177">ROUND(G206*AH$2,2)</f>
        <v>0</v>
      </c>
      <c r="AI206" s="43">
        <f t="shared" ref="AI206:AI218" si="178">ROUND(H206*AI$2,2)</f>
        <v>0</v>
      </c>
      <c r="AJ206" s="43">
        <f t="shared" ref="AJ206:AJ218" si="179">ROUND(I206*AJ$2,2)</f>
        <v>0</v>
      </c>
      <c r="AK206" s="43">
        <f t="shared" ref="AK206:AK218" si="180">ROUND(J206*AK$2,2)</f>
        <v>0</v>
      </c>
      <c r="AL206" s="43">
        <f t="shared" ref="AL206:AL218" si="181">ROUND(K206*AL$2,2)</f>
        <v>0</v>
      </c>
      <c r="AM206" s="43">
        <f t="shared" ref="AM206:AM218" si="182">ROUND(L206*AM$2,2)</f>
        <v>0</v>
      </c>
      <c r="AN206" s="43">
        <f t="shared" ref="AN206:AN218" si="183">ROUND(M206*AN$2,2)</f>
        <v>0</v>
      </c>
      <c r="AO206" s="43">
        <f t="shared" ref="AO206:AO218" si="184">ROUND(N206*AO$2,2)</f>
        <v>0</v>
      </c>
    </row>
    <row r="207" spans="1:41" ht="16.399999999999999" customHeight="1">
      <c r="A207" s="20">
        <v>11100</v>
      </c>
      <c r="B207" s="14" t="s">
        <v>227</v>
      </c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75">
        <f>SUMIF(Dec!$A:$A,TB!$A207,Dec!$H:$H)</f>
        <v>0</v>
      </c>
      <c r="O207" s="171"/>
      <c r="P207" s="171"/>
      <c r="Q207" s="181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si="173"/>
        <v>0</v>
      </c>
      <c r="AE207" s="43">
        <f t="shared" si="174"/>
        <v>0</v>
      </c>
      <c r="AF207" s="43">
        <f t="shared" si="175"/>
        <v>0</v>
      </c>
      <c r="AG207" s="43">
        <f t="shared" si="176"/>
        <v>0</v>
      </c>
      <c r="AH207" s="43">
        <f t="shared" si="177"/>
        <v>0</v>
      </c>
      <c r="AI207" s="43">
        <f t="shared" si="178"/>
        <v>0</v>
      </c>
      <c r="AJ207" s="43">
        <f t="shared" si="179"/>
        <v>0</v>
      </c>
      <c r="AK207" s="43">
        <f t="shared" si="180"/>
        <v>0</v>
      </c>
      <c r="AL207" s="43">
        <f t="shared" si="181"/>
        <v>0</v>
      </c>
      <c r="AM207" s="43">
        <f t="shared" si="182"/>
        <v>0</v>
      </c>
      <c r="AN207" s="43">
        <f t="shared" si="183"/>
        <v>0</v>
      </c>
      <c r="AO207" s="43">
        <f t="shared" si="184"/>
        <v>0</v>
      </c>
    </row>
    <row r="208" spans="1:41" ht="16.399999999999999" customHeight="1">
      <c r="A208" s="20">
        <v>11101</v>
      </c>
      <c r="B208" s="14" t="s">
        <v>228</v>
      </c>
      <c r="C208" s="43">
        <f>SUMIF(Jan!$A:$A,TB!$A208,Jan!$H:$H)</f>
        <v>0</v>
      </c>
      <c r="D208" s="43">
        <f>SUMIF(Feb!$A:$A,TB!$A208,Feb!$H:$H)</f>
        <v>0</v>
      </c>
      <c r="E208" s="43">
        <f>SUMIF(Mar!$A:$A,TB!$A208,Mar!$H:$H)</f>
        <v>0</v>
      </c>
      <c r="F208" s="43">
        <f>SUMIF(Apr!$A:$A,TB!$A208,Apr!$H:$H)</f>
        <v>0</v>
      </c>
      <c r="G208" s="43">
        <f>SUMIF(May!$A:$A,TB!$A208,May!$H:$H)</f>
        <v>0</v>
      </c>
      <c r="H208" s="43">
        <f>SUMIF(Jun!$A:$A,TB!$A208,Jun!$H:$H)</f>
        <v>0</v>
      </c>
      <c r="I208" s="43">
        <f>SUMIF(Jul!$A:$A,TB!$A208,Jul!$H:$H)</f>
        <v>0</v>
      </c>
      <c r="J208" s="43">
        <f>SUMIF(Aug!$A:$A,TB!$A208,Aug!$H:$H)</f>
        <v>0</v>
      </c>
      <c r="K208" s="43">
        <f>SUMIF(Sep!$A:$A,TB!$A208,Sep!$H:$H)</f>
        <v>0</v>
      </c>
      <c r="L208" s="43">
        <f>SUMIF(Oct!$A:$A,TB!$A208,Oct!$H:$H)</f>
        <v>0</v>
      </c>
      <c r="M208" s="43">
        <f>SUMIF(Nov!$A:$A,TB!$A208,Nov!$H:$H)</f>
        <v>0</v>
      </c>
      <c r="N208" s="175">
        <f>SUMIF(Dec!$A:$A,TB!$A208,Dec!$H:$H)</f>
        <v>0</v>
      </c>
      <c r="O208" s="171"/>
      <c r="P208" s="171"/>
      <c r="Q208" s="181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D208" s="43">
        <f t="shared" si="173"/>
        <v>0</v>
      </c>
      <c r="AE208" s="43">
        <f t="shared" si="174"/>
        <v>0</v>
      </c>
      <c r="AF208" s="43">
        <f t="shared" si="175"/>
        <v>0</v>
      </c>
      <c r="AG208" s="43">
        <f t="shared" si="176"/>
        <v>0</v>
      </c>
      <c r="AH208" s="43">
        <f t="shared" si="177"/>
        <v>0</v>
      </c>
      <c r="AI208" s="43">
        <f t="shared" si="178"/>
        <v>0</v>
      </c>
      <c r="AJ208" s="43">
        <f t="shared" si="179"/>
        <v>0</v>
      </c>
      <c r="AK208" s="43">
        <f t="shared" si="180"/>
        <v>0</v>
      </c>
      <c r="AL208" s="43">
        <f t="shared" si="181"/>
        <v>0</v>
      </c>
      <c r="AM208" s="43">
        <f t="shared" si="182"/>
        <v>0</v>
      </c>
      <c r="AN208" s="43">
        <f t="shared" si="183"/>
        <v>0</v>
      </c>
      <c r="AO208" s="43">
        <f t="shared" si="184"/>
        <v>0</v>
      </c>
    </row>
    <row r="209" spans="1:41" ht="16.399999999999999" customHeight="1">
      <c r="A209" s="20">
        <v>11200</v>
      </c>
      <c r="B209" s="14" t="s">
        <v>229</v>
      </c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175">
        <f>SUMIF(Dec!$A:$A,TB!$A209,Dec!$H:$H)</f>
        <v>0</v>
      </c>
      <c r="O209" s="171"/>
      <c r="P209" s="171"/>
      <c r="Q209" s="181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si="173"/>
        <v>0</v>
      </c>
      <c r="AE209" s="43">
        <f t="shared" si="174"/>
        <v>0</v>
      </c>
      <c r="AF209" s="43">
        <f t="shared" si="175"/>
        <v>0</v>
      </c>
      <c r="AG209" s="43">
        <f t="shared" si="176"/>
        <v>0</v>
      </c>
      <c r="AH209" s="43">
        <f t="shared" si="177"/>
        <v>0</v>
      </c>
      <c r="AI209" s="43">
        <f t="shared" si="178"/>
        <v>0</v>
      </c>
      <c r="AJ209" s="43">
        <f t="shared" si="179"/>
        <v>0</v>
      </c>
      <c r="AK209" s="43">
        <f t="shared" si="180"/>
        <v>0</v>
      </c>
      <c r="AL209" s="43">
        <f t="shared" si="181"/>
        <v>0</v>
      </c>
      <c r="AM209" s="43">
        <f t="shared" si="182"/>
        <v>0</v>
      </c>
      <c r="AN209" s="43">
        <f t="shared" si="183"/>
        <v>0</v>
      </c>
      <c r="AO209" s="43">
        <f t="shared" si="184"/>
        <v>0</v>
      </c>
    </row>
    <row r="210" spans="1:41" ht="16.399999999999999" customHeight="1">
      <c r="A210" s="20">
        <v>11201</v>
      </c>
      <c r="B210" s="14" t="s">
        <v>230</v>
      </c>
      <c r="C210" s="43">
        <f>SUMIF(Jan!$A:$A,TB!$A210,Jan!$H:$H)</f>
        <v>0</v>
      </c>
      <c r="D210" s="43">
        <f>SUMIF(Feb!$A:$A,TB!$A210,Feb!$H:$H)</f>
        <v>0</v>
      </c>
      <c r="E210" s="43">
        <f>SUMIF(Mar!$A:$A,TB!$A210,Mar!$H:$H)</f>
        <v>0</v>
      </c>
      <c r="F210" s="43">
        <f>SUMIF(Apr!$A:$A,TB!$A210,Apr!$H:$H)</f>
        <v>0</v>
      </c>
      <c r="G210" s="43">
        <f>SUMIF(May!$A:$A,TB!$A210,May!$H:$H)</f>
        <v>0</v>
      </c>
      <c r="H210" s="43">
        <f>SUMIF(Jun!$A:$A,TB!$A210,Jun!$H:$H)</f>
        <v>0</v>
      </c>
      <c r="I210" s="43">
        <f>SUMIF(Jul!$A:$A,TB!$A210,Jul!$H:$H)</f>
        <v>0</v>
      </c>
      <c r="J210" s="43">
        <f>SUMIF(Aug!$A:$A,TB!$A210,Aug!$H:$H)</f>
        <v>0</v>
      </c>
      <c r="K210" s="43">
        <f>SUMIF(Sep!$A:$A,TB!$A210,Sep!$H:$H)</f>
        <v>0</v>
      </c>
      <c r="L210" s="43">
        <f>SUMIF(Oct!$A:$A,TB!$A210,Oct!$H:$H)</f>
        <v>0</v>
      </c>
      <c r="M210" s="43">
        <f>SUMIF(Nov!$A:$A,TB!$A210,Nov!$H:$H)</f>
        <v>0</v>
      </c>
      <c r="N210" s="175">
        <f>SUMIF(Dec!$A:$A,TB!$A210,Dec!$H:$H)</f>
        <v>0</v>
      </c>
      <c r="O210" s="171"/>
      <c r="P210" s="171"/>
      <c r="Q210" s="181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D210" s="43">
        <f t="shared" si="173"/>
        <v>0</v>
      </c>
      <c r="AE210" s="43">
        <f t="shared" si="174"/>
        <v>0</v>
      </c>
      <c r="AF210" s="43">
        <f t="shared" si="175"/>
        <v>0</v>
      </c>
      <c r="AG210" s="43">
        <f t="shared" si="176"/>
        <v>0</v>
      </c>
      <c r="AH210" s="43">
        <f t="shared" si="177"/>
        <v>0</v>
      </c>
      <c r="AI210" s="43">
        <f t="shared" si="178"/>
        <v>0</v>
      </c>
      <c r="AJ210" s="43">
        <f t="shared" si="179"/>
        <v>0</v>
      </c>
      <c r="AK210" s="43">
        <f t="shared" si="180"/>
        <v>0</v>
      </c>
      <c r="AL210" s="43">
        <f t="shared" si="181"/>
        <v>0</v>
      </c>
      <c r="AM210" s="43">
        <f t="shared" si="182"/>
        <v>0</v>
      </c>
      <c r="AN210" s="43">
        <f t="shared" si="183"/>
        <v>0</v>
      </c>
      <c r="AO210" s="43">
        <f t="shared" si="184"/>
        <v>0</v>
      </c>
    </row>
    <row r="211" spans="1:41" ht="16.399999999999999" customHeight="1">
      <c r="A211" s="20">
        <v>11300</v>
      </c>
      <c r="B211" s="14" t="s">
        <v>231</v>
      </c>
      <c r="C211" s="43">
        <f>SUMIF(Jan!$A:$A,TB!$A211,Jan!$H:$H)</f>
        <v>0</v>
      </c>
      <c r="D211" s="43">
        <f>SUMIF(Feb!$A:$A,TB!$A211,Feb!$H:$H)</f>
        <v>0</v>
      </c>
      <c r="E211" s="43">
        <f>SUMIF(Mar!$A:$A,TB!$A211,Mar!$H:$H)</f>
        <v>0</v>
      </c>
      <c r="F211" s="43">
        <f>SUMIF(Apr!$A:$A,TB!$A211,Apr!$H:$H)</f>
        <v>0</v>
      </c>
      <c r="G211" s="43">
        <f>SUMIF(May!$A:$A,TB!$A211,May!$H:$H)</f>
        <v>0</v>
      </c>
      <c r="H211" s="43">
        <f>SUMIF(Jun!$A:$A,TB!$A211,Jun!$H:$H)</f>
        <v>0</v>
      </c>
      <c r="I211" s="43">
        <f>SUMIF(Jul!$A:$A,TB!$A211,Jul!$H:$H)</f>
        <v>0</v>
      </c>
      <c r="J211" s="43">
        <f>SUMIF(Aug!$A:$A,TB!$A211,Aug!$H:$H)</f>
        <v>0</v>
      </c>
      <c r="K211" s="43">
        <f>SUMIF(Sep!$A:$A,TB!$A211,Sep!$H:$H)</f>
        <v>0</v>
      </c>
      <c r="L211" s="43">
        <f>SUMIF(Oct!$A:$A,TB!$A211,Oct!$H:$H)</f>
        <v>0</v>
      </c>
      <c r="M211" s="43">
        <f>SUMIF(Nov!$A:$A,TB!$A211,Nov!$H:$H)</f>
        <v>0</v>
      </c>
      <c r="N211" s="175">
        <f>SUMIF(Dec!$A:$A,TB!$A211,Dec!$H:$H)</f>
        <v>0</v>
      </c>
      <c r="O211" s="171"/>
      <c r="P211" s="171"/>
      <c r="Q211" s="181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D211" s="43">
        <f t="shared" si="173"/>
        <v>0</v>
      </c>
      <c r="AE211" s="43">
        <f t="shared" si="174"/>
        <v>0</v>
      </c>
      <c r="AF211" s="43">
        <f t="shared" si="175"/>
        <v>0</v>
      </c>
      <c r="AG211" s="43">
        <f t="shared" si="176"/>
        <v>0</v>
      </c>
      <c r="AH211" s="43">
        <f t="shared" si="177"/>
        <v>0</v>
      </c>
      <c r="AI211" s="43">
        <f t="shared" si="178"/>
        <v>0</v>
      </c>
      <c r="AJ211" s="43">
        <f t="shared" si="179"/>
        <v>0</v>
      </c>
      <c r="AK211" s="43">
        <f t="shared" si="180"/>
        <v>0</v>
      </c>
      <c r="AL211" s="43">
        <f t="shared" si="181"/>
        <v>0</v>
      </c>
      <c r="AM211" s="43">
        <f t="shared" si="182"/>
        <v>0</v>
      </c>
      <c r="AN211" s="43">
        <f t="shared" si="183"/>
        <v>0</v>
      </c>
      <c r="AO211" s="43">
        <f t="shared" si="184"/>
        <v>0</v>
      </c>
    </row>
    <row r="212" spans="1:41" ht="16.399999999999999" customHeight="1">
      <c r="A212" s="20">
        <v>11301</v>
      </c>
      <c r="B212" s="14" t="s">
        <v>232</v>
      </c>
      <c r="C212" s="43">
        <f>SUMIF(Jan!$A:$A,TB!$A212,Jan!$H:$H)</f>
        <v>0</v>
      </c>
      <c r="D212" s="43">
        <f>SUMIF(Feb!$A:$A,TB!$A212,Feb!$H:$H)</f>
        <v>0</v>
      </c>
      <c r="E212" s="43">
        <f>SUMIF(Mar!$A:$A,TB!$A212,Mar!$H:$H)</f>
        <v>0</v>
      </c>
      <c r="F212" s="43">
        <f>SUMIF(Apr!$A:$A,TB!$A212,Apr!$H:$H)</f>
        <v>0</v>
      </c>
      <c r="G212" s="43">
        <f>SUMIF(May!$A:$A,TB!$A212,May!$H:$H)</f>
        <v>0</v>
      </c>
      <c r="H212" s="43">
        <f>SUMIF(Jun!$A:$A,TB!$A212,Jun!$H:$H)</f>
        <v>0</v>
      </c>
      <c r="I212" s="43">
        <f>SUMIF(Jul!$A:$A,TB!$A212,Jul!$H:$H)</f>
        <v>0</v>
      </c>
      <c r="J212" s="43">
        <f>SUMIF(Aug!$A:$A,TB!$A212,Aug!$H:$H)</f>
        <v>0</v>
      </c>
      <c r="K212" s="43">
        <f>SUMIF(Sep!$A:$A,TB!$A212,Sep!$H:$H)</f>
        <v>0</v>
      </c>
      <c r="L212" s="43">
        <f>SUMIF(Oct!$A:$A,TB!$A212,Oct!$H:$H)</f>
        <v>0</v>
      </c>
      <c r="M212" s="43">
        <f>SUMIF(Nov!$A:$A,TB!$A212,Nov!$H:$H)</f>
        <v>0</v>
      </c>
      <c r="N212" s="175">
        <f>SUMIF(Dec!$A:$A,TB!$A212,Dec!$H:$H)</f>
        <v>0</v>
      </c>
      <c r="O212" s="171"/>
      <c r="P212" s="171"/>
      <c r="Q212" s="181">
        <v>0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3">
        <v>0</v>
      </c>
      <c r="AB212" s="43">
        <v>0</v>
      </c>
      <c r="AD212" s="43">
        <f t="shared" si="173"/>
        <v>0</v>
      </c>
      <c r="AE212" s="43">
        <f t="shared" si="174"/>
        <v>0</v>
      </c>
      <c r="AF212" s="43">
        <f t="shared" si="175"/>
        <v>0</v>
      </c>
      <c r="AG212" s="43">
        <f t="shared" si="176"/>
        <v>0</v>
      </c>
      <c r="AH212" s="43">
        <f t="shared" si="177"/>
        <v>0</v>
      </c>
      <c r="AI212" s="43">
        <f t="shared" si="178"/>
        <v>0</v>
      </c>
      <c r="AJ212" s="43">
        <f t="shared" si="179"/>
        <v>0</v>
      </c>
      <c r="AK212" s="43">
        <f t="shared" si="180"/>
        <v>0</v>
      </c>
      <c r="AL212" s="43">
        <f t="shared" si="181"/>
        <v>0</v>
      </c>
      <c r="AM212" s="43">
        <f t="shared" si="182"/>
        <v>0</v>
      </c>
      <c r="AN212" s="43">
        <f t="shared" si="183"/>
        <v>0</v>
      </c>
      <c r="AO212" s="43">
        <f t="shared" si="184"/>
        <v>0</v>
      </c>
    </row>
    <row r="213" spans="1:41" ht="16.399999999999999" customHeight="1">
      <c r="A213" s="20">
        <v>11400</v>
      </c>
      <c r="B213" s="14" t="s">
        <v>233</v>
      </c>
      <c r="C213" s="43">
        <f>SUMIF(Jan!$A:$A,TB!$A213,Jan!$H:$H)</f>
        <v>0</v>
      </c>
      <c r="D213" s="43">
        <f>SUMIF(Feb!$A:$A,TB!$A213,Feb!$H:$H)</f>
        <v>0</v>
      </c>
      <c r="E213" s="43">
        <f>SUMIF(Mar!$A:$A,TB!$A213,Mar!$H:$H)</f>
        <v>0</v>
      </c>
      <c r="F213" s="43">
        <f>SUMIF(Apr!$A:$A,TB!$A213,Apr!$H:$H)</f>
        <v>0</v>
      </c>
      <c r="G213" s="43">
        <f>SUMIF(May!$A:$A,TB!$A213,May!$H:$H)</f>
        <v>0</v>
      </c>
      <c r="H213" s="43">
        <f>SUMIF(Jun!$A:$A,TB!$A213,Jun!$H:$H)</f>
        <v>0</v>
      </c>
      <c r="I213" s="43">
        <f>SUMIF(Jul!$A:$A,TB!$A213,Jul!$H:$H)</f>
        <v>0</v>
      </c>
      <c r="J213" s="43">
        <f>SUMIF(Aug!$A:$A,TB!$A213,Aug!$H:$H)</f>
        <v>0</v>
      </c>
      <c r="K213" s="43">
        <f>SUMIF(Sep!$A:$A,TB!$A213,Sep!$H:$H)</f>
        <v>0</v>
      </c>
      <c r="L213" s="43">
        <f>SUMIF(Oct!$A:$A,TB!$A213,Oct!$H:$H)</f>
        <v>0</v>
      </c>
      <c r="M213" s="43">
        <f>SUMIF(Nov!$A:$A,TB!$A213,Nov!$H:$H)</f>
        <v>0</v>
      </c>
      <c r="N213" s="175">
        <f>SUMIF(Dec!$A:$A,TB!$A213,Dec!$H:$H)</f>
        <v>0</v>
      </c>
      <c r="O213" s="171"/>
      <c r="P213" s="171"/>
      <c r="Q213" s="181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  <c r="Z213" s="43">
        <v>0</v>
      </c>
      <c r="AA213" s="43">
        <v>0</v>
      </c>
      <c r="AB213" s="43">
        <v>0</v>
      </c>
      <c r="AD213" s="43">
        <f t="shared" si="173"/>
        <v>0</v>
      </c>
      <c r="AE213" s="43">
        <f t="shared" si="174"/>
        <v>0</v>
      </c>
      <c r="AF213" s="43">
        <f t="shared" si="175"/>
        <v>0</v>
      </c>
      <c r="AG213" s="43">
        <f t="shared" si="176"/>
        <v>0</v>
      </c>
      <c r="AH213" s="43">
        <f t="shared" si="177"/>
        <v>0</v>
      </c>
      <c r="AI213" s="43">
        <f t="shared" si="178"/>
        <v>0</v>
      </c>
      <c r="AJ213" s="43">
        <f t="shared" si="179"/>
        <v>0</v>
      </c>
      <c r="AK213" s="43">
        <f t="shared" si="180"/>
        <v>0</v>
      </c>
      <c r="AL213" s="43">
        <f t="shared" si="181"/>
        <v>0</v>
      </c>
      <c r="AM213" s="43">
        <f t="shared" si="182"/>
        <v>0</v>
      </c>
      <c r="AN213" s="43">
        <f t="shared" si="183"/>
        <v>0</v>
      </c>
      <c r="AO213" s="43">
        <f t="shared" si="184"/>
        <v>0</v>
      </c>
    </row>
    <row r="214" spans="1:41" ht="16.399999999999999" customHeight="1">
      <c r="A214" s="13">
        <v>11401</v>
      </c>
      <c r="B214" s="21" t="s">
        <v>234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175">
        <f>SUMIF(Dec!$A:$A,TB!$A214,Dec!$H:$H)</f>
        <v>0</v>
      </c>
      <c r="O214" s="171"/>
      <c r="P214" s="171"/>
      <c r="Q214" s="181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173"/>
        <v>0</v>
      </c>
      <c r="AE214" s="43">
        <f t="shared" si="174"/>
        <v>0</v>
      </c>
      <c r="AF214" s="43">
        <f t="shared" si="175"/>
        <v>0</v>
      </c>
      <c r="AG214" s="43">
        <f t="shared" si="176"/>
        <v>0</v>
      </c>
      <c r="AH214" s="43">
        <f t="shared" si="177"/>
        <v>0</v>
      </c>
      <c r="AI214" s="43">
        <f t="shared" si="178"/>
        <v>0</v>
      </c>
      <c r="AJ214" s="43">
        <f t="shared" si="179"/>
        <v>0</v>
      </c>
      <c r="AK214" s="43">
        <f t="shared" si="180"/>
        <v>0</v>
      </c>
      <c r="AL214" s="43">
        <f t="shared" si="181"/>
        <v>0</v>
      </c>
      <c r="AM214" s="43">
        <f t="shared" si="182"/>
        <v>0</v>
      </c>
      <c r="AN214" s="43">
        <f t="shared" si="183"/>
        <v>0</v>
      </c>
      <c r="AO214" s="43">
        <f t="shared" si="184"/>
        <v>0</v>
      </c>
    </row>
    <row r="215" spans="1:41" ht="16.399999999999999" customHeight="1">
      <c r="A215" s="20">
        <v>11700</v>
      </c>
      <c r="B215" s="14" t="s">
        <v>235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175">
        <f>SUMIF(Dec!$A:$A,TB!$A215,Dec!$H:$H)</f>
        <v>0</v>
      </c>
      <c r="O215" s="171"/>
      <c r="P215" s="171"/>
      <c r="Q215" s="181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173"/>
        <v>0</v>
      </c>
      <c r="AE215" s="43">
        <f t="shared" si="174"/>
        <v>0</v>
      </c>
      <c r="AF215" s="43">
        <f t="shared" si="175"/>
        <v>0</v>
      </c>
      <c r="AG215" s="43">
        <f t="shared" si="176"/>
        <v>0</v>
      </c>
      <c r="AH215" s="43">
        <f t="shared" si="177"/>
        <v>0</v>
      </c>
      <c r="AI215" s="43">
        <f t="shared" si="178"/>
        <v>0</v>
      </c>
      <c r="AJ215" s="43">
        <f t="shared" si="179"/>
        <v>0</v>
      </c>
      <c r="AK215" s="43">
        <f t="shared" si="180"/>
        <v>0</v>
      </c>
      <c r="AL215" s="43">
        <f t="shared" si="181"/>
        <v>0</v>
      </c>
      <c r="AM215" s="43">
        <f t="shared" si="182"/>
        <v>0</v>
      </c>
      <c r="AN215" s="43">
        <f t="shared" si="183"/>
        <v>0</v>
      </c>
      <c r="AO215" s="43">
        <f t="shared" si="184"/>
        <v>0</v>
      </c>
    </row>
    <row r="216" spans="1:41" ht="16.399999999999999" customHeight="1">
      <c r="A216" s="20">
        <v>11701</v>
      </c>
      <c r="B216" s="14" t="s">
        <v>236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75">
        <f>SUMIF(Dec!$A:$A,TB!$A216,Dec!$H:$H)</f>
        <v>0</v>
      </c>
      <c r="O216" s="171"/>
      <c r="P216" s="171"/>
      <c r="Q216" s="181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173"/>
        <v>0</v>
      </c>
      <c r="AE216" s="43">
        <f t="shared" si="174"/>
        <v>0</v>
      </c>
      <c r="AF216" s="43">
        <f t="shared" si="175"/>
        <v>0</v>
      </c>
      <c r="AG216" s="43">
        <f t="shared" si="176"/>
        <v>0</v>
      </c>
      <c r="AH216" s="43">
        <f t="shared" si="177"/>
        <v>0</v>
      </c>
      <c r="AI216" s="43">
        <f t="shared" si="178"/>
        <v>0</v>
      </c>
      <c r="AJ216" s="43">
        <f t="shared" si="179"/>
        <v>0</v>
      </c>
      <c r="AK216" s="43">
        <f t="shared" si="180"/>
        <v>0</v>
      </c>
      <c r="AL216" s="43">
        <f t="shared" si="181"/>
        <v>0</v>
      </c>
      <c r="AM216" s="43">
        <f t="shared" si="182"/>
        <v>0</v>
      </c>
      <c r="AN216" s="43">
        <f t="shared" si="183"/>
        <v>0</v>
      </c>
      <c r="AO216" s="43">
        <f t="shared" si="184"/>
        <v>0</v>
      </c>
    </row>
    <row r="217" spans="1:41" ht="16.399999999999999" customHeight="1">
      <c r="A217" s="20"/>
      <c r="B217" s="14"/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75">
        <f>SUMIF(Dec!$A:$A,TB!$A217,Dec!$H:$H)</f>
        <v>0</v>
      </c>
      <c r="O217" s="171"/>
      <c r="P217" s="171"/>
      <c r="Q217" s="181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173"/>
        <v>0</v>
      </c>
      <c r="AE217" s="43">
        <f t="shared" si="174"/>
        <v>0</v>
      </c>
      <c r="AF217" s="43">
        <f t="shared" si="175"/>
        <v>0</v>
      </c>
      <c r="AG217" s="43">
        <f t="shared" si="176"/>
        <v>0</v>
      </c>
      <c r="AH217" s="43">
        <f t="shared" si="177"/>
        <v>0</v>
      </c>
      <c r="AI217" s="43">
        <f t="shared" si="178"/>
        <v>0</v>
      </c>
      <c r="AJ217" s="43">
        <f t="shared" si="179"/>
        <v>0</v>
      </c>
      <c r="AK217" s="43">
        <f t="shared" si="180"/>
        <v>0</v>
      </c>
      <c r="AL217" s="43">
        <f t="shared" si="181"/>
        <v>0</v>
      </c>
      <c r="AM217" s="43">
        <f t="shared" si="182"/>
        <v>0</v>
      </c>
      <c r="AN217" s="43">
        <f t="shared" si="183"/>
        <v>0</v>
      </c>
      <c r="AO217" s="43">
        <f t="shared" si="184"/>
        <v>0</v>
      </c>
    </row>
    <row r="218" spans="1:41" ht="16.399999999999999" customHeight="1">
      <c r="A218" s="13"/>
      <c r="B218" s="21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75">
        <f>SUMIF(Dec!$A:$A,TB!$A218,Dec!$H:$H)</f>
        <v>0</v>
      </c>
      <c r="O218" s="171"/>
      <c r="P218" s="171"/>
      <c r="Q218" s="181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173"/>
        <v>0</v>
      </c>
      <c r="AE218" s="43">
        <f t="shared" si="174"/>
        <v>0</v>
      </c>
      <c r="AF218" s="43">
        <f t="shared" si="175"/>
        <v>0</v>
      </c>
      <c r="AG218" s="43">
        <f t="shared" si="176"/>
        <v>0</v>
      </c>
      <c r="AH218" s="43">
        <f t="shared" si="177"/>
        <v>0</v>
      </c>
      <c r="AI218" s="43">
        <f t="shared" si="178"/>
        <v>0</v>
      </c>
      <c r="AJ218" s="43">
        <f t="shared" si="179"/>
        <v>0</v>
      </c>
      <c r="AK218" s="43">
        <f t="shared" si="180"/>
        <v>0</v>
      </c>
      <c r="AL218" s="43">
        <f t="shared" si="181"/>
        <v>0</v>
      </c>
      <c r="AM218" s="43">
        <f t="shared" si="182"/>
        <v>0</v>
      </c>
      <c r="AN218" s="43">
        <f t="shared" si="183"/>
        <v>0</v>
      </c>
      <c r="AO218" s="43">
        <f t="shared" si="184"/>
        <v>0</v>
      </c>
    </row>
    <row r="219" spans="1:41" ht="16.399999999999999" customHeight="1">
      <c r="A219" s="23" t="s">
        <v>26</v>
      </c>
      <c r="B219" s="18"/>
      <c r="C219" s="19">
        <f t="shared" ref="C219" si="185">ROUND(SUM(C206:C218),2)</f>
        <v>0</v>
      </c>
      <c r="D219" s="19">
        <f t="shared" ref="D219:N219" si="186">ROUND(SUM(D206:D218),2)</f>
        <v>0</v>
      </c>
      <c r="E219" s="19">
        <f t="shared" si="186"/>
        <v>0</v>
      </c>
      <c r="F219" s="19">
        <f t="shared" si="186"/>
        <v>0</v>
      </c>
      <c r="G219" s="19">
        <f t="shared" si="186"/>
        <v>0</v>
      </c>
      <c r="H219" s="19">
        <f t="shared" si="186"/>
        <v>0</v>
      </c>
      <c r="I219" s="19">
        <f t="shared" si="186"/>
        <v>0</v>
      </c>
      <c r="J219" s="19">
        <f t="shared" si="186"/>
        <v>0</v>
      </c>
      <c r="K219" s="19">
        <f t="shared" si="186"/>
        <v>0</v>
      </c>
      <c r="L219" s="19">
        <f t="shared" si="186"/>
        <v>0</v>
      </c>
      <c r="M219" s="19">
        <f>ROUND(SUM(M206:M218),2)</f>
        <v>0</v>
      </c>
      <c r="N219" s="174">
        <f t="shared" si="186"/>
        <v>0</v>
      </c>
      <c r="O219" s="171"/>
      <c r="P219" s="171"/>
      <c r="Q219" s="180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D219" s="19">
        <f t="shared" ref="AD219" si="187">ROUND(SUM(AD206:AD218),2)</f>
        <v>0</v>
      </c>
      <c r="AE219" s="19">
        <f t="shared" ref="AE219:AM219" si="188">ROUND(SUM(AE206:AE218),2)</f>
        <v>0</v>
      </c>
      <c r="AF219" s="19">
        <f t="shared" si="188"/>
        <v>0</v>
      </c>
      <c r="AG219" s="19">
        <f t="shared" si="188"/>
        <v>0</v>
      </c>
      <c r="AH219" s="19">
        <f t="shared" si="188"/>
        <v>0</v>
      </c>
      <c r="AI219" s="19">
        <f t="shared" si="188"/>
        <v>0</v>
      </c>
      <c r="AJ219" s="19">
        <f t="shared" si="188"/>
        <v>0</v>
      </c>
      <c r="AK219" s="19">
        <f t="shared" si="188"/>
        <v>0</v>
      </c>
      <c r="AL219" s="19">
        <f t="shared" si="188"/>
        <v>0</v>
      </c>
      <c r="AM219" s="19">
        <f t="shared" si="188"/>
        <v>0</v>
      </c>
      <c r="AN219" s="19">
        <f>ROUND(SUM(AN206:AN218),2)</f>
        <v>0</v>
      </c>
      <c r="AO219" s="211">
        <f t="shared" ref="AO219" si="189">ROUND(SUM(AO206:AO218),2)</f>
        <v>0</v>
      </c>
    </row>
    <row r="220" spans="1:41" ht="16.399999999999999" customHeight="1">
      <c r="A220" s="20"/>
      <c r="B220" s="14"/>
      <c r="C220" s="43">
        <f>SUMIF(Jan!$A:$A,TB!$A220,Jan!$H:$H)</f>
        <v>0</v>
      </c>
      <c r="D220" s="43">
        <f>SUMIF(Feb!$A:$A,TB!$A220,Feb!$H:$H)</f>
        <v>0</v>
      </c>
      <c r="E220" s="43">
        <f>SUMIF(Mar!$A:$A,TB!$A220,Mar!$H:$H)</f>
        <v>0</v>
      </c>
      <c r="F220" s="43">
        <f>SUMIF(Apr!$A:$A,TB!$A220,Apr!$H:$H)</f>
        <v>0</v>
      </c>
      <c r="G220" s="43">
        <f>SUMIF(May!$A:$A,TB!$A220,May!$H:$H)</f>
        <v>0</v>
      </c>
      <c r="H220" s="43">
        <f>SUMIF(Jun!$A:$A,TB!$A220,Jun!$H:$H)</f>
        <v>0</v>
      </c>
      <c r="I220" s="43">
        <f>SUMIF(Jul!$A:$A,TB!$A220,Jul!$H:$H)</f>
        <v>0</v>
      </c>
      <c r="J220" s="43">
        <f>SUMIF(Aug!$A:$A,TB!$A220,Aug!$H:$H)</f>
        <v>0</v>
      </c>
      <c r="K220" s="43">
        <f>SUMIF(Sep!$A:$A,TB!$A220,Sep!$H:$H)</f>
        <v>0</v>
      </c>
      <c r="L220" s="43">
        <f>SUMIF(Oct!$A:$A,TB!$A220,Oct!$H:$H)</f>
        <v>0</v>
      </c>
      <c r="M220" s="43">
        <f>SUMIF(Nov!$A:$A,TB!$A220,Nov!$H:$H)</f>
        <v>0</v>
      </c>
      <c r="N220" s="175">
        <f>SUMIF(Dec!$A:$A,TB!$A220,Dec!$H:$H)</f>
        <v>0</v>
      </c>
      <c r="O220" s="184"/>
      <c r="P220" s="184"/>
      <c r="Q220" s="181">
        <v>0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0</v>
      </c>
      <c r="Y220" s="43">
        <v>0</v>
      </c>
      <c r="Z220" s="43">
        <v>0</v>
      </c>
      <c r="AA220" s="43">
        <v>0</v>
      </c>
      <c r="AB220" s="43">
        <v>0</v>
      </c>
      <c r="AD220" s="43">
        <f t="shared" ref="AD220:AO223" si="190">ROUND(C220*AD$2,2)</f>
        <v>0</v>
      </c>
      <c r="AE220" s="43">
        <f t="shared" si="190"/>
        <v>0</v>
      </c>
      <c r="AF220" s="43">
        <f t="shared" si="190"/>
        <v>0</v>
      </c>
      <c r="AG220" s="43">
        <f t="shared" si="190"/>
        <v>0</v>
      </c>
      <c r="AH220" s="43">
        <f t="shared" si="190"/>
        <v>0</v>
      </c>
      <c r="AI220" s="43">
        <f t="shared" si="190"/>
        <v>0</v>
      </c>
      <c r="AJ220" s="43">
        <f t="shared" si="190"/>
        <v>0</v>
      </c>
      <c r="AK220" s="43">
        <f t="shared" si="190"/>
        <v>0</v>
      </c>
      <c r="AL220" s="43">
        <f t="shared" si="190"/>
        <v>0</v>
      </c>
      <c r="AM220" s="43">
        <f t="shared" si="190"/>
        <v>0</v>
      </c>
      <c r="AN220" s="43">
        <f t="shared" si="190"/>
        <v>0</v>
      </c>
      <c r="AO220" s="43">
        <f t="shared" si="190"/>
        <v>0</v>
      </c>
    </row>
    <row r="221" spans="1:41" ht="16.399999999999999" customHeight="1">
      <c r="A221" s="20">
        <v>11500</v>
      </c>
      <c r="B221" s="14" t="s">
        <v>237</v>
      </c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75">
        <f>SUMIF(Dec!$A:$A,TB!$A221,Dec!$H:$H)</f>
        <v>0</v>
      </c>
      <c r="O221" s="171"/>
      <c r="P221" s="171"/>
      <c r="Q221" s="181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si="190"/>
        <v>0</v>
      </c>
      <c r="AE221" s="43">
        <f t="shared" si="190"/>
        <v>0</v>
      </c>
      <c r="AF221" s="43">
        <f t="shared" si="190"/>
        <v>0</v>
      </c>
      <c r="AG221" s="43">
        <f t="shared" si="190"/>
        <v>0</v>
      </c>
      <c r="AH221" s="43">
        <f t="shared" si="190"/>
        <v>0</v>
      </c>
      <c r="AI221" s="43">
        <f t="shared" si="190"/>
        <v>0</v>
      </c>
      <c r="AJ221" s="43">
        <f t="shared" si="190"/>
        <v>0</v>
      </c>
      <c r="AK221" s="43">
        <f t="shared" si="190"/>
        <v>0</v>
      </c>
      <c r="AL221" s="43">
        <f t="shared" si="190"/>
        <v>0</v>
      </c>
      <c r="AM221" s="43">
        <f t="shared" si="190"/>
        <v>0</v>
      </c>
      <c r="AN221" s="43">
        <f t="shared" si="190"/>
        <v>0</v>
      </c>
      <c r="AO221" s="43">
        <f t="shared" si="190"/>
        <v>0</v>
      </c>
    </row>
    <row r="222" spans="1:41" ht="16.399999999999999" customHeight="1">
      <c r="A222" s="20">
        <v>11501</v>
      </c>
      <c r="B222" s="14" t="s">
        <v>238</v>
      </c>
      <c r="C222" s="43">
        <f>SUMIF(Jan!$A:$A,TB!$A222,Jan!$H:$H)</f>
        <v>0</v>
      </c>
      <c r="D222" s="43">
        <f>SUMIF(Feb!$A:$A,TB!$A222,Feb!$H:$H)</f>
        <v>0</v>
      </c>
      <c r="E222" s="43">
        <f>SUMIF(Mar!$A:$A,TB!$A222,Mar!$H:$H)</f>
        <v>0</v>
      </c>
      <c r="F222" s="43">
        <f>SUMIF(Apr!$A:$A,TB!$A222,Apr!$H:$H)</f>
        <v>0</v>
      </c>
      <c r="G222" s="43">
        <f>SUMIF(May!$A:$A,TB!$A222,May!$H:$H)</f>
        <v>0</v>
      </c>
      <c r="H222" s="43">
        <f>SUMIF(Jun!$A:$A,TB!$A222,Jun!$H:$H)</f>
        <v>0</v>
      </c>
      <c r="I222" s="43">
        <f>SUMIF(Jul!$A:$A,TB!$A222,Jul!$H:$H)</f>
        <v>0</v>
      </c>
      <c r="J222" s="43">
        <f>SUMIF(Aug!$A:$A,TB!$A222,Aug!$H:$H)</f>
        <v>0</v>
      </c>
      <c r="K222" s="43">
        <f>SUMIF(Sep!$A:$A,TB!$A222,Sep!$H:$H)</f>
        <v>0</v>
      </c>
      <c r="L222" s="43">
        <f>SUMIF(Oct!$A:$A,TB!$A222,Oct!$H:$H)</f>
        <v>0</v>
      </c>
      <c r="M222" s="43">
        <f>SUMIF(Nov!$A:$A,TB!$A222,Nov!$H:$H)</f>
        <v>0</v>
      </c>
      <c r="N222" s="175">
        <f>SUMIF(Dec!$A:$A,TB!$A222,Dec!$H:$H)</f>
        <v>0</v>
      </c>
      <c r="O222" s="171"/>
      <c r="P222" s="171"/>
      <c r="Q222" s="181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3">
        <v>0</v>
      </c>
      <c r="Z222" s="43">
        <v>0</v>
      </c>
      <c r="AA222" s="43">
        <v>0</v>
      </c>
      <c r="AB222" s="43">
        <v>0</v>
      </c>
      <c r="AD222" s="43">
        <f t="shared" si="190"/>
        <v>0</v>
      </c>
      <c r="AE222" s="43">
        <f t="shared" si="190"/>
        <v>0</v>
      </c>
      <c r="AF222" s="43">
        <f t="shared" si="190"/>
        <v>0</v>
      </c>
      <c r="AG222" s="43">
        <f t="shared" si="190"/>
        <v>0</v>
      </c>
      <c r="AH222" s="43">
        <f t="shared" si="190"/>
        <v>0</v>
      </c>
      <c r="AI222" s="43">
        <f t="shared" si="190"/>
        <v>0</v>
      </c>
      <c r="AJ222" s="43">
        <f t="shared" si="190"/>
        <v>0</v>
      </c>
      <c r="AK222" s="43">
        <f t="shared" si="190"/>
        <v>0</v>
      </c>
      <c r="AL222" s="43">
        <f t="shared" si="190"/>
        <v>0</v>
      </c>
      <c r="AM222" s="43">
        <f t="shared" si="190"/>
        <v>0</v>
      </c>
      <c r="AN222" s="43">
        <f t="shared" si="190"/>
        <v>0</v>
      </c>
      <c r="AO222" s="43">
        <f t="shared" si="190"/>
        <v>0</v>
      </c>
    </row>
    <row r="223" spans="1:41" ht="16.399999999999999" customHeight="1">
      <c r="A223" s="13"/>
      <c r="B223" s="14"/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75">
        <f>SUMIF(Dec!$A:$A,TB!$A223,Dec!$H:$H)</f>
        <v>0</v>
      </c>
      <c r="O223" s="171"/>
      <c r="P223" s="171"/>
      <c r="Q223" s="181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si="190"/>
        <v>0</v>
      </c>
      <c r="AE223" s="43">
        <f t="shared" si="190"/>
        <v>0</v>
      </c>
      <c r="AF223" s="43">
        <f t="shared" si="190"/>
        <v>0</v>
      </c>
      <c r="AG223" s="43">
        <f t="shared" si="190"/>
        <v>0</v>
      </c>
      <c r="AH223" s="43">
        <f t="shared" si="190"/>
        <v>0</v>
      </c>
      <c r="AI223" s="43">
        <f t="shared" si="190"/>
        <v>0</v>
      </c>
      <c r="AJ223" s="43">
        <f t="shared" si="190"/>
        <v>0</v>
      </c>
      <c r="AK223" s="43">
        <f t="shared" si="190"/>
        <v>0</v>
      </c>
      <c r="AL223" s="43">
        <f t="shared" si="190"/>
        <v>0</v>
      </c>
      <c r="AM223" s="43">
        <f t="shared" si="190"/>
        <v>0</v>
      </c>
      <c r="AN223" s="43">
        <f t="shared" si="190"/>
        <v>0</v>
      </c>
      <c r="AO223" s="43">
        <f t="shared" si="190"/>
        <v>0</v>
      </c>
    </row>
    <row r="224" spans="1:41" ht="16.399999999999999" customHeight="1">
      <c r="A224" s="17" t="s">
        <v>27</v>
      </c>
      <c r="B224" s="18"/>
      <c r="C224" s="19">
        <f t="shared" ref="C224" si="191">ROUND(SUM(C220:C223),2)</f>
        <v>0</v>
      </c>
      <c r="D224" s="19">
        <f t="shared" ref="D224:N224" si="192">ROUND(SUM(D220:D223),2)</f>
        <v>0</v>
      </c>
      <c r="E224" s="19">
        <f t="shared" si="192"/>
        <v>0</v>
      </c>
      <c r="F224" s="19">
        <f t="shared" si="192"/>
        <v>0</v>
      </c>
      <c r="G224" s="19">
        <f t="shared" si="192"/>
        <v>0</v>
      </c>
      <c r="H224" s="19">
        <f t="shared" si="192"/>
        <v>0</v>
      </c>
      <c r="I224" s="19">
        <f t="shared" si="192"/>
        <v>0</v>
      </c>
      <c r="J224" s="19">
        <f t="shared" si="192"/>
        <v>0</v>
      </c>
      <c r="K224" s="19">
        <f t="shared" si="192"/>
        <v>0</v>
      </c>
      <c r="L224" s="19">
        <f t="shared" si="192"/>
        <v>0</v>
      </c>
      <c r="M224" s="19">
        <f>ROUND(SUM(M220:M223),2)</f>
        <v>0</v>
      </c>
      <c r="N224" s="174">
        <f t="shared" si="192"/>
        <v>0</v>
      </c>
      <c r="O224" s="171"/>
      <c r="P224" s="171"/>
      <c r="Q224" s="180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D224" s="19">
        <f t="shared" ref="AD224" si="193">ROUND(SUM(AD220:AD223),2)</f>
        <v>0</v>
      </c>
      <c r="AE224" s="19">
        <f t="shared" ref="AE224:AM224" si="194">ROUND(SUM(AE220:AE223),2)</f>
        <v>0</v>
      </c>
      <c r="AF224" s="19">
        <f t="shared" si="194"/>
        <v>0</v>
      </c>
      <c r="AG224" s="19">
        <f t="shared" si="194"/>
        <v>0</v>
      </c>
      <c r="AH224" s="19">
        <f t="shared" si="194"/>
        <v>0</v>
      </c>
      <c r="AI224" s="19">
        <f t="shared" si="194"/>
        <v>0</v>
      </c>
      <c r="AJ224" s="19">
        <f t="shared" si="194"/>
        <v>0</v>
      </c>
      <c r="AK224" s="19">
        <f t="shared" si="194"/>
        <v>0</v>
      </c>
      <c r="AL224" s="19">
        <f t="shared" si="194"/>
        <v>0</v>
      </c>
      <c r="AM224" s="19">
        <f t="shared" si="194"/>
        <v>0</v>
      </c>
      <c r="AN224" s="19">
        <f>ROUND(SUM(AN220:AN223),2)</f>
        <v>0</v>
      </c>
      <c r="AO224" s="211">
        <f t="shared" ref="AO224" si="195">ROUND(SUM(AO220:AO223),2)</f>
        <v>0</v>
      </c>
    </row>
    <row r="225" spans="1:41" ht="16.399999999999999" customHeight="1">
      <c r="A225" s="20"/>
      <c r="B225" s="14"/>
      <c r="C225" s="43">
        <f>SUMIF(Jan!$A:$A,TB!$A225,Jan!$H:$H)</f>
        <v>0</v>
      </c>
      <c r="D225" s="43">
        <f>SUMIF(Feb!$A:$A,TB!$A225,Feb!$H:$H)</f>
        <v>0</v>
      </c>
      <c r="E225" s="43">
        <f>SUMIF(Mar!$A:$A,TB!$A225,Mar!$H:$H)</f>
        <v>0</v>
      </c>
      <c r="F225" s="43">
        <f>SUMIF(Apr!$A:$A,TB!$A225,Apr!$H:$H)</f>
        <v>0</v>
      </c>
      <c r="G225" s="43">
        <f>SUMIF(May!$A:$A,TB!$A225,May!$H:$H)</f>
        <v>0</v>
      </c>
      <c r="H225" s="43">
        <f>SUMIF(Jun!$A:$A,TB!$A225,Jun!$H:$H)</f>
        <v>0</v>
      </c>
      <c r="I225" s="43">
        <f>SUMIF(Jul!$A:$A,TB!$A225,Jul!$H:$H)</f>
        <v>0</v>
      </c>
      <c r="J225" s="43">
        <f>SUMIF(Aug!$A:$A,TB!$A225,Aug!$H:$H)</f>
        <v>0</v>
      </c>
      <c r="K225" s="43">
        <f>SUMIF(Sep!$A:$A,TB!$A225,Sep!$H:$H)</f>
        <v>0</v>
      </c>
      <c r="L225" s="43">
        <f>SUMIF(Oct!$A:$A,TB!$A225,Oct!$H:$H)</f>
        <v>0</v>
      </c>
      <c r="M225" s="43">
        <f>SUMIF(Nov!$A:$A,TB!$A225,Nov!$H:$H)</f>
        <v>0</v>
      </c>
      <c r="N225" s="175">
        <f>SUMIF(Dec!$A:$A,TB!$A225,Dec!$H:$H)</f>
        <v>0</v>
      </c>
      <c r="O225" s="184"/>
      <c r="P225" s="184"/>
      <c r="Q225" s="181">
        <v>0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0</v>
      </c>
      <c r="Y225" s="43">
        <v>0</v>
      </c>
      <c r="Z225" s="43">
        <v>0</v>
      </c>
      <c r="AA225" s="43">
        <v>0</v>
      </c>
      <c r="AB225" s="43">
        <v>0</v>
      </c>
      <c r="AD225" s="43">
        <f t="shared" ref="AD225:AO228" si="196">ROUND(C225*AD$2,2)</f>
        <v>0</v>
      </c>
      <c r="AE225" s="43">
        <f t="shared" si="196"/>
        <v>0</v>
      </c>
      <c r="AF225" s="43">
        <f t="shared" si="196"/>
        <v>0</v>
      </c>
      <c r="AG225" s="43">
        <f t="shared" si="196"/>
        <v>0</v>
      </c>
      <c r="AH225" s="43">
        <f t="shared" si="196"/>
        <v>0</v>
      </c>
      <c r="AI225" s="43">
        <f t="shared" si="196"/>
        <v>0</v>
      </c>
      <c r="AJ225" s="43">
        <f t="shared" si="196"/>
        <v>0</v>
      </c>
      <c r="AK225" s="43">
        <f t="shared" si="196"/>
        <v>0</v>
      </c>
      <c r="AL225" s="43">
        <f t="shared" si="196"/>
        <v>0</v>
      </c>
      <c r="AM225" s="43">
        <f t="shared" si="196"/>
        <v>0</v>
      </c>
      <c r="AN225" s="43">
        <f t="shared" si="196"/>
        <v>0</v>
      </c>
      <c r="AO225" s="43">
        <f t="shared" si="196"/>
        <v>0</v>
      </c>
    </row>
    <row r="226" spans="1:41" ht="16.399999999999999" customHeight="1">
      <c r="A226" s="20">
        <v>11600</v>
      </c>
      <c r="B226" s="14" t="s">
        <v>239</v>
      </c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75">
        <f>SUMIF(Dec!$A:$A,TB!$A226,Dec!$H:$H)</f>
        <v>0</v>
      </c>
      <c r="O226" s="171"/>
      <c r="P226" s="171"/>
      <c r="Q226" s="181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si="196"/>
        <v>0</v>
      </c>
      <c r="AE226" s="43">
        <f t="shared" si="196"/>
        <v>0</v>
      </c>
      <c r="AF226" s="43">
        <f t="shared" si="196"/>
        <v>0</v>
      </c>
      <c r="AG226" s="43">
        <f t="shared" si="196"/>
        <v>0</v>
      </c>
      <c r="AH226" s="43">
        <f t="shared" si="196"/>
        <v>0</v>
      </c>
      <c r="AI226" s="43">
        <f t="shared" si="196"/>
        <v>0</v>
      </c>
      <c r="AJ226" s="43">
        <f t="shared" si="196"/>
        <v>0</v>
      </c>
      <c r="AK226" s="43">
        <f t="shared" si="196"/>
        <v>0</v>
      </c>
      <c r="AL226" s="43">
        <f t="shared" si="196"/>
        <v>0</v>
      </c>
      <c r="AM226" s="43">
        <f t="shared" si="196"/>
        <v>0</v>
      </c>
      <c r="AN226" s="43">
        <f t="shared" si="196"/>
        <v>0</v>
      </c>
      <c r="AO226" s="43">
        <f t="shared" si="196"/>
        <v>0</v>
      </c>
    </row>
    <row r="227" spans="1:41" ht="16.399999999999999" customHeight="1">
      <c r="A227" s="20">
        <v>11601</v>
      </c>
      <c r="B227" s="14" t="s">
        <v>240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75">
        <f>SUMIF(Dec!$A:$A,TB!$A227,Dec!$H:$H)</f>
        <v>0</v>
      </c>
      <c r="O227" s="171"/>
      <c r="P227" s="171"/>
      <c r="Q227" s="181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196"/>
        <v>0</v>
      </c>
      <c r="AE227" s="43">
        <f t="shared" si="196"/>
        <v>0</v>
      </c>
      <c r="AF227" s="43">
        <f t="shared" si="196"/>
        <v>0</v>
      </c>
      <c r="AG227" s="43">
        <f t="shared" si="196"/>
        <v>0</v>
      </c>
      <c r="AH227" s="43">
        <f t="shared" si="196"/>
        <v>0</v>
      </c>
      <c r="AI227" s="43">
        <f t="shared" si="196"/>
        <v>0</v>
      </c>
      <c r="AJ227" s="43">
        <f t="shared" si="196"/>
        <v>0</v>
      </c>
      <c r="AK227" s="43">
        <f t="shared" si="196"/>
        <v>0</v>
      </c>
      <c r="AL227" s="43">
        <f t="shared" si="196"/>
        <v>0</v>
      </c>
      <c r="AM227" s="43">
        <f t="shared" si="196"/>
        <v>0</v>
      </c>
      <c r="AN227" s="43">
        <f t="shared" si="196"/>
        <v>0</v>
      </c>
      <c r="AO227" s="43">
        <f t="shared" si="196"/>
        <v>0</v>
      </c>
    </row>
    <row r="228" spans="1:41" ht="16.399999999999999" customHeight="1">
      <c r="A228" s="20"/>
      <c r="B228" s="14"/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75">
        <f>SUMIF(Dec!$A:$A,TB!$A228,Dec!$H:$H)</f>
        <v>0</v>
      </c>
      <c r="O228" s="171"/>
      <c r="P228" s="171"/>
      <c r="Q228" s="181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196"/>
        <v>0</v>
      </c>
      <c r="AE228" s="43">
        <f t="shared" si="196"/>
        <v>0</v>
      </c>
      <c r="AF228" s="43">
        <f t="shared" si="196"/>
        <v>0</v>
      </c>
      <c r="AG228" s="43">
        <f t="shared" si="196"/>
        <v>0</v>
      </c>
      <c r="AH228" s="43">
        <f t="shared" si="196"/>
        <v>0</v>
      </c>
      <c r="AI228" s="43">
        <f t="shared" si="196"/>
        <v>0</v>
      </c>
      <c r="AJ228" s="43">
        <f t="shared" si="196"/>
        <v>0</v>
      </c>
      <c r="AK228" s="43">
        <f t="shared" si="196"/>
        <v>0</v>
      </c>
      <c r="AL228" s="43">
        <f t="shared" si="196"/>
        <v>0</v>
      </c>
      <c r="AM228" s="43">
        <f t="shared" si="196"/>
        <v>0</v>
      </c>
      <c r="AN228" s="43">
        <f t="shared" si="196"/>
        <v>0</v>
      </c>
      <c r="AO228" s="43">
        <f t="shared" si="196"/>
        <v>0</v>
      </c>
    </row>
    <row r="229" spans="1:41" ht="16.399999999999999" customHeight="1">
      <c r="A229" s="17" t="s">
        <v>28</v>
      </c>
      <c r="B229" s="18"/>
      <c r="C229" s="19">
        <f t="shared" ref="C229" si="197">ROUND(SUM(C225:C228),2)</f>
        <v>0</v>
      </c>
      <c r="D229" s="19">
        <f t="shared" ref="D229:N229" si="198">ROUND(SUM(D225:D228),2)</f>
        <v>0</v>
      </c>
      <c r="E229" s="19">
        <f t="shared" si="198"/>
        <v>0</v>
      </c>
      <c r="F229" s="19">
        <f t="shared" si="198"/>
        <v>0</v>
      </c>
      <c r="G229" s="19">
        <f t="shared" si="198"/>
        <v>0</v>
      </c>
      <c r="H229" s="19">
        <f t="shared" si="198"/>
        <v>0</v>
      </c>
      <c r="I229" s="19">
        <f t="shared" si="198"/>
        <v>0</v>
      </c>
      <c r="J229" s="19">
        <f t="shared" si="198"/>
        <v>0</v>
      </c>
      <c r="K229" s="19">
        <f t="shared" si="198"/>
        <v>0</v>
      </c>
      <c r="L229" s="19">
        <f t="shared" si="198"/>
        <v>0</v>
      </c>
      <c r="M229" s="19">
        <f>ROUND(SUM(M225:M228),2)</f>
        <v>0</v>
      </c>
      <c r="N229" s="174">
        <f t="shared" si="198"/>
        <v>0</v>
      </c>
      <c r="O229" s="171"/>
      <c r="P229" s="171"/>
      <c r="Q229" s="180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D229" s="19">
        <f t="shared" ref="AD229" si="199">ROUND(SUM(AD225:AD228),2)</f>
        <v>0</v>
      </c>
      <c r="AE229" s="19">
        <f t="shared" ref="AE229:AM229" si="200">ROUND(SUM(AE225:AE228),2)</f>
        <v>0</v>
      </c>
      <c r="AF229" s="19">
        <f t="shared" si="200"/>
        <v>0</v>
      </c>
      <c r="AG229" s="19">
        <f t="shared" si="200"/>
        <v>0</v>
      </c>
      <c r="AH229" s="19">
        <f t="shared" si="200"/>
        <v>0</v>
      </c>
      <c r="AI229" s="19">
        <f t="shared" si="200"/>
        <v>0</v>
      </c>
      <c r="AJ229" s="19">
        <f t="shared" si="200"/>
        <v>0</v>
      </c>
      <c r="AK229" s="19">
        <f t="shared" si="200"/>
        <v>0</v>
      </c>
      <c r="AL229" s="19">
        <f t="shared" si="200"/>
        <v>0</v>
      </c>
      <c r="AM229" s="19">
        <f t="shared" si="200"/>
        <v>0</v>
      </c>
      <c r="AN229" s="19">
        <f>ROUND(SUM(AN225:AN228),2)</f>
        <v>0</v>
      </c>
      <c r="AO229" s="211">
        <f t="shared" ref="AO229" si="201">ROUND(SUM(AO225:AO228),2)</f>
        <v>0</v>
      </c>
    </row>
    <row r="230" spans="1:41" ht="16.399999999999999" customHeight="1">
      <c r="A230" s="13"/>
      <c r="B230" s="14"/>
      <c r="C230" s="43">
        <f>SUMIF(Jan!$A:$A,TB!$A230,Jan!$H:$H)</f>
        <v>0</v>
      </c>
      <c r="D230" s="43">
        <f>SUMIF(Feb!$A:$A,TB!$A230,Feb!$H:$H)</f>
        <v>0</v>
      </c>
      <c r="E230" s="43">
        <f>SUMIF(Mar!$A:$A,TB!$A230,Mar!$H:$H)</f>
        <v>0</v>
      </c>
      <c r="F230" s="43">
        <f>SUMIF(Apr!$A:$A,TB!$A230,Apr!$H:$H)</f>
        <v>0</v>
      </c>
      <c r="G230" s="43">
        <f>SUMIF(May!$A:$A,TB!$A230,May!$H:$H)</f>
        <v>0</v>
      </c>
      <c r="H230" s="43">
        <f>SUMIF(Jun!$A:$A,TB!$A230,Jun!$H:$H)</f>
        <v>0</v>
      </c>
      <c r="I230" s="43">
        <f>SUMIF(Jul!$A:$A,TB!$A230,Jul!$H:$H)</f>
        <v>0</v>
      </c>
      <c r="J230" s="43">
        <f>SUMIF(Aug!$A:$A,TB!$A230,Aug!$H:$H)</f>
        <v>0</v>
      </c>
      <c r="K230" s="43">
        <f>SUMIF(Sep!$A:$A,TB!$A230,Sep!$H:$H)</f>
        <v>0</v>
      </c>
      <c r="L230" s="43">
        <f>SUMIF(Oct!$A:$A,TB!$A230,Oct!$H:$H)</f>
        <v>0</v>
      </c>
      <c r="M230" s="43">
        <f>SUMIF(Nov!$A:$A,TB!$A230,Nov!$H:$H)</f>
        <v>0</v>
      </c>
      <c r="N230" s="175">
        <f>SUMIF(Dec!$A:$A,TB!$A230,Dec!$H:$H)</f>
        <v>0</v>
      </c>
      <c r="O230" s="184"/>
      <c r="P230" s="184"/>
      <c r="Q230" s="181">
        <v>0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0</v>
      </c>
      <c r="Y230" s="43">
        <v>0</v>
      </c>
      <c r="Z230" s="43">
        <v>0</v>
      </c>
      <c r="AA230" s="43">
        <v>0</v>
      </c>
      <c r="AB230" s="43">
        <v>0</v>
      </c>
      <c r="AD230" s="43">
        <f t="shared" ref="AD230:AO233" si="202">ROUND(C230*AD$2,2)</f>
        <v>0</v>
      </c>
      <c r="AE230" s="43">
        <f t="shared" si="202"/>
        <v>0</v>
      </c>
      <c r="AF230" s="43">
        <f t="shared" si="202"/>
        <v>0</v>
      </c>
      <c r="AG230" s="43">
        <f t="shared" si="202"/>
        <v>0</v>
      </c>
      <c r="AH230" s="43">
        <f t="shared" si="202"/>
        <v>0</v>
      </c>
      <c r="AI230" s="43">
        <f t="shared" si="202"/>
        <v>0</v>
      </c>
      <c r="AJ230" s="43">
        <f t="shared" si="202"/>
        <v>0</v>
      </c>
      <c r="AK230" s="43">
        <f t="shared" si="202"/>
        <v>0</v>
      </c>
      <c r="AL230" s="43">
        <f t="shared" si="202"/>
        <v>0</v>
      </c>
      <c r="AM230" s="43">
        <f t="shared" si="202"/>
        <v>0</v>
      </c>
      <c r="AN230" s="43">
        <f t="shared" si="202"/>
        <v>0</v>
      </c>
      <c r="AO230" s="43">
        <f t="shared" si="202"/>
        <v>0</v>
      </c>
    </row>
    <row r="231" spans="1:41" ht="16.399999999999999" customHeight="1">
      <c r="A231" s="13">
        <v>15016</v>
      </c>
      <c r="B231" s="21" t="s">
        <v>241</v>
      </c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75">
        <f>SUMIF(Dec!$A:$A,TB!$A231,Dec!$H:$H)</f>
        <v>0</v>
      </c>
      <c r="O231" s="171"/>
      <c r="P231" s="171"/>
      <c r="Q231" s="181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si="202"/>
        <v>0</v>
      </c>
      <c r="AE231" s="43">
        <f t="shared" si="202"/>
        <v>0</v>
      </c>
      <c r="AF231" s="43">
        <f t="shared" si="202"/>
        <v>0</v>
      </c>
      <c r="AG231" s="43">
        <f t="shared" si="202"/>
        <v>0</v>
      </c>
      <c r="AH231" s="43">
        <f t="shared" si="202"/>
        <v>0</v>
      </c>
      <c r="AI231" s="43">
        <f t="shared" si="202"/>
        <v>0</v>
      </c>
      <c r="AJ231" s="43">
        <f t="shared" si="202"/>
        <v>0</v>
      </c>
      <c r="AK231" s="43">
        <f t="shared" si="202"/>
        <v>0</v>
      </c>
      <c r="AL231" s="43">
        <f t="shared" si="202"/>
        <v>0</v>
      </c>
      <c r="AM231" s="43">
        <f t="shared" si="202"/>
        <v>0</v>
      </c>
      <c r="AN231" s="43">
        <f t="shared" si="202"/>
        <v>0</v>
      </c>
      <c r="AO231" s="43">
        <f t="shared" si="202"/>
        <v>0</v>
      </c>
    </row>
    <row r="232" spans="1:41" ht="16.399999999999999" customHeight="1">
      <c r="A232" s="13">
        <v>25012</v>
      </c>
      <c r="B232" s="21" t="s">
        <v>242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0</v>
      </c>
      <c r="F232" s="43">
        <f>SUMIF(Apr!$A:$A,TB!$A232,Apr!$H:$H)</f>
        <v>0</v>
      </c>
      <c r="G232" s="43">
        <f>SUMIF(May!$A:$A,TB!$A232,May!$H:$H)</f>
        <v>0</v>
      </c>
      <c r="H232" s="43">
        <f>SUMIF(Jun!$A:$A,TB!$A232,Jun!$H:$H)</f>
        <v>0</v>
      </c>
      <c r="I232" s="43">
        <f>SUMIF(Jul!$A:$A,TB!$A232,Jul!$H:$H)</f>
        <v>0</v>
      </c>
      <c r="J232" s="43">
        <f>SUMIF(Aug!$A:$A,TB!$A232,Aug!$H:$H)</f>
        <v>0</v>
      </c>
      <c r="K232" s="43">
        <f>SUMIF(Sep!$A:$A,TB!$A232,Sep!$H:$H)</f>
        <v>0</v>
      </c>
      <c r="L232" s="43">
        <f>SUMIF(Oct!$A:$A,TB!$A232,Oct!$H:$H)</f>
        <v>0</v>
      </c>
      <c r="M232" s="43">
        <f>SUMIF(Nov!$A:$A,TB!$A232,Nov!$H:$H)</f>
        <v>0</v>
      </c>
      <c r="N232" s="175">
        <f>SUMIF(Dec!$A:$A,TB!$A232,Dec!$H:$H)</f>
        <v>0</v>
      </c>
      <c r="O232" s="171"/>
      <c r="P232" s="171"/>
      <c r="Q232" s="181">
        <v>0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3">
        <v>0</v>
      </c>
      <c r="Z232" s="43">
        <v>0</v>
      </c>
      <c r="AA232" s="43">
        <v>0</v>
      </c>
      <c r="AB232" s="43">
        <v>0</v>
      </c>
      <c r="AD232" s="43">
        <f t="shared" si="202"/>
        <v>0</v>
      </c>
      <c r="AE232" s="43">
        <f t="shared" si="202"/>
        <v>0</v>
      </c>
      <c r="AF232" s="43">
        <f t="shared" si="202"/>
        <v>0</v>
      </c>
      <c r="AG232" s="43">
        <f t="shared" si="202"/>
        <v>0</v>
      </c>
      <c r="AH232" s="43">
        <f t="shared" si="202"/>
        <v>0</v>
      </c>
      <c r="AI232" s="43">
        <f t="shared" si="202"/>
        <v>0</v>
      </c>
      <c r="AJ232" s="43">
        <f t="shared" si="202"/>
        <v>0</v>
      </c>
      <c r="AK232" s="43">
        <f t="shared" si="202"/>
        <v>0</v>
      </c>
      <c r="AL232" s="43">
        <f t="shared" si="202"/>
        <v>0</v>
      </c>
      <c r="AM232" s="43">
        <f t="shared" si="202"/>
        <v>0</v>
      </c>
      <c r="AN232" s="43">
        <f t="shared" si="202"/>
        <v>0</v>
      </c>
      <c r="AO232" s="43">
        <f t="shared" si="202"/>
        <v>0</v>
      </c>
    </row>
    <row r="233" spans="1:41" ht="16.399999999999999" customHeight="1">
      <c r="A233" s="13"/>
      <c r="B233" s="21"/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75">
        <f>SUMIF(Dec!$A:$A,TB!$A233,Dec!$H:$H)</f>
        <v>0</v>
      </c>
      <c r="O233" s="171"/>
      <c r="P233" s="171"/>
      <c r="Q233" s="181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si="202"/>
        <v>0</v>
      </c>
      <c r="AE233" s="43">
        <f t="shared" si="202"/>
        <v>0</v>
      </c>
      <c r="AF233" s="43">
        <f t="shared" si="202"/>
        <v>0</v>
      </c>
      <c r="AG233" s="43">
        <f t="shared" si="202"/>
        <v>0</v>
      </c>
      <c r="AH233" s="43">
        <f t="shared" si="202"/>
        <v>0</v>
      </c>
      <c r="AI233" s="43">
        <f t="shared" si="202"/>
        <v>0</v>
      </c>
      <c r="AJ233" s="43">
        <f t="shared" si="202"/>
        <v>0</v>
      </c>
      <c r="AK233" s="43">
        <f t="shared" si="202"/>
        <v>0</v>
      </c>
      <c r="AL233" s="43">
        <f t="shared" si="202"/>
        <v>0</v>
      </c>
      <c r="AM233" s="43">
        <f t="shared" si="202"/>
        <v>0</v>
      </c>
      <c r="AN233" s="43">
        <f t="shared" si="202"/>
        <v>0</v>
      </c>
      <c r="AO233" s="43">
        <f t="shared" si="202"/>
        <v>0</v>
      </c>
    </row>
    <row r="234" spans="1:41" ht="16.399999999999999" customHeight="1">
      <c r="A234" s="17" t="s">
        <v>30</v>
      </c>
      <c r="B234" s="18"/>
      <c r="C234" s="19">
        <f t="shared" ref="C234" si="203">ROUND(SUM(C230:C233),2)</f>
        <v>0</v>
      </c>
      <c r="D234" s="19">
        <f t="shared" ref="D234:N234" si="204">ROUND(SUM(D230:D233),2)</f>
        <v>0</v>
      </c>
      <c r="E234" s="19">
        <f t="shared" si="204"/>
        <v>0</v>
      </c>
      <c r="F234" s="19">
        <f t="shared" si="204"/>
        <v>0</v>
      </c>
      <c r="G234" s="19">
        <f t="shared" si="204"/>
        <v>0</v>
      </c>
      <c r="H234" s="19">
        <f t="shared" si="204"/>
        <v>0</v>
      </c>
      <c r="I234" s="19">
        <f t="shared" si="204"/>
        <v>0</v>
      </c>
      <c r="J234" s="19">
        <f t="shared" si="204"/>
        <v>0</v>
      </c>
      <c r="K234" s="19">
        <f t="shared" si="204"/>
        <v>0</v>
      </c>
      <c r="L234" s="19">
        <f t="shared" si="204"/>
        <v>0</v>
      </c>
      <c r="M234" s="19">
        <f>ROUND(SUM(M230:M233),2)</f>
        <v>0</v>
      </c>
      <c r="N234" s="174">
        <f t="shared" si="204"/>
        <v>0</v>
      </c>
      <c r="O234" s="171"/>
      <c r="P234" s="171"/>
      <c r="Q234" s="180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D234" s="19">
        <f t="shared" ref="AD234" si="205">ROUND(SUM(AD230:AD233),2)</f>
        <v>0</v>
      </c>
      <c r="AE234" s="19">
        <f t="shared" ref="AE234:AM234" si="206">ROUND(SUM(AE230:AE233),2)</f>
        <v>0</v>
      </c>
      <c r="AF234" s="19">
        <f t="shared" si="206"/>
        <v>0</v>
      </c>
      <c r="AG234" s="19">
        <f t="shared" si="206"/>
        <v>0</v>
      </c>
      <c r="AH234" s="19">
        <f t="shared" si="206"/>
        <v>0</v>
      </c>
      <c r="AI234" s="19">
        <f t="shared" si="206"/>
        <v>0</v>
      </c>
      <c r="AJ234" s="19">
        <f t="shared" si="206"/>
        <v>0</v>
      </c>
      <c r="AK234" s="19">
        <f t="shared" si="206"/>
        <v>0</v>
      </c>
      <c r="AL234" s="19">
        <f t="shared" si="206"/>
        <v>0</v>
      </c>
      <c r="AM234" s="19">
        <f t="shared" si="206"/>
        <v>0</v>
      </c>
      <c r="AN234" s="19">
        <f>ROUND(SUM(AN230:AN233),2)</f>
        <v>0</v>
      </c>
      <c r="AO234" s="211">
        <f t="shared" ref="AO234" si="207">ROUND(SUM(AO230:AO233),2)</f>
        <v>0</v>
      </c>
    </row>
    <row r="235" spans="1:41" ht="16.399999999999999" customHeight="1">
      <c r="A235" s="13"/>
      <c r="B235" s="14"/>
      <c r="C235" s="43">
        <f>SUMIF(Jan!$A:$A,TB!$A235,Jan!$H:$H)</f>
        <v>0</v>
      </c>
      <c r="D235" s="43">
        <f>SUMIF(Feb!$A:$A,TB!$A235,Feb!$H:$H)</f>
        <v>0</v>
      </c>
      <c r="E235" s="43">
        <f>SUMIF(Mar!$A:$A,TB!$A235,Mar!$H:$H)</f>
        <v>0</v>
      </c>
      <c r="F235" s="43">
        <f>SUMIF(Apr!$A:$A,TB!$A235,Apr!$H:$H)</f>
        <v>0</v>
      </c>
      <c r="G235" s="43">
        <f>SUMIF(May!$A:$A,TB!$A235,May!$H:$H)</f>
        <v>0</v>
      </c>
      <c r="H235" s="43">
        <f>SUMIF(Jun!$A:$A,TB!$A235,Jun!$H:$H)</f>
        <v>0</v>
      </c>
      <c r="I235" s="43">
        <f>SUMIF(Jul!$A:$A,TB!$A235,Jul!$H:$H)</f>
        <v>0</v>
      </c>
      <c r="J235" s="43">
        <f>SUMIF(Aug!$A:$A,TB!$A235,Aug!$H:$H)</f>
        <v>0</v>
      </c>
      <c r="K235" s="43">
        <f>SUMIF(Sep!$A:$A,TB!$A235,Sep!$H:$H)</f>
        <v>0</v>
      </c>
      <c r="L235" s="43">
        <f>SUMIF(Oct!$A:$A,TB!$A235,Oct!$H:$H)</f>
        <v>0</v>
      </c>
      <c r="M235" s="43">
        <f>SUMIF(Nov!$A:$A,TB!$A235,Nov!$H:$H)</f>
        <v>0</v>
      </c>
      <c r="N235" s="175">
        <f>SUMIF(Dec!$A:$A,TB!$A235,Dec!$H:$H)</f>
        <v>0</v>
      </c>
      <c r="O235" s="184"/>
      <c r="P235" s="184"/>
      <c r="Q235" s="181">
        <v>0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D235" s="43">
        <f t="shared" ref="AD235:AO237" si="208">ROUND(C235*AD$2,2)</f>
        <v>0</v>
      </c>
      <c r="AE235" s="43">
        <f t="shared" si="208"/>
        <v>0</v>
      </c>
      <c r="AF235" s="43">
        <f t="shared" si="208"/>
        <v>0</v>
      </c>
      <c r="AG235" s="43">
        <f t="shared" si="208"/>
        <v>0</v>
      </c>
      <c r="AH235" s="43">
        <f t="shared" si="208"/>
        <v>0</v>
      </c>
      <c r="AI235" s="43">
        <f t="shared" si="208"/>
        <v>0</v>
      </c>
      <c r="AJ235" s="43">
        <f t="shared" si="208"/>
        <v>0</v>
      </c>
      <c r="AK235" s="43">
        <f t="shared" si="208"/>
        <v>0</v>
      </c>
      <c r="AL235" s="43">
        <f t="shared" si="208"/>
        <v>0</v>
      </c>
      <c r="AM235" s="43">
        <f t="shared" si="208"/>
        <v>0</v>
      </c>
      <c r="AN235" s="43">
        <f t="shared" si="208"/>
        <v>0</v>
      </c>
      <c r="AO235" s="43">
        <f t="shared" si="208"/>
        <v>0</v>
      </c>
    </row>
    <row r="236" spans="1:41" ht="16.399999999999999" customHeight="1">
      <c r="A236" s="13">
        <v>15004</v>
      </c>
      <c r="B236" s="21" t="s">
        <v>243</v>
      </c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75">
        <f>SUMIF(Dec!$A:$A,TB!$A236,Dec!$H:$H)</f>
        <v>0</v>
      </c>
      <c r="O236" s="171"/>
      <c r="P236" s="171"/>
      <c r="Q236" s="181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si="208"/>
        <v>0</v>
      </c>
      <c r="AE236" s="43">
        <f t="shared" si="208"/>
        <v>0</v>
      </c>
      <c r="AF236" s="43">
        <f t="shared" si="208"/>
        <v>0</v>
      </c>
      <c r="AG236" s="43">
        <f t="shared" si="208"/>
        <v>0</v>
      </c>
      <c r="AH236" s="43">
        <f t="shared" si="208"/>
        <v>0</v>
      </c>
      <c r="AI236" s="43">
        <f t="shared" si="208"/>
        <v>0</v>
      </c>
      <c r="AJ236" s="43">
        <f t="shared" si="208"/>
        <v>0</v>
      </c>
      <c r="AK236" s="43">
        <f t="shared" si="208"/>
        <v>0</v>
      </c>
      <c r="AL236" s="43">
        <f t="shared" si="208"/>
        <v>0</v>
      </c>
      <c r="AM236" s="43">
        <f t="shared" si="208"/>
        <v>0</v>
      </c>
      <c r="AN236" s="43">
        <f t="shared" si="208"/>
        <v>0</v>
      </c>
      <c r="AO236" s="43">
        <f t="shared" si="208"/>
        <v>0</v>
      </c>
    </row>
    <row r="237" spans="1:41" ht="16.399999999999999" customHeight="1">
      <c r="A237" s="13"/>
      <c r="B237" s="21"/>
      <c r="C237" s="43">
        <f>SUMIF(Jan!$A:$A,TB!$A237,Jan!$H:$H)</f>
        <v>0</v>
      </c>
      <c r="D237" s="43">
        <f>SUMIF(Feb!$A:$A,TB!$A237,Feb!$H:$H)</f>
        <v>0</v>
      </c>
      <c r="E237" s="43">
        <f>SUMIF(Mar!$A:$A,TB!$A237,Mar!$H:$H)</f>
        <v>0</v>
      </c>
      <c r="F237" s="43">
        <f>SUMIF(Apr!$A:$A,TB!$A237,Apr!$H:$H)</f>
        <v>0</v>
      </c>
      <c r="G237" s="43">
        <f>SUMIF(May!$A:$A,TB!$A237,May!$H:$H)</f>
        <v>0</v>
      </c>
      <c r="H237" s="43">
        <f>SUMIF(Jun!$A:$A,TB!$A237,Jun!$H:$H)</f>
        <v>0</v>
      </c>
      <c r="I237" s="43">
        <f>SUMIF(Jul!$A:$A,TB!$A237,Jul!$H:$H)</f>
        <v>0</v>
      </c>
      <c r="J237" s="43">
        <f>SUMIF(Aug!$A:$A,TB!$A237,Aug!$H:$H)</f>
        <v>0</v>
      </c>
      <c r="K237" s="43">
        <f>SUMIF(Sep!$A:$A,TB!$A237,Sep!$H:$H)</f>
        <v>0</v>
      </c>
      <c r="L237" s="43">
        <f>SUMIF(Oct!$A:$A,TB!$A237,Oct!$H:$H)</f>
        <v>0</v>
      </c>
      <c r="M237" s="43">
        <f>SUMIF(Nov!$A:$A,TB!$A237,Nov!$H:$H)</f>
        <v>0</v>
      </c>
      <c r="N237" s="175">
        <f>SUMIF(Dec!$A:$A,TB!$A237,Dec!$H:$H)</f>
        <v>0</v>
      </c>
      <c r="O237" s="171"/>
      <c r="P237" s="171"/>
      <c r="Q237" s="181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3">
        <v>0</v>
      </c>
      <c r="Z237" s="43">
        <v>0</v>
      </c>
      <c r="AA237" s="43">
        <v>0</v>
      </c>
      <c r="AB237" s="43">
        <v>0</v>
      </c>
      <c r="AD237" s="43">
        <f t="shared" si="208"/>
        <v>0</v>
      </c>
      <c r="AE237" s="43">
        <f t="shared" si="208"/>
        <v>0</v>
      </c>
      <c r="AF237" s="43">
        <f t="shared" si="208"/>
        <v>0</v>
      </c>
      <c r="AG237" s="43">
        <f t="shared" si="208"/>
        <v>0</v>
      </c>
      <c r="AH237" s="43">
        <f t="shared" si="208"/>
        <v>0</v>
      </c>
      <c r="AI237" s="43">
        <f t="shared" si="208"/>
        <v>0</v>
      </c>
      <c r="AJ237" s="43">
        <f t="shared" si="208"/>
        <v>0</v>
      </c>
      <c r="AK237" s="43">
        <f t="shared" si="208"/>
        <v>0</v>
      </c>
      <c r="AL237" s="43">
        <f t="shared" si="208"/>
        <v>0</v>
      </c>
      <c r="AM237" s="43">
        <f t="shared" si="208"/>
        <v>0</v>
      </c>
      <c r="AN237" s="43">
        <f t="shared" si="208"/>
        <v>0</v>
      </c>
      <c r="AO237" s="43">
        <f t="shared" si="208"/>
        <v>0</v>
      </c>
    </row>
    <row r="238" spans="1:41" ht="16.399999999999999" customHeight="1">
      <c r="A238" s="17" t="s">
        <v>31</v>
      </c>
      <c r="B238" s="18"/>
      <c r="C238" s="19">
        <f t="shared" ref="C238" si="209">ROUND(SUM(C235:C237),2)</f>
        <v>0</v>
      </c>
      <c r="D238" s="19">
        <f t="shared" ref="D238:N238" si="210">ROUND(SUM(D235:D237),2)</f>
        <v>0</v>
      </c>
      <c r="E238" s="19">
        <f t="shared" si="210"/>
        <v>0</v>
      </c>
      <c r="F238" s="19">
        <f t="shared" si="210"/>
        <v>0</v>
      </c>
      <c r="G238" s="19">
        <f t="shared" si="210"/>
        <v>0</v>
      </c>
      <c r="H238" s="19">
        <f t="shared" si="210"/>
        <v>0</v>
      </c>
      <c r="I238" s="19">
        <f t="shared" si="210"/>
        <v>0</v>
      </c>
      <c r="J238" s="19">
        <f t="shared" si="210"/>
        <v>0</v>
      </c>
      <c r="K238" s="19">
        <f t="shared" si="210"/>
        <v>0</v>
      </c>
      <c r="L238" s="19">
        <f t="shared" si="210"/>
        <v>0</v>
      </c>
      <c r="M238" s="19">
        <f>ROUND(SUM(M235:M237),2)</f>
        <v>0</v>
      </c>
      <c r="N238" s="174">
        <f t="shared" si="210"/>
        <v>0</v>
      </c>
      <c r="O238" s="171"/>
      <c r="P238" s="171"/>
      <c r="Q238" s="180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D238" s="19">
        <f t="shared" ref="AD238" si="211">ROUND(SUM(AD235:AD237),2)</f>
        <v>0</v>
      </c>
      <c r="AE238" s="19">
        <f t="shared" ref="AE238:AM238" si="212">ROUND(SUM(AE235:AE237),2)</f>
        <v>0</v>
      </c>
      <c r="AF238" s="19">
        <f t="shared" si="212"/>
        <v>0</v>
      </c>
      <c r="AG238" s="19">
        <f t="shared" si="212"/>
        <v>0</v>
      </c>
      <c r="AH238" s="19">
        <f t="shared" si="212"/>
        <v>0</v>
      </c>
      <c r="AI238" s="19">
        <f t="shared" si="212"/>
        <v>0</v>
      </c>
      <c r="AJ238" s="19">
        <f t="shared" si="212"/>
        <v>0</v>
      </c>
      <c r="AK238" s="19">
        <f t="shared" si="212"/>
        <v>0</v>
      </c>
      <c r="AL238" s="19">
        <f t="shared" si="212"/>
        <v>0</v>
      </c>
      <c r="AM238" s="19">
        <f t="shared" si="212"/>
        <v>0</v>
      </c>
      <c r="AN238" s="19">
        <f>ROUND(SUM(AN235:AN237),2)</f>
        <v>0</v>
      </c>
      <c r="AO238" s="211">
        <f t="shared" ref="AO238" si="213">ROUND(SUM(AO235:AO237),2)</f>
        <v>0</v>
      </c>
    </row>
    <row r="239" spans="1:41" ht="16.399999999999999" customHeight="1">
      <c r="A239" s="13"/>
      <c r="B239" s="21"/>
      <c r="C239" s="43">
        <f>SUMIF(Jan!$A:$A,TB!$A239,Jan!$H:$H)</f>
        <v>0</v>
      </c>
      <c r="D239" s="43">
        <f>SUMIF(Feb!$A:$A,TB!$A239,Feb!$H:$H)</f>
        <v>0</v>
      </c>
      <c r="E239" s="43">
        <f>SUMIF(Mar!$A:$A,TB!$A239,Mar!$H:$H)</f>
        <v>0</v>
      </c>
      <c r="F239" s="43">
        <f>SUMIF(Apr!$A:$A,TB!$A239,Apr!$H:$H)</f>
        <v>0</v>
      </c>
      <c r="G239" s="43">
        <f>SUMIF(May!$A:$A,TB!$A239,May!$H:$H)</f>
        <v>0</v>
      </c>
      <c r="H239" s="43">
        <f>SUMIF(Jun!$A:$A,TB!$A239,Jun!$H:$H)</f>
        <v>0</v>
      </c>
      <c r="I239" s="43">
        <f>SUMIF(Jul!$A:$A,TB!$A239,Jul!$H:$H)</f>
        <v>0</v>
      </c>
      <c r="J239" s="43">
        <f>SUMIF(Aug!$A:$A,TB!$A239,Aug!$H:$H)</f>
        <v>0</v>
      </c>
      <c r="K239" s="43">
        <f>SUMIF(Sep!$A:$A,TB!$A239,Sep!$H:$H)</f>
        <v>0</v>
      </c>
      <c r="L239" s="43">
        <f>SUMIF(Oct!$A:$A,TB!$A239,Oct!$H:$H)</f>
        <v>0</v>
      </c>
      <c r="M239" s="43">
        <f>SUMIF(Nov!$A:$A,TB!$A239,Nov!$H:$H)</f>
        <v>0</v>
      </c>
      <c r="N239" s="175">
        <f>SUMIF(Dec!$A:$A,TB!$A239,Dec!$H:$H)</f>
        <v>0</v>
      </c>
      <c r="O239" s="184"/>
      <c r="P239" s="184"/>
      <c r="Q239" s="181">
        <v>0</v>
      </c>
      <c r="R239" s="43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0</v>
      </c>
      <c r="X239" s="43">
        <v>0</v>
      </c>
      <c r="Y239" s="43">
        <v>0</v>
      </c>
      <c r="Z239" s="43">
        <v>0</v>
      </c>
      <c r="AA239" s="43">
        <v>0</v>
      </c>
      <c r="AB239" s="43">
        <v>0</v>
      </c>
      <c r="AD239" s="43">
        <f t="shared" ref="AD239:AO241" si="214">ROUND(C239*AD$2,2)</f>
        <v>0</v>
      </c>
      <c r="AE239" s="43">
        <f t="shared" si="214"/>
        <v>0</v>
      </c>
      <c r="AF239" s="43">
        <f t="shared" si="214"/>
        <v>0</v>
      </c>
      <c r="AG239" s="43">
        <f t="shared" si="214"/>
        <v>0</v>
      </c>
      <c r="AH239" s="43">
        <f t="shared" si="214"/>
        <v>0</v>
      </c>
      <c r="AI239" s="43">
        <f t="shared" si="214"/>
        <v>0</v>
      </c>
      <c r="AJ239" s="43">
        <f t="shared" si="214"/>
        <v>0</v>
      </c>
      <c r="AK239" s="43">
        <f t="shared" si="214"/>
        <v>0</v>
      </c>
      <c r="AL239" s="43">
        <f t="shared" si="214"/>
        <v>0</v>
      </c>
      <c r="AM239" s="43">
        <f t="shared" si="214"/>
        <v>0</v>
      </c>
      <c r="AN239" s="43">
        <f t="shared" si="214"/>
        <v>0</v>
      </c>
      <c r="AO239" s="43">
        <f t="shared" si="214"/>
        <v>0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75">
        <f>SUMIF(Dec!$A:$A,TB!$A240,Dec!$H:$H)</f>
        <v>0</v>
      </c>
      <c r="O240" s="171"/>
      <c r="P240" s="171"/>
      <c r="Q240" s="181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si="214"/>
        <v>0</v>
      </c>
      <c r="AE240" s="43">
        <f t="shared" si="214"/>
        <v>0</v>
      </c>
      <c r="AF240" s="43">
        <f t="shared" si="214"/>
        <v>0</v>
      </c>
      <c r="AG240" s="43">
        <f t="shared" si="214"/>
        <v>0</v>
      </c>
      <c r="AH240" s="43">
        <f t="shared" si="214"/>
        <v>0</v>
      </c>
      <c r="AI240" s="43">
        <f t="shared" si="214"/>
        <v>0</v>
      </c>
      <c r="AJ240" s="43">
        <f t="shared" si="214"/>
        <v>0</v>
      </c>
      <c r="AK240" s="43">
        <f t="shared" si="214"/>
        <v>0</v>
      </c>
      <c r="AL240" s="43">
        <f t="shared" si="214"/>
        <v>0</v>
      </c>
      <c r="AM240" s="43">
        <f t="shared" si="214"/>
        <v>0</v>
      </c>
      <c r="AN240" s="43">
        <f t="shared" si="214"/>
        <v>0</v>
      </c>
      <c r="AO240" s="43">
        <f t="shared" si="214"/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75">
        <f>SUMIF(Dec!$A:$A,TB!$A241,Dec!$H:$H)</f>
        <v>0</v>
      </c>
      <c r="O241" s="171"/>
      <c r="P241" s="171"/>
      <c r="Q241" s="181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214"/>
        <v>0</v>
      </c>
      <c r="AE241" s="43">
        <f t="shared" si="214"/>
        <v>0</v>
      </c>
      <c r="AF241" s="43">
        <f t="shared" si="214"/>
        <v>0</v>
      </c>
      <c r="AG241" s="43">
        <f t="shared" si="214"/>
        <v>0</v>
      </c>
      <c r="AH241" s="43">
        <f t="shared" si="214"/>
        <v>0</v>
      </c>
      <c r="AI241" s="43">
        <f t="shared" si="214"/>
        <v>0</v>
      </c>
      <c r="AJ241" s="43">
        <f t="shared" si="214"/>
        <v>0</v>
      </c>
      <c r="AK241" s="43">
        <f t="shared" si="214"/>
        <v>0</v>
      </c>
      <c r="AL241" s="43">
        <f t="shared" si="214"/>
        <v>0</v>
      </c>
      <c r="AM241" s="43">
        <f t="shared" si="214"/>
        <v>0</v>
      </c>
      <c r="AN241" s="43">
        <f t="shared" si="214"/>
        <v>0</v>
      </c>
      <c r="AO241" s="43">
        <f t="shared" si="214"/>
        <v>0</v>
      </c>
    </row>
    <row r="242" spans="1:41" ht="16.399999999999999" customHeight="1">
      <c r="A242" s="17" t="s">
        <v>32</v>
      </c>
      <c r="B242" s="18"/>
      <c r="C242" s="19">
        <f t="shared" ref="C242" si="215">ROUND(SUM(C239:C241),2)</f>
        <v>0</v>
      </c>
      <c r="D242" s="19">
        <f t="shared" ref="D242:N242" si="216">ROUND(SUM(D239:D241),2)</f>
        <v>0</v>
      </c>
      <c r="E242" s="19">
        <f t="shared" si="216"/>
        <v>0</v>
      </c>
      <c r="F242" s="19">
        <f t="shared" si="216"/>
        <v>0</v>
      </c>
      <c r="G242" s="19">
        <f t="shared" si="216"/>
        <v>0</v>
      </c>
      <c r="H242" s="19">
        <f t="shared" si="216"/>
        <v>0</v>
      </c>
      <c r="I242" s="19">
        <f t="shared" si="216"/>
        <v>0</v>
      </c>
      <c r="J242" s="19">
        <f t="shared" si="216"/>
        <v>0</v>
      </c>
      <c r="K242" s="19">
        <f t="shared" si="216"/>
        <v>0</v>
      </c>
      <c r="L242" s="19">
        <f t="shared" si="216"/>
        <v>0</v>
      </c>
      <c r="M242" s="19">
        <f>ROUND(SUM(M239:M241),2)</f>
        <v>0</v>
      </c>
      <c r="N242" s="174">
        <f t="shared" si="216"/>
        <v>0</v>
      </c>
      <c r="O242" s="171"/>
      <c r="P242" s="171"/>
      <c r="Q242" s="180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D242" s="19">
        <f t="shared" ref="AD242" si="217">ROUND(SUM(AD239:AD241),2)</f>
        <v>0</v>
      </c>
      <c r="AE242" s="19">
        <f t="shared" ref="AE242:AM242" si="218">ROUND(SUM(AE239:AE241),2)</f>
        <v>0</v>
      </c>
      <c r="AF242" s="19">
        <f t="shared" si="218"/>
        <v>0</v>
      </c>
      <c r="AG242" s="19">
        <f t="shared" si="218"/>
        <v>0</v>
      </c>
      <c r="AH242" s="19">
        <f t="shared" si="218"/>
        <v>0</v>
      </c>
      <c r="AI242" s="19">
        <f t="shared" si="218"/>
        <v>0</v>
      </c>
      <c r="AJ242" s="19">
        <f t="shared" si="218"/>
        <v>0</v>
      </c>
      <c r="AK242" s="19">
        <f t="shared" si="218"/>
        <v>0</v>
      </c>
      <c r="AL242" s="19">
        <f t="shared" si="218"/>
        <v>0</v>
      </c>
      <c r="AM242" s="19">
        <f t="shared" si="218"/>
        <v>0</v>
      </c>
      <c r="AN242" s="19">
        <f>ROUND(SUM(AN239:AN241),2)</f>
        <v>0</v>
      </c>
      <c r="AO242" s="211">
        <f t="shared" ref="AO242" si="219">ROUND(SUM(AO239:AO241),2)</f>
        <v>0</v>
      </c>
    </row>
    <row r="243" spans="1:41" ht="16.399999999999999" customHeight="1">
      <c r="A243" s="13"/>
      <c r="B243" s="14"/>
      <c r="C243" s="43">
        <f>SUMIF(Jan!$A:$A,TB!$A243,Jan!$H:$H)</f>
        <v>0</v>
      </c>
      <c r="D243" s="43">
        <f>SUMIF(Feb!$A:$A,TB!$A243,Feb!$H:$H)</f>
        <v>0</v>
      </c>
      <c r="E243" s="43">
        <f>SUMIF(Mar!$A:$A,TB!$A243,Mar!$H:$H)</f>
        <v>0</v>
      </c>
      <c r="F243" s="43">
        <f>SUMIF(Apr!$A:$A,TB!$A243,Apr!$H:$H)</f>
        <v>0</v>
      </c>
      <c r="G243" s="43">
        <f>SUMIF(May!$A:$A,TB!$A243,May!$H:$H)</f>
        <v>0</v>
      </c>
      <c r="H243" s="43">
        <f>SUMIF(Jun!$A:$A,TB!$A243,Jun!$H:$H)</f>
        <v>0</v>
      </c>
      <c r="I243" s="43">
        <f>SUMIF(Jul!$A:$A,TB!$A243,Jul!$H:$H)</f>
        <v>0</v>
      </c>
      <c r="J243" s="43">
        <f>SUMIF(Aug!$A:$A,TB!$A243,Aug!$H:$H)</f>
        <v>0</v>
      </c>
      <c r="K243" s="43">
        <f>SUMIF(Sep!$A:$A,TB!$A243,Sep!$H:$H)</f>
        <v>0</v>
      </c>
      <c r="L243" s="43">
        <f>SUMIF(Oct!$A:$A,TB!$A243,Oct!$H:$H)</f>
        <v>0</v>
      </c>
      <c r="M243" s="43">
        <f>SUMIF(Nov!$A:$A,TB!$A243,Nov!$H:$H)</f>
        <v>0</v>
      </c>
      <c r="N243" s="175">
        <f>SUMIF(Dec!$A:$A,TB!$A243,Dec!$H:$H)</f>
        <v>0</v>
      </c>
      <c r="O243" s="184"/>
      <c r="P243" s="184"/>
      <c r="Q243" s="181">
        <v>0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3">
        <v>0</v>
      </c>
      <c r="Z243" s="43">
        <v>0</v>
      </c>
      <c r="AA243" s="43">
        <v>0</v>
      </c>
      <c r="AB243" s="43">
        <v>0</v>
      </c>
      <c r="AD243" s="43">
        <f t="shared" ref="AD243:AO247" si="220">ROUND(C243*AD$2,2)</f>
        <v>0</v>
      </c>
      <c r="AE243" s="43">
        <f t="shared" si="220"/>
        <v>0</v>
      </c>
      <c r="AF243" s="43">
        <f t="shared" si="220"/>
        <v>0</v>
      </c>
      <c r="AG243" s="43">
        <f t="shared" si="220"/>
        <v>0</v>
      </c>
      <c r="AH243" s="43">
        <f t="shared" si="220"/>
        <v>0</v>
      </c>
      <c r="AI243" s="43">
        <f t="shared" si="220"/>
        <v>0</v>
      </c>
      <c r="AJ243" s="43">
        <f t="shared" si="220"/>
        <v>0</v>
      </c>
      <c r="AK243" s="43">
        <f t="shared" si="220"/>
        <v>0</v>
      </c>
      <c r="AL243" s="43">
        <f t="shared" si="220"/>
        <v>0</v>
      </c>
      <c r="AM243" s="43">
        <f t="shared" si="220"/>
        <v>0</v>
      </c>
      <c r="AN243" s="43">
        <f t="shared" si="220"/>
        <v>0</v>
      </c>
      <c r="AO243" s="43">
        <f t="shared" si="220"/>
        <v>0</v>
      </c>
    </row>
    <row r="244" spans="1:41" ht="16.399999999999999" customHeight="1">
      <c r="A244" s="13">
        <v>15013</v>
      </c>
      <c r="B244" s="21" t="s">
        <v>244</v>
      </c>
      <c r="C244" s="42">
        <f>SUMIF(Jan!$A:$A,TB!$A244,Jan!$H:$H)</f>
        <v>0</v>
      </c>
      <c r="D244" s="42">
        <f>SUMIF(Feb!$A:$A,TB!$A244,Feb!$H:$H)</f>
        <v>0</v>
      </c>
      <c r="E244" s="42">
        <f>SUMIF(Mar!$A:$A,TB!$A244,Mar!$H:$H)</f>
        <v>0</v>
      </c>
      <c r="F244" s="42">
        <f>SUMIF(Apr!$A:$A,TB!$A244,Apr!$H:$H)</f>
        <v>0</v>
      </c>
      <c r="G244" s="42">
        <f>SUMIF(May!$A:$A,TB!$A244,May!$H:$H)</f>
        <v>0</v>
      </c>
      <c r="H244" s="42">
        <f>SUMIF(Jun!$A:$A,TB!$A244,Jun!$H:$H)</f>
        <v>0</v>
      </c>
      <c r="I244" s="42">
        <f>SUMIF(Jul!$A:$A,TB!$A244,Jul!$H:$H)</f>
        <v>0</v>
      </c>
      <c r="J244" s="42">
        <f>SUMIF(Aug!$A:$A,TB!$A244,Aug!$H:$H)</f>
        <v>0</v>
      </c>
      <c r="K244" s="42">
        <f>SUMIF(Sep!$A:$A,TB!$A244,Sep!$H:$H)</f>
        <v>0</v>
      </c>
      <c r="L244" s="42">
        <f>SUMIF(Oct!$A:$A,TB!$A244,Oct!$H:$H)</f>
        <v>0</v>
      </c>
      <c r="M244" s="42">
        <f>SUMIF(Nov!$A:$A,TB!$A244,Nov!$H:$H)</f>
        <v>0</v>
      </c>
      <c r="N244" s="173">
        <f>SUMIF(Dec!$A:$A,TB!$A244,Dec!$H:$H)</f>
        <v>0</v>
      </c>
      <c r="O244" s="171"/>
      <c r="P244" s="171"/>
      <c r="Q244" s="179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D244" s="42">
        <f t="shared" si="220"/>
        <v>0</v>
      </c>
      <c r="AE244" s="42">
        <f t="shared" si="220"/>
        <v>0</v>
      </c>
      <c r="AF244" s="42">
        <f t="shared" si="220"/>
        <v>0</v>
      </c>
      <c r="AG244" s="42">
        <f t="shared" si="220"/>
        <v>0</v>
      </c>
      <c r="AH244" s="42">
        <f t="shared" si="220"/>
        <v>0</v>
      </c>
      <c r="AI244" s="42">
        <f t="shared" si="220"/>
        <v>0</v>
      </c>
      <c r="AJ244" s="42">
        <f t="shared" si="220"/>
        <v>0</v>
      </c>
      <c r="AK244" s="42">
        <f t="shared" si="220"/>
        <v>0</v>
      </c>
      <c r="AL244" s="42">
        <f t="shared" si="220"/>
        <v>0</v>
      </c>
      <c r="AM244" s="42">
        <f t="shared" si="220"/>
        <v>0</v>
      </c>
      <c r="AN244" s="42">
        <f t="shared" si="220"/>
        <v>0</v>
      </c>
      <c r="AO244" s="42">
        <f t="shared" si="220"/>
        <v>0</v>
      </c>
    </row>
    <row r="245" spans="1:41" ht="16.399999999999999" customHeight="1">
      <c r="A245" s="13">
        <v>15009</v>
      </c>
      <c r="B245" s="14" t="s">
        <v>245</v>
      </c>
      <c r="C245" s="42">
        <f>SUMIF(Jan!$A:$A,TB!$A245,Jan!$H:$H)</f>
        <v>193930.66</v>
      </c>
      <c r="D245" s="42">
        <f>SUMIF(Feb!$A:$A,TB!$A245,Feb!$H:$H)</f>
        <v>193930.66</v>
      </c>
      <c r="E245" s="42">
        <f>SUMIF(Mar!$A:$A,TB!$A245,Mar!$H:$H)</f>
        <v>176970.76</v>
      </c>
      <c r="F245" s="42">
        <f>SUMIF(Apr!$A:$A,TB!$A245,Apr!$H:$H)</f>
        <v>176970.76</v>
      </c>
      <c r="G245" s="42">
        <f>SUMIF(May!$A:$A,TB!$A245,May!$H:$H)</f>
        <v>176970.76</v>
      </c>
      <c r="H245" s="42">
        <f>SUMIF(Jun!$A:$A,TB!$A245,Jun!$H:$H)</f>
        <v>176970.76</v>
      </c>
      <c r="I245" s="42">
        <f>SUMIF(Jul!$A:$A,TB!$A245,Jul!$H:$H)</f>
        <v>176970.76</v>
      </c>
      <c r="J245" s="42">
        <f>SUMIF(Aug!$A:$A,TB!$A245,Aug!$H:$H)</f>
        <v>176970.76</v>
      </c>
      <c r="K245" s="42">
        <f>SUMIF(Sep!$A:$A,TB!$A245,Sep!$H:$H)</f>
        <v>176970.76</v>
      </c>
      <c r="L245" s="42">
        <f>SUMIF(Oct!$A:$A,TB!$A245,Oct!$H:$H)</f>
        <v>176970.76</v>
      </c>
      <c r="M245" s="42">
        <f>SUMIF(Nov!$A:$A,TB!$A245,Nov!$H:$H)</f>
        <v>176970.76</v>
      </c>
      <c r="N245" s="173">
        <f>SUMIF(Dec!$A:$A,TB!$A245,Dec!$H:$H)</f>
        <v>176970.76</v>
      </c>
      <c r="O245" s="171"/>
      <c r="P245" s="171"/>
      <c r="Q245" s="179">
        <v>158229.66</v>
      </c>
      <c r="R245" s="42">
        <v>158104.43</v>
      </c>
      <c r="S245" s="42">
        <v>157533.34</v>
      </c>
      <c r="T245" s="42">
        <v>157748.07999999999</v>
      </c>
      <c r="U245" s="42">
        <v>193681.4</v>
      </c>
      <c r="V245" s="42">
        <v>193865.72</v>
      </c>
      <c r="W245" s="42">
        <v>193930.66</v>
      </c>
      <c r="X245" s="42">
        <v>193930.66</v>
      </c>
      <c r="Y245" s="42">
        <v>193930.66</v>
      </c>
      <c r="Z245" s="42">
        <v>193930.66</v>
      </c>
      <c r="AA245" s="42">
        <v>193930.66</v>
      </c>
      <c r="AB245" s="42">
        <v>193930.66</v>
      </c>
      <c r="AD245" s="42">
        <f t="shared" si="220"/>
        <v>1488650.53</v>
      </c>
      <c r="AE245" s="42">
        <f t="shared" si="220"/>
        <v>1482347.79</v>
      </c>
      <c r="AF245" s="42">
        <f t="shared" si="220"/>
        <v>1351879.64</v>
      </c>
      <c r="AG245" s="42">
        <f t="shared" si="220"/>
        <v>1352322.06</v>
      </c>
      <c r="AH245" s="42">
        <f t="shared" si="220"/>
        <v>1355242.08</v>
      </c>
      <c r="AI245" s="42">
        <f t="shared" si="220"/>
        <v>1356374.69</v>
      </c>
      <c r="AJ245" s="42">
        <f t="shared" si="220"/>
        <v>1356374.69</v>
      </c>
      <c r="AK245" s="42">
        <f t="shared" si="220"/>
        <v>1356374.69</v>
      </c>
      <c r="AL245" s="42">
        <f t="shared" si="220"/>
        <v>1356374.69</v>
      </c>
      <c r="AM245" s="42">
        <f t="shared" si="220"/>
        <v>1356374.69</v>
      </c>
      <c r="AN245" s="42">
        <f t="shared" si="220"/>
        <v>1356374.69</v>
      </c>
      <c r="AO245" s="42">
        <f t="shared" si="220"/>
        <v>1356374.69</v>
      </c>
    </row>
    <row r="246" spans="1:41" ht="16.399999999999999" customHeight="1">
      <c r="A246" s="13"/>
      <c r="B246" s="21"/>
      <c r="C246" s="43">
        <f>SUMIF(Jan!$A:$A,TB!$A246,Jan!$H:$H)</f>
        <v>0</v>
      </c>
      <c r="D246" s="43">
        <f>SUMIF(Feb!$A:$A,TB!$A246,Feb!$H:$H)</f>
        <v>0</v>
      </c>
      <c r="E246" s="43">
        <f>SUMIF(Mar!$A:$A,TB!$A246,Mar!$H:$H)</f>
        <v>0</v>
      </c>
      <c r="F246" s="43">
        <f>SUMIF(Apr!$A:$A,TB!$A246,Apr!$H:$H)</f>
        <v>0</v>
      </c>
      <c r="G246" s="43">
        <f>SUMIF(May!$A:$A,TB!$A246,May!$H:$H)</f>
        <v>0</v>
      </c>
      <c r="H246" s="43">
        <f>SUMIF(Jun!$A:$A,TB!$A246,Jun!$H:$H)</f>
        <v>0</v>
      </c>
      <c r="I246" s="43">
        <f>SUMIF(Jul!$A:$A,TB!$A246,Jul!$H:$H)</f>
        <v>0</v>
      </c>
      <c r="J246" s="43">
        <f>SUMIF(Aug!$A:$A,TB!$A246,Aug!$H:$H)</f>
        <v>0</v>
      </c>
      <c r="K246" s="43">
        <f>SUMIF(Sep!$A:$A,TB!$A246,Sep!$H:$H)</f>
        <v>0</v>
      </c>
      <c r="L246" s="43">
        <f>SUMIF(Oct!$A:$A,TB!$A246,Oct!$H:$H)</f>
        <v>0</v>
      </c>
      <c r="M246" s="43">
        <f>SUMIF(Nov!$A:$A,TB!$A246,Nov!$H:$H)</f>
        <v>0</v>
      </c>
      <c r="N246" s="175">
        <f>SUMIF(Dec!$A:$A,TB!$A246,Dec!$H:$H)</f>
        <v>0</v>
      </c>
      <c r="O246" s="170"/>
      <c r="P246" s="170"/>
      <c r="Q246" s="181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0</v>
      </c>
      <c r="Y246" s="43">
        <v>0</v>
      </c>
      <c r="Z246" s="43">
        <v>0</v>
      </c>
      <c r="AA246" s="43">
        <v>0</v>
      </c>
      <c r="AB246" s="43">
        <v>0</v>
      </c>
      <c r="AD246" s="43">
        <f t="shared" si="220"/>
        <v>0</v>
      </c>
      <c r="AE246" s="43">
        <f t="shared" si="220"/>
        <v>0</v>
      </c>
      <c r="AF246" s="43">
        <f t="shared" si="220"/>
        <v>0</v>
      </c>
      <c r="AG246" s="43">
        <f t="shared" si="220"/>
        <v>0</v>
      </c>
      <c r="AH246" s="43">
        <f t="shared" si="220"/>
        <v>0</v>
      </c>
      <c r="AI246" s="43">
        <f t="shared" si="220"/>
        <v>0</v>
      </c>
      <c r="AJ246" s="43">
        <f t="shared" si="220"/>
        <v>0</v>
      </c>
      <c r="AK246" s="43">
        <f t="shared" si="220"/>
        <v>0</v>
      </c>
      <c r="AL246" s="43">
        <f t="shared" si="220"/>
        <v>0</v>
      </c>
      <c r="AM246" s="43">
        <f t="shared" si="220"/>
        <v>0</v>
      </c>
      <c r="AN246" s="43">
        <f t="shared" si="220"/>
        <v>0</v>
      </c>
      <c r="AO246" s="43">
        <f t="shared" si="220"/>
        <v>0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75">
        <f>SUMIF(Dec!$A:$A,TB!$A247,Dec!$H:$H)</f>
        <v>0</v>
      </c>
      <c r="O247" s="171"/>
      <c r="P247" s="171"/>
      <c r="Q247" s="181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220"/>
        <v>0</v>
      </c>
      <c r="AE247" s="43">
        <f t="shared" si="220"/>
        <v>0</v>
      </c>
      <c r="AF247" s="43">
        <f t="shared" si="220"/>
        <v>0</v>
      </c>
      <c r="AG247" s="43">
        <f t="shared" si="220"/>
        <v>0</v>
      </c>
      <c r="AH247" s="43">
        <f t="shared" si="220"/>
        <v>0</v>
      </c>
      <c r="AI247" s="43">
        <f t="shared" si="220"/>
        <v>0</v>
      </c>
      <c r="AJ247" s="43">
        <f t="shared" si="220"/>
        <v>0</v>
      </c>
      <c r="AK247" s="43">
        <f t="shared" si="220"/>
        <v>0</v>
      </c>
      <c r="AL247" s="43">
        <f t="shared" si="220"/>
        <v>0</v>
      </c>
      <c r="AM247" s="43">
        <f t="shared" si="220"/>
        <v>0</v>
      </c>
      <c r="AN247" s="43">
        <f t="shared" si="220"/>
        <v>0</v>
      </c>
      <c r="AO247" s="43">
        <f t="shared" si="220"/>
        <v>0</v>
      </c>
    </row>
    <row r="248" spans="1:41" ht="16.399999999999999" customHeight="1">
      <c r="A248" s="17" t="s">
        <v>33</v>
      </c>
      <c r="B248" s="18"/>
      <c r="C248" s="19">
        <f t="shared" ref="C248" si="221">ROUND(SUM(C243:C247),2)</f>
        <v>193930.66</v>
      </c>
      <c r="D248" s="19">
        <f t="shared" ref="D248:N248" si="222">ROUND(SUM(D243:D247),2)</f>
        <v>193930.66</v>
      </c>
      <c r="E248" s="19">
        <f t="shared" si="222"/>
        <v>176970.76</v>
      </c>
      <c r="F248" s="19">
        <f t="shared" si="222"/>
        <v>176970.76</v>
      </c>
      <c r="G248" s="19">
        <f t="shared" si="222"/>
        <v>176970.76</v>
      </c>
      <c r="H248" s="19">
        <f t="shared" si="222"/>
        <v>176970.76</v>
      </c>
      <c r="I248" s="19">
        <f t="shared" si="222"/>
        <v>176970.76</v>
      </c>
      <c r="J248" s="19">
        <f t="shared" si="222"/>
        <v>176970.76</v>
      </c>
      <c r="K248" s="19">
        <f t="shared" si="222"/>
        <v>176970.76</v>
      </c>
      <c r="L248" s="19">
        <f t="shared" si="222"/>
        <v>176970.76</v>
      </c>
      <c r="M248" s="19">
        <f>ROUND(SUM(M243:M247),2)</f>
        <v>176970.76</v>
      </c>
      <c r="N248" s="174">
        <f t="shared" si="222"/>
        <v>176970.76</v>
      </c>
      <c r="O248" s="171"/>
      <c r="P248" s="171"/>
      <c r="Q248" s="180">
        <v>158229.66</v>
      </c>
      <c r="R248" s="19">
        <v>158104.43</v>
      </c>
      <c r="S248" s="19">
        <v>157533.34</v>
      </c>
      <c r="T248" s="19">
        <v>157748.07999999999</v>
      </c>
      <c r="U248" s="19">
        <v>193681.4</v>
      </c>
      <c r="V248" s="19">
        <v>193865.72</v>
      </c>
      <c r="W248" s="19">
        <v>193930.66</v>
      </c>
      <c r="X248" s="19">
        <v>193930.66</v>
      </c>
      <c r="Y248" s="19">
        <v>193930.66</v>
      </c>
      <c r="Z248" s="19">
        <v>193930.66</v>
      </c>
      <c r="AA248" s="19">
        <v>193930.66</v>
      </c>
      <c r="AB248" s="19">
        <v>193930.66</v>
      </c>
      <c r="AD248" s="19">
        <f t="shared" ref="AD248" si="223">ROUND(SUM(AD243:AD247),2)</f>
        <v>1488650.53</v>
      </c>
      <c r="AE248" s="19">
        <f t="shared" ref="AE248:AM248" si="224">ROUND(SUM(AE243:AE247),2)</f>
        <v>1482347.79</v>
      </c>
      <c r="AF248" s="19">
        <f t="shared" si="224"/>
        <v>1351879.64</v>
      </c>
      <c r="AG248" s="19">
        <f t="shared" si="224"/>
        <v>1352322.06</v>
      </c>
      <c r="AH248" s="19">
        <f t="shared" si="224"/>
        <v>1355242.08</v>
      </c>
      <c r="AI248" s="19">
        <f t="shared" si="224"/>
        <v>1356374.69</v>
      </c>
      <c r="AJ248" s="19">
        <f t="shared" si="224"/>
        <v>1356374.69</v>
      </c>
      <c r="AK248" s="19">
        <f t="shared" si="224"/>
        <v>1356374.69</v>
      </c>
      <c r="AL248" s="19">
        <f t="shared" si="224"/>
        <v>1356374.69</v>
      </c>
      <c r="AM248" s="19">
        <f t="shared" si="224"/>
        <v>1356374.69</v>
      </c>
      <c r="AN248" s="19">
        <f>ROUND(SUM(AN243:AN247),2)</f>
        <v>1356374.69</v>
      </c>
      <c r="AO248" s="211">
        <f t="shared" ref="AO248" si="225">ROUND(SUM(AO243:AO247),2)</f>
        <v>1356374.69</v>
      </c>
    </row>
    <row r="249" spans="1:41" ht="16.399999999999999" customHeight="1">
      <c r="A249" s="13"/>
      <c r="B249" s="22"/>
      <c r="C249" s="43">
        <f>SUMIF(Jan!$A:$A,TB!$A249,Jan!$H:$H)</f>
        <v>0</v>
      </c>
      <c r="D249" s="43">
        <f>SUMIF(Feb!$A:$A,TB!$A249,Feb!$H:$H)</f>
        <v>0</v>
      </c>
      <c r="E249" s="43">
        <f>SUMIF(Mar!$A:$A,TB!$A249,Mar!$H:$H)</f>
        <v>0</v>
      </c>
      <c r="F249" s="43">
        <f>SUMIF(Apr!$A:$A,TB!$A249,Apr!$H:$H)</f>
        <v>0</v>
      </c>
      <c r="G249" s="43">
        <f>SUMIF(May!$A:$A,TB!$A249,May!$H:$H)</f>
        <v>0</v>
      </c>
      <c r="H249" s="43">
        <f>SUMIF(Jun!$A:$A,TB!$A249,Jun!$H:$H)</f>
        <v>0</v>
      </c>
      <c r="I249" s="43">
        <f>SUMIF(Jul!$A:$A,TB!$A249,Jul!$H:$H)</f>
        <v>0</v>
      </c>
      <c r="J249" s="43">
        <f>SUMIF(Aug!$A:$A,TB!$A249,Aug!$H:$H)</f>
        <v>0</v>
      </c>
      <c r="K249" s="43">
        <f>SUMIF(Sep!$A:$A,TB!$A249,Sep!$H:$H)</f>
        <v>0</v>
      </c>
      <c r="L249" s="43">
        <f>SUMIF(Oct!$A:$A,TB!$A249,Oct!$H:$H)</f>
        <v>0</v>
      </c>
      <c r="M249" s="43">
        <f>SUMIF(Nov!$A:$A,TB!$A249,Nov!$H:$H)</f>
        <v>0</v>
      </c>
      <c r="N249" s="175">
        <f>SUMIF(Dec!$A:$A,TB!$A249,Dec!$H:$H)</f>
        <v>0</v>
      </c>
      <c r="O249" s="184"/>
      <c r="P249" s="184"/>
      <c r="Q249" s="181">
        <v>0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  <c r="Z249" s="43">
        <v>0</v>
      </c>
      <c r="AA249" s="43">
        <v>0</v>
      </c>
      <c r="AB249" s="43">
        <v>0</v>
      </c>
      <c r="AD249" s="43">
        <f t="shared" ref="AD249:AO251" si="226">ROUND(C249*AD$2,2)</f>
        <v>0</v>
      </c>
      <c r="AE249" s="43">
        <f t="shared" si="226"/>
        <v>0</v>
      </c>
      <c r="AF249" s="43">
        <f t="shared" si="226"/>
        <v>0</v>
      </c>
      <c r="AG249" s="43">
        <f t="shared" si="226"/>
        <v>0</v>
      </c>
      <c r="AH249" s="43">
        <f t="shared" si="226"/>
        <v>0</v>
      </c>
      <c r="AI249" s="43">
        <f t="shared" si="226"/>
        <v>0</v>
      </c>
      <c r="AJ249" s="43">
        <f t="shared" si="226"/>
        <v>0</v>
      </c>
      <c r="AK249" s="43">
        <f t="shared" si="226"/>
        <v>0</v>
      </c>
      <c r="AL249" s="43">
        <f t="shared" si="226"/>
        <v>0</v>
      </c>
      <c r="AM249" s="43">
        <f t="shared" si="226"/>
        <v>0</v>
      </c>
      <c r="AN249" s="43">
        <f t="shared" si="226"/>
        <v>0</v>
      </c>
      <c r="AO249" s="43">
        <f t="shared" si="226"/>
        <v>0</v>
      </c>
    </row>
    <row r="250" spans="1:41" ht="16.399999999999999" customHeight="1">
      <c r="A250" s="13">
        <v>23001</v>
      </c>
      <c r="B250" s="21" t="s">
        <v>246</v>
      </c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75">
        <f>SUMIF(Dec!$A:$A,TB!$A250,Dec!$H:$H)</f>
        <v>0</v>
      </c>
      <c r="O250" s="171"/>
      <c r="P250" s="171"/>
      <c r="Q250" s="181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si="226"/>
        <v>0</v>
      </c>
      <c r="AE250" s="43">
        <f t="shared" si="226"/>
        <v>0</v>
      </c>
      <c r="AF250" s="43">
        <f t="shared" si="226"/>
        <v>0</v>
      </c>
      <c r="AG250" s="43">
        <f t="shared" si="226"/>
        <v>0</v>
      </c>
      <c r="AH250" s="43">
        <f t="shared" si="226"/>
        <v>0</v>
      </c>
      <c r="AI250" s="43">
        <f t="shared" si="226"/>
        <v>0</v>
      </c>
      <c r="AJ250" s="43">
        <f t="shared" si="226"/>
        <v>0</v>
      </c>
      <c r="AK250" s="43">
        <f t="shared" si="226"/>
        <v>0</v>
      </c>
      <c r="AL250" s="43">
        <f t="shared" si="226"/>
        <v>0</v>
      </c>
      <c r="AM250" s="43">
        <f t="shared" si="226"/>
        <v>0</v>
      </c>
      <c r="AN250" s="43">
        <f t="shared" si="226"/>
        <v>0</v>
      </c>
      <c r="AO250" s="43">
        <f t="shared" si="226"/>
        <v>0</v>
      </c>
    </row>
    <row r="251" spans="1:41" ht="16.399999999999999" customHeight="1">
      <c r="A251" s="13"/>
      <c r="B251" s="21"/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75">
        <f>SUMIF(Dec!$A:$A,TB!$A251,Dec!$H:$H)</f>
        <v>0</v>
      </c>
      <c r="O251" s="171"/>
      <c r="P251" s="171"/>
      <c r="Q251" s="181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226"/>
        <v>0</v>
      </c>
      <c r="AE251" s="43">
        <f t="shared" si="226"/>
        <v>0</v>
      </c>
      <c r="AF251" s="43">
        <f t="shared" si="226"/>
        <v>0</v>
      </c>
      <c r="AG251" s="43">
        <f t="shared" si="226"/>
        <v>0</v>
      </c>
      <c r="AH251" s="43">
        <f t="shared" si="226"/>
        <v>0</v>
      </c>
      <c r="AI251" s="43">
        <f t="shared" si="226"/>
        <v>0</v>
      </c>
      <c r="AJ251" s="43">
        <f t="shared" si="226"/>
        <v>0</v>
      </c>
      <c r="AK251" s="43">
        <f t="shared" si="226"/>
        <v>0</v>
      </c>
      <c r="AL251" s="43">
        <f t="shared" si="226"/>
        <v>0</v>
      </c>
      <c r="AM251" s="43">
        <f t="shared" si="226"/>
        <v>0</v>
      </c>
      <c r="AN251" s="43">
        <f t="shared" si="226"/>
        <v>0</v>
      </c>
      <c r="AO251" s="43">
        <f t="shared" si="226"/>
        <v>0</v>
      </c>
    </row>
    <row r="252" spans="1:41" ht="16.399999999999999" customHeight="1">
      <c r="A252" s="17" t="s">
        <v>38</v>
      </c>
      <c r="B252" s="18"/>
      <c r="C252" s="19">
        <f t="shared" ref="C252" si="227">ROUND(SUM(C249:C251),2)</f>
        <v>0</v>
      </c>
      <c r="D252" s="19">
        <f t="shared" ref="D252:N252" si="228">ROUND(SUM(D249:D251),2)</f>
        <v>0</v>
      </c>
      <c r="E252" s="19">
        <f t="shared" si="228"/>
        <v>0</v>
      </c>
      <c r="F252" s="19">
        <f t="shared" si="228"/>
        <v>0</v>
      </c>
      <c r="G252" s="19">
        <f t="shared" si="228"/>
        <v>0</v>
      </c>
      <c r="H252" s="19">
        <f t="shared" si="228"/>
        <v>0</v>
      </c>
      <c r="I252" s="19">
        <f t="shared" si="228"/>
        <v>0</v>
      </c>
      <c r="J252" s="19">
        <f t="shared" si="228"/>
        <v>0</v>
      </c>
      <c r="K252" s="19">
        <f t="shared" si="228"/>
        <v>0</v>
      </c>
      <c r="L252" s="19">
        <f t="shared" si="228"/>
        <v>0</v>
      </c>
      <c r="M252" s="19">
        <f>ROUND(SUM(M249:M251),2)</f>
        <v>0</v>
      </c>
      <c r="N252" s="174">
        <f t="shared" si="228"/>
        <v>0</v>
      </c>
      <c r="O252" s="171"/>
      <c r="P252" s="171"/>
      <c r="Q252" s="180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D252" s="19">
        <f t="shared" ref="AD252" si="229">ROUND(SUM(AD249:AD251),2)</f>
        <v>0</v>
      </c>
      <c r="AE252" s="19">
        <f t="shared" ref="AE252:AM252" si="230">ROUND(SUM(AE249:AE251),2)</f>
        <v>0</v>
      </c>
      <c r="AF252" s="19">
        <f t="shared" si="230"/>
        <v>0</v>
      </c>
      <c r="AG252" s="19">
        <f t="shared" si="230"/>
        <v>0</v>
      </c>
      <c r="AH252" s="19">
        <f t="shared" si="230"/>
        <v>0</v>
      </c>
      <c r="AI252" s="19">
        <f t="shared" si="230"/>
        <v>0</v>
      </c>
      <c r="AJ252" s="19">
        <f t="shared" si="230"/>
        <v>0</v>
      </c>
      <c r="AK252" s="19">
        <f t="shared" si="230"/>
        <v>0</v>
      </c>
      <c r="AL252" s="19">
        <f t="shared" si="230"/>
        <v>0</v>
      </c>
      <c r="AM252" s="19">
        <f t="shared" si="230"/>
        <v>0</v>
      </c>
      <c r="AN252" s="19">
        <f>ROUND(SUM(AN249:AN251),2)</f>
        <v>0</v>
      </c>
      <c r="AO252" s="211">
        <f t="shared" ref="AO252" si="231">ROUND(SUM(AO249:AO251),2)</f>
        <v>0</v>
      </c>
    </row>
    <row r="253" spans="1:41" ht="16.399999999999999" customHeight="1">
      <c r="A253" s="13"/>
      <c r="B253" s="22"/>
      <c r="C253" s="43">
        <f>SUMIF(Jan!$A:$A,TB!$A253,Jan!$H:$H)</f>
        <v>0</v>
      </c>
      <c r="D253" s="43">
        <f>SUMIF(Feb!$A:$A,TB!$A253,Feb!$H:$H)</f>
        <v>0</v>
      </c>
      <c r="E253" s="43">
        <f>SUMIF(Mar!$A:$A,TB!$A253,Mar!$H:$H)</f>
        <v>0</v>
      </c>
      <c r="F253" s="43">
        <f>SUMIF(Apr!$A:$A,TB!$A253,Apr!$H:$H)</f>
        <v>0</v>
      </c>
      <c r="G253" s="43">
        <f>SUMIF(May!$A:$A,TB!$A253,May!$H:$H)</f>
        <v>0</v>
      </c>
      <c r="H253" s="43">
        <f>SUMIF(Jun!$A:$A,TB!$A253,Jun!$H:$H)</f>
        <v>0</v>
      </c>
      <c r="I253" s="43">
        <f>SUMIF(Jul!$A:$A,TB!$A253,Jul!$H:$H)</f>
        <v>0</v>
      </c>
      <c r="J253" s="43">
        <f>SUMIF(Aug!$A:$A,TB!$A253,Aug!$H:$H)</f>
        <v>0</v>
      </c>
      <c r="K253" s="43">
        <f>SUMIF(Sep!$A:$A,TB!$A253,Sep!$H:$H)</f>
        <v>0</v>
      </c>
      <c r="L253" s="43">
        <f>SUMIF(Oct!$A:$A,TB!$A253,Oct!$H:$H)</f>
        <v>0</v>
      </c>
      <c r="M253" s="43">
        <f>SUMIF(Nov!$A:$A,TB!$A253,Nov!$H:$H)</f>
        <v>0</v>
      </c>
      <c r="N253" s="175">
        <f>SUMIF(Dec!$A:$A,TB!$A253,Dec!$H:$H)</f>
        <v>0</v>
      </c>
      <c r="O253" s="184"/>
      <c r="P253" s="184"/>
      <c r="Q253" s="181">
        <v>0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3">
        <v>0</v>
      </c>
      <c r="Z253" s="43">
        <v>0</v>
      </c>
      <c r="AA253" s="43">
        <v>0</v>
      </c>
      <c r="AB253" s="43">
        <v>0</v>
      </c>
      <c r="AD253" s="43">
        <f t="shared" ref="AD253:AD263" si="232">ROUND(C253*AD$2,2)</f>
        <v>0</v>
      </c>
      <c r="AE253" s="43">
        <f t="shared" ref="AE253:AE263" si="233">ROUND(D253*AE$2,2)</f>
        <v>0</v>
      </c>
      <c r="AF253" s="43">
        <f t="shared" ref="AF253:AF263" si="234">ROUND(E253*AF$2,2)</f>
        <v>0</v>
      </c>
      <c r="AG253" s="43">
        <f t="shared" ref="AG253:AG263" si="235">ROUND(F253*AG$2,2)</f>
        <v>0</v>
      </c>
      <c r="AH253" s="43">
        <f t="shared" ref="AH253:AH263" si="236">ROUND(G253*AH$2,2)</f>
        <v>0</v>
      </c>
      <c r="AI253" s="43">
        <f t="shared" ref="AI253:AI263" si="237">ROUND(H253*AI$2,2)</f>
        <v>0</v>
      </c>
      <c r="AJ253" s="43">
        <f t="shared" ref="AJ253:AJ263" si="238">ROUND(I253*AJ$2,2)</f>
        <v>0</v>
      </c>
      <c r="AK253" s="43">
        <f t="shared" ref="AK253:AK263" si="239">ROUND(J253*AK$2,2)</f>
        <v>0</v>
      </c>
      <c r="AL253" s="43">
        <f t="shared" ref="AL253:AL263" si="240">ROUND(K253*AL$2,2)</f>
        <v>0</v>
      </c>
      <c r="AM253" s="43">
        <f t="shared" ref="AM253:AM263" si="241">ROUND(L253*AM$2,2)</f>
        <v>0</v>
      </c>
      <c r="AN253" s="43">
        <f t="shared" ref="AN253:AN263" si="242">ROUND(M253*AN$2,2)</f>
        <v>0</v>
      </c>
      <c r="AO253" s="43">
        <f t="shared" ref="AO253:AO263" si="243">ROUND(N253*AO$2,2)</f>
        <v>0</v>
      </c>
    </row>
    <row r="254" spans="1:41" ht="16.399999999999999" customHeight="1">
      <c r="A254" s="13">
        <v>22001</v>
      </c>
      <c r="B254" s="22" t="s">
        <v>179</v>
      </c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75">
        <f>SUMIF(Dec!$A:$A,TB!$A254,Dec!$H:$H)</f>
        <v>0</v>
      </c>
      <c r="O254" s="171"/>
      <c r="P254" s="171"/>
      <c r="Q254" s="181">
        <v>0</v>
      </c>
      <c r="R254" s="43">
        <v>-2374.8000000000002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si="232"/>
        <v>0</v>
      </c>
      <c r="AE254" s="43">
        <f t="shared" si="233"/>
        <v>0</v>
      </c>
      <c r="AF254" s="43">
        <f t="shared" si="234"/>
        <v>0</v>
      </c>
      <c r="AG254" s="43">
        <f t="shared" si="235"/>
        <v>0</v>
      </c>
      <c r="AH254" s="43">
        <f t="shared" si="236"/>
        <v>0</v>
      </c>
      <c r="AI254" s="43">
        <f t="shared" si="237"/>
        <v>0</v>
      </c>
      <c r="AJ254" s="43">
        <f t="shared" si="238"/>
        <v>0</v>
      </c>
      <c r="AK254" s="43">
        <f t="shared" si="239"/>
        <v>0</v>
      </c>
      <c r="AL254" s="43">
        <f t="shared" si="240"/>
        <v>0</v>
      </c>
      <c r="AM254" s="43">
        <f t="shared" si="241"/>
        <v>0</v>
      </c>
      <c r="AN254" s="43">
        <f t="shared" si="242"/>
        <v>0</v>
      </c>
      <c r="AO254" s="43">
        <f t="shared" si="243"/>
        <v>0</v>
      </c>
    </row>
    <row r="255" spans="1:41" ht="16.399999999999999" customHeight="1">
      <c r="A255" s="13">
        <v>22002</v>
      </c>
      <c r="B255" s="22" t="s">
        <v>180</v>
      </c>
      <c r="C255" s="43">
        <f>SUMIF(Jan!$A:$A,TB!$A255,Jan!$H:$H)</f>
        <v>-730</v>
      </c>
      <c r="D255" s="43">
        <f>SUMIF(Feb!$A:$A,TB!$A255,Feb!$H:$H)</f>
        <v>0</v>
      </c>
      <c r="E255" s="43">
        <f>SUMIF(Mar!$A:$A,TB!$A255,Mar!$H:$H)</f>
        <v>0</v>
      </c>
      <c r="F255" s="43">
        <f>SUMIF(Apr!$A:$A,TB!$A255,Apr!$H:$H)</f>
        <v>0</v>
      </c>
      <c r="G255" s="43">
        <f>SUMIF(May!$A:$A,TB!$A255,May!$H:$H)</f>
        <v>0</v>
      </c>
      <c r="H255" s="43">
        <f>SUMIF(Jun!$A:$A,TB!$A255,Jun!$H:$H)</f>
        <v>0</v>
      </c>
      <c r="I255" s="43">
        <f>SUMIF(Jul!$A:$A,TB!$A255,Jul!$H:$H)</f>
        <v>0</v>
      </c>
      <c r="J255" s="43">
        <f>SUMIF(Aug!$A:$A,TB!$A255,Aug!$H:$H)</f>
        <v>0</v>
      </c>
      <c r="K255" s="43">
        <f>SUMIF(Sep!$A:$A,TB!$A255,Sep!$H:$H)</f>
        <v>0</v>
      </c>
      <c r="L255" s="43">
        <f>SUMIF(Oct!$A:$A,TB!$A255,Oct!$H:$H)</f>
        <v>0</v>
      </c>
      <c r="M255" s="43">
        <f>SUMIF(Nov!$A:$A,TB!$A255,Nov!$H:$H)</f>
        <v>0</v>
      </c>
      <c r="N255" s="175">
        <f>SUMIF(Dec!$A:$A,TB!$A255,Dec!$H:$H)</f>
        <v>0</v>
      </c>
      <c r="O255" s="171"/>
      <c r="P255" s="171"/>
      <c r="Q255" s="181">
        <v>-1369.13</v>
      </c>
      <c r="R255" s="43">
        <v>-65307</v>
      </c>
      <c r="S255" s="43">
        <v>0</v>
      </c>
      <c r="T255" s="43">
        <v>-305</v>
      </c>
      <c r="U255" s="43">
        <v>0</v>
      </c>
      <c r="V255" s="43">
        <v>0</v>
      </c>
      <c r="W255" s="43">
        <v>0</v>
      </c>
      <c r="X255" s="43">
        <v>-2881.33</v>
      </c>
      <c r="Y255" s="43">
        <v>0</v>
      </c>
      <c r="Z255" s="43">
        <v>-305</v>
      </c>
      <c r="AA255" s="43">
        <v>0</v>
      </c>
      <c r="AB255" s="43">
        <v>0</v>
      </c>
      <c r="AD255" s="43">
        <f t="shared" si="232"/>
        <v>-5603.63</v>
      </c>
      <c r="AE255" s="43">
        <f t="shared" si="233"/>
        <v>0</v>
      </c>
      <c r="AF255" s="43">
        <f t="shared" si="234"/>
        <v>0</v>
      </c>
      <c r="AG255" s="43">
        <f t="shared" si="235"/>
        <v>0</v>
      </c>
      <c r="AH255" s="43">
        <f t="shared" si="236"/>
        <v>0</v>
      </c>
      <c r="AI255" s="43">
        <f t="shared" si="237"/>
        <v>0</v>
      </c>
      <c r="AJ255" s="43">
        <f t="shared" si="238"/>
        <v>0</v>
      </c>
      <c r="AK255" s="43">
        <f t="shared" si="239"/>
        <v>0</v>
      </c>
      <c r="AL255" s="43">
        <f t="shared" si="240"/>
        <v>0</v>
      </c>
      <c r="AM255" s="43">
        <f t="shared" si="241"/>
        <v>0</v>
      </c>
      <c r="AN255" s="43">
        <f t="shared" si="242"/>
        <v>0</v>
      </c>
      <c r="AO255" s="43">
        <f t="shared" si="243"/>
        <v>0</v>
      </c>
    </row>
    <row r="256" spans="1:41" ht="16.399999999999999" customHeight="1">
      <c r="A256" s="13">
        <v>22101</v>
      </c>
      <c r="B256" s="22" t="s">
        <v>247</v>
      </c>
      <c r="C256" s="43">
        <f>SUMIF(Jan!$A:$A,TB!$A256,Jan!$H:$H)</f>
        <v>-2090.7199999999998</v>
      </c>
      <c r="D256" s="43">
        <f>SUMIF(Feb!$A:$A,TB!$A256,Feb!$H:$H)</f>
        <v>-2103.12</v>
      </c>
      <c r="E256" s="43">
        <f>SUMIF(Mar!$A:$A,TB!$A256,Mar!$H:$H)</f>
        <v>0</v>
      </c>
      <c r="F256" s="43">
        <f>SUMIF(Apr!$A:$A,TB!$A256,Apr!$H:$H)</f>
        <v>0</v>
      </c>
      <c r="G256" s="43">
        <f>SUMIF(May!$A:$A,TB!$A256,May!$H:$H)</f>
        <v>0</v>
      </c>
      <c r="H256" s="43">
        <f>SUMIF(Jun!$A:$A,TB!$A256,Jun!$H:$H)</f>
        <v>0</v>
      </c>
      <c r="I256" s="43">
        <f>SUMIF(Jul!$A:$A,TB!$A256,Jul!$H:$H)</f>
        <v>0</v>
      </c>
      <c r="J256" s="43">
        <f>SUMIF(Aug!$A:$A,TB!$A256,Aug!$H:$H)</f>
        <v>0</v>
      </c>
      <c r="K256" s="43">
        <f>SUMIF(Sep!$A:$A,TB!$A256,Sep!$H:$H)</f>
        <v>0</v>
      </c>
      <c r="L256" s="43">
        <f>SUMIF(Oct!$A:$A,TB!$A256,Oct!$H:$H)</f>
        <v>0</v>
      </c>
      <c r="M256" s="43">
        <f>SUMIF(Nov!$A:$A,TB!$A256,Nov!$H:$H)</f>
        <v>0</v>
      </c>
      <c r="N256" s="175">
        <f>SUMIF(Dec!$A:$A,TB!$A256,Dec!$H:$H)</f>
        <v>0</v>
      </c>
      <c r="O256" s="171"/>
      <c r="P256" s="171"/>
      <c r="Q256" s="181">
        <v>-2245.59</v>
      </c>
      <c r="R256" s="43">
        <v>-1871.66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0</v>
      </c>
      <c r="Y256" s="43">
        <v>0</v>
      </c>
      <c r="Z256" s="43">
        <v>0</v>
      </c>
      <c r="AA256" s="43">
        <v>0</v>
      </c>
      <c r="AB256" s="43">
        <v>-2091.04</v>
      </c>
      <c r="AD256" s="43">
        <f t="shared" si="232"/>
        <v>-16048.78</v>
      </c>
      <c r="AE256" s="43">
        <f t="shared" si="233"/>
        <v>-16075.62</v>
      </c>
      <c r="AF256" s="43">
        <f t="shared" si="234"/>
        <v>0</v>
      </c>
      <c r="AG256" s="43">
        <f t="shared" si="235"/>
        <v>0</v>
      </c>
      <c r="AH256" s="43">
        <f t="shared" si="236"/>
        <v>0</v>
      </c>
      <c r="AI256" s="43">
        <f t="shared" si="237"/>
        <v>0</v>
      </c>
      <c r="AJ256" s="43">
        <f t="shared" si="238"/>
        <v>0</v>
      </c>
      <c r="AK256" s="43">
        <f t="shared" si="239"/>
        <v>0</v>
      </c>
      <c r="AL256" s="43">
        <f t="shared" si="240"/>
        <v>0</v>
      </c>
      <c r="AM256" s="43">
        <f t="shared" si="241"/>
        <v>0</v>
      </c>
      <c r="AN256" s="43">
        <f t="shared" si="242"/>
        <v>0</v>
      </c>
      <c r="AO256" s="43">
        <f t="shared" si="243"/>
        <v>0</v>
      </c>
    </row>
    <row r="257" spans="1:41" ht="16.399999999999999" customHeight="1">
      <c r="A257" s="13">
        <v>25001</v>
      </c>
      <c r="B257" s="22" t="s">
        <v>248</v>
      </c>
      <c r="C257" s="43">
        <f>SUMIF(Jan!$A:$A,TB!$A257,Jan!$H:$H)</f>
        <v>-150000</v>
      </c>
      <c r="D257" s="43">
        <f>SUMIF(Feb!$A:$A,TB!$A257,Feb!$H:$H)</f>
        <v>-150000</v>
      </c>
      <c r="E257" s="43">
        <f>SUMIF(Mar!$A:$A,TB!$A257,Mar!$H:$H)</f>
        <v>-150000</v>
      </c>
      <c r="F257" s="43">
        <f>SUMIF(Apr!$A:$A,TB!$A257,Apr!$H:$H)</f>
        <v>-150000</v>
      </c>
      <c r="G257" s="43">
        <f>SUMIF(May!$A:$A,TB!$A257,May!$H:$H)</f>
        <v>-150000</v>
      </c>
      <c r="H257" s="43">
        <f>SUMIF(Jun!$A:$A,TB!$A257,Jun!$H:$H)</f>
        <v>-150000</v>
      </c>
      <c r="I257" s="43">
        <f>SUMIF(Jul!$A:$A,TB!$A257,Jul!$H:$H)</f>
        <v>-150000</v>
      </c>
      <c r="J257" s="43">
        <f>SUMIF(Aug!$A:$A,TB!$A257,Aug!$H:$H)</f>
        <v>-150000</v>
      </c>
      <c r="K257" s="43">
        <f>SUMIF(Sep!$A:$A,TB!$A257,Sep!$H:$H)</f>
        <v>-150000</v>
      </c>
      <c r="L257" s="43">
        <f>SUMIF(Oct!$A:$A,TB!$A257,Oct!$H:$H)</f>
        <v>-150000</v>
      </c>
      <c r="M257" s="43">
        <f>SUMIF(Nov!$A:$A,TB!$A257,Nov!$H:$H)</f>
        <v>-150000</v>
      </c>
      <c r="N257" s="175">
        <f>SUMIF(Dec!$A:$A,TB!$A257,Dec!$H:$H)</f>
        <v>-150000</v>
      </c>
      <c r="O257" s="171"/>
      <c r="P257" s="171"/>
      <c r="Q257" s="181">
        <v>-200000</v>
      </c>
      <c r="R257" s="43">
        <v>-200000</v>
      </c>
      <c r="S257" s="43">
        <v>-220000</v>
      </c>
      <c r="T257" s="43">
        <v>-200000</v>
      </c>
      <c r="U257" s="43">
        <v>-200000</v>
      </c>
      <c r="V257" s="43">
        <v>-200000</v>
      </c>
      <c r="W257" s="43">
        <v>-200000</v>
      </c>
      <c r="X257" s="43">
        <v>-200000</v>
      </c>
      <c r="Y257" s="43">
        <v>-150000</v>
      </c>
      <c r="Z257" s="43">
        <v>-150000</v>
      </c>
      <c r="AA257" s="43">
        <v>-150000</v>
      </c>
      <c r="AB257" s="43">
        <v>-150000</v>
      </c>
      <c r="AD257" s="43">
        <f t="shared" si="232"/>
        <v>-1151430</v>
      </c>
      <c r="AE257" s="43">
        <f t="shared" si="233"/>
        <v>-1146555</v>
      </c>
      <c r="AF257" s="43">
        <f t="shared" si="234"/>
        <v>-1145850</v>
      </c>
      <c r="AG257" s="43">
        <f t="shared" si="235"/>
        <v>-1146225</v>
      </c>
      <c r="AH257" s="43">
        <f t="shared" si="236"/>
        <v>-1148700</v>
      </c>
      <c r="AI257" s="43">
        <f t="shared" si="237"/>
        <v>-1149660</v>
      </c>
      <c r="AJ257" s="43">
        <f t="shared" si="238"/>
        <v>-1149660</v>
      </c>
      <c r="AK257" s="43">
        <f t="shared" si="239"/>
        <v>-1149660</v>
      </c>
      <c r="AL257" s="43">
        <f t="shared" si="240"/>
        <v>-1149660</v>
      </c>
      <c r="AM257" s="43">
        <f t="shared" si="241"/>
        <v>-1149660</v>
      </c>
      <c r="AN257" s="43">
        <f t="shared" si="242"/>
        <v>-1149660</v>
      </c>
      <c r="AO257" s="43">
        <f t="shared" si="243"/>
        <v>-1149660</v>
      </c>
    </row>
    <row r="258" spans="1:41" ht="16.399999999999999" customHeight="1">
      <c r="A258" s="13">
        <v>25002</v>
      </c>
      <c r="B258" s="22" t="s">
        <v>249</v>
      </c>
      <c r="C258" s="43">
        <f>SUMIF(Jan!$A:$A,TB!$A258,Jan!$H:$H)</f>
        <v>0</v>
      </c>
      <c r="D258" s="43">
        <f>SUMIF(Feb!$A:$A,TB!$A258,Feb!$H:$H)</f>
        <v>0</v>
      </c>
      <c r="E258" s="43">
        <f>SUMIF(Mar!$A:$A,TB!$A258,Mar!$H:$H)</f>
        <v>0</v>
      </c>
      <c r="F258" s="43">
        <f>SUMIF(Apr!$A:$A,TB!$A258,Apr!$H:$H)</f>
        <v>0</v>
      </c>
      <c r="G258" s="43">
        <f>SUMIF(May!$A:$A,TB!$A258,May!$H:$H)</f>
        <v>0</v>
      </c>
      <c r="H258" s="43">
        <f>SUMIF(Jun!$A:$A,TB!$A258,Jun!$H:$H)</f>
        <v>0</v>
      </c>
      <c r="I258" s="43">
        <f>SUMIF(Jul!$A:$A,TB!$A258,Jul!$H:$H)</f>
        <v>0</v>
      </c>
      <c r="J258" s="43">
        <f>SUMIF(Aug!$A:$A,TB!$A258,Aug!$H:$H)</f>
        <v>0</v>
      </c>
      <c r="K258" s="43">
        <f>SUMIF(Sep!$A:$A,TB!$A258,Sep!$H:$H)</f>
        <v>0</v>
      </c>
      <c r="L258" s="43">
        <f>SUMIF(Oct!$A:$A,TB!$A258,Oct!$H:$H)</f>
        <v>0</v>
      </c>
      <c r="M258" s="43">
        <f>SUMIF(Nov!$A:$A,TB!$A258,Nov!$H:$H)</f>
        <v>0</v>
      </c>
      <c r="N258" s="175">
        <f>SUMIF(Dec!$A:$A,TB!$A258,Dec!$H:$H)</f>
        <v>0</v>
      </c>
      <c r="O258" s="171"/>
      <c r="P258" s="171"/>
      <c r="Q258" s="181">
        <v>0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3">
        <v>0</v>
      </c>
      <c r="Z258" s="43">
        <v>0</v>
      </c>
      <c r="AA258" s="43">
        <v>0</v>
      </c>
      <c r="AB258" s="43">
        <v>0</v>
      </c>
      <c r="AD258" s="43">
        <f t="shared" si="232"/>
        <v>0</v>
      </c>
      <c r="AE258" s="43">
        <f t="shared" si="233"/>
        <v>0</v>
      </c>
      <c r="AF258" s="43">
        <f t="shared" si="234"/>
        <v>0</v>
      </c>
      <c r="AG258" s="43">
        <f t="shared" si="235"/>
        <v>0</v>
      </c>
      <c r="AH258" s="43">
        <f t="shared" si="236"/>
        <v>0</v>
      </c>
      <c r="AI258" s="43">
        <f t="shared" si="237"/>
        <v>0</v>
      </c>
      <c r="AJ258" s="43">
        <f t="shared" si="238"/>
        <v>0</v>
      </c>
      <c r="AK258" s="43">
        <f t="shared" si="239"/>
        <v>0</v>
      </c>
      <c r="AL258" s="43">
        <f t="shared" si="240"/>
        <v>0</v>
      </c>
      <c r="AM258" s="43">
        <f t="shared" si="241"/>
        <v>0</v>
      </c>
      <c r="AN258" s="43">
        <f t="shared" si="242"/>
        <v>0</v>
      </c>
      <c r="AO258" s="43">
        <f t="shared" si="243"/>
        <v>0</v>
      </c>
    </row>
    <row r="259" spans="1:41" ht="16.399999999999999" customHeight="1">
      <c r="A259" s="13">
        <v>25003</v>
      </c>
      <c r="B259" s="14" t="s">
        <v>250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75">
        <f>SUMIF(Dec!$A:$A,TB!$A259,Dec!$H:$H)</f>
        <v>0</v>
      </c>
      <c r="O259" s="171"/>
      <c r="P259" s="171"/>
      <c r="Q259" s="181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D259" s="43">
        <f t="shared" si="232"/>
        <v>0</v>
      </c>
      <c r="AE259" s="43">
        <f t="shared" si="233"/>
        <v>0</v>
      </c>
      <c r="AF259" s="43">
        <f t="shared" si="234"/>
        <v>0</v>
      </c>
      <c r="AG259" s="43">
        <f t="shared" si="235"/>
        <v>0</v>
      </c>
      <c r="AH259" s="43">
        <f t="shared" si="236"/>
        <v>0</v>
      </c>
      <c r="AI259" s="43">
        <f t="shared" si="237"/>
        <v>0</v>
      </c>
      <c r="AJ259" s="43">
        <f t="shared" si="238"/>
        <v>0</v>
      </c>
      <c r="AK259" s="43">
        <f t="shared" si="239"/>
        <v>0</v>
      </c>
      <c r="AL259" s="43">
        <f t="shared" si="240"/>
        <v>0</v>
      </c>
      <c r="AM259" s="43">
        <f t="shared" si="241"/>
        <v>0</v>
      </c>
      <c r="AN259" s="43">
        <f t="shared" si="242"/>
        <v>0</v>
      </c>
      <c r="AO259" s="43">
        <f t="shared" si="243"/>
        <v>0</v>
      </c>
    </row>
    <row r="260" spans="1:41" ht="16.399999999999999" customHeight="1">
      <c r="A260" s="13">
        <v>25004</v>
      </c>
      <c r="B260" s="14" t="s">
        <v>251</v>
      </c>
      <c r="C260" s="43">
        <f>SUMIF(Jan!$A:$A,TB!$A260,Jan!$H:$H)</f>
        <v>-3900</v>
      </c>
      <c r="D260" s="43">
        <f>SUMIF(Feb!$A:$A,TB!$A260,Feb!$H:$H)</f>
        <v>-4200</v>
      </c>
      <c r="E260" s="43">
        <f>SUMIF(Mar!$A:$A,TB!$A260,Mar!$H:$H)</f>
        <v>-4500</v>
      </c>
      <c r="F260" s="43">
        <f>SUMIF(Apr!$A:$A,TB!$A260,Apr!$H:$H)</f>
        <v>-4800</v>
      </c>
      <c r="G260" s="43">
        <f>SUMIF(May!$A:$A,TB!$A260,May!$H:$H)</f>
        <v>-5100</v>
      </c>
      <c r="H260" s="43">
        <f>SUMIF(Jun!$A:$A,TB!$A260,Jun!$H:$H)</f>
        <v>-5400</v>
      </c>
      <c r="I260" s="43">
        <f>SUMIF(Jul!$A:$A,TB!$A260,Jul!$H:$H)</f>
        <v>-5400</v>
      </c>
      <c r="J260" s="43">
        <f>SUMIF(Aug!$A:$A,TB!$A260,Aug!$H:$H)</f>
        <v>-5400</v>
      </c>
      <c r="K260" s="43">
        <f>SUMIF(Sep!$A:$A,TB!$A260,Sep!$H:$H)</f>
        <v>-5400</v>
      </c>
      <c r="L260" s="43">
        <f>SUMIF(Oct!$A:$A,TB!$A260,Oct!$H:$H)</f>
        <v>-5400</v>
      </c>
      <c r="M260" s="43">
        <f>SUMIF(Nov!$A:$A,TB!$A260,Nov!$H:$H)</f>
        <v>-5400</v>
      </c>
      <c r="N260" s="175">
        <f>SUMIF(Dec!$A:$A,TB!$A260,Dec!$H:$H)</f>
        <v>-5400</v>
      </c>
      <c r="O260" s="171"/>
      <c r="P260" s="171"/>
      <c r="Q260" s="181">
        <v>-3900</v>
      </c>
      <c r="R260" s="43">
        <v>-4200</v>
      </c>
      <c r="S260" s="43">
        <v>-4500</v>
      </c>
      <c r="T260" s="43">
        <v>-4800</v>
      </c>
      <c r="U260" s="43">
        <v>-5100</v>
      </c>
      <c r="V260" s="43">
        <v>-5400</v>
      </c>
      <c r="W260" s="43">
        <v>-5700</v>
      </c>
      <c r="X260" s="43">
        <v>-2400</v>
      </c>
      <c r="Y260" s="43">
        <v>-2700</v>
      </c>
      <c r="Z260" s="43">
        <v>-3000</v>
      </c>
      <c r="AA260" s="43">
        <v>-3300</v>
      </c>
      <c r="AB260" s="43">
        <v>-3600</v>
      </c>
      <c r="AD260" s="43">
        <f t="shared" si="232"/>
        <v>-29937.18</v>
      </c>
      <c r="AE260" s="43">
        <f t="shared" si="233"/>
        <v>-32103.54</v>
      </c>
      <c r="AF260" s="43">
        <f t="shared" si="234"/>
        <v>-34375.5</v>
      </c>
      <c r="AG260" s="43">
        <f t="shared" si="235"/>
        <v>-36679.199999999997</v>
      </c>
      <c r="AH260" s="43">
        <f t="shared" si="236"/>
        <v>-39055.800000000003</v>
      </c>
      <c r="AI260" s="43">
        <f t="shared" si="237"/>
        <v>-41387.760000000002</v>
      </c>
      <c r="AJ260" s="43">
        <f t="shared" si="238"/>
        <v>-41387.760000000002</v>
      </c>
      <c r="AK260" s="43">
        <f t="shared" si="239"/>
        <v>-41387.760000000002</v>
      </c>
      <c r="AL260" s="43">
        <f t="shared" si="240"/>
        <v>-41387.760000000002</v>
      </c>
      <c r="AM260" s="43">
        <f t="shared" si="241"/>
        <v>-41387.760000000002</v>
      </c>
      <c r="AN260" s="43">
        <f t="shared" si="242"/>
        <v>-41387.760000000002</v>
      </c>
      <c r="AO260" s="43">
        <f t="shared" si="243"/>
        <v>-41387.760000000002</v>
      </c>
    </row>
    <row r="261" spans="1:41" ht="16.399999999999999" customHeight="1">
      <c r="A261" s="13">
        <v>25005</v>
      </c>
      <c r="B261" s="14" t="s">
        <v>252</v>
      </c>
      <c r="C261" s="43">
        <f>SUMIF(Jan!$A:$A,TB!$A261,Jan!$H:$H)</f>
        <v>0</v>
      </c>
      <c r="D261" s="43">
        <f>SUMIF(Feb!$A:$A,TB!$A261,Feb!$H:$H)</f>
        <v>0</v>
      </c>
      <c r="E261" s="43">
        <f>SUMIF(Mar!$A:$A,TB!$A261,Mar!$H:$H)</f>
        <v>0</v>
      </c>
      <c r="F261" s="43">
        <f>SUMIF(Apr!$A:$A,TB!$A261,Apr!$H:$H)</f>
        <v>0</v>
      </c>
      <c r="G261" s="43">
        <f>SUMIF(May!$A:$A,TB!$A261,May!$H:$H)</f>
        <v>0</v>
      </c>
      <c r="H261" s="43">
        <f>SUMIF(Jun!$A:$A,TB!$A261,Jun!$H:$H)</f>
        <v>0</v>
      </c>
      <c r="I261" s="43">
        <f>SUMIF(Jul!$A:$A,TB!$A261,Jul!$H:$H)</f>
        <v>0</v>
      </c>
      <c r="J261" s="43">
        <f>SUMIF(Aug!$A:$A,TB!$A261,Aug!$H:$H)</f>
        <v>0</v>
      </c>
      <c r="K261" s="43">
        <f>SUMIF(Sep!$A:$A,TB!$A261,Sep!$H:$H)</f>
        <v>0</v>
      </c>
      <c r="L261" s="43">
        <f>SUMIF(Oct!$A:$A,TB!$A261,Oct!$H:$H)</f>
        <v>0</v>
      </c>
      <c r="M261" s="43">
        <f>SUMIF(Nov!$A:$A,TB!$A261,Nov!$H:$H)</f>
        <v>0</v>
      </c>
      <c r="N261" s="175">
        <f>SUMIF(Dec!$A:$A,TB!$A261,Dec!$H:$H)</f>
        <v>0</v>
      </c>
      <c r="O261" s="171"/>
      <c r="P261" s="171"/>
      <c r="Q261" s="181">
        <v>0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0</v>
      </c>
      <c r="Y261" s="43">
        <v>0</v>
      </c>
      <c r="Z261" s="43">
        <v>0</v>
      </c>
      <c r="AA261" s="43">
        <v>0</v>
      </c>
      <c r="AB261" s="43">
        <v>0</v>
      </c>
      <c r="AD261" s="43">
        <f t="shared" si="232"/>
        <v>0</v>
      </c>
      <c r="AE261" s="43">
        <f t="shared" si="233"/>
        <v>0</v>
      </c>
      <c r="AF261" s="43">
        <f t="shared" si="234"/>
        <v>0</v>
      </c>
      <c r="AG261" s="43">
        <f t="shared" si="235"/>
        <v>0</v>
      </c>
      <c r="AH261" s="43">
        <f t="shared" si="236"/>
        <v>0</v>
      </c>
      <c r="AI261" s="43">
        <f t="shared" si="237"/>
        <v>0</v>
      </c>
      <c r="AJ261" s="43">
        <f t="shared" si="238"/>
        <v>0</v>
      </c>
      <c r="AK261" s="43">
        <f t="shared" si="239"/>
        <v>0</v>
      </c>
      <c r="AL261" s="43">
        <f t="shared" si="240"/>
        <v>0</v>
      </c>
      <c r="AM261" s="43">
        <f t="shared" si="241"/>
        <v>0</v>
      </c>
      <c r="AN261" s="43">
        <f t="shared" si="242"/>
        <v>0</v>
      </c>
      <c r="AO261" s="43">
        <f t="shared" si="243"/>
        <v>0</v>
      </c>
    </row>
    <row r="262" spans="1:41" ht="16.399999999999999" customHeight="1">
      <c r="A262" s="13">
        <v>25010</v>
      </c>
      <c r="B262" s="14" t="s">
        <v>253</v>
      </c>
      <c r="C262" s="43">
        <f>SUMIF(Jan!$A:$A,TB!$A262,Jan!$H:$H)</f>
        <v>0</v>
      </c>
      <c r="D262" s="43">
        <f>SUMIF(Feb!$A:$A,TB!$A262,Feb!$H:$H)</f>
        <v>0</v>
      </c>
      <c r="E262" s="43">
        <f>SUMIF(Mar!$A:$A,TB!$A262,Mar!$H:$H)</f>
        <v>0</v>
      </c>
      <c r="F262" s="43">
        <f>SUMIF(Apr!$A:$A,TB!$A262,Apr!$H:$H)</f>
        <v>0</v>
      </c>
      <c r="G262" s="43">
        <f>SUMIF(May!$A:$A,TB!$A262,May!$H:$H)</f>
        <v>0</v>
      </c>
      <c r="H262" s="43">
        <f>SUMIF(Jun!$A:$A,TB!$A262,Jun!$H:$H)</f>
        <v>0</v>
      </c>
      <c r="I262" s="43">
        <f>SUMIF(Jul!$A:$A,TB!$A262,Jul!$H:$H)</f>
        <v>0</v>
      </c>
      <c r="J262" s="43">
        <f>SUMIF(Aug!$A:$A,TB!$A262,Aug!$H:$H)</f>
        <v>0</v>
      </c>
      <c r="K262" s="43">
        <f>SUMIF(Sep!$A:$A,TB!$A262,Sep!$H:$H)</f>
        <v>0</v>
      </c>
      <c r="L262" s="43">
        <f>SUMIF(Oct!$A:$A,TB!$A262,Oct!$H:$H)</f>
        <v>0</v>
      </c>
      <c r="M262" s="43">
        <f>SUMIF(Nov!$A:$A,TB!$A262,Nov!$H:$H)</f>
        <v>0</v>
      </c>
      <c r="N262" s="175">
        <f>SUMIF(Dec!$A:$A,TB!$A262,Dec!$H:$H)</f>
        <v>0</v>
      </c>
      <c r="O262" s="171"/>
      <c r="P262" s="171"/>
      <c r="Q262" s="181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D262" s="43">
        <f t="shared" si="232"/>
        <v>0</v>
      </c>
      <c r="AE262" s="43">
        <f t="shared" si="233"/>
        <v>0</v>
      </c>
      <c r="AF262" s="43">
        <f t="shared" si="234"/>
        <v>0</v>
      </c>
      <c r="AG262" s="43">
        <f t="shared" si="235"/>
        <v>0</v>
      </c>
      <c r="AH262" s="43">
        <f t="shared" si="236"/>
        <v>0</v>
      </c>
      <c r="AI262" s="43">
        <f t="shared" si="237"/>
        <v>0</v>
      </c>
      <c r="AJ262" s="43">
        <f t="shared" si="238"/>
        <v>0</v>
      </c>
      <c r="AK262" s="43">
        <f t="shared" si="239"/>
        <v>0</v>
      </c>
      <c r="AL262" s="43">
        <f t="shared" si="240"/>
        <v>0</v>
      </c>
      <c r="AM262" s="43">
        <f t="shared" si="241"/>
        <v>0</v>
      </c>
      <c r="AN262" s="43">
        <f t="shared" si="242"/>
        <v>0</v>
      </c>
      <c r="AO262" s="43">
        <f t="shared" si="243"/>
        <v>0</v>
      </c>
    </row>
    <row r="263" spans="1:41" ht="16.399999999999999" customHeight="1">
      <c r="A263" s="13"/>
      <c r="B263" s="21"/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75">
        <f>SUMIF(Dec!$A:$A,TB!$A263,Dec!$H:$H)</f>
        <v>0</v>
      </c>
      <c r="O263" s="171"/>
      <c r="P263" s="171"/>
      <c r="Q263" s="181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232"/>
        <v>0</v>
      </c>
      <c r="AE263" s="43">
        <f t="shared" si="233"/>
        <v>0</v>
      </c>
      <c r="AF263" s="43">
        <f t="shared" si="234"/>
        <v>0</v>
      </c>
      <c r="AG263" s="43">
        <f t="shared" si="235"/>
        <v>0</v>
      </c>
      <c r="AH263" s="43">
        <f t="shared" si="236"/>
        <v>0</v>
      </c>
      <c r="AI263" s="43">
        <f t="shared" si="237"/>
        <v>0</v>
      </c>
      <c r="AJ263" s="43">
        <f t="shared" si="238"/>
        <v>0</v>
      </c>
      <c r="AK263" s="43">
        <f t="shared" si="239"/>
        <v>0</v>
      </c>
      <c r="AL263" s="43">
        <f t="shared" si="240"/>
        <v>0</v>
      </c>
      <c r="AM263" s="43">
        <f t="shared" si="241"/>
        <v>0</v>
      </c>
      <c r="AN263" s="43">
        <f t="shared" si="242"/>
        <v>0</v>
      </c>
      <c r="AO263" s="43">
        <f t="shared" si="243"/>
        <v>0</v>
      </c>
    </row>
    <row r="264" spans="1:41" ht="16.399999999999999" customHeight="1">
      <c r="A264" s="17" t="s">
        <v>39</v>
      </c>
      <c r="B264" s="18"/>
      <c r="C264" s="19">
        <f t="shared" ref="C264" si="244">ROUND(SUM(C253:C263),2)</f>
        <v>-156720.72</v>
      </c>
      <c r="D264" s="19">
        <f t="shared" ref="D264:N264" si="245">ROUND(SUM(D253:D263),2)</f>
        <v>-156303.12</v>
      </c>
      <c r="E264" s="19">
        <f t="shared" si="245"/>
        <v>-154500</v>
      </c>
      <c r="F264" s="19">
        <f t="shared" si="245"/>
        <v>-154800</v>
      </c>
      <c r="G264" s="19">
        <f t="shared" si="245"/>
        <v>-155100</v>
      </c>
      <c r="H264" s="19">
        <f t="shared" si="245"/>
        <v>-155400</v>
      </c>
      <c r="I264" s="19">
        <f t="shared" si="245"/>
        <v>-155400</v>
      </c>
      <c r="J264" s="19">
        <f t="shared" si="245"/>
        <v>-155400</v>
      </c>
      <c r="K264" s="19">
        <f t="shared" si="245"/>
        <v>-155400</v>
      </c>
      <c r="L264" s="19">
        <f t="shared" si="245"/>
        <v>-155400</v>
      </c>
      <c r="M264" s="19">
        <f>ROUND(SUM(M253:M263),2)</f>
        <v>-155400</v>
      </c>
      <c r="N264" s="174">
        <f t="shared" si="245"/>
        <v>-155400</v>
      </c>
      <c r="O264" s="171"/>
      <c r="P264" s="171"/>
      <c r="Q264" s="180">
        <v>-207514.72</v>
      </c>
      <c r="R264" s="19">
        <v>-273753.46000000002</v>
      </c>
      <c r="S264" s="19">
        <v>-224500</v>
      </c>
      <c r="T264" s="19">
        <v>-205105</v>
      </c>
      <c r="U264" s="19">
        <v>-205100</v>
      </c>
      <c r="V264" s="19">
        <v>-205400</v>
      </c>
      <c r="W264" s="19">
        <v>-205700</v>
      </c>
      <c r="X264" s="19">
        <v>-205281.33</v>
      </c>
      <c r="Y264" s="19">
        <v>-152700</v>
      </c>
      <c r="Z264" s="19">
        <v>-153305</v>
      </c>
      <c r="AA264" s="19">
        <v>-153300</v>
      </c>
      <c r="AB264" s="19">
        <v>-155691.04</v>
      </c>
      <c r="AD264" s="19">
        <f t="shared" ref="AD264" si="246">ROUND(SUM(AD253:AD263),2)</f>
        <v>-1203019.5900000001</v>
      </c>
      <c r="AE264" s="19">
        <f t="shared" ref="AE264:AM264" si="247">ROUND(SUM(AE253:AE263),2)</f>
        <v>-1194734.1599999999</v>
      </c>
      <c r="AF264" s="19">
        <f t="shared" si="247"/>
        <v>-1180225.5</v>
      </c>
      <c r="AG264" s="19">
        <f t="shared" si="247"/>
        <v>-1182904.2</v>
      </c>
      <c r="AH264" s="19">
        <f t="shared" si="247"/>
        <v>-1187755.8</v>
      </c>
      <c r="AI264" s="19">
        <f t="shared" si="247"/>
        <v>-1191047.76</v>
      </c>
      <c r="AJ264" s="19">
        <f t="shared" si="247"/>
        <v>-1191047.76</v>
      </c>
      <c r="AK264" s="19">
        <f t="shared" si="247"/>
        <v>-1191047.76</v>
      </c>
      <c r="AL264" s="19">
        <f t="shared" si="247"/>
        <v>-1191047.76</v>
      </c>
      <c r="AM264" s="19">
        <f t="shared" si="247"/>
        <v>-1191047.76</v>
      </c>
      <c r="AN264" s="19">
        <f>ROUND(SUM(AN253:AN263),2)</f>
        <v>-1191047.76</v>
      </c>
      <c r="AO264" s="211">
        <f t="shared" ref="AO264" si="248">ROUND(SUM(AO253:AO263),2)</f>
        <v>-1191047.76</v>
      </c>
    </row>
    <row r="265" spans="1:41" ht="16.399999999999999" customHeight="1">
      <c r="A265" s="13"/>
      <c r="B265" s="14"/>
      <c r="C265" s="43">
        <f>SUMIF(Jan!$A:$A,TB!$A265,Jan!$H:$H)</f>
        <v>0</v>
      </c>
      <c r="D265" s="43">
        <f>SUMIF(Feb!$A:$A,TB!$A265,Feb!$H:$H)</f>
        <v>0</v>
      </c>
      <c r="E265" s="43">
        <f>SUMIF(Mar!$A:$A,TB!$A265,Mar!$H:$H)</f>
        <v>0</v>
      </c>
      <c r="F265" s="43">
        <f>SUMIF(Apr!$A:$A,TB!$A265,Apr!$H:$H)</f>
        <v>0</v>
      </c>
      <c r="G265" s="43">
        <f>SUMIF(May!$A:$A,TB!$A265,May!$H:$H)</f>
        <v>0</v>
      </c>
      <c r="H265" s="43">
        <f>SUMIF(Jun!$A:$A,TB!$A265,Jun!$H:$H)</f>
        <v>0</v>
      </c>
      <c r="I265" s="43">
        <f>SUMIF(Jul!$A:$A,TB!$A265,Jul!$H:$H)</f>
        <v>0</v>
      </c>
      <c r="J265" s="43">
        <f>SUMIF(Aug!$A:$A,TB!$A265,Aug!$H:$H)</f>
        <v>0</v>
      </c>
      <c r="K265" s="43">
        <f>SUMIF(Sep!$A:$A,TB!$A265,Sep!$H:$H)</f>
        <v>0</v>
      </c>
      <c r="L265" s="43">
        <f>SUMIF(Oct!$A:$A,TB!$A265,Oct!$H:$H)</f>
        <v>0</v>
      </c>
      <c r="M265" s="43">
        <f>SUMIF(Nov!$A:$A,TB!$A265,Nov!$H:$H)</f>
        <v>0</v>
      </c>
      <c r="N265" s="175">
        <f>SUMIF(Dec!$A:$A,TB!$A265,Dec!$H:$H)</f>
        <v>0</v>
      </c>
      <c r="O265" s="184"/>
      <c r="P265" s="184"/>
      <c r="Q265" s="181">
        <v>0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0</v>
      </c>
      <c r="Y265" s="43">
        <v>0</v>
      </c>
      <c r="Z265" s="43">
        <v>0</v>
      </c>
      <c r="AA265" s="43">
        <v>0</v>
      </c>
      <c r="AB265" s="43">
        <v>0</v>
      </c>
      <c r="AD265" s="43">
        <f t="shared" ref="AD265:AO268" si="249">ROUND(C265*AD$2,2)</f>
        <v>0</v>
      </c>
      <c r="AE265" s="43">
        <f t="shared" si="249"/>
        <v>0</v>
      </c>
      <c r="AF265" s="43">
        <f t="shared" si="249"/>
        <v>0</v>
      </c>
      <c r="AG265" s="43">
        <f t="shared" si="249"/>
        <v>0</v>
      </c>
      <c r="AH265" s="43">
        <f t="shared" si="249"/>
        <v>0</v>
      </c>
      <c r="AI265" s="43">
        <f t="shared" si="249"/>
        <v>0</v>
      </c>
      <c r="AJ265" s="43">
        <f t="shared" si="249"/>
        <v>0</v>
      </c>
      <c r="AK265" s="43">
        <f t="shared" si="249"/>
        <v>0</v>
      </c>
      <c r="AL265" s="43">
        <f t="shared" si="249"/>
        <v>0</v>
      </c>
      <c r="AM265" s="43">
        <f t="shared" si="249"/>
        <v>0</v>
      </c>
      <c r="AN265" s="43">
        <f t="shared" si="249"/>
        <v>0</v>
      </c>
      <c r="AO265" s="43">
        <f t="shared" si="249"/>
        <v>0</v>
      </c>
    </row>
    <row r="266" spans="1:41" ht="16.399999999999999" customHeight="1">
      <c r="A266" s="13">
        <v>25006</v>
      </c>
      <c r="B266" s="21" t="s">
        <v>254</v>
      </c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75">
        <f>SUMIF(Dec!$A:$A,TB!$A266,Dec!$H:$H)</f>
        <v>0</v>
      </c>
      <c r="O266" s="171"/>
      <c r="P266" s="171"/>
      <c r="Q266" s="181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si="249"/>
        <v>0</v>
      </c>
      <c r="AE266" s="43">
        <f t="shared" si="249"/>
        <v>0</v>
      </c>
      <c r="AF266" s="43">
        <f t="shared" si="249"/>
        <v>0</v>
      </c>
      <c r="AG266" s="43">
        <f t="shared" si="249"/>
        <v>0</v>
      </c>
      <c r="AH266" s="43">
        <f t="shared" si="249"/>
        <v>0</v>
      </c>
      <c r="AI266" s="43">
        <f t="shared" si="249"/>
        <v>0</v>
      </c>
      <c r="AJ266" s="43">
        <f t="shared" si="249"/>
        <v>0</v>
      </c>
      <c r="AK266" s="43">
        <f t="shared" si="249"/>
        <v>0</v>
      </c>
      <c r="AL266" s="43">
        <f t="shared" si="249"/>
        <v>0</v>
      </c>
      <c r="AM266" s="43">
        <f t="shared" si="249"/>
        <v>0</v>
      </c>
      <c r="AN266" s="43">
        <f t="shared" si="249"/>
        <v>0</v>
      </c>
      <c r="AO266" s="43">
        <f t="shared" si="249"/>
        <v>0</v>
      </c>
    </row>
    <row r="267" spans="1:41" ht="16.399999999999999" customHeight="1">
      <c r="A267" s="13">
        <v>21000</v>
      </c>
      <c r="B267" s="21" t="s">
        <v>255</v>
      </c>
      <c r="C267" s="43">
        <f>SUMIF(Jan!$A:$A,TB!$A267,Jan!$H:$H)</f>
        <v>0</v>
      </c>
      <c r="D267" s="43">
        <f>SUMIF(Feb!$A:$A,TB!$A267,Feb!$H:$H)</f>
        <v>0</v>
      </c>
      <c r="E267" s="43">
        <f>SUMIF(Mar!$A:$A,TB!$A267,Mar!$H:$H)</f>
        <v>0</v>
      </c>
      <c r="F267" s="43">
        <f>SUMIF(Apr!$A:$A,TB!$A267,Apr!$H:$H)</f>
        <v>0</v>
      </c>
      <c r="G267" s="43">
        <f>SUMIF(May!$A:$A,TB!$A267,May!$H:$H)</f>
        <v>0</v>
      </c>
      <c r="H267" s="43">
        <f>SUMIF(Jun!$A:$A,TB!$A267,Jun!$H:$H)</f>
        <v>0</v>
      </c>
      <c r="I267" s="43">
        <f>SUMIF(Jul!$A:$A,TB!$A267,Jul!$H:$H)</f>
        <v>0</v>
      </c>
      <c r="J267" s="43">
        <f>SUMIF(Aug!$A:$A,TB!$A267,Aug!$H:$H)</f>
        <v>0</v>
      </c>
      <c r="K267" s="43">
        <f>SUMIF(Sep!$A:$A,TB!$A267,Sep!$H:$H)</f>
        <v>0</v>
      </c>
      <c r="L267" s="43">
        <f>SUMIF(Oct!$A:$A,TB!$A267,Oct!$H:$H)</f>
        <v>0</v>
      </c>
      <c r="M267" s="43">
        <f>SUMIF(Nov!$A:$A,TB!$A267,Nov!$H:$H)</f>
        <v>0</v>
      </c>
      <c r="N267" s="175">
        <f>SUMIF(Dec!$A:$A,TB!$A267,Dec!$H:$H)</f>
        <v>0</v>
      </c>
      <c r="O267" s="171"/>
      <c r="P267" s="171"/>
      <c r="Q267" s="181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D267" s="43">
        <f t="shared" si="249"/>
        <v>0</v>
      </c>
      <c r="AE267" s="43">
        <f t="shared" si="249"/>
        <v>0</v>
      </c>
      <c r="AF267" s="43">
        <f t="shared" si="249"/>
        <v>0</v>
      </c>
      <c r="AG267" s="43">
        <f t="shared" si="249"/>
        <v>0</v>
      </c>
      <c r="AH267" s="43">
        <f t="shared" si="249"/>
        <v>0</v>
      </c>
      <c r="AI267" s="43">
        <f t="shared" si="249"/>
        <v>0</v>
      </c>
      <c r="AJ267" s="43">
        <f t="shared" si="249"/>
        <v>0</v>
      </c>
      <c r="AK267" s="43">
        <f t="shared" si="249"/>
        <v>0</v>
      </c>
      <c r="AL267" s="43">
        <f t="shared" si="249"/>
        <v>0</v>
      </c>
      <c r="AM267" s="43">
        <f t="shared" si="249"/>
        <v>0</v>
      </c>
      <c r="AN267" s="43">
        <f t="shared" si="249"/>
        <v>0</v>
      </c>
      <c r="AO267" s="43">
        <f t="shared" si="249"/>
        <v>0</v>
      </c>
    </row>
    <row r="268" spans="1:41" ht="16.399999999999999" customHeight="1">
      <c r="A268" s="13"/>
      <c r="B268" s="21"/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75">
        <f>SUMIF(Dec!$A:$A,TB!$A268,Dec!$H:$H)</f>
        <v>0</v>
      </c>
      <c r="O268" s="171"/>
      <c r="P268" s="171"/>
      <c r="Q268" s="181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si="249"/>
        <v>0</v>
      </c>
      <c r="AE268" s="43">
        <f t="shared" si="249"/>
        <v>0</v>
      </c>
      <c r="AF268" s="43">
        <f t="shared" si="249"/>
        <v>0</v>
      </c>
      <c r="AG268" s="43">
        <f t="shared" si="249"/>
        <v>0</v>
      </c>
      <c r="AH268" s="43">
        <f t="shared" si="249"/>
        <v>0</v>
      </c>
      <c r="AI268" s="43">
        <f t="shared" si="249"/>
        <v>0</v>
      </c>
      <c r="AJ268" s="43">
        <f t="shared" si="249"/>
        <v>0</v>
      </c>
      <c r="AK268" s="43">
        <f t="shared" si="249"/>
        <v>0</v>
      </c>
      <c r="AL268" s="43">
        <f t="shared" si="249"/>
        <v>0</v>
      </c>
      <c r="AM268" s="43">
        <f t="shared" si="249"/>
        <v>0</v>
      </c>
      <c r="AN268" s="43">
        <f t="shared" si="249"/>
        <v>0</v>
      </c>
      <c r="AO268" s="43">
        <f t="shared" si="249"/>
        <v>0</v>
      </c>
    </row>
    <row r="269" spans="1:41" ht="16.399999999999999" customHeight="1">
      <c r="A269" s="17" t="s">
        <v>52</v>
      </c>
      <c r="B269" s="18"/>
      <c r="C269" s="19">
        <f t="shared" ref="C269" si="250">ROUND(SUM(C265:C268),2)</f>
        <v>0</v>
      </c>
      <c r="D269" s="19">
        <f t="shared" ref="D269:N269" si="251">ROUND(SUM(D265:D268),2)</f>
        <v>0</v>
      </c>
      <c r="E269" s="19">
        <f t="shared" si="251"/>
        <v>0</v>
      </c>
      <c r="F269" s="19">
        <f t="shared" si="251"/>
        <v>0</v>
      </c>
      <c r="G269" s="19">
        <f t="shared" si="251"/>
        <v>0</v>
      </c>
      <c r="H269" s="19">
        <f t="shared" si="251"/>
        <v>0</v>
      </c>
      <c r="I269" s="19">
        <f t="shared" si="251"/>
        <v>0</v>
      </c>
      <c r="J269" s="19">
        <f t="shared" si="251"/>
        <v>0</v>
      </c>
      <c r="K269" s="19">
        <f t="shared" si="251"/>
        <v>0</v>
      </c>
      <c r="L269" s="19">
        <f t="shared" si="251"/>
        <v>0</v>
      </c>
      <c r="M269" s="19">
        <f>ROUND(SUM(M265:M268),2)</f>
        <v>0</v>
      </c>
      <c r="N269" s="174">
        <f t="shared" si="251"/>
        <v>0</v>
      </c>
      <c r="O269" s="171"/>
      <c r="P269" s="171"/>
      <c r="Q269" s="180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D269" s="19">
        <f t="shared" ref="AD269" si="252">ROUND(SUM(AD265:AD268),2)</f>
        <v>0</v>
      </c>
      <c r="AE269" s="19">
        <f t="shared" ref="AE269:AM269" si="253">ROUND(SUM(AE265:AE268),2)</f>
        <v>0</v>
      </c>
      <c r="AF269" s="19">
        <f t="shared" si="253"/>
        <v>0</v>
      </c>
      <c r="AG269" s="19">
        <f t="shared" si="253"/>
        <v>0</v>
      </c>
      <c r="AH269" s="19">
        <f t="shared" si="253"/>
        <v>0</v>
      </c>
      <c r="AI269" s="19">
        <f t="shared" si="253"/>
        <v>0</v>
      </c>
      <c r="AJ269" s="19">
        <f t="shared" si="253"/>
        <v>0</v>
      </c>
      <c r="AK269" s="19">
        <f t="shared" si="253"/>
        <v>0</v>
      </c>
      <c r="AL269" s="19">
        <f t="shared" si="253"/>
        <v>0</v>
      </c>
      <c r="AM269" s="19">
        <f t="shared" si="253"/>
        <v>0</v>
      </c>
      <c r="AN269" s="19">
        <f>ROUND(SUM(AN265:AN268),2)</f>
        <v>0</v>
      </c>
      <c r="AO269" s="211">
        <f t="shared" ref="AO269" si="254">ROUND(SUM(AO265:AO268),2)</f>
        <v>0</v>
      </c>
    </row>
    <row r="270" spans="1:41" ht="16.399999999999999" customHeight="1">
      <c r="A270" s="13"/>
      <c r="B270" s="14"/>
      <c r="C270" s="43">
        <f>SUMIF(Jan!$A:$A,TB!$A270,Jan!$H:$H)</f>
        <v>0</v>
      </c>
      <c r="D270" s="43">
        <f>SUMIF(Feb!$A:$A,TB!$A270,Feb!$H:$H)</f>
        <v>0</v>
      </c>
      <c r="E270" s="43">
        <f>SUMIF(Mar!$A:$A,TB!$A270,Mar!$H:$H)</f>
        <v>0</v>
      </c>
      <c r="F270" s="43">
        <f>SUMIF(Apr!$A:$A,TB!$A270,Apr!$H:$H)</f>
        <v>0</v>
      </c>
      <c r="G270" s="43">
        <f>SUMIF(May!$A:$A,TB!$A270,May!$H:$H)</f>
        <v>0</v>
      </c>
      <c r="H270" s="43">
        <f>SUMIF(Jun!$A:$A,TB!$A270,Jun!$H:$H)</f>
        <v>0</v>
      </c>
      <c r="I270" s="43">
        <f>SUMIF(Jul!$A:$A,TB!$A270,Jul!$H:$H)</f>
        <v>0</v>
      </c>
      <c r="J270" s="43">
        <f>SUMIF(Aug!$A:$A,TB!$A270,Aug!$H:$H)</f>
        <v>0</v>
      </c>
      <c r="K270" s="43">
        <f>SUMIF(Sep!$A:$A,TB!$A270,Sep!$H:$H)</f>
        <v>0</v>
      </c>
      <c r="L270" s="43">
        <f>SUMIF(Oct!$A:$A,TB!$A270,Oct!$H:$H)</f>
        <v>0</v>
      </c>
      <c r="M270" s="43">
        <f>SUMIF(Nov!$A:$A,TB!$A270,Nov!$H:$H)</f>
        <v>0</v>
      </c>
      <c r="N270" s="175">
        <f>SUMIF(Dec!$A:$A,TB!$A270,Dec!$H:$H)</f>
        <v>0</v>
      </c>
      <c r="O270" s="184"/>
      <c r="P270" s="184"/>
      <c r="Q270" s="181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3">
        <v>0</v>
      </c>
      <c r="Z270" s="43">
        <v>0</v>
      </c>
      <c r="AA270" s="43">
        <v>0</v>
      </c>
      <c r="AB270" s="43">
        <v>0</v>
      </c>
      <c r="AD270" s="43">
        <f t="shared" ref="AD270:AO272" si="255">ROUND(C270*AD$2,2)</f>
        <v>0</v>
      </c>
      <c r="AE270" s="43">
        <f t="shared" si="255"/>
        <v>0</v>
      </c>
      <c r="AF270" s="43">
        <f t="shared" si="255"/>
        <v>0</v>
      </c>
      <c r="AG270" s="43">
        <f t="shared" si="255"/>
        <v>0</v>
      </c>
      <c r="AH270" s="43">
        <f t="shared" si="255"/>
        <v>0</v>
      </c>
      <c r="AI270" s="43">
        <f t="shared" si="255"/>
        <v>0</v>
      </c>
      <c r="AJ270" s="43">
        <f t="shared" si="255"/>
        <v>0</v>
      </c>
      <c r="AK270" s="43">
        <f t="shared" si="255"/>
        <v>0</v>
      </c>
      <c r="AL270" s="43">
        <f t="shared" si="255"/>
        <v>0</v>
      </c>
      <c r="AM270" s="43">
        <f t="shared" si="255"/>
        <v>0</v>
      </c>
      <c r="AN270" s="43">
        <f t="shared" si="255"/>
        <v>0</v>
      </c>
      <c r="AO270" s="43">
        <f t="shared" si="255"/>
        <v>0</v>
      </c>
    </row>
    <row r="271" spans="1:41" ht="16.399999999999999" customHeight="1">
      <c r="A271" s="20">
        <v>21001</v>
      </c>
      <c r="B271" s="21" t="s">
        <v>256</v>
      </c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75">
        <f>SUMIF(Dec!$A:$A,TB!$A271,Dec!$H:$H)</f>
        <v>0</v>
      </c>
      <c r="O271" s="171"/>
      <c r="P271" s="171"/>
      <c r="Q271" s="181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si="255"/>
        <v>0</v>
      </c>
      <c r="AE271" s="43">
        <f t="shared" si="255"/>
        <v>0</v>
      </c>
      <c r="AF271" s="43">
        <f t="shared" si="255"/>
        <v>0</v>
      </c>
      <c r="AG271" s="43">
        <f t="shared" si="255"/>
        <v>0</v>
      </c>
      <c r="AH271" s="43">
        <f t="shared" si="255"/>
        <v>0</v>
      </c>
      <c r="AI271" s="43">
        <f t="shared" si="255"/>
        <v>0</v>
      </c>
      <c r="AJ271" s="43">
        <f t="shared" si="255"/>
        <v>0</v>
      </c>
      <c r="AK271" s="43">
        <f t="shared" si="255"/>
        <v>0</v>
      </c>
      <c r="AL271" s="43">
        <f t="shared" si="255"/>
        <v>0</v>
      </c>
      <c r="AM271" s="43">
        <f t="shared" si="255"/>
        <v>0</v>
      </c>
      <c r="AN271" s="43">
        <f t="shared" si="255"/>
        <v>0</v>
      </c>
      <c r="AO271" s="43">
        <f t="shared" si="255"/>
        <v>0</v>
      </c>
    </row>
    <row r="272" spans="1:41" ht="16.399999999999999" customHeight="1">
      <c r="A272" s="20"/>
      <c r="B272" s="21"/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75">
        <f>SUMIF(Dec!$A:$A,TB!$A272,Dec!$H:$H)</f>
        <v>0</v>
      </c>
      <c r="O272" s="171"/>
      <c r="P272" s="171"/>
      <c r="Q272" s="181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255"/>
        <v>0</v>
      </c>
      <c r="AE272" s="43">
        <f t="shared" si="255"/>
        <v>0</v>
      </c>
      <c r="AF272" s="43">
        <f t="shared" si="255"/>
        <v>0</v>
      </c>
      <c r="AG272" s="43">
        <f t="shared" si="255"/>
        <v>0</v>
      </c>
      <c r="AH272" s="43">
        <f t="shared" si="255"/>
        <v>0</v>
      </c>
      <c r="AI272" s="43">
        <f t="shared" si="255"/>
        <v>0</v>
      </c>
      <c r="AJ272" s="43">
        <f t="shared" si="255"/>
        <v>0</v>
      </c>
      <c r="AK272" s="43">
        <f t="shared" si="255"/>
        <v>0</v>
      </c>
      <c r="AL272" s="43">
        <f t="shared" si="255"/>
        <v>0</v>
      </c>
      <c r="AM272" s="43">
        <f t="shared" si="255"/>
        <v>0</v>
      </c>
      <c r="AN272" s="43">
        <f t="shared" si="255"/>
        <v>0</v>
      </c>
      <c r="AO272" s="43">
        <f t="shared" si="255"/>
        <v>0</v>
      </c>
    </row>
    <row r="273" spans="1:41" ht="16.399999999999999" customHeight="1">
      <c r="A273" s="17" t="s">
        <v>257</v>
      </c>
      <c r="B273" s="18"/>
      <c r="C273" s="19">
        <f t="shared" ref="C273" si="256">ROUND(SUM(C270:C272),2)</f>
        <v>0</v>
      </c>
      <c r="D273" s="19">
        <f t="shared" ref="D273:N273" si="257">ROUND(SUM(D270:D272),2)</f>
        <v>0</v>
      </c>
      <c r="E273" s="19">
        <f t="shared" si="257"/>
        <v>0</v>
      </c>
      <c r="F273" s="19">
        <f t="shared" si="257"/>
        <v>0</v>
      </c>
      <c r="G273" s="19">
        <f t="shared" si="257"/>
        <v>0</v>
      </c>
      <c r="H273" s="19">
        <f t="shared" si="257"/>
        <v>0</v>
      </c>
      <c r="I273" s="19">
        <f t="shared" si="257"/>
        <v>0</v>
      </c>
      <c r="J273" s="19">
        <f t="shared" si="257"/>
        <v>0</v>
      </c>
      <c r="K273" s="19">
        <f t="shared" si="257"/>
        <v>0</v>
      </c>
      <c r="L273" s="19">
        <f t="shared" si="257"/>
        <v>0</v>
      </c>
      <c r="M273" s="19">
        <f>ROUND(SUM(M270:M272),2)</f>
        <v>0</v>
      </c>
      <c r="N273" s="174">
        <f t="shared" si="257"/>
        <v>0</v>
      </c>
      <c r="O273" s="171"/>
      <c r="P273" s="171"/>
      <c r="Q273" s="180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D273" s="19">
        <f t="shared" ref="AD273" si="258">ROUND(SUM(AD270:AD272),2)</f>
        <v>0</v>
      </c>
      <c r="AE273" s="19">
        <f t="shared" ref="AE273:AM273" si="259">ROUND(SUM(AE270:AE272),2)</f>
        <v>0</v>
      </c>
      <c r="AF273" s="19">
        <f t="shared" si="259"/>
        <v>0</v>
      </c>
      <c r="AG273" s="19">
        <f t="shared" si="259"/>
        <v>0</v>
      </c>
      <c r="AH273" s="19">
        <f t="shared" si="259"/>
        <v>0</v>
      </c>
      <c r="AI273" s="19">
        <f t="shared" si="259"/>
        <v>0</v>
      </c>
      <c r="AJ273" s="19">
        <f t="shared" si="259"/>
        <v>0</v>
      </c>
      <c r="AK273" s="19">
        <f t="shared" si="259"/>
        <v>0</v>
      </c>
      <c r="AL273" s="19">
        <f t="shared" si="259"/>
        <v>0</v>
      </c>
      <c r="AM273" s="19">
        <f t="shared" si="259"/>
        <v>0</v>
      </c>
      <c r="AN273" s="19">
        <f>ROUND(SUM(AN270:AN272),2)</f>
        <v>0</v>
      </c>
      <c r="AO273" s="211">
        <f t="shared" ref="AO273" si="260">ROUND(SUM(AO270:AO272),2)</f>
        <v>0</v>
      </c>
    </row>
    <row r="274" spans="1:41" ht="16.399999999999999" customHeight="1">
      <c r="A274" s="13"/>
      <c r="B274" s="14"/>
      <c r="C274" s="43">
        <f>SUMIF(Jan!$A:$A,TB!$A274,Jan!$H:$H)</f>
        <v>0</v>
      </c>
      <c r="D274" s="43">
        <f>SUMIF(Feb!$A:$A,TB!$A274,Feb!$H:$H)</f>
        <v>0</v>
      </c>
      <c r="E274" s="43">
        <f>SUMIF(Mar!$A:$A,TB!$A274,Mar!$H:$H)</f>
        <v>0</v>
      </c>
      <c r="F274" s="43">
        <f>SUMIF(Apr!$A:$A,TB!$A274,Apr!$H:$H)</f>
        <v>0</v>
      </c>
      <c r="G274" s="43">
        <f>SUMIF(May!$A:$A,TB!$A274,May!$H:$H)</f>
        <v>0</v>
      </c>
      <c r="H274" s="43">
        <f>SUMIF(Jun!$A:$A,TB!$A274,Jun!$H:$H)</f>
        <v>0</v>
      </c>
      <c r="I274" s="43">
        <f>SUMIF(Jul!$A:$A,TB!$A274,Jul!$H:$H)</f>
        <v>0</v>
      </c>
      <c r="J274" s="43">
        <f>SUMIF(Aug!$A:$A,TB!$A274,Aug!$H:$H)</f>
        <v>0</v>
      </c>
      <c r="K274" s="43">
        <f>SUMIF(Sep!$A:$A,TB!$A274,Sep!$H:$H)</f>
        <v>0</v>
      </c>
      <c r="L274" s="43">
        <f>SUMIF(Oct!$A:$A,TB!$A274,Oct!$H:$H)</f>
        <v>0</v>
      </c>
      <c r="M274" s="43">
        <f>SUMIF(Nov!$A:$A,TB!$A274,Nov!$H:$H)</f>
        <v>0</v>
      </c>
      <c r="N274" s="175">
        <f>SUMIF(Dec!$A:$A,TB!$A274,Dec!$H:$H)</f>
        <v>0</v>
      </c>
      <c r="O274" s="184"/>
      <c r="P274" s="184"/>
      <c r="Q274" s="181">
        <v>0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0</v>
      </c>
      <c r="Y274" s="43">
        <v>0</v>
      </c>
      <c r="Z274" s="43">
        <v>0</v>
      </c>
      <c r="AA274" s="43">
        <v>0</v>
      </c>
      <c r="AB274" s="43">
        <v>0</v>
      </c>
      <c r="AD274" s="43">
        <f t="shared" ref="AD274:AD304" si="261">ROUND(C274*AD$2,2)</f>
        <v>0</v>
      </c>
      <c r="AE274" s="43">
        <f t="shared" ref="AE274:AE304" si="262">ROUND(D274*AE$2,2)</f>
        <v>0</v>
      </c>
      <c r="AF274" s="43">
        <f t="shared" ref="AF274:AF304" si="263">ROUND(E274*AF$2,2)</f>
        <v>0</v>
      </c>
      <c r="AG274" s="43">
        <f t="shared" ref="AG274:AG304" si="264">ROUND(F274*AG$2,2)</f>
        <v>0</v>
      </c>
      <c r="AH274" s="43">
        <f t="shared" ref="AH274:AH304" si="265">ROUND(G274*AH$2,2)</f>
        <v>0</v>
      </c>
      <c r="AI274" s="43">
        <f t="shared" ref="AI274:AI304" si="266">ROUND(H274*AI$2,2)</f>
        <v>0</v>
      </c>
      <c r="AJ274" s="43">
        <f t="shared" ref="AJ274:AJ304" si="267">ROUND(I274*AJ$2,2)</f>
        <v>0</v>
      </c>
      <c r="AK274" s="43">
        <f t="shared" ref="AK274:AK304" si="268">ROUND(J274*AK$2,2)</f>
        <v>0</v>
      </c>
      <c r="AL274" s="43">
        <f t="shared" ref="AL274:AL304" si="269">ROUND(K274*AL$2,2)</f>
        <v>0</v>
      </c>
      <c r="AM274" s="43">
        <f t="shared" ref="AM274:AM304" si="270">ROUND(L274*AM$2,2)</f>
        <v>0</v>
      </c>
      <c r="AN274" s="43">
        <f t="shared" ref="AN274:AN304" si="271">ROUND(M274*AN$2,2)</f>
        <v>0</v>
      </c>
      <c r="AO274" s="43">
        <f t="shared" ref="AO274:AO304" si="272">ROUND(N274*AO$2,2)</f>
        <v>0</v>
      </c>
    </row>
    <row r="275" spans="1:41" ht="16.399999999999999" customHeight="1">
      <c r="A275" s="13" t="s">
        <v>258</v>
      </c>
      <c r="B275" s="14" t="s">
        <v>190</v>
      </c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75">
        <f>SUMIF(Dec!$A:$A,TB!$A275,Dec!$H:$H)</f>
        <v>0</v>
      </c>
      <c r="O275" s="171"/>
      <c r="P275" s="171"/>
      <c r="Q275" s="181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si="261"/>
        <v>0</v>
      </c>
      <c r="AE275" s="43">
        <f t="shared" si="262"/>
        <v>0</v>
      </c>
      <c r="AF275" s="43">
        <f t="shared" si="263"/>
        <v>0</v>
      </c>
      <c r="AG275" s="43">
        <f t="shared" si="264"/>
        <v>0</v>
      </c>
      <c r="AH275" s="43">
        <f t="shared" si="265"/>
        <v>0</v>
      </c>
      <c r="AI275" s="43">
        <f t="shared" si="266"/>
        <v>0</v>
      </c>
      <c r="AJ275" s="43">
        <f t="shared" si="267"/>
        <v>0</v>
      </c>
      <c r="AK275" s="43">
        <f t="shared" si="268"/>
        <v>0</v>
      </c>
      <c r="AL275" s="43">
        <f t="shared" si="269"/>
        <v>0</v>
      </c>
      <c r="AM275" s="43">
        <f t="shared" si="270"/>
        <v>0</v>
      </c>
      <c r="AN275" s="43">
        <f t="shared" si="271"/>
        <v>0</v>
      </c>
      <c r="AO275" s="43">
        <f t="shared" si="272"/>
        <v>0</v>
      </c>
    </row>
    <row r="276" spans="1:41" ht="16.399999999999999" customHeight="1">
      <c r="A276" s="13" t="s">
        <v>259</v>
      </c>
      <c r="B276" s="14" t="s">
        <v>191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75">
        <f>SUMIF(Dec!$A:$A,TB!$A276,Dec!$H:$H)</f>
        <v>0</v>
      </c>
      <c r="O276" s="171"/>
      <c r="P276" s="171"/>
      <c r="Q276" s="181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261"/>
        <v>0</v>
      </c>
      <c r="AE276" s="43">
        <f t="shared" si="262"/>
        <v>0</v>
      </c>
      <c r="AF276" s="43">
        <f t="shared" si="263"/>
        <v>0</v>
      </c>
      <c r="AG276" s="43">
        <f t="shared" si="264"/>
        <v>0</v>
      </c>
      <c r="AH276" s="43">
        <f t="shared" si="265"/>
        <v>0</v>
      </c>
      <c r="AI276" s="43">
        <f t="shared" si="266"/>
        <v>0</v>
      </c>
      <c r="AJ276" s="43">
        <f t="shared" si="267"/>
        <v>0</v>
      </c>
      <c r="AK276" s="43">
        <f t="shared" si="268"/>
        <v>0</v>
      </c>
      <c r="AL276" s="43">
        <f t="shared" si="269"/>
        <v>0</v>
      </c>
      <c r="AM276" s="43">
        <f t="shared" si="270"/>
        <v>0</v>
      </c>
      <c r="AN276" s="43">
        <f t="shared" si="271"/>
        <v>0</v>
      </c>
      <c r="AO276" s="43">
        <f t="shared" si="272"/>
        <v>0</v>
      </c>
    </row>
    <row r="277" spans="1:41" ht="16.399999999999999" customHeight="1">
      <c r="A277" s="13" t="s">
        <v>260</v>
      </c>
      <c r="B277" s="14" t="s">
        <v>192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75">
        <f>SUMIF(Dec!$A:$A,TB!$A277,Dec!$H:$H)</f>
        <v>0</v>
      </c>
      <c r="O277" s="171"/>
      <c r="P277" s="171"/>
      <c r="Q277" s="181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261"/>
        <v>0</v>
      </c>
      <c r="AE277" s="43">
        <f t="shared" si="262"/>
        <v>0</v>
      </c>
      <c r="AF277" s="43">
        <f t="shared" si="263"/>
        <v>0</v>
      </c>
      <c r="AG277" s="43">
        <f t="shared" si="264"/>
        <v>0</v>
      </c>
      <c r="AH277" s="43">
        <f t="shared" si="265"/>
        <v>0</v>
      </c>
      <c r="AI277" s="43">
        <f t="shared" si="266"/>
        <v>0</v>
      </c>
      <c r="AJ277" s="43">
        <f t="shared" si="267"/>
        <v>0</v>
      </c>
      <c r="AK277" s="43">
        <f t="shared" si="268"/>
        <v>0</v>
      </c>
      <c r="AL277" s="43">
        <f t="shared" si="269"/>
        <v>0</v>
      </c>
      <c r="AM277" s="43">
        <f t="shared" si="270"/>
        <v>0</v>
      </c>
      <c r="AN277" s="43">
        <f t="shared" si="271"/>
        <v>0</v>
      </c>
      <c r="AO277" s="43">
        <f t="shared" si="272"/>
        <v>0</v>
      </c>
    </row>
    <row r="278" spans="1:41" ht="16.399999999999999" customHeight="1">
      <c r="A278" s="13" t="s">
        <v>261</v>
      </c>
      <c r="B278" s="14" t="s">
        <v>193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75">
        <f>SUMIF(Dec!$A:$A,TB!$A278,Dec!$H:$H)</f>
        <v>0</v>
      </c>
      <c r="O278" s="171"/>
      <c r="P278" s="171"/>
      <c r="Q278" s="181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261"/>
        <v>0</v>
      </c>
      <c r="AE278" s="43">
        <f t="shared" si="262"/>
        <v>0</v>
      </c>
      <c r="AF278" s="43">
        <f t="shared" si="263"/>
        <v>0</v>
      </c>
      <c r="AG278" s="43">
        <f t="shared" si="264"/>
        <v>0</v>
      </c>
      <c r="AH278" s="43">
        <f t="shared" si="265"/>
        <v>0</v>
      </c>
      <c r="AI278" s="43">
        <f t="shared" si="266"/>
        <v>0</v>
      </c>
      <c r="AJ278" s="43">
        <f t="shared" si="267"/>
        <v>0</v>
      </c>
      <c r="AK278" s="43">
        <f t="shared" si="268"/>
        <v>0</v>
      </c>
      <c r="AL278" s="43">
        <f t="shared" si="269"/>
        <v>0</v>
      </c>
      <c r="AM278" s="43">
        <f t="shared" si="270"/>
        <v>0</v>
      </c>
      <c r="AN278" s="43">
        <f t="shared" si="271"/>
        <v>0</v>
      </c>
      <c r="AO278" s="43">
        <f t="shared" si="272"/>
        <v>0</v>
      </c>
    </row>
    <row r="279" spans="1:41" ht="16.399999999999999" customHeight="1">
      <c r="A279" s="13" t="s">
        <v>262</v>
      </c>
      <c r="B279" s="14" t="s">
        <v>194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75">
        <f>SUMIF(Dec!$A:$A,TB!$A279,Dec!$H:$H)</f>
        <v>0</v>
      </c>
      <c r="O279" s="171"/>
      <c r="P279" s="171"/>
      <c r="Q279" s="181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261"/>
        <v>0</v>
      </c>
      <c r="AE279" s="43">
        <f t="shared" si="262"/>
        <v>0</v>
      </c>
      <c r="AF279" s="43">
        <f t="shared" si="263"/>
        <v>0</v>
      </c>
      <c r="AG279" s="43">
        <f t="shared" si="264"/>
        <v>0</v>
      </c>
      <c r="AH279" s="43">
        <f t="shared" si="265"/>
        <v>0</v>
      </c>
      <c r="AI279" s="43">
        <f t="shared" si="266"/>
        <v>0</v>
      </c>
      <c r="AJ279" s="43">
        <f t="shared" si="267"/>
        <v>0</v>
      </c>
      <c r="AK279" s="43">
        <f t="shared" si="268"/>
        <v>0</v>
      </c>
      <c r="AL279" s="43">
        <f t="shared" si="269"/>
        <v>0</v>
      </c>
      <c r="AM279" s="43">
        <f t="shared" si="270"/>
        <v>0</v>
      </c>
      <c r="AN279" s="43">
        <f t="shared" si="271"/>
        <v>0</v>
      </c>
      <c r="AO279" s="43">
        <f t="shared" si="272"/>
        <v>0</v>
      </c>
    </row>
    <row r="280" spans="1:41" ht="16.399999999999999" customHeight="1">
      <c r="A280" s="13" t="s">
        <v>263</v>
      </c>
      <c r="B280" s="14" t="s">
        <v>195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75">
        <f>SUMIF(Dec!$A:$A,TB!$A280,Dec!$H:$H)</f>
        <v>0</v>
      </c>
      <c r="O280" s="171"/>
      <c r="P280" s="171"/>
      <c r="Q280" s="181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261"/>
        <v>0</v>
      </c>
      <c r="AE280" s="43">
        <f t="shared" si="262"/>
        <v>0</v>
      </c>
      <c r="AF280" s="43">
        <f t="shared" si="263"/>
        <v>0</v>
      </c>
      <c r="AG280" s="43">
        <f t="shared" si="264"/>
        <v>0</v>
      </c>
      <c r="AH280" s="43">
        <f t="shared" si="265"/>
        <v>0</v>
      </c>
      <c r="AI280" s="43">
        <f t="shared" si="266"/>
        <v>0</v>
      </c>
      <c r="AJ280" s="43">
        <f t="shared" si="267"/>
        <v>0</v>
      </c>
      <c r="AK280" s="43">
        <f t="shared" si="268"/>
        <v>0</v>
      </c>
      <c r="AL280" s="43">
        <f t="shared" si="269"/>
        <v>0</v>
      </c>
      <c r="AM280" s="43">
        <f t="shared" si="270"/>
        <v>0</v>
      </c>
      <c r="AN280" s="43">
        <f t="shared" si="271"/>
        <v>0</v>
      </c>
      <c r="AO280" s="43">
        <f t="shared" si="272"/>
        <v>0</v>
      </c>
    </row>
    <row r="281" spans="1:41" ht="16.399999999999999" customHeight="1">
      <c r="A281" s="13" t="s">
        <v>264</v>
      </c>
      <c r="B281" s="14" t="s">
        <v>196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75">
        <f>SUMIF(Dec!$A:$A,TB!$A281,Dec!$H:$H)</f>
        <v>0</v>
      </c>
      <c r="O281" s="171"/>
      <c r="P281" s="171"/>
      <c r="Q281" s="181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261"/>
        <v>0</v>
      </c>
      <c r="AE281" s="43">
        <f t="shared" si="262"/>
        <v>0</v>
      </c>
      <c r="AF281" s="43">
        <f t="shared" si="263"/>
        <v>0</v>
      </c>
      <c r="AG281" s="43">
        <f t="shared" si="264"/>
        <v>0</v>
      </c>
      <c r="AH281" s="43">
        <f t="shared" si="265"/>
        <v>0</v>
      </c>
      <c r="AI281" s="43">
        <f t="shared" si="266"/>
        <v>0</v>
      </c>
      <c r="AJ281" s="43">
        <f t="shared" si="267"/>
        <v>0</v>
      </c>
      <c r="AK281" s="43">
        <f t="shared" si="268"/>
        <v>0</v>
      </c>
      <c r="AL281" s="43">
        <f t="shared" si="269"/>
        <v>0</v>
      </c>
      <c r="AM281" s="43">
        <f t="shared" si="270"/>
        <v>0</v>
      </c>
      <c r="AN281" s="43">
        <f t="shared" si="271"/>
        <v>0</v>
      </c>
      <c r="AO281" s="43">
        <f t="shared" si="272"/>
        <v>0</v>
      </c>
    </row>
    <row r="282" spans="1:41" ht="16.399999999999999" customHeight="1">
      <c r="A282" s="13" t="s">
        <v>265</v>
      </c>
      <c r="B282" s="14" t="s">
        <v>197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75">
        <f>SUMIF(Dec!$A:$A,TB!$A282,Dec!$H:$H)</f>
        <v>0</v>
      </c>
      <c r="O282" s="171"/>
      <c r="P282" s="171"/>
      <c r="Q282" s="181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261"/>
        <v>0</v>
      </c>
      <c r="AE282" s="43">
        <f t="shared" si="262"/>
        <v>0</v>
      </c>
      <c r="AF282" s="43">
        <f t="shared" si="263"/>
        <v>0</v>
      </c>
      <c r="AG282" s="43">
        <f t="shared" si="264"/>
        <v>0</v>
      </c>
      <c r="AH282" s="43">
        <f t="shared" si="265"/>
        <v>0</v>
      </c>
      <c r="AI282" s="43">
        <f t="shared" si="266"/>
        <v>0</v>
      </c>
      <c r="AJ282" s="43">
        <f t="shared" si="267"/>
        <v>0</v>
      </c>
      <c r="AK282" s="43">
        <f t="shared" si="268"/>
        <v>0</v>
      </c>
      <c r="AL282" s="43">
        <f t="shared" si="269"/>
        <v>0</v>
      </c>
      <c r="AM282" s="43">
        <f t="shared" si="270"/>
        <v>0</v>
      </c>
      <c r="AN282" s="43">
        <f t="shared" si="271"/>
        <v>0</v>
      </c>
      <c r="AO282" s="43">
        <f t="shared" si="272"/>
        <v>0</v>
      </c>
    </row>
    <row r="283" spans="1:41" ht="16.399999999999999" customHeight="1">
      <c r="A283" s="13" t="s">
        <v>266</v>
      </c>
      <c r="B283" s="14" t="s">
        <v>198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75">
        <f>SUMIF(Dec!$A:$A,TB!$A283,Dec!$H:$H)</f>
        <v>0</v>
      </c>
      <c r="O283" s="171"/>
      <c r="P283" s="171"/>
      <c r="Q283" s="181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261"/>
        <v>0</v>
      </c>
      <c r="AE283" s="43">
        <f t="shared" si="262"/>
        <v>0</v>
      </c>
      <c r="AF283" s="43">
        <f t="shared" si="263"/>
        <v>0</v>
      </c>
      <c r="AG283" s="43">
        <f t="shared" si="264"/>
        <v>0</v>
      </c>
      <c r="AH283" s="43">
        <f t="shared" si="265"/>
        <v>0</v>
      </c>
      <c r="AI283" s="43">
        <f t="shared" si="266"/>
        <v>0</v>
      </c>
      <c r="AJ283" s="43">
        <f t="shared" si="267"/>
        <v>0</v>
      </c>
      <c r="AK283" s="43">
        <f t="shared" si="268"/>
        <v>0</v>
      </c>
      <c r="AL283" s="43">
        <f t="shared" si="269"/>
        <v>0</v>
      </c>
      <c r="AM283" s="43">
        <f t="shared" si="270"/>
        <v>0</v>
      </c>
      <c r="AN283" s="43">
        <f t="shared" si="271"/>
        <v>0</v>
      </c>
      <c r="AO283" s="43">
        <f t="shared" si="272"/>
        <v>0</v>
      </c>
    </row>
    <row r="284" spans="1:41" ht="16.399999999999999" customHeight="1">
      <c r="A284" s="13" t="s">
        <v>267</v>
      </c>
      <c r="B284" s="14" t="s">
        <v>199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75">
        <f>SUMIF(Dec!$A:$A,TB!$A284,Dec!$H:$H)</f>
        <v>0</v>
      </c>
      <c r="O284" s="171"/>
      <c r="P284" s="171"/>
      <c r="Q284" s="181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261"/>
        <v>0</v>
      </c>
      <c r="AE284" s="43">
        <f t="shared" si="262"/>
        <v>0</v>
      </c>
      <c r="AF284" s="43">
        <f t="shared" si="263"/>
        <v>0</v>
      </c>
      <c r="AG284" s="43">
        <f t="shared" si="264"/>
        <v>0</v>
      </c>
      <c r="AH284" s="43">
        <f t="shared" si="265"/>
        <v>0</v>
      </c>
      <c r="AI284" s="43">
        <f t="shared" si="266"/>
        <v>0</v>
      </c>
      <c r="AJ284" s="43">
        <f t="shared" si="267"/>
        <v>0</v>
      </c>
      <c r="AK284" s="43">
        <f t="shared" si="268"/>
        <v>0</v>
      </c>
      <c r="AL284" s="43">
        <f t="shared" si="269"/>
        <v>0</v>
      </c>
      <c r="AM284" s="43">
        <f t="shared" si="270"/>
        <v>0</v>
      </c>
      <c r="AN284" s="43">
        <f t="shared" si="271"/>
        <v>0</v>
      </c>
      <c r="AO284" s="43">
        <f t="shared" si="272"/>
        <v>0</v>
      </c>
    </row>
    <row r="285" spans="1:41" ht="16.399999999999999" customHeight="1">
      <c r="A285" s="13" t="s">
        <v>268</v>
      </c>
      <c r="B285" s="14" t="s">
        <v>200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75">
        <f>SUMIF(Dec!$A:$A,TB!$A285,Dec!$H:$H)</f>
        <v>0</v>
      </c>
      <c r="O285" s="171"/>
      <c r="P285" s="171"/>
      <c r="Q285" s="181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261"/>
        <v>0</v>
      </c>
      <c r="AE285" s="43">
        <f t="shared" si="262"/>
        <v>0</v>
      </c>
      <c r="AF285" s="43">
        <f t="shared" si="263"/>
        <v>0</v>
      </c>
      <c r="AG285" s="43">
        <f t="shared" si="264"/>
        <v>0</v>
      </c>
      <c r="AH285" s="43">
        <f t="shared" si="265"/>
        <v>0</v>
      </c>
      <c r="AI285" s="43">
        <f t="shared" si="266"/>
        <v>0</v>
      </c>
      <c r="AJ285" s="43">
        <f t="shared" si="267"/>
        <v>0</v>
      </c>
      <c r="AK285" s="43">
        <f t="shared" si="268"/>
        <v>0</v>
      </c>
      <c r="AL285" s="43">
        <f t="shared" si="269"/>
        <v>0</v>
      </c>
      <c r="AM285" s="43">
        <f t="shared" si="270"/>
        <v>0</v>
      </c>
      <c r="AN285" s="43">
        <f t="shared" si="271"/>
        <v>0</v>
      </c>
      <c r="AO285" s="43">
        <f t="shared" si="272"/>
        <v>0</v>
      </c>
    </row>
    <row r="286" spans="1:41" ht="16.399999999999999" customHeight="1">
      <c r="A286" s="13" t="s">
        <v>269</v>
      </c>
      <c r="B286" s="14" t="s">
        <v>201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75">
        <f>SUMIF(Dec!$A:$A,TB!$A286,Dec!$H:$H)</f>
        <v>0</v>
      </c>
      <c r="O286" s="171"/>
      <c r="P286" s="171"/>
      <c r="Q286" s="181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261"/>
        <v>0</v>
      </c>
      <c r="AE286" s="43">
        <f t="shared" si="262"/>
        <v>0</v>
      </c>
      <c r="AF286" s="43">
        <f t="shared" si="263"/>
        <v>0</v>
      </c>
      <c r="AG286" s="43">
        <f t="shared" si="264"/>
        <v>0</v>
      </c>
      <c r="AH286" s="43">
        <f t="shared" si="265"/>
        <v>0</v>
      </c>
      <c r="AI286" s="43">
        <f t="shared" si="266"/>
        <v>0</v>
      </c>
      <c r="AJ286" s="43">
        <f t="shared" si="267"/>
        <v>0</v>
      </c>
      <c r="AK286" s="43">
        <f t="shared" si="268"/>
        <v>0</v>
      </c>
      <c r="AL286" s="43">
        <f t="shared" si="269"/>
        <v>0</v>
      </c>
      <c r="AM286" s="43">
        <f t="shared" si="270"/>
        <v>0</v>
      </c>
      <c r="AN286" s="43">
        <f t="shared" si="271"/>
        <v>0</v>
      </c>
      <c r="AO286" s="43">
        <f t="shared" si="272"/>
        <v>0</v>
      </c>
    </row>
    <row r="287" spans="1:41" ht="16.399999999999999" customHeight="1">
      <c r="A287" s="13" t="s">
        <v>270</v>
      </c>
      <c r="B287" s="14" t="s">
        <v>202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75">
        <f>SUMIF(Dec!$A:$A,TB!$A287,Dec!$H:$H)</f>
        <v>0</v>
      </c>
      <c r="O287" s="171"/>
      <c r="P287" s="171"/>
      <c r="Q287" s="181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261"/>
        <v>0</v>
      </c>
      <c r="AE287" s="43">
        <f t="shared" si="262"/>
        <v>0</v>
      </c>
      <c r="AF287" s="43">
        <f t="shared" si="263"/>
        <v>0</v>
      </c>
      <c r="AG287" s="43">
        <f t="shared" si="264"/>
        <v>0</v>
      </c>
      <c r="AH287" s="43">
        <f t="shared" si="265"/>
        <v>0</v>
      </c>
      <c r="AI287" s="43">
        <f t="shared" si="266"/>
        <v>0</v>
      </c>
      <c r="AJ287" s="43">
        <f t="shared" si="267"/>
        <v>0</v>
      </c>
      <c r="AK287" s="43">
        <f t="shared" si="268"/>
        <v>0</v>
      </c>
      <c r="AL287" s="43">
        <f t="shared" si="269"/>
        <v>0</v>
      </c>
      <c r="AM287" s="43">
        <f t="shared" si="270"/>
        <v>0</v>
      </c>
      <c r="AN287" s="43">
        <f t="shared" si="271"/>
        <v>0</v>
      </c>
      <c r="AO287" s="43">
        <f t="shared" si="272"/>
        <v>0</v>
      </c>
    </row>
    <row r="288" spans="1:41" ht="16.399999999999999" customHeight="1">
      <c r="A288" s="13" t="s">
        <v>271</v>
      </c>
      <c r="B288" s="14" t="s">
        <v>203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75">
        <f>SUMIF(Dec!$A:$A,TB!$A288,Dec!$H:$H)</f>
        <v>0</v>
      </c>
      <c r="O288" s="171"/>
      <c r="P288" s="171"/>
      <c r="Q288" s="181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261"/>
        <v>0</v>
      </c>
      <c r="AE288" s="43">
        <f t="shared" si="262"/>
        <v>0</v>
      </c>
      <c r="AF288" s="43">
        <f t="shared" si="263"/>
        <v>0</v>
      </c>
      <c r="AG288" s="43">
        <f t="shared" si="264"/>
        <v>0</v>
      </c>
      <c r="AH288" s="43">
        <f t="shared" si="265"/>
        <v>0</v>
      </c>
      <c r="AI288" s="43">
        <f t="shared" si="266"/>
        <v>0</v>
      </c>
      <c r="AJ288" s="43">
        <f t="shared" si="267"/>
        <v>0</v>
      </c>
      <c r="AK288" s="43">
        <f t="shared" si="268"/>
        <v>0</v>
      </c>
      <c r="AL288" s="43">
        <f t="shared" si="269"/>
        <v>0</v>
      </c>
      <c r="AM288" s="43">
        <f t="shared" si="270"/>
        <v>0</v>
      </c>
      <c r="AN288" s="43">
        <f t="shared" si="271"/>
        <v>0</v>
      </c>
      <c r="AO288" s="43">
        <f t="shared" si="272"/>
        <v>0</v>
      </c>
    </row>
    <row r="289" spans="1:41" ht="16.399999999999999" customHeight="1">
      <c r="A289" s="13" t="s">
        <v>272</v>
      </c>
      <c r="B289" s="14" t="s">
        <v>204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75">
        <f>SUMIF(Dec!$A:$A,TB!$A289,Dec!$H:$H)</f>
        <v>0</v>
      </c>
      <c r="O289" s="171"/>
      <c r="P289" s="171"/>
      <c r="Q289" s="181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261"/>
        <v>0</v>
      </c>
      <c r="AE289" s="43">
        <f t="shared" si="262"/>
        <v>0</v>
      </c>
      <c r="AF289" s="43">
        <f t="shared" si="263"/>
        <v>0</v>
      </c>
      <c r="AG289" s="43">
        <f t="shared" si="264"/>
        <v>0</v>
      </c>
      <c r="AH289" s="43">
        <f t="shared" si="265"/>
        <v>0</v>
      </c>
      <c r="AI289" s="43">
        <f t="shared" si="266"/>
        <v>0</v>
      </c>
      <c r="AJ289" s="43">
        <f t="shared" si="267"/>
        <v>0</v>
      </c>
      <c r="AK289" s="43">
        <f t="shared" si="268"/>
        <v>0</v>
      </c>
      <c r="AL289" s="43">
        <f t="shared" si="269"/>
        <v>0</v>
      </c>
      <c r="AM289" s="43">
        <f t="shared" si="270"/>
        <v>0</v>
      </c>
      <c r="AN289" s="43">
        <f t="shared" si="271"/>
        <v>0</v>
      </c>
      <c r="AO289" s="43">
        <f t="shared" si="272"/>
        <v>0</v>
      </c>
    </row>
    <row r="290" spans="1:41" ht="16.399999999999999" customHeight="1">
      <c r="A290" s="13" t="s">
        <v>273</v>
      </c>
      <c r="B290" s="14" t="s">
        <v>205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75">
        <f>SUMIF(Dec!$A:$A,TB!$A290,Dec!$H:$H)</f>
        <v>0</v>
      </c>
      <c r="O290" s="171"/>
      <c r="P290" s="171"/>
      <c r="Q290" s="181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261"/>
        <v>0</v>
      </c>
      <c r="AE290" s="43">
        <f t="shared" si="262"/>
        <v>0</v>
      </c>
      <c r="AF290" s="43">
        <f t="shared" si="263"/>
        <v>0</v>
      </c>
      <c r="AG290" s="43">
        <f t="shared" si="264"/>
        <v>0</v>
      </c>
      <c r="AH290" s="43">
        <f t="shared" si="265"/>
        <v>0</v>
      </c>
      <c r="AI290" s="43">
        <f t="shared" si="266"/>
        <v>0</v>
      </c>
      <c r="AJ290" s="43">
        <f t="shared" si="267"/>
        <v>0</v>
      </c>
      <c r="AK290" s="43">
        <f t="shared" si="268"/>
        <v>0</v>
      </c>
      <c r="AL290" s="43">
        <f t="shared" si="269"/>
        <v>0</v>
      </c>
      <c r="AM290" s="43">
        <f t="shared" si="270"/>
        <v>0</v>
      </c>
      <c r="AN290" s="43">
        <f t="shared" si="271"/>
        <v>0</v>
      </c>
      <c r="AO290" s="43">
        <f t="shared" si="272"/>
        <v>0</v>
      </c>
    </row>
    <row r="291" spans="1:41" ht="16.399999999999999" customHeight="1">
      <c r="A291" s="13" t="s">
        <v>274</v>
      </c>
      <c r="B291" s="14" t="s">
        <v>206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75">
        <f>SUMIF(Dec!$A:$A,TB!$A291,Dec!$H:$H)</f>
        <v>0</v>
      </c>
      <c r="O291" s="171"/>
      <c r="P291" s="171"/>
      <c r="Q291" s="181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261"/>
        <v>0</v>
      </c>
      <c r="AE291" s="43">
        <f t="shared" si="262"/>
        <v>0</v>
      </c>
      <c r="AF291" s="43">
        <f t="shared" si="263"/>
        <v>0</v>
      </c>
      <c r="AG291" s="43">
        <f t="shared" si="264"/>
        <v>0</v>
      </c>
      <c r="AH291" s="43">
        <f t="shared" si="265"/>
        <v>0</v>
      </c>
      <c r="AI291" s="43">
        <f t="shared" si="266"/>
        <v>0</v>
      </c>
      <c r="AJ291" s="43">
        <f t="shared" si="267"/>
        <v>0</v>
      </c>
      <c r="AK291" s="43">
        <f t="shared" si="268"/>
        <v>0</v>
      </c>
      <c r="AL291" s="43">
        <f t="shared" si="269"/>
        <v>0</v>
      </c>
      <c r="AM291" s="43">
        <f t="shared" si="270"/>
        <v>0</v>
      </c>
      <c r="AN291" s="43">
        <f t="shared" si="271"/>
        <v>0</v>
      </c>
      <c r="AO291" s="43">
        <f t="shared" si="272"/>
        <v>0</v>
      </c>
    </row>
    <row r="292" spans="1:41" ht="16.399999999999999" customHeight="1">
      <c r="A292" s="13" t="s">
        <v>275</v>
      </c>
      <c r="B292" s="14" t="s">
        <v>207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75">
        <f>SUMIF(Dec!$A:$A,TB!$A292,Dec!$H:$H)</f>
        <v>0</v>
      </c>
      <c r="O292" s="171"/>
      <c r="P292" s="171"/>
      <c r="Q292" s="181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261"/>
        <v>0</v>
      </c>
      <c r="AE292" s="43">
        <f t="shared" si="262"/>
        <v>0</v>
      </c>
      <c r="AF292" s="43">
        <f t="shared" si="263"/>
        <v>0</v>
      </c>
      <c r="AG292" s="43">
        <f t="shared" si="264"/>
        <v>0</v>
      </c>
      <c r="AH292" s="43">
        <f t="shared" si="265"/>
        <v>0</v>
      </c>
      <c r="AI292" s="43">
        <f t="shared" si="266"/>
        <v>0</v>
      </c>
      <c r="AJ292" s="43">
        <f t="shared" si="267"/>
        <v>0</v>
      </c>
      <c r="AK292" s="43">
        <f t="shared" si="268"/>
        <v>0</v>
      </c>
      <c r="AL292" s="43">
        <f t="shared" si="269"/>
        <v>0</v>
      </c>
      <c r="AM292" s="43">
        <f t="shared" si="270"/>
        <v>0</v>
      </c>
      <c r="AN292" s="43">
        <f t="shared" si="271"/>
        <v>0</v>
      </c>
      <c r="AO292" s="43">
        <f t="shared" si="272"/>
        <v>0</v>
      </c>
    </row>
    <row r="293" spans="1:41" ht="16.399999999999999" customHeight="1">
      <c r="A293" s="13" t="s">
        <v>276</v>
      </c>
      <c r="B293" s="14" t="s">
        <v>208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75">
        <f>SUMIF(Dec!$A:$A,TB!$A293,Dec!$H:$H)</f>
        <v>0</v>
      </c>
      <c r="O293" s="171"/>
      <c r="P293" s="171"/>
      <c r="Q293" s="181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261"/>
        <v>0</v>
      </c>
      <c r="AE293" s="43">
        <f t="shared" si="262"/>
        <v>0</v>
      </c>
      <c r="AF293" s="43">
        <f t="shared" si="263"/>
        <v>0</v>
      </c>
      <c r="AG293" s="43">
        <f t="shared" si="264"/>
        <v>0</v>
      </c>
      <c r="AH293" s="43">
        <f t="shared" si="265"/>
        <v>0</v>
      </c>
      <c r="AI293" s="43">
        <f t="shared" si="266"/>
        <v>0</v>
      </c>
      <c r="AJ293" s="43">
        <f t="shared" si="267"/>
        <v>0</v>
      </c>
      <c r="AK293" s="43">
        <f t="shared" si="268"/>
        <v>0</v>
      </c>
      <c r="AL293" s="43">
        <f t="shared" si="269"/>
        <v>0</v>
      </c>
      <c r="AM293" s="43">
        <f t="shared" si="270"/>
        <v>0</v>
      </c>
      <c r="AN293" s="43">
        <f t="shared" si="271"/>
        <v>0</v>
      </c>
      <c r="AO293" s="43">
        <f t="shared" si="272"/>
        <v>0</v>
      </c>
    </row>
    <row r="294" spans="1:41" ht="16.399999999999999" customHeight="1">
      <c r="A294" s="13" t="s">
        <v>277</v>
      </c>
      <c r="B294" s="14" t="s">
        <v>209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75">
        <f>SUMIF(Dec!$A:$A,TB!$A294,Dec!$H:$H)</f>
        <v>0</v>
      </c>
      <c r="O294" s="171"/>
      <c r="P294" s="171"/>
      <c r="Q294" s="181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261"/>
        <v>0</v>
      </c>
      <c r="AE294" s="43">
        <f t="shared" si="262"/>
        <v>0</v>
      </c>
      <c r="AF294" s="43">
        <f t="shared" si="263"/>
        <v>0</v>
      </c>
      <c r="AG294" s="43">
        <f t="shared" si="264"/>
        <v>0</v>
      </c>
      <c r="AH294" s="43">
        <f t="shared" si="265"/>
        <v>0</v>
      </c>
      <c r="AI294" s="43">
        <f t="shared" si="266"/>
        <v>0</v>
      </c>
      <c r="AJ294" s="43">
        <f t="shared" si="267"/>
        <v>0</v>
      </c>
      <c r="AK294" s="43">
        <f t="shared" si="268"/>
        <v>0</v>
      </c>
      <c r="AL294" s="43">
        <f t="shared" si="269"/>
        <v>0</v>
      </c>
      <c r="AM294" s="43">
        <f t="shared" si="270"/>
        <v>0</v>
      </c>
      <c r="AN294" s="43">
        <f t="shared" si="271"/>
        <v>0</v>
      </c>
      <c r="AO294" s="43">
        <f t="shared" si="272"/>
        <v>0</v>
      </c>
    </row>
    <row r="295" spans="1:41" ht="16.399999999999999" customHeight="1">
      <c r="A295" s="13" t="s">
        <v>278</v>
      </c>
      <c r="B295" s="14" t="s">
        <v>210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75">
        <f>SUMIF(Dec!$A:$A,TB!$A295,Dec!$H:$H)</f>
        <v>0</v>
      </c>
      <c r="O295" s="171"/>
      <c r="P295" s="171"/>
      <c r="Q295" s="181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261"/>
        <v>0</v>
      </c>
      <c r="AE295" s="43">
        <f t="shared" si="262"/>
        <v>0</v>
      </c>
      <c r="AF295" s="43">
        <f t="shared" si="263"/>
        <v>0</v>
      </c>
      <c r="AG295" s="43">
        <f t="shared" si="264"/>
        <v>0</v>
      </c>
      <c r="AH295" s="43">
        <f t="shared" si="265"/>
        <v>0</v>
      </c>
      <c r="AI295" s="43">
        <f t="shared" si="266"/>
        <v>0</v>
      </c>
      <c r="AJ295" s="43">
        <f t="shared" si="267"/>
        <v>0</v>
      </c>
      <c r="AK295" s="43">
        <f t="shared" si="268"/>
        <v>0</v>
      </c>
      <c r="AL295" s="43">
        <f t="shared" si="269"/>
        <v>0</v>
      </c>
      <c r="AM295" s="43">
        <f t="shared" si="270"/>
        <v>0</v>
      </c>
      <c r="AN295" s="43">
        <f t="shared" si="271"/>
        <v>0</v>
      </c>
      <c r="AO295" s="43">
        <f t="shared" si="272"/>
        <v>0</v>
      </c>
    </row>
    <row r="296" spans="1:41" ht="16.399999999999999" customHeight="1">
      <c r="A296" s="13" t="s">
        <v>279</v>
      </c>
      <c r="B296" s="14" t="s">
        <v>211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75">
        <f>SUMIF(Dec!$A:$A,TB!$A296,Dec!$H:$H)</f>
        <v>0</v>
      </c>
      <c r="O296" s="171"/>
      <c r="P296" s="171"/>
      <c r="Q296" s="181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261"/>
        <v>0</v>
      </c>
      <c r="AE296" s="43">
        <f t="shared" si="262"/>
        <v>0</v>
      </c>
      <c r="AF296" s="43">
        <f t="shared" si="263"/>
        <v>0</v>
      </c>
      <c r="AG296" s="43">
        <f t="shared" si="264"/>
        <v>0</v>
      </c>
      <c r="AH296" s="43">
        <f t="shared" si="265"/>
        <v>0</v>
      </c>
      <c r="AI296" s="43">
        <f t="shared" si="266"/>
        <v>0</v>
      </c>
      <c r="AJ296" s="43">
        <f t="shared" si="267"/>
        <v>0</v>
      </c>
      <c r="AK296" s="43">
        <f t="shared" si="268"/>
        <v>0</v>
      </c>
      <c r="AL296" s="43">
        <f t="shared" si="269"/>
        <v>0</v>
      </c>
      <c r="AM296" s="43">
        <f t="shared" si="270"/>
        <v>0</v>
      </c>
      <c r="AN296" s="43">
        <f t="shared" si="271"/>
        <v>0</v>
      </c>
      <c r="AO296" s="43">
        <f t="shared" si="272"/>
        <v>0</v>
      </c>
    </row>
    <row r="297" spans="1:41" ht="16.399999999999999" customHeight="1">
      <c r="A297" s="13" t="s">
        <v>280</v>
      </c>
      <c r="B297" s="14" t="s">
        <v>212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75">
        <f>SUMIF(Dec!$A:$A,TB!$A297,Dec!$H:$H)</f>
        <v>0</v>
      </c>
      <c r="O297" s="171"/>
      <c r="P297" s="171"/>
      <c r="Q297" s="181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261"/>
        <v>0</v>
      </c>
      <c r="AE297" s="43">
        <f t="shared" si="262"/>
        <v>0</v>
      </c>
      <c r="AF297" s="43">
        <f t="shared" si="263"/>
        <v>0</v>
      </c>
      <c r="AG297" s="43">
        <f t="shared" si="264"/>
        <v>0</v>
      </c>
      <c r="AH297" s="43">
        <f t="shared" si="265"/>
        <v>0</v>
      </c>
      <c r="AI297" s="43">
        <f t="shared" si="266"/>
        <v>0</v>
      </c>
      <c r="AJ297" s="43">
        <f t="shared" si="267"/>
        <v>0</v>
      </c>
      <c r="AK297" s="43">
        <f t="shared" si="268"/>
        <v>0</v>
      </c>
      <c r="AL297" s="43">
        <f t="shared" si="269"/>
        <v>0</v>
      </c>
      <c r="AM297" s="43">
        <f t="shared" si="270"/>
        <v>0</v>
      </c>
      <c r="AN297" s="43">
        <f t="shared" si="271"/>
        <v>0</v>
      </c>
      <c r="AO297" s="43">
        <f t="shared" si="272"/>
        <v>0</v>
      </c>
    </row>
    <row r="298" spans="1:41" ht="16.399999999999999" customHeight="1">
      <c r="A298" s="13" t="s">
        <v>281</v>
      </c>
      <c r="B298" s="14" t="s">
        <v>213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75">
        <f>SUMIF(Dec!$A:$A,TB!$A298,Dec!$H:$H)</f>
        <v>0</v>
      </c>
      <c r="O298" s="171"/>
      <c r="P298" s="171"/>
      <c r="Q298" s="181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261"/>
        <v>0</v>
      </c>
      <c r="AE298" s="43">
        <f t="shared" si="262"/>
        <v>0</v>
      </c>
      <c r="AF298" s="43">
        <f t="shared" si="263"/>
        <v>0</v>
      </c>
      <c r="AG298" s="43">
        <f t="shared" si="264"/>
        <v>0</v>
      </c>
      <c r="AH298" s="43">
        <f t="shared" si="265"/>
        <v>0</v>
      </c>
      <c r="AI298" s="43">
        <f t="shared" si="266"/>
        <v>0</v>
      </c>
      <c r="AJ298" s="43">
        <f t="shared" si="267"/>
        <v>0</v>
      </c>
      <c r="AK298" s="43">
        <f t="shared" si="268"/>
        <v>0</v>
      </c>
      <c r="AL298" s="43">
        <f t="shared" si="269"/>
        <v>0</v>
      </c>
      <c r="AM298" s="43">
        <f t="shared" si="270"/>
        <v>0</v>
      </c>
      <c r="AN298" s="43">
        <f t="shared" si="271"/>
        <v>0</v>
      </c>
      <c r="AO298" s="43">
        <f t="shared" si="272"/>
        <v>0</v>
      </c>
    </row>
    <row r="299" spans="1:41" ht="16.399999999999999" customHeight="1">
      <c r="A299" s="13" t="s">
        <v>282</v>
      </c>
      <c r="B299" s="14" t="s">
        <v>214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75">
        <f>SUMIF(Dec!$A:$A,TB!$A299,Dec!$H:$H)</f>
        <v>0</v>
      </c>
      <c r="O299" s="171"/>
      <c r="P299" s="171"/>
      <c r="Q299" s="181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261"/>
        <v>0</v>
      </c>
      <c r="AE299" s="43">
        <f t="shared" si="262"/>
        <v>0</v>
      </c>
      <c r="AF299" s="43">
        <f t="shared" si="263"/>
        <v>0</v>
      </c>
      <c r="AG299" s="43">
        <f t="shared" si="264"/>
        <v>0</v>
      </c>
      <c r="AH299" s="43">
        <f t="shared" si="265"/>
        <v>0</v>
      </c>
      <c r="AI299" s="43">
        <f t="shared" si="266"/>
        <v>0</v>
      </c>
      <c r="AJ299" s="43">
        <f t="shared" si="267"/>
        <v>0</v>
      </c>
      <c r="AK299" s="43">
        <f t="shared" si="268"/>
        <v>0</v>
      </c>
      <c r="AL299" s="43">
        <f t="shared" si="269"/>
        <v>0</v>
      </c>
      <c r="AM299" s="43">
        <f t="shared" si="270"/>
        <v>0</v>
      </c>
      <c r="AN299" s="43">
        <f t="shared" si="271"/>
        <v>0</v>
      </c>
      <c r="AO299" s="43">
        <f t="shared" si="272"/>
        <v>0</v>
      </c>
    </row>
    <row r="300" spans="1:41" ht="16.399999999999999" customHeight="1">
      <c r="A300" s="13" t="s">
        <v>283</v>
      </c>
      <c r="B300" s="14" t="s">
        <v>215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75">
        <f>SUMIF(Dec!$A:$A,TB!$A300,Dec!$H:$H)</f>
        <v>0</v>
      </c>
      <c r="O300" s="171"/>
      <c r="P300" s="171"/>
      <c r="Q300" s="181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261"/>
        <v>0</v>
      </c>
      <c r="AE300" s="43">
        <f t="shared" si="262"/>
        <v>0</v>
      </c>
      <c r="AF300" s="43">
        <f t="shared" si="263"/>
        <v>0</v>
      </c>
      <c r="AG300" s="43">
        <f t="shared" si="264"/>
        <v>0</v>
      </c>
      <c r="AH300" s="43">
        <f t="shared" si="265"/>
        <v>0</v>
      </c>
      <c r="AI300" s="43">
        <f t="shared" si="266"/>
        <v>0</v>
      </c>
      <c r="AJ300" s="43">
        <f t="shared" si="267"/>
        <v>0</v>
      </c>
      <c r="AK300" s="43">
        <f t="shared" si="268"/>
        <v>0</v>
      </c>
      <c r="AL300" s="43">
        <f t="shared" si="269"/>
        <v>0</v>
      </c>
      <c r="AM300" s="43">
        <f t="shared" si="270"/>
        <v>0</v>
      </c>
      <c r="AN300" s="43">
        <f t="shared" si="271"/>
        <v>0</v>
      </c>
      <c r="AO300" s="43">
        <f t="shared" si="272"/>
        <v>0</v>
      </c>
    </row>
    <row r="301" spans="1:41" ht="16.399999999999999" customHeight="1">
      <c r="A301" s="13" t="s">
        <v>284</v>
      </c>
      <c r="B301" s="14" t="s">
        <v>216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75">
        <f>SUMIF(Dec!$A:$A,TB!$A301,Dec!$H:$H)</f>
        <v>0</v>
      </c>
      <c r="O301" s="171"/>
      <c r="P301" s="171"/>
      <c r="Q301" s="181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261"/>
        <v>0</v>
      </c>
      <c r="AE301" s="43">
        <f t="shared" si="262"/>
        <v>0</v>
      </c>
      <c r="AF301" s="43">
        <f t="shared" si="263"/>
        <v>0</v>
      </c>
      <c r="AG301" s="43">
        <f t="shared" si="264"/>
        <v>0</v>
      </c>
      <c r="AH301" s="43">
        <f t="shared" si="265"/>
        <v>0</v>
      </c>
      <c r="AI301" s="43">
        <f t="shared" si="266"/>
        <v>0</v>
      </c>
      <c r="AJ301" s="43">
        <f t="shared" si="267"/>
        <v>0</v>
      </c>
      <c r="AK301" s="43">
        <f t="shared" si="268"/>
        <v>0</v>
      </c>
      <c r="AL301" s="43">
        <f t="shared" si="269"/>
        <v>0</v>
      </c>
      <c r="AM301" s="43">
        <f t="shared" si="270"/>
        <v>0</v>
      </c>
      <c r="AN301" s="43">
        <f t="shared" si="271"/>
        <v>0</v>
      </c>
      <c r="AO301" s="43">
        <f t="shared" si="272"/>
        <v>0</v>
      </c>
    </row>
    <row r="302" spans="1:41" ht="16.399999999999999" customHeight="1">
      <c r="A302" s="13" t="s">
        <v>285</v>
      </c>
      <c r="B302" s="14" t="s">
        <v>217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75">
        <f>SUMIF(Dec!$A:$A,TB!$A302,Dec!$H:$H)</f>
        <v>0</v>
      </c>
      <c r="O302" s="171"/>
      <c r="P302" s="171"/>
      <c r="Q302" s="181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261"/>
        <v>0</v>
      </c>
      <c r="AE302" s="43">
        <f t="shared" si="262"/>
        <v>0</v>
      </c>
      <c r="AF302" s="43">
        <f t="shared" si="263"/>
        <v>0</v>
      </c>
      <c r="AG302" s="43">
        <f t="shared" si="264"/>
        <v>0</v>
      </c>
      <c r="AH302" s="43">
        <f t="shared" si="265"/>
        <v>0</v>
      </c>
      <c r="AI302" s="43">
        <f t="shared" si="266"/>
        <v>0</v>
      </c>
      <c r="AJ302" s="43">
        <f t="shared" si="267"/>
        <v>0</v>
      </c>
      <c r="AK302" s="43">
        <f t="shared" si="268"/>
        <v>0</v>
      </c>
      <c r="AL302" s="43">
        <f t="shared" si="269"/>
        <v>0</v>
      </c>
      <c r="AM302" s="43">
        <f t="shared" si="270"/>
        <v>0</v>
      </c>
      <c r="AN302" s="43">
        <f t="shared" si="271"/>
        <v>0</v>
      </c>
      <c r="AO302" s="43">
        <f t="shared" si="272"/>
        <v>0</v>
      </c>
    </row>
    <row r="303" spans="1:41" ht="16.399999999999999" customHeight="1">
      <c r="A303" s="13"/>
      <c r="B303" s="14"/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75">
        <f>SUMIF(Dec!$A:$A,TB!$A303,Dec!$H:$H)</f>
        <v>0</v>
      </c>
      <c r="O303" s="171"/>
      <c r="P303" s="171"/>
      <c r="Q303" s="181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261"/>
        <v>0</v>
      </c>
      <c r="AE303" s="43">
        <f t="shared" si="262"/>
        <v>0</v>
      </c>
      <c r="AF303" s="43">
        <f t="shared" si="263"/>
        <v>0</v>
      </c>
      <c r="AG303" s="43">
        <f t="shared" si="264"/>
        <v>0</v>
      </c>
      <c r="AH303" s="43">
        <f t="shared" si="265"/>
        <v>0</v>
      </c>
      <c r="AI303" s="43">
        <f t="shared" si="266"/>
        <v>0</v>
      </c>
      <c r="AJ303" s="43">
        <f t="shared" si="267"/>
        <v>0</v>
      </c>
      <c r="AK303" s="43">
        <f t="shared" si="268"/>
        <v>0</v>
      </c>
      <c r="AL303" s="43">
        <f t="shared" si="269"/>
        <v>0</v>
      </c>
      <c r="AM303" s="43">
        <f t="shared" si="270"/>
        <v>0</v>
      </c>
      <c r="AN303" s="43">
        <f t="shared" si="271"/>
        <v>0</v>
      </c>
      <c r="AO303" s="43">
        <f t="shared" si="272"/>
        <v>0</v>
      </c>
    </row>
    <row r="304" spans="1:41" ht="16.399999999999999" customHeight="1">
      <c r="A304" s="13"/>
      <c r="B304" s="21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75">
        <f>SUMIF(Dec!$A:$A,TB!$A304,Dec!$H:$H)</f>
        <v>0</v>
      </c>
      <c r="O304" s="171"/>
      <c r="P304" s="171"/>
      <c r="Q304" s="181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261"/>
        <v>0</v>
      </c>
      <c r="AE304" s="43">
        <f t="shared" si="262"/>
        <v>0</v>
      </c>
      <c r="AF304" s="43">
        <f t="shared" si="263"/>
        <v>0</v>
      </c>
      <c r="AG304" s="43">
        <f t="shared" si="264"/>
        <v>0</v>
      </c>
      <c r="AH304" s="43">
        <f t="shared" si="265"/>
        <v>0</v>
      </c>
      <c r="AI304" s="43">
        <f t="shared" si="266"/>
        <v>0</v>
      </c>
      <c r="AJ304" s="43">
        <f t="shared" si="267"/>
        <v>0</v>
      </c>
      <c r="AK304" s="43">
        <f t="shared" si="268"/>
        <v>0</v>
      </c>
      <c r="AL304" s="43">
        <f t="shared" si="269"/>
        <v>0</v>
      </c>
      <c r="AM304" s="43">
        <f t="shared" si="270"/>
        <v>0</v>
      </c>
      <c r="AN304" s="43">
        <f t="shared" si="271"/>
        <v>0</v>
      </c>
      <c r="AO304" s="43">
        <f t="shared" si="272"/>
        <v>0</v>
      </c>
    </row>
    <row r="305" spans="1:41" ht="16.399999999999999" customHeight="1">
      <c r="A305" s="17" t="s">
        <v>43</v>
      </c>
      <c r="B305" s="18"/>
      <c r="C305" s="19">
        <f t="shared" ref="C305" si="273">ROUND(SUM(C274:C304),2)</f>
        <v>0</v>
      </c>
      <c r="D305" s="19">
        <f t="shared" ref="D305:N305" si="274">ROUND(SUM(D274:D304),2)</f>
        <v>0</v>
      </c>
      <c r="E305" s="19">
        <f t="shared" si="274"/>
        <v>0</v>
      </c>
      <c r="F305" s="19">
        <f t="shared" si="274"/>
        <v>0</v>
      </c>
      <c r="G305" s="19">
        <f t="shared" si="274"/>
        <v>0</v>
      </c>
      <c r="H305" s="19">
        <f t="shared" si="274"/>
        <v>0</v>
      </c>
      <c r="I305" s="19">
        <f t="shared" si="274"/>
        <v>0</v>
      </c>
      <c r="J305" s="19">
        <f t="shared" si="274"/>
        <v>0</v>
      </c>
      <c r="K305" s="19">
        <f t="shared" si="274"/>
        <v>0</v>
      </c>
      <c r="L305" s="19">
        <f t="shared" si="274"/>
        <v>0</v>
      </c>
      <c r="M305" s="19">
        <f>ROUND(SUM(M274:M304),2)</f>
        <v>0</v>
      </c>
      <c r="N305" s="174">
        <f t="shared" si="274"/>
        <v>0</v>
      </c>
      <c r="O305" s="171"/>
      <c r="P305" s="171"/>
      <c r="Q305" s="180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D305" s="19">
        <f t="shared" ref="AD305" si="275">ROUND(SUM(AD274:AD304),2)</f>
        <v>0</v>
      </c>
      <c r="AE305" s="19">
        <f t="shared" ref="AE305:AM305" si="276">ROUND(SUM(AE274:AE304),2)</f>
        <v>0</v>
      </c>
      <c r="AF305" s="19">
        <f t="shared" si="276"/>
        <v>0</v>
      </c>
      <c r="AG305" s="19">
        <f t="shared" si="276"/>
        <v>0</v>
      </c>
      <c r="AH305" s="19">
        <f t="shared" si="276"/>
        <v>0</v>
      </c>
      <c r="AI305" s="19">
        <f t="shared" si="276"/>
        <v>0</v>
      </c>
      <c r="AJ305" s="19">
        <f t="shared" si="276"/>
        <v>0</v>
      </c>
      <c r="AK305" s="19">
        <f t="shared" si="276"/>
        <v>0</v>
      </c>
      <c r="AL305" s="19">
        <f t="shared" si="276"/>
        <v>0</v>
      </c>
      <c r="AM305" s="19">
        <f t="shared" si="276"/>
        <v>0</v>
      </c>
      <c r="AN305" s="19">
        <f>ROUND(SUM(AN274:AN304),2)</f>
        <v>0</v>
      </c>
      <c r="AO305" s="211">
        <f t="shared" ref="AO305" si="277">ROUND(SUM(AO274:AO304),2)</f>
        <v>0</v>
      </c>
    </row>
    <row r="306" spans="1:41" ht="16.399999999999999" customHeight="1">
      <c r="A306" s="13"/>
      <c r="B306" s="14"/>
      <c r="C306" s="43">
        <f>SUMIF(Jan!$A:$A,TB!$A306,Jan!$H:$H)</f>
        <v>0</v>
      </c>
      <c r="D306" s="43">
        <f>SUMIF(Feb!$A:$A,TB!$A306,Feb!$H:$H)</f>
        <v>0</v>
      </c>
      <c r="E306" s="43">
        <f>SUMIF(Mar!$A:$A,TB!$A306,Mar!$H:$H)</f>
        <v>0</v>
      </c>
      <c r="F306" s="43">
        <f>SUMIF(Apr!$A:$A,TB!$A306,Apr!$H:$H)</f>
        <v>0</v>
      </c>
      <c r="G306" s="43">
        <f>SUMIF(May!$A:$A,TB!$A306,May!$H:$H)</f>
        <v>0</v>
      </c>
      <c r="H306" s="43">
        <f>SUMIF(Jun!$A:$A,TB!$A306,Jun!$H:$H)</f>
        <v>0</v>
      </c>
      <c r="I306" s="43">
        <f>SUMIF(Jul!$A:$A,TB!$A306,Jul!$H:$H)</f>
        <v>0</v>
      </c>
      <c r="J306" s="43">
        <f>SUMIF(Aug!$A:$A,TB!$A306,Aug!$H:$H)</f>
        <v>0</v>
      </c>
      <c r="K306" s="43">
        <f>SUMIF(Sep!$A:$A,TB!$A306,Sep!$H:$H)</f>
        <v>0</v>
      </c>
      <c r="L306" s="43">
        <f>SUMIF(Oct!$A:$A,TB!$A306,Oct!$H:$H)</f>
        <v>0</v>
      </c>
      <c r="M306" s="43">
        <f>SUMIF(Nov!$A:$A,TB!$A306,Nov!$H:$H)</f>
        <v>0</v>
      </c>
      <c r="N306" s="175">
        <f>SUMIF(Dec!$A:$A,TB!$A306,Dec!$H:$H)</f>
        <v>0</v>
      </c>
      <c r="O306" s="184"/>
      <c r="P306" s="184"/>
      <c r="Q306" s="181">
        <v>0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0</v>
      </c>
      <c r="X306" s="43">
        <v>0</v>
      </c>
      <c r="Y306" s="43">
        <v>0</v>
      </c>
      <c r="Z306" s="43">
        <v>0</v>
      </c>
      <c r="AA306" s="43">
        <v>0</v>
      </c>
      <c r="AB306" s="43">
        <v>0</v>
      </c>
      <c r="AD306" s="43">
        <f t="shared" ref="AD306:AO308" si="278">ROUND(C306*AD$2,2)</f>
        <v>0</v>
      </c>
      <c r="AE306" s="43">
        <f t="shared" si="278"/>
        <v>0</v>
      </c>
      <c r="AF306" s="43">
        <f t="shared" si="278"/>
        <v>0</v>
      </c>
      <c r="AG306" s="43">
        <f t="shared" si="278"/>
        <v>0</v>
      </c>
      <c r="AH306" s="43">
        <f t="shared" si="278"/>
        <v>0</v>
      </c>
      <c r="AI306" s="43">
        <f t="shared" si="278"/>
        <v>0</v>
      </c>
      <c r="AJ306" s="43">
        <f t="shared" si="278"/>
        <v>0</v>
      </c>
      <c r="AK306" s="43">
        <f t="shared" si="278"/>
        <v>0</v>
      </c>
      <c r="AL306" s="43">
        <f t="shared" si="278"/>
        <v>0</v>
      </c>
      <c r="AM306" s="43">
        <f t="shared" si="278"/>
        <v>0</v>
      </c>
      <c r="AN306" s="43">
        <f t="shared" si="278"/>
        <v>0</v>
      </c>
      <c r="AO306" s="43">
        <f t="shared" si="278"/>
        <v>0</v>
      </c>
    </row>
    <row r="307" spans="1:41" ht="16.399999999999999" customHeight="1">
      <c r="A307" s="13"/>
      <c r="B307" s="21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75">
        <f>SUMIF(Dec!$A:$A,TB!$A307,Dec!$H:$H)</f>
        <v>0</v>
      </c>
      <c r="O307" s="171"/>
      <c r="P307" s="171"/>
      <c r="Q307" s="181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si="278"/>
        <v>0</v>
      </c>
      <c r="AE307" s="43">
        <f t="shared" si="278"/>
        <v>0</v>
      </c>
      <c r="AF307" s="43">
        <f t="shared" si="278"/>
        <v>0</v>
      </c>
      <c r="AG307" s="43">
        <f t="shared" si="278"/>
        <v>0</v>
      </c>
      <c r="AH307" s="43">
        <f t="shared" si="278"/>
        <v>0</v>
      </c>
      <c r="AI307" s="43">
        <f t="shared" si="278"/>
        <v>0</v>
      </c>
      <c r="AJ307" s="43">
        <f t="shared" si="278"/>
        <v>0</v>
      </c>
      <c r="AK307" s="43">
        <f t="shared" si="278"/>
        <v>0</v>
      </c>
      <c r="AL307" s="43">
        <f t="shared" si="278"/>
        <v>0</v>
      </c>
      <c r="AM307" s="43">
        <f t="shared" si="278"/>
        <v>0</v>
      </c>
      <c r="AN307" s="43">
        <f t="shared" si="278"/>
        <v>0</v>
      </c>
      <c r="AO307" s="43">
        <f t="shared" si="278"/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75">
        <f>SUMIF(Dec!$A:$A,TB!$A308,Dec!$H:$H)</f>
        <v>0</v>
      </c>
      <c r="O308" s="171"/>
      <c r="P308" s="171"/>
      <c r="Q308" s="181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278"/>
        <v>0</v>
      </c>
      <c r="AE308" s="43">
        <f t="shared" si="278"/>
        <v>0</v>
      </c>
      <c r="AF308" s="43">
        <f t="shared" si="278"/>
        <v>0</v>
      </c>
      <c r="AG308" s="43">
        <f t="shared" si="278"/>
        <v>0</v>
      </c>
      <c r="AH308" s="43">
        <f t="shared" si="278"/>
        <v>0</v>
      </c>
      <c r="AI308" s="43">
        <f t="shared" si="278"/>
        <v>0</v>
      </c>
      <c r="AJ308" s="43">
        <f t="shared" si="278"/>
        <v>0</v>
      </c>
      <c r="AK308" s="43">
        <f t="shared" si="278"/>
        <v>0</v>
      </c>
      <c r="AL308" s="43">
        <f t="shared" si="278"/>
        <v>0</v>
      </c>
      <c r="AM308" s="43">
        <f t="shared" si="278"/>
        <v>0</v>
      </c>
      <c r="AN308" s="43">
        <f t="shared" si="278"/>
        <v>0</v>
      </c>
      <c r="AO308" s="43">
        <f t="shared" si="278"/>
        <v>0</v>
      </c>
    </row>
    <row r="309" spans="1:41" ht="16.399999999999999" customHeight="1">
      <c r="A309" s="17" t="s">
        <v>44</v>
      </c>
      <c r="B309" s="18"/>
      <c r="C309" s="19">
        <f t="shared" ref="C309" si="279">ROUND(SUM(C306:C306),2)</f>
        <v>0</v>
      </c>
      <c r="D309" s="19">
        <f t="shared" ref="D309:N309" si="280">ROUND(SUM(D306:D306),2)</f>
        <v>0</v>
      </c>
      <c r="E309" s="19">
        <f t="shared" si="280"/>
        <v>0</v>
      </c>
      <c r="F309" s="19">
        <f t="shared" si="280"/>
        <v>0</v>
      </c>
      <c r="G309" s="19">
        <f t="shared" si="280"/>
        <v>0</v>
      </c>
      <c r="H309" s="19">
        <f t="shared" si="280"/>
        <v>0</v>
      </c>
      <c r="I309" s="19">
        <f t="shared" si="280"/>
        <v>0</v>
      </c>
      <c r="J309" s="19">
        <f t="shared" si="280"/>
        <v>0</v>
      </c>
      <c r="K309" s="19">
        <f t="shared" si="280"/>
        <v>0</v>
      </c>
      <c r="L309" s="19">
        <f t="shared" si="280"/>
        <v>0</v>
      </c>
      <c r="M309" s="19">
        <f>ROUND(SUM(M306:M306),2)</f>
        <v>0</v>
      </c>
      <c r="N309" s="174">
        <f t="shared" si="280"/>
        <v>0</v>
      </c>
      <c r="O309" s="171"/>
      <c r="P309" s="171"/>
      <c r="Q309" s="180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D309" s="19">
        <f t="shared" ref="AD309" si="281">ROUND(SUM(AD306:AD306),2)</f>
        <v>0</v>
      </c>
      <c r="AE309" s="19">
        <f t="shared" ref="AE309:AM309" si="282">ROUND(SUM(AE306:AE306),2)</f>
        <v>0</v>
      </c>
      <c r="AF309" s="19">
        <f t="shared" si="282"/>
        <v>0</v>
      </c>
      <c r="AG309" s="19">
        <f t="shared" si="282"/>
        <v>0</v>
      </c>
      <c r="AH309" s="19">
        <f t="shared" si="282"/>
        <v>0</v>
      </c>
      <c r="AI309" s="19">
        <f t="shared" si="282"/>
        <v>0</v>
      </c>
      <c r="AJ309" s="19">
        <f t="shared" si="282"/>
        <v>0</v>
      </c>
      <c r="AK309" s="19">
        <f t="shared" si="282"/>
        <v>0</v>
      </c>
      <c r="AL309" s="19">
        <f t="shared" si="282"/>
        <v>0</v>
      </c>
      <c r="AM309" s="19">
        <f t="shared" si="282"/>
        <v>0</v>
      </c>
      <c r="AN309" s="19">
        <f>ROUND(SUM(AN306:AN306),2)</f>
        <v>0</v>
      </c>
      <c r="AO309" s="211">
        <f t="shared" ref="AO309" si="283">ROUND(SUM(AO306:AO306),2)</f>
        <v>0</v>
      </c>
    </row>
    <row r="310" spans="1:41" ht="16.399999999999999" customHeight="1">
      <c r="A310" s="13"/>
      <c r="B310" s="21"/>
      <c r="C310" s="43">
        <f>SUMIF(Jan!$A:$A,TB!$A310,Jan!$H:$H)</f>
        <v>0</v>
      </c>
      <c r="D310" s="43">
        <f>SUMIF(Feb!$A:$A,TB!$A310,Feb!$H:$H)</f>
        <v>0</v>
      </c>
      <c r="E310" s="43">
        <f>SUMIF(Mar!$A:$A,TB!$A310,Mar!$H:$H)</f>
        <v>0</v>
      </c>
      <c r="F310" s="43">
        <f>SUMIF(Apr!$A:$A,TB!$A310,Apr!$H:$H)</f>
        <v>0</v>
      </c>
      <c r="G310" s="43">
        <f>SUMIF(May!$A:$A,TB!$A310,May!$H:$H)</f>
        <v>0</v>
      </c>
      <c r="H310" s="43">
        <f>SUMIF(Jun!$A:$A,TB!$A310,Jun!$H:$H)</f>
        <v>0</v>
      </c>
      <c r="I310" s="43">
        <f>SUMIF(Jul!$A:$A,TB!$A310,Jul!$H:$H)</f>
        <v>0</v>
      </c>
      <c r="J310" s="43">
        <f>SUMIF(Aug!$A:$A,TB!$A310,Aug!$H:$H)</f>
        <v>0</v>
      </c>
      <c r="K310" s="43">
        <f>SUMIF(Sep!$A:$A,TB!$A310,Sep!$H:$H)</f>
        <v>0</v>
      </c>
      <c r="L310" s="43">
        <f>SUMIF(Oct!$A:$A,TB!$A310,Oct!$H:$H)</f>
        <v>0</v>
      </c>
      <c r="M310" s="43">
        <f>SUMIF(Nov!$A:$A,TB!$A310,Nov!$H:$H)</f>
        <v>0</v>
      </c>
      <c r="N310" s="175">
        <f>SUMIF(Dec!$A:$A,TB!$A310,Dec!$H:$H)</f>
        <v>0</v>
      </c>
      <c r="O310" s="184"/>
      <c r="P310" s="184"/>
      <c r="Q310" s="181">
        <v>0</v>
      </c>
      <c r="R310" s="43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0</v>
      </c>
      <c r="X310" s="43">
        <v>0</v>
      </c>
      <c r="Y310" s="43">
        <v>0</v>
      </c>
      <c r="Z310" s="43">
        <v>0</v>
      </c>
      <c r="AA310" s="43">
        <v>0</v>
      </c>
      <c r="AB310" s="43">
        <v>0</v>
      </c>
      <c r="AD310" s="43">
        <f t="shared" ref="AD310:AO312" si="284">ROUND(C310*AD$2,2)</f>
        <v>0</v>
      </c>
      <c r="AE310" s="43">
        <f t="shared" si="284"/>
        <v>0</v>
      </c>
      <c r="AF310" s="43">
        <f t="shared" si="284"/>
        <v>0</v>
      </c>
      <c r="AG310" s="43">
        <f t="shared" si="284"/>
        <v>0</v>
      </c>
      <c r="AH310" s="43">
        <f t="shared" si="284"/>
        <v>0</v>
      </c>
      <c r="AI310" s="43">
        <f t="shared" si="284"/>
        <v>0</v>
      </c>
      <c r="AJ310" s="43">
        <f t="shared" si="284"/>
        <v>0</v>
      </c>
      <c r="AK310" s="43">
        <f t="shared" si="284"/>
        <v>0</v>
      </c>
      <c r="AL310" s="43">
        <f t="shared" si="284"/>
        <v>0</v>
      </c>
      <c r="AM310" s="43">
        <f t="shared" si="284"/>
        <v>0</v>
      </c>
      <c r="AN310" s="43">
        <f t="shared" si="284"/>
        <v>0</v>
      </c>
      <c r="AO310" s="43">
        <f t="shared" si="284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75">
        <f>SUMIF(Dec!$A:$A,TB!$A311,Dec!$H:$H)</f>
        <v>0</v>
      </c>
      <c r="O311" s="171"/>
      <c r="P311" s="171"/>
      <c r="Q311" s="181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si="284"/>
        <v>0</v>
      </c>
      <c r="AE311" s="43">
        <f t="shared" si="284"/>
        <v>0</v>
      </c>
      <c r="AF311" s="43">
        <f t="shared" si="284"/>
        <v>0</v>
      </c>
      <c r="AG311" s="43">
        <f t="shared" si="284"/>
        <v>0</v>
      </c>
      <c r="AH311" s="43">
        <f t="shared" si="284"/>
        <v>0</v>
      </c>
      <c r="AI311" s="43">
        <f t="shared" si="284"/>
        <v>0</v>
      </c>
      <c r="AJ311" s="43">
        <f t="shared" si="284"/>
        <v>0</v>
      </c>
      <c r="AK311" s="43">
        <f t="shared" si="284"/>
        <v>0</v>
      </c>
      <c r="AL311" s="43">
        <f t="shared" si="284"/>
        <v>0</v>
      </c>
      <c r="AM311" s="43">
        <f t="shared" si="284"/>
        <v>0</v>
      </c>
      <c r="AN311" s="43">
        <f t="shared" si="284"/>
        <v>0</v>
      </c>
      <c r="AO311" s="43">
        <f t="shared" si="284"/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75">
        <f>SUMIF(Dec!$A:$A,TB!$A312,Dec!$H:$H)</f>
        <v>0</v>
      </c>
      <c r="O312" s="171"/>
      <c r="P312" s="171"/>
      <c r="Q312" s="181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284"/>
        <v>0</v>
      </c>
      <c r="AE312" s="43">
        <f t="shared" si="284"/>
        <v>0</v>
      </c>
      <c r="AF312" s="43">
        <f t="shared" si="284"/>
        <v>0</v>
      </c>
      <c r="AG312" s="43">
        <f t="shared" si="284"/>
        <v>0</v>
      </c>
      <c r="AH312" s="43">
        <f t="shared" si="284"/>
        <v>0</v>
      </c>
      <c r="AI312" s="43">
        <f t="shared" si="284"/>
        <v>0</v>
      </c>
      <c r="AJ312" s="43">
        <f t="shared" si="284"/>
        <v>0</v>
      </c>
      <c r="AK312" s="43">
        <f t="shared" si="284"/>
        <v>0</v>
      </c>
      <c r="AL312" s="43">
        <f t="shared" si="284"/>
        <v>0</v>
      </c>
      <c r="AM312" s="43">
        <f t="shared" si="284"/>
        <v>0</v>
      </c>
      <c r="AN312" s="43">
        <f t="shared" si="284"/>
        <v>0</v>
      </c>
      <c r="AO312" s="43">
        <f t="shared" si="284"/>
        <v>0</v>
      </c>
    </row>
    <row r="313" spans="1:41" ht="16.399999999999999" customHeight="1">
      <c r="A313" s="17" t="s">
        <v>45</v>
      </c>
      <c r="B313" s="18"/>
      <c r="C313" s="19">
        <f t="shared" ref="C313" si="285">ROUND(SUM(C310:C312),2)</f>
        <v>0</v>
      </c>
      <c r="D313" s="19">
        <f t="shared" ref="D313:N313" si="286">ROUND(SUM(D310:D312),2)</f>
        <v>0</v>
      </c>
      <c r="E313" s="19">
        <f t="shared" si="286"/>
        <v>0</v>
      </c>
      <c r="F313" s="19">
        <f t="shared" si="286"/>
        <v>0</v>
      </c>
      <c r="G313" s="19">
        <f t="shared" si="286"/>
        <v>0</v>
      </c>
      <c r="H313" s="19">
        <f t="shared" si="286"/>
        <v>0</v>
      </c>
      <c r="I313" s="19">
        <f t="shared" si="286"/>
        <v>0</v>
      </c>
      <c r="J313" s="19">
        <f t="shared" si="286"/>
        <v>0</v>
      </c>
      <c r="K313" s="19">
        <f t="shared" si="286"/>
        <v>0</v>
      </c>
      <c r="L313" s="19">
        <f t="shared" si="286"/>
        <v>0</v>
      </c>
      <c r="M313" s="19">
        <f>ROUND(SUM(M310:M312),2)</f>
        <v>0</v>
      </c>
      <c r="N313" s="174">
        <f t="shared" si="286"/>
        <v>0</v>
      </c>
      <c r="O313" s="171"/>
      <c r="P313" s="171"/>
      <c r="Q313" s="180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D313" s="19">
        <f t="shared" ref="AD313" si="287">ROUND(SUM(AD310:AD312),2)</f>
        <v>0</v>
      </c>
      <c r="AE313" s="19">
        <f t="shared" ref="AE313:AM313" si="288">ROUND(SUM(AE310:AE312),2)</f>
        <v>0</v>
      </c>
      <c r="AF313" s="19">
        <f t="shared" si="288"/>
        <v>0</v>
      </c>
      <c r="AG313" s="19">
        <f t="shared" si="288"/>
        <v>0</v>
      </c>
      <c r="AH313" s="19">
        <f t="shared" si="288"/>
        <v>0</v>
      </c>
      <c r="AI313" s="19">
        <f t="shared" si="288"/>
        <v>0</v>
      </c>
      <c r="AJ313" s="19">
        <f t="shared" si="288"/>
        <v>0</v>
      </c>
      <c r="AK313" s="19">
        <f t="shared" si="288"/>
        <v>0</v>
      </c>
      <c r="AL313" s="19">
        <f t="shared" si="288"/>
        <v>0</v>
      </c>
      <c r="AM313" s="19">
        <f t="shared" si="288"/>
        <v>0</v>
      </c>
      <c r="AN313" s="19">
        <f>ROUND(SUM(AN310:AN312),2)</f>
        <v>0</v>
      </c>
      <c r="AO313" s="211">
        <f t="shared" ref="AO313" si="289">ROUND(SUM(AO310:AO312),2)</f>
        <v>0</v>
      </c>
    </row>
    <row r="314" spans="1:41" ht="16.399999999999999" customHeight="1">
      <c r="A314" s="13"/>
      <c r="B314" s="21"/>
      <c r="C314" s="43">
        <f>SUMIF(Jan!$A:$A,TB!$A314,Jan!$H:$H)</f>
        <v>0</v>
      </c>
      <c r="D314" s="43">
        <f>SUMIF(Feb!$A:$A,TB!$A314,Feb!$H:$H)</f>
        <v>0</v>
      </c>
      <c r="E314" s="43">
        <f>SUMIF(Mar!$A:$A,TB!$A314,Mar!$H:$H)</f>
        <v>0</v>
      </c>
      <c r="F314" s="43">
        <f>SUMIF(Apr!$A:$A,TB!$A314,Apr!$H:$H)</f>
        <v>0</v>
      </c>
      <c r="G314" s="43">
        <f>SUMIF(May!$A:$A,TB!$A314,May!$H:$H)</f>
        <v>0</v>
      </c>
      <c r="H314" s="43">
        <f>SUMIF(Jun!$A:$A,TB!$A314,Jun!$H:$H)</f>
        <v>0</v>
      </c>
      <c r="I314" s="43">
        <f>SUMIF(Jul!$A:$A,TB!$A314,Jul!$H:$H)</f>
        <v>0</v>
      </c>
      <c r="J314" s="43">
        <f>SUMIF(Aug!$A:$A,TB!$A314,Aug!$H:$H)</f>
        <v>0</v>
      </c>
      <c r="K314" s="43">
        <f>SUMIF(Sep!$A:$A,TB!$A314,Sep!$H:$H)</f>
        <v>0</v>
      </c>
      <c r="L314" s="43">
        <f>SUMIF(Oct!$A:$A,TB!$A314,Oct!$H:$H)</f>
        <v>0</v>
      </c>
      <c r="M314" s="43">
        <f>SUMIF(Nov!$A:$A,TB!$A314,Nov!$H:$H)</f>
        <v>0</v>
      </c>
      <c r="N314" s="175">
        <f>SUMIF(Dec!$A:$A,TB!$A314,Dec!$H:$H)</f>
        <v>0</v>
      </c>
      <c r="O314" s="184"/>
      <c r="P314" s="184"/>
      <c r="Q314" s="181">
        <v>0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0</v>
      </c>
      <c r="X314" s="43">
        <v>0</v>
      </c>
      <c r="Y314" s="43">
        <v>0</v>
      </c>
      <c r="Z314" s="43">
        <v>0</v>
      </c>
      <c r="AA314" s="43">
        <v>0</v>
      </c>
      <c r="AB314" s="43">
        <v>0</v>
      </c>
      <c r="AD314" s="43">
        <f t="shared" ref="AD314:AO317" si="290">ROUND(C314*AD$2,2)</f>
        <v>0</v>
      </c>
      <c r="AE314" s="43">
        <f t="shared" si="290"/>
        <v>0</v>
      </c>
      <c r="AF314" s="43">
        <f t="shared" si="290"/>
        <v>0</v>
      </c>
      <c r="AG314" s="43">
        <f t="shared" si="290"/>
        <v>0</v>
      </c>
      <c r="AH314" s="43">
        <f t="shared" si="290"/>
        <v>0</v>
      </c>
      <c r="AI314" s="43">
        <f t="shared" si="290"/>
        <v>0</v>
      </c>
      <c r="AJ314" s="43">
        <f t="shared" si="290"/>
        <v>0</v>
      </c>
      <c r="AK314" s="43">
        <f t="shared" si="290"/>
        <v>0</v>
      </c>
      <c r="AL314" s="43">
        <f t="shared" si="290"/>
        <v>0</v>
      </c>
      <c r="AM314" s="43">
        <f t="shared" si="290"/>
        <v>0</v>
      </c>
      <c r="AN314" s="43">
        <f t="shared" si="290"/>
        <v>0</v>
      </c>
      <c r="AO314" s="43">
        <f t="shared" si="290"/>
        <v>0</v>
      </c>
    </row>
    <row r="315" spans="1:41" ht="16.399999999999999" customHeight="1">
      <c r="A315" s="13">
        <v>25007</v>
      </c>
      <c r="B315" s="22" t="s">
        <v>286</v>
      </c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75">
        <f>SUMIF(Dec!$A:$A,TB!$A315,Dec!$H:$H)</f>
        <v>0</v>
      </c>
      <c r="O315" s="171"/>
      <c r="P315" s="171"/>
      <c r="Q315" s="181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si="290"/>
        <v>0</v>
      </c>
      <c r="AE315" s="43">
        <f t="shared" si="290"/>
        <v>0</v>
      </c>
      <c r="AF315" s="43">
        <f t="shared" si="290"/>
        <v>0</v>
      </c>
      <c r="AG315" s="43">
        <f t="shared" si="290"/>
        <v>0</v>
      </c>
      <c r="AH315" s="43">
        <f t="shared" si="290"/>
        <v>0</v>
      </c>
      <c r="AI315" s="43">
        <f t="shared" si="290"/>
        <v>0</v>
      </c>
      <c r="AJ315" s="43">
        <f t="shared" si="290"/>
        <v>0</v>
      </c>
      <c r="AK315" s="43">
        <f t="shared" si="290"/>
        <v>0</v>
      </c>
      <c r="AL315" s="43">
        <f t="shared" si="290"/>
        <v>0</v>
      </c>
      <c r="AM315" s="43">
        <f t="shared" si="290"/>
        <v>0</v>
      </c>
      <c r="AN315" s="43">
        <f t="shared" si="290"/>
        <v>0</v>
      </c>
      <c r="AO315" s="43">
        <f t="shared" si="290"/>
        <v>0</v>
      </c>
    </row>
    <row r="316" spans="1:41" ht="16.399999999999999" customHeight="1">
      <c r="A316" s="13"/>
      <c r="B316" s="21"/>
      <c r="C316" s="43">
        <f>SUMIF(Jan!$A:$A,TB!$A316,Jan!$H:$H)</f>
        <v>0</v>
      </c>
      <c r="D316" s="43">
        <f>SUMIF(Feb!$A:$A,TB!$A316,Feb!$H:$H)</f>
        <v>0</v>
      </c>
      <c r="E316" s="43">
        <f>SUMIF(Mar!$A:$A,TB!$A316,Mar!$H:$H)</f>
        <v>0</v>
      </c>
      <c r="F316" s="43">
        <f>SUMIF(Apr!$A:$A,TB!$A316,Apr!$H:$H)</f>
        <v>0</v>
      </c>
      <c r="G316" s="43">
        <f>SUMIF(May!$A:$A,TB!$A316,May!$H:$H)</f>
        <v>0</v>
      </c>
      <c r="H316" s="43">
        <f>SUMIF(Jun!$A:$A,TB!$A316,Jun!$H:$H)</f>
        <v>0</v>
      </c>
      <c r="I316" s="43">
        <f>SUMIF(Jul!$A:$A,TB!$A316,Jul!$H:$H)</f>
        <v>0</v>
      </c>
      <c r="J316" s="43">
        <f>SUMIF(Aug!$A:$A,TB!$A316,Aug!$H:$H)</f>
        <v>0</v>
      </c>
      <c r="K316" s="43">
        <f>SUMIF(Sep!$A:$A,TB!$A316,Sep!$H:$H)</f>
        <v>0</v>
      </c>
      <c r="L316" s="43">
        <f>SUMIF(Oct!$A:$A,TB!$A316,Oct!$H:$H)</f>
        <v>0</v>
      </c>
      <c r="M316" s="43">
        <f>SUMIF(Nov!$A:$A,TB!$A316,Nov!$H:$H)</f>
        <v>0</v>
      </c>
      <c r="N316" s="175">
        <f>SUMIF(Dec!$A:$A,TB!$A316,Dec!$H:$H)</f>
        <v>0</v>
      </c>
      <c r="O316" s="171"/>
      <c r="P316" s="171"/>
      <c r="Q316" s="181">
        <v>0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0</v>
      </c>
      <c r="Y316" s="43">
        <v>0</v>
      </c>
      <c r="Z316" s="43">
        <v>0</v>
      </c>
      <c r="AA316" s="43">
        <v>0</v>
      </c>
      <c r="AB316" s="43">
        <v>0</v>
      </c>
      <c r="AD316" s="43">
        <f t="shared" si="290"/>
        <v>0</v>
      </c>
      <c r="AE316" s="43">
        <f t="shared" si="290"/>
        <v>0</v>
      </c>
      <c r="AF316" s="43">
        <f t="shared" si="290"/>
        <v>0</v>
      </c>
      <c r="AG316" s="43">
        <f t="shared" si="290"/>
        <v>0</v>
      </c>
      <c r="AH316" s="43">
        <f t="shared" si="290"/>
        <v>0</v>
      </c>
      <c r="AI316" s="43">
        <f t="shared" si="290"/>
        <v>0</v>
      </c>
      <c r="AJ316" s="43">
        <f t="shared" si="290"/>
        <v>0</v>
      </c>
      <c r="AK316" s="43">
        <f t="shared" si="290"/>
        <v>0</v>
      </c>
      <c r="AL316" s="43">
        <f t="shared" si="290"/>
        <v>0</v>
      </c>
      <c r="AM316" s="43">
        <f t="shared" si="290"/>
        <v>0</v>
      </c>
      <c r="AN316" s="43">
        <f t="shared" si="290"/>
        <v>0</v>
      </c>
      <c r="AO316" s="43">
        <f t="shared" si="290"/>
        <v>0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75">
        <f>SUMIF(Dec!$A:$A,TB!$A317,Dec!$H:$H)</f>
        <v>0</v>
      </c>
      <c r="O317" s="171"/>
      <c r="P317" s="171"/>
      <c r="Q317" s="181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290"/>
        <v>0</v>
      </c>
      <c r="AE317" s="43">
        <f t="shared" si="290"/>
        <v>0</v>
      </c>
      <c r="AF317" s="43">
        <f t="shared" si="290"/>
        <v>0</v>
      </c>
      <c r="AG317" s="43">
        <f t="shared" si="290"/>
        <v>0</v>
      </c>
      <c r="AH317" s="43">
        <f t="shared" si="290"/>
        <v>0</v>
      </c>
      <c r="AI317" s="43">
        <f t="shared" si="290"/>
        <v>0</v>
      </c>
      <c r="AJ317" s="43">
        <f t="shared" si="290"/>
        <v>0</v>
      </c>
      <c r="AK317" s="43">
        <f t="shared" si="290"/>
        <v>0</v>
      </c>
      <c r="AL317" s="43">
        <f t="shared" si="290"/>
        <v>0</v>
      </c>
      <c r="AM317" s="43">
        <f t="shared" si="290"/>
        <v>0</v>
      </c>
      <c r="AN317" s="43">
        <f t="shared" si="290"/>
        <v>0</v>
      </c>
      <c r="AO317" s="43">
        <f t="shared" si="290"/>
        <v>0</v>
      </c>
    </row>
    <row r="318" spans="1:41" ht="16.399999999999999" customHeight="1">
      <c r="A318" s="17" t="s">
        <v>46</v>
      </c>
      <c r="B318" s="18"/>
      <c r="C318" s="19">
        <f t="shared" ref="C318" si="291">ROUND(SUM(C314:C317),2)</f>
        <v>0</v>
      </c>
      <c r="D318" s="19">
        <f t="shared" ref="D318:N318" si="292">ROUND(SUM(D314:D317),2)</f>
        <v>0</v>
      </c>
      <c r="E318" s="19">
        <f t="shared" si="292"/>
        <v>0</v>
      </c>
      <c r="F318" s="19">
        <f t="shared" si="292"/>
        <v>0</v>
      </c>
      <c r="G318" s="19">
        <f t="shared" si="292"/>
        <v>0</v>
      </c>
      <c r="H318" s="19">
        <f t="shared" si="292"/>
        <v>0</v>
      </c>
      <c r="I318" s="19">
        <f t="shared" si="292"/>
        <v>0</v>
      </c>
      <c r="J318" s="19">
        <f t="shared" si="292"/>
        <v>0</v>
      </c>
      <c r="K318" s="19">
        <f t="shared" si="292"/>
        <v>0</v>
      </c>
      <c r="L318" s="19">
        <f t="shared" si="292"/>
        <v>0</v>
      </c>
      <c r="M318" s="19">
        <f>ROUND(SUM(M314:M317),2)</f>
        <v>0</v>
      </c>
      <c r="N318" s="174">
        <f t="shared" si="292"/>
        <v>0</v>
      </c>
      <c r="O318" s="171"/>
      <c r="P318" s="171"/>
      <c r="Q318" s="180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D318" s="19">
        <f t="shared" ref="AD318" si="293">ROUND(SUM(AD314:AD317),2)</f>
        <v>0</v>
      </c>
      <c r="AE318" s="19">
        <f t="shared" ref="AE318:AM318" si="294">ROUND(SUM(AE314:AE317),2)</f>
        <v>0</v>
      </c>
      <c r="AF318" s="19">
        <f t="shared" si="294"/>
        <v>0</v>
      </c>
      <c r="AG318" s="19">
        <f t="shared" si="294"/>
        <v>0</v>
      </c>
      <c r="AH318" s="19">
        <f t="shared" si="294"/>
        <v>0</v>
      </c>
      <c r="AI318" s="19">
        <f t="shared" si="294"/>
        <v>0</v>
      </c>
      <c r="AJ318" s="19">
        <f t="shared" si="294"/>
        <v>0</v>
      </c>
      <c r="AK318" s="19">
        <f t="shared" si="294"/>
        <v>0</v>
      </c>
      <c r="AL318" s="19">
        <f t="shared" si="294"/>
        <v>0</v>
      </c>
      <c r="AM318" s="19">
        <f t="shared" si="294"/>
        <v>0</v>
      </c>
      <c r="AN318" s="19">
        <f>ROUND(SUM(AN314:AN317),2)</f>
        <v>0</v>
      </c>
      <c r="AO318" s="211">
        <f t="shared" ref="AO318" si="295">ROUND(SUM(AO314:AO317),2)</f>
        <v>0</v>
      </c>
    </row>
    <row r="319" spans="1:41" ht="16.399999999999999" customHeight="1">
      <c r="A319" s="13"/>
      <c r="B319" s="14"/>
      <c r="C319" s="43">
        <f>SUMIF(Jan!$A:$A,TB!$A319,Jan!$H:$H)</f>
        <v>0</v>
      </c>
      <c r="D319" s="43">
        <f>SUMIF(Feb!$A:$A,TB!$A319,Feb!$H:$H)</f>
        <v>0</v>
      </c>
      <c r="E319" s="43">
        <f>SUMIF(Mar!$A:$A,TB!$A319,Mar!$H:$H)</f>
        <v>0</v>
      </c>
      <c r="F319" s="43">
        <f>SUMIF(Apr!$A:$A,TB!$A319,Apr!$H:$H)</f>
        <v>0</v>
      </c>
      <c r="G319" s="43">
        <f>SUMIF(May!$A:$A,TB!$A319,May!$H:$H)</f>
        <v>0</v>
      </c>
      <c r="H319" s="43">
        <f>SUMIF(Jun!$A:$A,TB!$A319,Jun!$H:$H)</f>
        <v>0</v>
      </c>
      <c r="I319" s="43">
        <f>SUMIF(Jul!$A:$A,TB!$A319,Jul!$H:$H)</f>
        <v>0</v>
      </c>
      <c r="J319" s="43">
        <f>SUMIF(Aug!$A:$A,TB!$A319,Aug!$H:$H)</f>
        <v>0</v>
      </c>
      <c r="K319" s="43">
        <f>SUMIF(Sep!$A:$A,TB!$A319,Sep!$H:$H)</f>
        <v>0</v>
      </c>
      <c r="L319" s="43">
        <f>SUMIF(Oct!$A:$A,TB!$A319,Oct!$H:$H)</f>
        <v>0</v>
      </c>
      <c r="M319" s="43">
        <f>SUMIF(Nov!$A:$A,TB!$A319,Nov!$H:$H)</f>
        <v>0</v>
      </c>
      <c r="N319" s="175">
        <f>SUMIF(Dec!$A:$A,TB!$A319,Dec!$H:$H)</f>
        <v>0</v>
      </c>
      <c r="O319" s="184"/>
      <c r="P319" s="184"/>
      <c r="Q319" s="181">
        <v>0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0</v>
      </c>
      <c r="X319" s="43">
        <v>0</v>
      </c>
      <c r="Y319" s="43">
        <v>0</v>
      </c>
      <c r="Z319" s="43">
        <v>0</v>
      </c>
      <c r="AA319" s="43">
        <v>0</v>
      </c>
      <c r="AB319" s="43">
        <v>0</v>
      </c>
      <c r="AD319" s="43">
        <f t="shared" ref="AD319:AO325" si="296">ROUND(C319*AD$2,2)</f>
        <v>0</v>
      </c>
      <c r="AE319" s="43">
        <f t="shared" si="296"/>
        <v>0</v>
      </c>
      <c r="AF319" s="43">
        <f t="shared" si="296"/>
        <v>0</v>
      </c>
      <c r="AG319" s="43">
        <f t="shared" si="296"/>
        <v>0</v>
      </c>
      <c r="AH319" s="43">
        <f t="shared" si="296"/>
        <v>0</v>
      </c>
      <c r="AI319" s="43">
        <f t="shared" si="296"/>
        <v>0</v>
      </c>
      <c r="AJ319" s="43">
        <f t="shared" si="296"/>
        <v>0</v>
      </c>
      <c r="AK319" s="43">
        <f t="shared" si="296"/>
        <v>0</v>
      </c>
      <c r="AL319" s="43">
        <f t="shared" si="296"/>
        <v>0</v>
      </c>
      <c r="AM319" s="43">
        <f t="shared" si="296"/>
        <v>0</v>
      </c>
      <c r="AN319" s="43">
        <f t="shared" si="296"/>
        <v>0</v>
      </c>
      <c r="AO319" s="43">
        <f t="shared" si="296"/>
        <v>0</v>
      </c>
    </row>
    <row r="320" spans="1:41" ht="16.399999999999999" customHeight="1">
      <c r="A320" s="13">
        <v>25008</v>
      </c>
      <c r="B320" s="22" t="s">
        <v>287</v>
      </c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75">
        <f>SUMIF(Dec!$A:$A,TB!$A320,Dec!$H:$H)</f>
        <v>0</v>
      </c>
      <c r="O320" s="171"/>
      <c r="P320" s="171"/>
      <c r="Q320" s="181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si="296"/>
        <v>0</v>
      </c>
      <c r="AE320" s="43">
        <f t="shared" si="296"/>
        <v>0</v>
      </c>
      <c r="AF320" s="43">
        <f t="shared" si="296"/>
        <v>0</v>
      </c>
      <c r="AG320" s="43">
        <f t="shared" si="296"/>
        <v>0</v>
      </c>
      <c r="AH320" s="43">
        <f t="shared" si="296"/>
        <v>0</v>
      </c>
      <c r="AI320" s="43">
        <f t="shared" si="296"/>
        <v>0</v>
      </c>
      <c r="AJ320" s="43">
        <f t="shared" si="296"/>
        <v>0</v>
      </c>
      <c r="AK320" s="43">
        <f t="shared" si="296"/>
        <v>0</v>
      </c>
      <c r="AL320" s="43">
        <f t="shared" si="296"/>
        <v>0</v>
      </c>
      <c r="AM320" s="43">
        <f t="shared" si="296"/>
        <v>0</v>
      </c>
      <c r="AN320" s="43">
        <f t="shared" si="296"/>
        <v>0</v>
      </c>
      <c r="AO320" s="43">
        <f t="shared" si="296"/>
        <v>0</v>
      </c>
    </row>
    <row r="321" spans="1:41" ht="16.399999999999999" customHeight="1">
      <c r="A321" s="13">
        <v>25009</v>
      </c>
      <c r="B321" s="14" t="s">
        <v>288</v>
      </c>
      <c r="C321" s="43">
        <f>SUMIF(Jan!$A:$A,TB!$A321,Jan!$H:$H)</f>
        <v>0</v>
      </c>
      <c r="D321" s="43">
        <f>SUMIF(Feb!$A:$A,TB!$A321,Feb!$H:$H)</f>
        <v>0</v>
      </c>
      <c r="E321" s="43">
        <f>SUMIF(Mar!$A:$A,TB!$A321,Mar!$H:$H)</f>
        <v>0</v>
      </c>
      <c r="F321" s="43">
        <f>SUMIF(Apr!$A:$A,TB!$A321,Apr!$H:$H)</f>
        <v>0</v>
      </c>
      <c r="G321" s="43">
        <f>SUMIF(May!$A:$A,TB!$A321,May!$H:$H)</f>
        <v>0</v>
      </c>
      <c r="H321" s="43">
        <f>SUMIF(Jun!$A:$A,TB!$A321,Jun!$H:$H)</f>
        <v>0</v>
      </c>
      <c r="I321" s="43">
        <f>SUMIF(Jul!$A:$A,TB!$A321,Jul!$H:$H)</f>
        <v>0</v>
      </c>
      <c r="J321" s="43">
        <f>SUMIF(Aug!$A:$A,TB!$A321,Aug!$H:$H)</f>
        <v>0</v>
      </c>
      <c r="K321" s="43">
        <f>SUMIF(Sep!$A:$A,TB!$A321,Sep!$H:$H)</f>
        <v>0</v>
      </c>
      <c r="L321" s="43">
        <f>SUMIF(Oct!$A:$A,TB!$A321,Oct!$H:$H)</f>
        <v>0</v>
      </c>
      <c r="M321" s="43">
        <f>SUMIF(Nov!$A:$A,TB!$A321,Nov!$H:$H)</f>
        <v>0</v>
      </c>
      <c r="N321" s="175">
        <f>SUMIF(Dec!$A:$A,TB!$A321,Dec!$H:$H)</f>
        <v>0</v>
      </c>
      <c r="O321" s="171"/>
      <c r="P321" s="171"/>
      <c r="Q321" s="181">
        <v>0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0</v>
      </c>
      <c r="X321" s="43">
        <v>0</v>
      </c>
      <c r="Y321" s="43">
        <v>0</v>
      </c>
      <c r="Z321" s="43">
        <v>0</v>
      </c>
      <c r="AA321" s="43">
        <v>0</v>
      </c>
      <c r="AB321" s="43">
        <v>0</v>
      </c>
      <c r="AD321" s="43">
        <f t="shared" si="296"/>
        <v>0</v>
      </c>
      <c r="AE321" s="43">
        <f t="shared" si="296"/>
        <v>0</v>
      </c>
      <c r="AF321" s="43">
        <f t="shared" si="296"/>
        <v>0</v>
      </c>
      <c r="AG321" s="43">
        <f t="shared" si="296"/>
        <v>0</v>
      </c>
      <c r="AH321" s="43">
        <f t="shared" si="296"/>
        <v>0</v>
      </c>
      <c r="AI321" s="43">
        <f t="shared" si="296"/>
        <v>0</v>
      </c>
      <c r="AJ321" s="43">
        <f t="shared" si="296"/>
        <v>0</v>
      </c>
      <c r="AK321" s="43">
        <f t="shared" si="296"/>
        <v>0</v>
      </c>
      <c r="AL321" s="43">
        <f t="shared" si="296"/>
        <v>0</v>
      </c>
      <c r="AM321" s="43">
        <f t="shared" si="296"/>
        <v>0</v>
      </c>
      <c r="AN321" s="43">
        <f t="shared" si="296"/>
        <v>0</v>
      </c>
      <c r="AO321" s="43">
        <f t="shared" si="296"/>
        <v>0</v>
      </c>
    </row>
    <row r="322" spans="1:41" ht="16.399999999999999" customHeight="1">
      <c r="A322" s="13">
        <v>25011</v>
      </c>
      <c r="B322" s="14" t="s">
        <v>289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75">
        <f>SUMIF(Dec!$A:$A,TB!$A322,Dec!$H:$H)</f>
        <v>0</v>
      </c>
      <c r="O322" s="171"/>
      <c r="P322" s="171"/>
      <c r="Q322" s="181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si="296"/>
        <v>0</v>
      </c>
      <c r="AE322" s="43">
        <f t="shared" si="296"/>
        <v>0</v>
      </c>
      <c r="AF322" s="43">
        <f t="shared" si="296"/>
        <v>0</v>
      </c>
      <c r="AG322" s="43">
        <f t="shared" si="296"/>
        <v>0</v>
      </c>
      <c r="AH322" s="43">
        <f t="shared" si="296"/>
        <v>0</v>
      </c>
      <c r="AI322" s="43">
        <f t="shared" si="296"/>
        <v>0</v>
      </c>
      <c r="AJ322" s="43">
        <f t="shared" si="296"/>
        <v>0</v>
      </c>
      <c r="AK322" s="43">
        <f t="shared" si="296"/>
        <v>0</v>
      </c>
      <c r="AL322" s="43">
        <f t="shared" si="296"/>
        <v>0</v>
      </c>
      <c r="AM322" s="43">
        <f t="shared" si="296"/>
        <v>0</v>
      </c>
      <c r="AN322" s="43">
        <f t="shared" si="296"/>
        <v>0</v>
      </c>
      <c r="AO322" s="43">
        <f t="shared" si="296"/>
        <v>0</v>
      </c>
    </row>
    <row r="323" spans="1:41" ht="16.399999999999999" customHeight="1">
      <c r="A323" s="13">
        <v>25015</v>
      </c>
      <c r="B323" s="14" t="s">
        <v>290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75">
        <f>SUMIF(Dec!$A:$A,TB!$A323,Dec!$H:$H)</f>
        <v>0</v>
      </c>
      <c r="O323" s="171"/>
      <c r="P323" s="171"/>
      <c r="Q323" s="181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296"/>
        <v>0</v>
      </c>
      <c r="AE323" s="43">
        <f t="shared" si="296"/>
        <v>0</v>
      </c>
      <c r="AF323" s="43">
        <f t="shared" si="296"/>
        <v>0</v>
      </c>
      <c r="AG323" s="43">
        <f t="shared" si="296"/>
        <v>0</v>
      </c>
      <c r="AH323" s="43">
        <f t="shared" si="296"/>
        <v>0</v>
      </c>
      <c r="AI323" s="43">
        <f t="shared" si="296"/>
        <v>0</v>
      </c>
      <c r="AJ323" s="43">
        <f t="shared" si="296"/>
        <v>0</v>
      </c>
      <c r="AK323" s="43">
        <f t="shared" si="296"/>
        <v>0</v>
      </c>
      <c r="AL323" s="43">
        <f t="shared" si="296"/>
        <v>0</v>
      </c>
      <c r="AM323" s="43">
        <f t="shared" si="296"/>
        <v>0</v>
      </c>
      <c r="AN323" s="43">
        <f t="shared" si="296"/>
        <v>0</v>
      </c>
      <c r="AO323" s="43">
        <f t="shared" si="296"/>
        <v>0</v>
      </c>
    </row>
    <row r="324" spans="1:41" ht="16.399999999999999" customHeight="1">
      <c r="A324" s="13">
        <v>25016</v>
      </c>
      <c r="B324" s="21" t="s">
        <v>291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75">
        <f>SUMIF(Dec!$A:$A,TB!$A324,Dec!$H:$H)</f>
        <v>0</v>
      </c>
      <c r="O324" s="171"/>
      <c r="P324" s="171"/>
      <c r="Q324" s="181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296"/>
        <v>0</v>
      </c>
      <c r="AE324" s="43">
        <f t="shared" si="296"/>
        <v>0</v>
      </c>
      <c r="AF324" s="43">
        <f t="shared" si="296"/>
        <v>0</v>
      </c>
      <c r="AG324" s="43">
        <f t="shared" si="296"/>
        <v>0</v>
      </c>
      <c r="AH324" s="43">
        <f t="shared" si="296"/>
        <v>0</v>
      </c>
      <c r="AI324" s="43">
        <f t="shared" si="296"/>
        <v>0</v>
      </c>
      <c r="AJ324" s="43">
        <f t="shared" si="296"/>
        <v>0</v>
      </c>
      <c r="AK324" s="43">
        <f t="shared" si="296"/>
        <v>0</v>
      </c>
      <c r="AL324" s="43">
        <f t="shared" si="296"/>
        <v>0</v>
      </c>
      <c r="AM324" s="43">
        <f t="shared" si="296"/>
        <v>0</v>
      </c>
      <c r="AN324" s="43">
        <f t="shared" si="296"/>
        <v>0</v>
      </c>
      <c r="AO324" s="43">
        <f t="shared" si="296"/>
        <v>0</v>
      </c>
    </row>
    <row r="325" spans="1:41" ht="16.399999999999999" customHeight="1">
      <c r="A325" s="13"/>
      <c r="B325" s="21"/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75">
        <f>SUMIF(Dec!$A:$A,TB!$A325,Dec!$H:$H)</f>
        <v>0</v>
      </c>
      <c r="O325" s="171"/>
      <c r="P325" s="171"/>
      <c r="Q325" s="181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296"/>
        <v>0</v>
      </c>
      <c r="AE325" s="43">
        <f t="shared" si="296"/>
        <v>0</v>
      </c>
      <c r="AF325" s="43">
        <f t="shared" si="296"/>
        <v>0</v>
      </c>
      <c r="AG325" s="43">
        <f t="shared" si="296"/>
        <v>0</v>
      </c>
      <c r="AH325" s="43">
        <f t="shared" si="296"/>
        <v>0</v>
      </c>
      <c r="AI325" s="43">
        <f t="shared" si="296"/>
        <v>0</v>
      </c>
      <c r="AJ325" s="43">
        <f t="shared" si="296"/>
        <v>0</v>
      </c>
      <c r="AK325" s="43">
        <f t="shared" si="296"/>
        <v>0</v>
      </c>
      <c r="AL325" s="43">
        <f t="shared" si="296"/>
        <v>0</v>
      </c>
      <c r="AM325" s="43">
        <f t="shared" si="296"/>
        <v>0</v>
      </c>
      <c r="AN325" s="43">
        <f t="shared" si="296"/>
        <v>0</v>
      </c>
      <c r="AO325" s="43">
        <f t="shared" si="296"/>
        <v>0</v>
      </c>
    </row>
    <row r="326" spans="1:41" ht="16.399999999999999" customHeight="1">
      <c r="A326" s="17" t="s">
        <v>47</v>
      </c>
      <c r="B326" s="18"/>
      <c r="C326" s="19">
        <f t="shared" ref="C326" si="297">ROUND(SUM(C319:C325),2)</f>
        <v>0</v>
      </c>
      <c r="D326" s="19">
        <f t="shared" ref="D326:N326" si="298">ROUND(SUM(D319:D325),2)</f>
        <v>0</v>
      </c>
      <c r="E326" s="19">
        <f t="shared" si="298"/>
        <v>0</v>
      </c>
      <c r="F326" s="19">
        <f t="shared" si="298"/>
        <v>0</v>
      </c>
      <c r="G326" s="19">
        <f t="shared" si="298"/>
        <v>0</v>
      </c>
      <c r="H326" s="19">
        <f t="shared" si="298"/>
        <v>0</v>
      </c>
      <c r="I326" s="19">
        <f t="shared" si="298"/>
        <v>0</v>
      </c>
      <c r="J326" s="19">
        <f t="shared" si="298"/>
        <v>0</v>
      </c>
      <c r="K326" s="19">
        <f t="shared" si="298"/>
        <v>0</v>
      </c>
      <c r="L326" s="19">
        <f t="shared" si="298"/>
        <v>0</v>
      </c>
      <c r="M326" s="19">
        <f>ROUND(SUM(M319:M325),2)</f>
        <v>0</v>
      </c>
      <c r="N326" s="174">
        <f t="shared" si="298"/>
        <v>0</v>
      </c>
      <c r="O326" s="171"/>
      <c r="P326" s="171"/>
      <c r="Q326" s="180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D326" s="19">
        <f t="shared" ref="AD326" si="299">ROUND(SUM(AD319:AD325),2)</f>
        <v>0</v>
      </c>
      <c r="AE326" s="19">
        <f t="shared" ref="AE326:AM326" si="300">ROUND(SUM(AE319:AE325),2)</f>
        <v>0</v>
      </c>
      <c r="AF326" s="19">
        <f t="shared" si="300"/>
        <v>0</v>
      </c>
      <c r="AG326" s="19">
        <f t="shared" si="300"/>
        <v>0</v>
      </c>
      <c r="AH326" s="19">
        <f t="shared" si="300"/>
        <v>0</v>
      </c>
      <c r="AI326" s="19">
        <f t="shared" si="300"/>
        <v>0</v>
      </c>
      <c r="AJ326" s="19">
        <f t="shared" si="300"/>
        <v>0</v>
      </c>
      <c r="AK326" s="19">
        <f t="shared" si="300"/>
        <v>0</v>
      </c>
      <c r="AL326" s="19">
        <f t="shared" si="300"/>
        <v>0</v>
      </c>
      <c r="AM326" s="19">
        <f t="shared" si="300"/>
        <v>0</v>
      </c>
      <c r="AN326" s="19">
        <f>ROUND(SUM(AN319:AN325),2)</f>
        <v>0</v>
      </c>
      <c r="AO326" s="211">
        <f t="shared" ref="AO326" si="301">ROUND(SUM(AO319:AO325),2)</f>
        <v>0</v>
      </c>
    </row>
    <row r="327" spans="1:41" ht="16.399999999999999" customHeight="1">
      <c r="A327" s="13"/>
      <c r="B327" s="14"/>
      <c r="C327" s="43">
        <f>SUMIF(Jan!$A:$A,TB!$A327,Jan!$H:$H)</f>
        <v>0</v>
      </c>
      <c r="D327" s="43">
        <f>SUMIF(Feb!$A:$A,TB!$A327,Feb!$H:$H)</f>
        <v>0</v>
      </c>
      <c r="E327" s="43">
        <f>SUMIF(Mar!$A:$A,TB!$A327,Mar!$H:$H)</f>
        <v>0</v>
      </c>
      <c r="F327" s="43">
        <f>SUMIF(Apr!$A:$A,TB!$A327,Apr!$H:$H)</f>
        <v>0</v>
      </c>
      <c r="G327" s="43">
        <f>SUMIF(May!$A:$A,TB!$A327,May!$H:$H)</f>
        <v>0</v>
      </c>
      <c r="H327" s="43">
        <f>SUMIF(Jun!$A:$A,TB!$A327,Jun!$H:$H)</f>
        <v>0</v>
      </c>
      <c r="I327" s="43">
        <f>SUMIF(Jul!$A:$A,TB!$A327,Jul!$H:$H)</f>
        <v>0</v>
      </c>
      <c r="J327" s="43">
        <f>SUMIF(Aug!$A:$A,TB!$A327,Aug!$H:$H)</f>
        <v>0</v>
      </c>
      <c r="K327" s="43">
        <f>SUMIF(Sep!$A:$A,TB!$A327,Sep!$H:$H)</f>
        <v>0</v>
      </c>
      <c r="L327" s="43">
        <f>SUMIF(Oct!$A:$A,TB!$A327,Oct!$H:$H)</f>
        <v>0</v>
      </c>
      <c r="M327" s="43">
        <f>SUMIF(Nov!$A:$A,TB!$A327,Nov!$H:$H)</f>
        <v>0</v>
      </c>
      <c r="N327" s="175">
        <f>SUMIF(Dec!$A:$A,TB!$A327,Dec!$H:$H)</f>
        <v>0</v>
      </c>
      <c r="O327" s="184"/>
      <c r="P327" s="184"/>
      <c r="Q327" s="181">
        <v>0</v>
      </c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0</v>
      </c>
      <c r="X327" s="43">
        <v>0</v>
      </c>
      <c r="Y327" s="43">
        <v>0</v>
      </c>
      <c r="Z327" s="43">
        <v>0</v>
      </c>
      <c r="AA327" s="43">
        <v>0</v>
      </c>
      <c r="AB327" s="43">
        <v>0</v>
      </c>
      <c r="AD327" s="43">
        <f t="shared" ref="AD327:AO330" si="302">ROUND(C327*AD$2,2)</f>
        <v>0</v>
      </c>
      <c r="AE327" s="43">
        <f t="shared" si="302"/>
        <v>0</v>
      </c>
      <c r="AF327" s="43">
        <f t="shared" si="302"/>
        <v>0</v>
      </c>
      <c r="AG327" s="43">
        <f t="shared" si="302"/>
        <v>0</v>
      </c>
      <c r="AH327" s="43">
        <f t="shared" si="302"/>
        <v>0</v>
      </c>
      <c r="AI327" s="43">
        <f t="shared" si="302"/>
        <v>0</v>
      </c>
      <c r="AJ327" s="43">
        <f t="shared" si="302"/>
        <v>0</v>
      </c>
      <c r="AK327" s="43">
        <f t="shared" si="302"/>
        <v>0</v>
      </c>
      <c r="AL327" s="43">
        <f t="shared" si="302"/>
        <v>0</v>
      </c>
      <c r="AM327" s="43">
        <f t="shared" si="302"/>
        <v>0</v>
      </c>
      <c r="AN327" s="43">
        <f t="shared" si="302"/>
        <v>0</v>
      </c>
      <c r="AO327" s="43">
        <f t="shared" si="302"/>
        <v>0</v>
      </c>
    </row>
    <row r="328" spans="1:41" ht="16.399999999999999" customHeight="1">
      <c r="A328" s="13">
        <v>25013</v>
      </c>
      <c r="B328" s="22" t="s">
        <v>292</v>
      </c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75">
        <f>SUMIF(Dec!$A:$A,TB!$A328,Dec!$H:$H)</f>
        <v>0</v>
      </c>
      <c r="O328" s="171"/>
      <c r="P328" s="171"/>
      <c r="Q328" s="181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si="302"/>
        <v>0</v>
      </c>
      <c r="AE328" s="43">
        <f t="shared" si="302"/>
        <v>0</v>
      </c>
      <c r="AF328" s="43">
        <f t="shared" si="302"/>
        <v>0</v>
      </c>
      <c r="AG328" s="43">
        <f t="shared" si="302"/>
        <v>0</v>
      </c>
      <c r="AH328" s="43">
        <f t="shared" si="302"/>
        <v>0</v>
      </c>
      <c r="AI328" s="43">
        <f t="shared" si="302"/>
        <v>0</v>
      </c>
      <c r="AJ328" s="43">
        <f t="shared" si="302"/>
        <v>0</v>
      </c>
      <c r="AK328" s="43">
        <f t="shared" si="302"/>
        <v>0</v>
      </c>
      <c r="AL328" s="43">
        <f t="shared" si="302"/>
        <v>0</v>
      </c>
      <c r="AM328" s="43">
        <f t="shared" si="302"/>
        <v>0</v>
      </c>
      <c r="AN328" s="43">
        <f t="shared" si="302"/>
        <v>0</v>
      </c>
      <c r="AO328" s="43">
        <f t="shared" si="302"/>
        <v>0</v>
      </c>
    </row>
    <row r="329" spans="1:41" ht="16.399999999999999" customHeight="1">
      <c r="A329" s="13">
        <v>25014</v>
      </c>
      <c r="B329" s="21" t="s">
        <v>293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175">
        <f>SUMIF(Dec!$A:$A,TB!$A329,Dec!$H:$H)</f>
        <v>0</v>
      </c>
      <c r="O329" s="171"/>
      <c r="P329" s="171"/>
      <c r="Q329" s="181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302"/>
        <v>0</v>
      </c>
      <c r="AE329" s="43">
        <f t="shared" si="302"/>
        <v>0</v>
      </c>
      <c r="AF329" s="43">
        <f t="shared" si="302"/>
        <v>0</v>
      </c>
      <c r="AG329" s="43">
        <f t="shared" si="302"/>
        <v>0</v>
      </c>
      <c r="AH329" s="43">
        <f t="shared" si="302"/>
        <v>0</v>
      </c>
      <c r="AI329" s="43">
        <f t="shared" si="302"/>
        <v>0</v>
      </c>
      <c r="AJ329" s="43">
        <f t="shared" si="302"/>
        <v>0</v>
      </c>
      <c r="AK329" s="43">
        <f t="shared" si="302"/>
        <v>0</v>
      </c>
      <c r="AL329" s="43">
        <f t="shared" si="302"/>
        <v>0</v>
      </c>
      <c r="AM329" s="43">
        <f t="shared" si="302"/>
        <v>0</v>
      </c>
      <c r="AN329" s="43">
        <f t="shared" si="302"/>
        <v>0</v>
      </c>
      <c r="AO329" s="43">
        <f t="shared" si="302"/>
        <v>0</v>
      </c>
    </row>
    <row r="330" spans="1:41" ht="16.399999999999999" customHeight="1">
      <c r="A330" s="13"/>
      <c r="B330" s="21"/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75">
        <f>SUMIF(Dec!$A:$A,TB!$A330,Dec!$H:$H)</f>
        <v>0</v>
      </c>
      <c r="O330" s="171"/>
      <c r="P330" s="171"/>
      <c r="Q330" s="181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302"/>
        <v>0</v>
      </c>
      <c r="AE330" s="43">
        <f t="shared" si="302"/>
        <v>0</v>
      </c>
      <c r="AF330" s="43">
        <f t="shared" si="302"/>
        <v>0</v>
      </c>
      <c r="AG330" s="43">
        <f t="shared" si="302"/>
        <v>0</v>
      </c>
      <c r="AH330" s="43">
        <f t="shared" si="302"/>
        <v>0</v>
      </c>
      <c r="AI330" s="43">
        <f t="shared" si="302"/>
        <v>0</v>
      </c>
      <c r="AJ330" s="43">
        <f t="shared" si="302"/>
        <v>0</v>
      </c>
      <c r="AK330" s="43">
        <f t="shared" si="302"/>
        <v>0</v>
      </c>
      <c r="AL330" s="43">
        <f t="shared" si="302"/>
        <v>0</v>
      </c>
      <c r="AM330" s="43">
        <f t="shared" si="302"/>
        <v>0</v>
      </c>
      <c r="AN330" s="43">
        <f t="shared" si="302"/>
        <v>0</v>
      </c>
      <c r="AO330" s="43">
        <f t="shared" si="302"/>
        <v>0</v>
      </c>
    </row>
    <row r="331" spans="1:41" ht="16.399999999999999" customHeight="1">
      <c r="A331" s="17" t="s">
        <v>53</v>
      </c>
      <c r="B331" s="18"/>
      <c r="C331" s="19">
        <f t="shared" ref="C331" si="303">ROUND(SUM(C327:C330),2)</f>
        <v>0</v>
      </c>
      <c r="D331" s="19">
        <f t="shared" ref="D331:N331" si="304">ROUND(SUM(D327:D330),2)</f>
        <v>0</v>
      </c>
      <c r="E331" s="19">
        <f t="shared" si="304"/>
        <v>0</v>
      </c>
      <c r="F331" s="19">
        <f t="shared" si="304"/>
        <v>0</v>
      </c>
      <c r="G331" s="19">
        <f t="shared" si="304"/>
        <v>0</v>
      </c>
      <c r="H331" s="19">
        <f t="shared" si="304"/>
        <v>0</v>
      </c>
      <c r="I331" s="19">
        <f t="shared" si="304"/>
        <v>0</v>
      </c>
      <c r="J331" s="19">
        <f t="shared" si="304"/>
        <v>0</v>
      </c>
      <c r="K331" s="19">
        <f t="shared" si="304"/>
        <v>0</v>
      </c>
      <c r="L331" s="19">
        <f t="shared" si="304"/>
        <v>0</v>
      </c>
      <c r="M331" s="19">
        <f>ROUND(SUM(M327:M330),2)</f>
        <v>0</v>
      </c>
      <c r="N331" s="174">
        <f t="shared" si="304"/>
        <v>0</v>
      </c>
      <c r="O331" s="171"/>
      <c r="P331" s="171"/>
      <c r="Q331" s="180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D331" s="19">
        <f t="shared" ref="AD331" si="305">ROUND(SUM(AD327:AD330),2)</f>
        <v>0</v>
      </c>
      <c r="AE331" s="19">
        <f t="shared" ref="AE331:AM331" si="306">ROUND(SUM(AE327:AE330),2)</f>
        <v>0</v>
      </c>
      <c r="AF331" s="19">
        <f t="shared" si="306"/>
        <v>0</v>
      </c>
      <c r="AG331" s="19">
        <f t="shared" si="306"/>
        <v>0</v>
      </c>
      <c r="AH331" s="19">
        <f t="shared" si="306"/>
        <v>0</v>
      </c>
      <c r="AI331" s="19">
        <f t="shared" si="306"/>
        <v>0</v>
      </c>
      <c r="AJ331" s="19">
        <f t="shared" si="306"/>
        <v>0</v>
      </c>
      <c r="AK331" s="19">
        <f t="shared" si="306"/>
        <v>0</v>
      </c>
      <c r="AL331" s="19">
        <f t="shared" si="306"/>
        <v>0</v>
      </c>
      <c r="AM331" s="19">
        <f t="shared" si="306"/>
        <v>0</v>
      </c>
      <c r="AN331" s="19">
        <f>ROUND(SUM(AN327:AN330),2)</f>
        <v>0</v>
      </c>
      <c r="AO331" s="211">
        <f t="shared" ref="AO331" si="307">ROUND(SUM(AO327:AO330),2)</f>
        <v>0</v>
      </c>
    </row>
    <row r="332" spans="1:41" ht="16.399999999999999" customHeight="1">
      <c r="A332" s="13"/>
      <c r="B332" s="21"/>
      <c r="C332" s="43">
        <f>SUMIF(Jan!$A:$A,TB!$A332,Jan!$H:$H)</f>
        <v>0</v>
      </c>
      <c r="D332" s="43">
        <f>SUMIF(Feb!$A:$A,TB!$A332,Feb!$H:$H)</f>
        <v>0</v>
      </c>
      <c r="E332" s="43">
        <f>SUMIF(Mar!$A:$A,TB!$A332,Mar!$H:$H)</f>
        <v>0</v>
      </c>
      <c r="F332" s="43">
        <f>SUMIF(Apr!$A:$A,TB!$A332,Apr!$H:$H)</f>
        <v>0</v>
      </c>
      <c r="G332" s="43">
        <f>SUMIF(May!$A:$A,TB!$A332,May!$H:$H)</f>
        <v>0</v>
      </c>
      <c r="H332" s="43">
        <f>SUMIF(Jun!$A:$A,TB!$A332,Jun!$H:$H)</f>
        <v>0</v>
      </c>
      <c r="I332" s="43">
        <f>SUMIF(Jul!$A:$A,TB!$A332,Jul!$H:$H)</f>
        <v>0</v>
      </c>
      <c r="J332" s="43">
        <f>SUMIF(Aug!$A:$A,TB!$A332,Aug!$H:$H)</f>
        <v>0</v>
      </c>
      <c r="K332" s="43">
        <f>SUMIF(Sep!$A:$A,TB!$A332,Sep!$H:$H)</f>
        <v>0</v>
      </c>
      <c r="L332" s="43">
        <f>SUMIF(Oct!$A:$A,TB!$A332,Oct!$H:$H)</f>
        <v>0</v>
      </c>
      <c r="M332" s="43">
        <f>SUMIF(Nov!$A:$A,TB!$A332,Nov!$H:$H)</f>
        <v>0</v>
      </c>
      <c r="N332" s="175">
        <f>SUMIF(Dec!$A:$A,TB!$A332,Dec!$H:$H)</f>
        <v>0</v>
      </c>
      <c r="O332" s="184"/>
      <c r="P332" s="184"/>
      <c r="Q332" s="181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  <c r="Y332" s="43">
        <v>0</v>
      </c>
      <c r="Z332" s="43">
        <v>0</v>
      </c>
      <c r="AA332" s="43">
        <v>0</v>
      </c>
      <c r="AB332" s="43">
        <v>0</v>
      </c>
      <c r="AD332" s="43">
        <f t="shared" ref="AD332:AO334" si="308">ROUND(C332*AD$2,2)</f>
        <v>0</v>
      </c>
      <c r="AE332" s="43">
        <f t="shared" si="308"/>
        <v>0</v>
      </c>
      <c r="AF332" s="43">
        <f t="shared" si="308"/>
        <v>0</v>
      </c>
      <c r="AG332" s="43">
        <f t="shared" si="308"/>
        <v>0</v>
      </c>
      <c r="AH332" s="43">
        <f t="shared" si="308"/>
        <v>0</v>
      </c>
      <c r="AI332" s="43">
        <f t="shared" si="308"/>
        <v>0</v>
      </c>
      <c r="AJ332" s="43">
        <f t="shared" si="308"/>
        <v>0</v>
      </c>
      <c r="AK332" s="43">
        <f t="shared" si="308"/>
        <v>0</v>
      </c>
      <c r="AL332" s="43">
        <f t="shared" si="308"/>
        <v>0</v>
      </c>
      <c r="AM332" s="43">
        <f t="shared" si="308"/>
        <v>0</v>
      </c>
      <c r="AN332" s="43">
        <f t="shared" si="308"/>
        <v>0</v>
      </c>
      <c r="AO332" s="43">
        <f t="shared" si="308"/>
        <v>0</v>
      </c>
    </row>
    <row r="333" spans="1:41" ht="16.399999999999999" customHeight="1">
      <c r="A333" s="13">
        <v>21002</v>
      </c>
      <c r="B333" s="21" t="s">
        <v>294</v>
      </c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75">
        <f>SUMIF(Dec!$A:$A,TB!$A333,Dec!$H:$H)</f>
        <v>0</v>
      </c>
      <c r="O333" s="171"/>
      <c r="P333" s="171"/>
      <c r="Q333" s="181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si="308"/>
        <v>0</v>
      </c>
      <c r="AE333" s="43">
        <f t="shared" si="308"/>
        <v>0</v>
      </c>
      <c r="AF333" s="43">
        <f t="shared" si="308"/>
        <v>0</v>
      </c>
      <c r="AG333" s="43">
        <f t="shared" si="308"/>
        <v>0</v>
      </c>
      <c r="AH333" s="43">
        <f t="shared" si="308"/>
        <v>0</v>
      </c>
      <c r="AI333" s="43">
        <f t="shared" si="308"/>
        <v>0</v>
      </c>
      <c r="AJ333" s="43">
        <f t="shared" si="308"/>
        <v>0</v>
      </c>
      <c r="AK333" s="43">
        <f t="shared" si="308"/>
        <v>0</v>
      </c>
      <c r="AL333" s="43">
        <f t="shared" si="308"/>
        <v>0</v>
      </c>
      <c r="AM333" s="43">
        <f t="shared" si="308"/>
        <v>0</v>
      </c>
      <c r="AN333" s="43">
        <f t="shared" si="308"/>
        <v>0</v>
      </c>
      <c r="AO333" s="43">
        <f t="shared" si="308"/>
        <v>0</v>
      </c>
    </row>
    <row r="334" spans="1:41" ht="16.399999999999999" customHeight="1">
      <c r="A334" s="13"/>
      <c r="B334" s="21"/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75">
        <f>SUMIF(Dec!$A:$A,TB!$A334,Dec!$H:$H)</f>
        <v>0</v>
      </c>
      <c r="O334" s="171"/>
      <c r="P334" s="171"/>
      <c r="Q334" s="181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308"/>
        <v>0</v>
      </c>
      <c r="AE334" s="43">
        <f t="shared" si="308"/>
        <v>0</v>
      </c>
      <c r="AF334" s="43">
        <f t="shared" si="308"/>
        <v>0</v>
      </c>
      <c r="AG334" s="43">
        <f t="shared" si="308"/>
        <v>0</v>
      </c>
      <c r="AH334" s="43">
        <f t="shared" si="308"/>
        <v>0</v>
      </c>
      <c r="AI334" s="43">
        <f t="shared" si="308"/>
        <v>0</v>
      </c>
      <c r="AJ334" s="43">
        <f t="shared" si="308"/>
        <v>0</v>
      </c>
      <c r="AK334" s="43">
        <f t="shared" si="308"/>
        <v>0</v>
      </c>
      <c r="AL334" s="43">
        <f t="shared" si="308"/>
        <v>0</v>
      </c>
      <c r="AM334" s="43">
        <f t="shared" si="308"/>
        <v>0</v>
      </c>
      <c r="AN334" s="43">
        <f t="shared" si="308"/>
        <v>0</v>
      </c>
      <c r="AO334" s="43">
        <f t="shared" si="308"/>
        <v>0</v>
      </c>
    </row>
    <row r="335" spans="1:41" ht="16.399999999999999" customHeight="1">
      <c r="A335" s="17" t="s">
        <v>54</v>
      </c>
      <c r="B335" s="18"/>
      <c r="C335" s="19">
        <f t="shared" ref="C335" si="309">ROUND(SUM(C332:C334),2)</f>
        <v>0</v>
      </c>
      <c r="D335" s="19">
        <f t="shared" ref="D335:N335" si="310">ROUND(SUM(D332:D334),2)</f>
        <v>0</v>
      </c>
      <c r="E335" s="19">
        <f t="shared" si="310"/>
        <v>0</v>
      </c>
      <c r="F335" s="19">
        <f t="shared" si="310"/>
        <v>0</v>
      </c>
      <c r="G335" s="19">
        <f t="shared" si="310"/>
        <v>0</v>
      </c>
      <c r="H335" s="19">
        <f t="shared" si="310"/>
        <v>0</v>
      </c>
      <c r="I335" s="19">
        <f t="shared" si="310"/>
        <v>0</v>
      </c>
      <c r="J335" s="19">
        <f t="shared" si="310"/>
        <v>0</v>
      </c>
      <c r="K335" s="19">
        <f t="shared" si="310"/>
        <v>0</v>
      </c>
      <c r="L335" s="19">
        <f t="shared" si="310"/>
        <v>0</v>
      </c>
      <c r="M335" s="19">
        <f>ROUND(SUM(M332:M334),2)</f>
        <v>0</v>
      </c>
      <c r="N335" s="174">
        <f t="shared" si="310"/>
        <v>0</v>
      </c>
      <c r="O335" s="171"/>
      <c r="P335" s="171"/>
      <c r="Q335" s="180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D335" s="19">
        <f t="shared" ref="AD335" si="311">ROUND(SUM(AD332:AD334),2)</f>
        <v>0</v>
      </c>
      <c r="AE335" s="19">
        <f t="shared" ref="AE335:AM335" si="312">ROUND(SUM(AE332:AE334),2)</f>
        <v>0</v>
      </c>
      <c r="AF335" s="19">
        <f t="shared" si="312"/>
        <v>0</v>
      </c>
      <c r="AG335" s="19">
        <f t="shared" si="312"/>
        <v>0</v>
      </c>
      <c r="AH335" s="19">
        <f t="shared" si="312"/>
        <v>0</v>
      </c>
      <c r="AI335" s="19">
        <f t="shared" si="312"/>
        <v>0</v>
      </c>
      <c r="AJ335" s="19">
        <f t="shared" si="312"/>
        <v>0</v>
      </c>
      <c r="AK335" s="19">
        <f t="shared" si="312"/>
        <v>0</v>
      </c>
      <c r="AL335" s="19">
        <f t="shared" si="312"/>
        <v>0</v>
      </c>
      <c r="AM335" s="19">
        <f t="shared" si="312"/>
        <v>0</v>
      </c>
      <c r="AN335" s="19">
        <f>ROUND(SUM(AN332:AN334),2)</f>
        <v>0</v>
      </c>
      <c r="AO335" s="211">
        <f t="shared" ref="AO335" si="313">ROUND(SUM(AO332:AO334),2)</f>
        <v>0</v>
      </c>
    </row>
    <row r="336" spans="1:41" ht="16.399999999999999" customHeight="1">
      <c r="A336" s="13"/>
      <c r="B336" s="21"/>
      <c r="C336" s="43">
        <f>SUMIF(Jan!$A:$A,TB!$A336,Jan!$H:$H)</f>
        <v>0</v>
      </c>
      <c r="D336" s="43">
        <f>SUMIF(Feb!$A:$A,TB!$A336,Feb!$H:$H)</f>
        <v>0</v>
      </c>
      <c r="E336" s="43">
        <f>SUMIF(Mar!$A:$A,TB!$A336,Mar!$H:$H)</f>
        <v>0</v>
      </c>
      <c r="F336" s="43">
        <f>SUMIF(Apr!$A:$A,TB!$A336,Apr!$H:$H)</f>
        <v>0</v>
      </c>
      <c r="G336" s="43">
        <f>SUMIF(May!$A:$A,TB!$A336,May!$H:$H)</f>
        <v>0</v>
      </c>
      <c r="H336" s="43">
        <f>SUMIF(Jun!$A:$A,TB!$A336,Jun!$H:$H)</f>
        <v>0</v>
      </c>
      <c r="I336" s="43">
        <f>SUMIF(Jul!$A:$A,TB!$A336,Jul!$H:$H)</f>
        <v>0</v>
      </c>
      <c r="J336" s="43">
        <f>SUMIF(Aug!$A:$A,TB!$A336,Aug!$H:$H)</f>
        <v>0</v>
      </c>
      <c r="K336" s="43">
        <f>SUMIF(Sep!$A:$A,TB!$A336,Sep!$H:$H)</f>
        <v>0</v>
      </c>
      <c r="L336" s="43">
        <f>SUMIF(Oct!$A:$A,TB!$A336,Oct!$H:$H)</f>
        <v>0</v>
      </c>
      <c r="M336" s="43">
        <f>SUMIF(Nov!$A:$A,TB!$A336,Nov!$H:$H)</f>
        <v>0</v>
      </c>
      <c r="N336" s="175">
        <f>SUMIF(Dec!$A:$A,TB!$A336,Dec!$H:$H)</f>
        <v>0</v>
      </c>
      <c r="O336" s="184"/>
      <c r="P336" s="184"/>
      <c r="Q336" s="181">
        <v>0</v>
      </c>
      <c r="R336" s="43">
        <v>0</v>
      </c>
      <c r="S336" s="43">
        <v>0</v>
      </c>
      <c r="T336" s="43">
        <v>0</v>
      </c>
      <c r="U336" s="43">
        <v>0</v>
      </c>
      <c r="V336" s="43">
        <v>0</v>
      </c>
      <c r="W336" s="43">
        <v>0</v>
      </c>
      <c r="X336" s="43">
        <v>0</v>
      </c>
      <c r="Y336" s="43">
        <v>0</v>
      </c>
      <c r="Z336" s="43">
        <v>0</v>
      </c>
      <c r="AA336" s="43">
        <v>0</v>
      </c>
      <c r="AB336" s="43">
        <v>0</v>
      </c>
      <c r="AD336" s="43">
        <f t="shared" ref="AD336:AO338" si="314">ROUND(C336*AD$2,2)</f>
        <v>0</v>
      </c>
      <c r="AE336" s="43">
        <f t="shared" si="314"/>
        <v>0</v>
      </c>
      <c r="AF336" s="43">
        <f t="shared" si="314"/>
        <v>0</v>
      </c>
      <c r="AG336" s="43">
        <f t="shared" si="314"/>
        <v>0</v>
      </c>
      <c r="AH336" s="43">
        <f t="shared" si="314"/>
        <v>0</v>
      </c>
      <c r="AI336" s="43">
        <f t="shared" si="314"/>
        <v>0</v>
      </c>
      <c r="AJ336" s="43">
        <f t="shared" si="314"/>
        <v>0</v>
      </c>
      <c r="AK336" s="43">
        <f t="shared" si="314"/>
        <v>0</v>
      </c>
      <c r="AL336" s="43">
        <f t="shared" si="314"/>
        <v>0</v>
      </c>
      <c r="AM336" s="43">
        <f t="shared" si="314"/>
        <v>0</v>
      </c>
      <c r="AN336" s="43">
        <f t="shared" si="314"/>
        <v>0</v>
      </c>
      <c r="AO336" s="43">
        <f t="shared" si="314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75">
        <f>SUMIF(Dec!$A:$A,TB!$A337,Dec!$H:$H)</f>
        <v>0</v>
      </c>
      <c r="O337" s="171"/>
      <c r="P337" s="171"/>
      <c r="Q337" s="181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si="314"/>
        <v>0</v>
      </c>
      <c r="AE337" s="43">
        <f t="shared" si="314"/>
        <v>0</v>
      </c>
      <c r="AF337" s="43">
        <f t="shared" si="314"/>
        <v>0</v>
      </c>
      <c r="AG337" s="43">
        <f t="shared" si="314"/>
        <v>0</v>
      </c>
      <c r="AH337" s="43">
        <f t="shared" si="314"/>
        <v>0</v>
      </c>
      <c r="AI337" s="43">
        <f t="shared" si="314"/>
        <v>0</v>
      </c>
      <c r="AJ337" s="43">
        <f t="shared" si="314"/>
        <v>0</v>
      </c>
      <c r="AK337" s="43">
        <f t="shared" si="314"/>
        <v>0</v>
      </c>
      <c r="AL337" s="43">
        <f t="shared" si="314"/>
        <v>0</v>
      </c>
      <c r="AM337" s="43">
        <f t="shared" si="314"/>
        <v>0</v>
      </c>
      <c r="AN337" s="43">
        <f t="shared" si="314"/>
        <v>0</v>
      </c>
      <c r="AO337" s="43">
        <f t="shared" si="314"/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75">
        <f>SUMIF(Dec!$A:$A,TB!$A338,Dec!$H:$H)</f>
        <v>0</v>
      </c>
      <c r="O338" s="171"/>
      <c r="P338" s="171"/>
      <c r="Q338" s="181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314"/>
        <v>0</v>
      </c>
      <c r="AE338" s="43">
        <f t="shared" si="314"/>
        <v>0</v>
      </c>
      <c r="AF338" s="43">
        <f t="shared" si="314"/>
        <v>0</v>
      </c>
      <c r="AG338" s="43">
        <f t="shared" si="314"/>
        <v>0</v>
      </c>
      <c r="AH338" s="43">
        <f t="shared" si="314"/>
        <v>0</v>
      </c>
      <c r="AI338" s="43">
        <f t="shared" si="314"/>
        <v>0</v>
      </c>
      <c r="AJ338" s="43">
        <f t="shared" si="314"/>
        <v>0</v>
      </c>
      <c r="AK338" s="43">
        <f t="shared" si="314"/>
        <v>0</v>
      </c>
      <c r="AL338" s="43">
        <f t="shared" si="314"/>
        <v>0</v>
      </c>
      <c r="AM338" s="43">
        <f t="shared" si="314"/>
        <v>0</v>
      </c>
      <c r="AN338" s="43">
        <f t="shared" si="314"/>
        <v>0</v>
      </c>
      <c r="AO338" s="43">
        <f t="shared" si="314"/>
        <v>0</v>
      </c>
    </row>
    <row r="339" spans="1:41" ht="16.399999999999999" customHeight="1">
      <c r="A339" s="17" t="s">
        <v>55</v>
      </c>
      <c r="B339" s="18"/>
      <c r="C339" s="19">
        <f t="shared" ref="C339" si="315">ROUND(SUM(C336:C338),2)</f>
        <v>0</v>
      </c>
      <c r="D339" s="19">
        <f t="shared" ref="D339:N339" si="316">ROUND(SUM(D336:D338),2)</f>
        <v>0</v>
      </c>
      <c r="E339" s="19">
        <f t="shared" si="316"/>
        <v>0</v>
      </c>
      <c r="F339" s="19">
        <f t="shared" si="316"/>
        <v>0</v>
      </c>
      <c r="G339" s="19">
        <f t="shared" si="316"/>
        <v>0</v>
      </c>
      <c r="H339" s="19">
        <f t="shared" si="316"/>
        <v>0</v>
      </c>
      <c r="I339" s="19">
        <f t="shared" si="316"/>
        <v>0</v>
      </c>
      <c r="J339" s="19">
        <f t="shared" si="316"/>
        <v>0</v>
      </c>
      <c r="K339" s="19">
        <f t="shared" si="316"/>
        <v>0</v>
      </c>
      <c r="L339" s="19">
        <f t="shared" si="316"/>
        <v>0</v>
      </c>
      <c r="M339" s="19">
        <f>ROUND(SUM(M336:M338),2)</f>
        <v>0</v>
      </c>
      <c r="N339" s="174">
        <f t="shared" si="316"/>
        <v>0</v>
      </c>
      <c r="O339" s="171"/>
      <c r="P339" s="171"/>
      <c r="Q339" s="180">
        <v>0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D339" s="19">
        <f t="shared" ref="AD339" si="317">ROUND(SUM(AD336:AD338),2)</f>
        <v>0</v>
      </c>
      <c r="AE339" s="19">
        <f t="shared" ref="AE339:AM339" si="318">ROUND(SUM(AE336:AE338),2)</f>
        <v>0</v>
      </c>
      <c r="AF339" s="19">
        <f t="shared" si="318"/>
        <v>0</v>
      </c>
      <c r="AG339" s="19">
        <f t="shared" si="318"/>
        <v>0</v>
      </c>
      <c r="AH339" s="19">
        <f t="shared" si="318"/>
        <v>0</v>
      </c>
      <c r="AI339" s="19">
        <f t="shared" si="318"/>
        <v>0</v>
      </c>
      <c r="AJ339" s="19">
        <f t="shared" si="318"/>
        <v>0</v>
      </c>
      <c r="AK339" s="19">
        <f t="shared" si="318"/>
        <v>0</v>
      </c>
      <c r="AL339" s="19">
        <f t="shared" si="318"/>
        <v>0</v>
      </c>
      <c r="AM339" s="19">
        <f t="shared" si="318"/>
        <v>0</v>
      </c>
      <c r="AN339" s="19">
        <f>ROUND(SUM(AN336:AN338),2)</f>
        <v>0</v>
      </c>
      <c r="AO339" s="211">
        <f t="shared" ref="AO339" si="319">ROUND(SUM(AO336:AO338),2)</f>
        <v>0</v>
      </c>
    </row>
    <row r="340" spans="1:41" ht="16.399999999999999" customHeight="1">
      <c r="A340" s="13"/>
      <c r="B340" s="14"/>
      <c r="C340" s="43">
        <f>SUMIF(Jan!$A:$A,TB!$A340,Jan!$H:$H)</f>
        <v>0</v>
      </c>
      <c r="D340" s="43">
        <f>SUMIF(Feb!$A:$A,TB!$A340,Feb!$H:$H)</f>
        <v>0</v>
      </c>
      <c r="E340" s="43">
        <f>SUMIF(Mar!$A:$A,TB!$A340,Mar!$H:$H)</f>
        <v>0</v>
      </c>
      <c r="F340" s="43">
        <f>SUMIF(Apr!$A:$A,TB!$A340,Apr!$H:$H)</f>
        <v>0</v>
      </c>
      <c r="G340" s="43">
        <f>SUMIF(May!$A:$A,TB!$A340,May!$H:$H)</f>
        <v>0</v>
      </c>
      <c r="H340" s="43">
        <f>SUMIF(Jun!$A:$A,TB!$A340,Jun!$H:$H)</f>
        <v>0</v>
      </c>
      <c r="I340" s="43">
        <f>SUMIF(Jul!$A:$A,TB!$A340,Jul!$H:$H)</f>
        <v>0</v>
      </c>
      <c r="J340" s="43">
        <f>SUMIF(Aug!$A:$A,TB!$A340,Aug!$H:$H)</f>
        <v>0</v>
      </c>
      <c r="K340" s="43">
        <f>SUMIF(Sep!$A:$A,TB!$A340,Sep!$H:$H)</f>
        <v>0</v>
      </c>
      <c r="L340" s="43">
        <f>SUMIF(Oct!$A:$A,TB!$A340,Oct!$H:$H)</f>
        <v>0</v>
      </c>
      <c r="M340" s="43">
        <f>SUMIF(Nov!$A:$A,TB!$A340,Nov!$H:$H)</f>
        <v>0</v>
      </c>
      <c r="N340" s="175">
        <f>SUMIF(Dec!$A:$A,TB!$A340,Dec!$H:$H)</f>
        <v>0</v>
      </c>
      <c r="O340" s="184"/>
      <c r="P340" s="184"/>
      <c r="Q340" s="181">
        <v>0</v>
      </c>
      <c r="R340" s="43">
        <v>0</v>
      </c>
      <c r="S340" s="43">
        <v>0</v>
      </c>
      <c r="T340" s="43">
        <v>0</v>
      </c>
      <c r="U340" s="43">
        <v>0</v>
      </c>
      <c r="V340" s="43">
        <v>0</v>
      </c>
      <c r="W340" s="43">
        <v>0</v>
      </c>
      <c r="X340" s="43">
        <v>0</v>
      </c>
      <c r="Y340" s="43">
        <v>0</v>
      </c>
      <c r="Z340" s="43">
        <v>0</v>
      </c>
      <c r="AA340" s="43">
        <v>0</v>
      </c>
      <c r="AB340" s="43">
        <v>0</v>
      </c>
      <c r="AD340" s="43">
        <f t="shared" ref="AD340:AO342" si="320">ROUND(C340*AD$2,2)</f>
        <v>0</v>
      </c>
      <c r="AE340" s="43">
        <f t="shared" si="320"/>
        <v>0</v>
      </c>
      <c r="AF340" s="43">
        <f t="shared" si="320"/>
        <v>0</v>
      </c>
      <c r="AG340" s="43">
        <f t="shared" si="320"/>
        <v>0</v>
      </c>
      <c r="AH340" s="43">
        <f t="shared" si="320"/>
        <v>0</v>
      </c>
      <c r="AI340" s="43">
        <f t="shared" si="320"/>
        <v>0</v>
      </c>
      <c r="AJ340" s="43">
        <f t="shared" si="320"/>
        <v>0</v>
      </c>
      <c r="AK340" s="43">
        <f t="shared" si="320"/>
        <v>0</v>
      </c>
      <c r="AL340" s="43">
        <f t="shared" si="320"/>
        <v>0</v>
      </c>
      <c r="AM340" s="43">
        <f t="shared" si="320"/>
        <v>0</v>
      </c>
      <c r="AN340" s="43">
        <f t="shared" si="320"/>
        <v>0</v>
      </c>
      <c r="AO340" s="43">
        <f t="shared" si="320"/>
        <v>0</v>
      </c>
    </row>
    <row r="341" spans="1:41" ht="16.399999999999999" customHeight="1">
      <c r="A341" s="13"/>
      <c r="B341" s="21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75">
        <f>SUMIF(Dec!$A:$A,TB!$A341,Dec!$H:$H)</f>
        <v>0</v>
      </c>
      <c r="O341" s="171"/>
      <c r="P341" s="171"/>
      <c r="Q341" s="181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si="320"/>
        <v>0</v>
      </c>
      <c r="AE341" s="43">
        <f t="shared" si="320"/>
        <v>0</v>
      </c>
      <c r="AF341" s="43">
        <f t="shared" si="320"/>
        <v>0</v>
      </c>
      <c r="AG341" s="43">
        <f t="shared" si="320"/>
        <v>0</v>
      </c>
      <c r="AH341" s="43">
        <f t="shared" si="320"/>
        <v>0</v>
      </c>
      <c r="AI341" s="43">
        <f t="shared" si="320"/>
        <v>0</v>
      </c>
      <c r="AJ341" s="43">
        <f t="shared" si="320"/>
        <v>0</v>
      </c>
      <c r="AK341" s="43">
        <f t="shared" si="320"/>
        <v>0</v>
      </c>
      <c r="AL341" s="43">
        <f t="shared" si="320"/>
        <v>0</v>
      </c>
      <c r="AM341" s="43">
        <f t="shared" si="320"/>
        <v>0</v>
      </c>
      <c r="AN341" s="43">
        <f t="shared" si="320"/>
        <v>0</v>
      </c>
      <c r="AO341" s="43">
        <f t="shared" si="320"/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75">
        <f>SUMIF(Dec!$A:$A,TB!$A342,Dec!$H:$H)</f>
        <v>0</v>
      </c>
      <c r="O342" s="171"/>
      <c r="P342" s="171"/>
      <c r="Q342" s="181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320"/>
        <v>0</v>
      </c>
      <c r="AE342" s="43">
        <f t="shared" si="320"/>
        <v>0</v>
      </c>
      <c r="AF342" s="43">
        <f t="shared" si="320"/>
        <v>0</v>
      </c>
      <c r="AG342" s="43">
        <f t="shared" si="320"/>
        <v>0</v>
      </c>
      <c r="AH342" s="43">
        <f t="shared" si="320"/>
        <v>0</v>
      </c>
      <c r="AI342" s="43">
        <f t="shared" si="320"/>
        <v>0</v>
      </c>
      <c r="AJ342" s="43">
        <f t="shared" si="320"/>
        <v>0</v>
      </c>
      <c r="AK342" s="43">
        <f t="shared" si="320"/>
        <v>0</v>
      </c>
      <c r="AL342" s="43">
        <f t="shared" si="320"/>
        <v>0</v>
      </c>
      <c r="AM342" s="43">
        <f t="shared" si="320"/>
        <v>0</v>
      </c>
      <c r="AN342" s="43">
        <f t="shared" si="320"/>
        <v>0</v>
      </c>
      <c r="AO342" s="43">
        <f t="shared" si="320"/>
        <v>0</v>
      </c>
    </row>
    <row r="343" spans="1:41" ht="16.399999999999999" customHeight="1">
      <c r="A343" s="17" t="s">
        <v>56</v>
      </c>
      <c r="B343" s="18"/>
      <c r="C343" s="19">
        <f t="shared" ref="C343" si="321">ROUND(SUM(C340:C342),2)</f>
        <v>0</v>
      </c>
      <c r="D343" s="19">
        <f t="shared" ref="D343:N343" si="322">ROUND(SUM(D340:D342),2)</f>
        <v>0</v>
      </c>
      <c r="E343" s="19">
        <f t="shared" si="322"/>
        <v>0</v>
      </c>
      <c r="F343" s="19">
        <f t="shared" si="322"/>
        <v>0</v>
      </c>
      <c r="G343" s="19">
        <f t="shared" si="322"/>
        <v>0</v>
      </c>
      <c r="H343" s="19">
        <f t="shared" si="322"/>
        <v>0</v>
      </c>
      <c r="I343" s="19">
        <f t="shared" si="322"/>
        <v>0</v>
      </c>
      <c r="J343" s="19">
        <f t="shared" si="322"/>
        <v>0</v>
      </c>
      <c r="K343" s="19">
        <f t="shared" si="322"/>
        <v>0</v>
      </c>
      <c r="L343" s="19">
        <f t="shared" si="322"/>
        <v>0</v>
      </c>
      <c r="M343" s="19">
        <f>ROUND(SUM(M340:M342),2)</f>
        <v>0</v>
      </c>
      <c r="N343" s="174">
        <f t="shared" si="322"/>
        <v>0</v>
      </c>
      <c r="O343" s="171"/>
      <c r="P343" s="171"/>
      <c r="Q343" s="180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D343" s="19">
        <f t="shared" ref="AD343" si="323">ROUND(SUM(AD340:AD342),2)</f>
        <v>0</v>
      </c>
      <c r="AE343" s="19">
        <f t="shared" ref="AE343:AM343" si="324">ROUND(SUM(AE340:AE342),2)</f>
        <v>0</v>
      </c>
      <c r="AF343" s="19">
        <f t="shared" si="324"/>
        <v>0</v>
      </c>
      <c r="AG343" s="19">
        <f t="shared" si="324"/>
        <v>0</v>
      </c>
      <c r="AH343" s="19">
        <f t="shared" si="324"/>
        <v>0</v>
      </c>
      <c r="AI343" s="19">
        <f t="shared" si="324"/>
        <v>0</v>
      </c>
      <c r="AJ343" s="19">
        <f t="shared" si="324"/>
        <v>0</v>
      </c>
      <c r="AK343" s="19">
        <f t="shared" si="324"/>
        <v>0</v>
      </c>
      <c r="AL343" s="19">
        <f t="shared" si="324"/>
        <v>0</v>
      </c>
      <c r="AM343" s="19">
        <f t="shared" si="324"/>
        <v>0</v>
      </c>
      <c r="AN343" s="19">
        <f>ROUND(SUM(AN340:AN342),2)</f>
        <v>0</v>
      </c>
      <c r="AO343" s="211">
        <f t="shared" ref="AO343" si="325">ROUND(SUM(AO340:AO342),2)</f>
        <v>0</v>
      </c>
    </row>
    <row r="344" spans="1:41" ht="16.399999999999999" customHeight="1">
      <c r="A344" s="13"/>
      <c r="B344" s="21"/>
      <c r="C344" s="43">
        <f>SUMIF(Jan!$A:$A,TB!$A344,Jan!$H:$H)</f>
        <v>0</v>
      </c>
      <c r="D344" s="43">
        <f>SUMIF(Feb!$A:$A,TB!$A344,Feb!$H:$H)</f>
        <v>0</v>
      </c>
      <c r="E344" s="43">
        <f>SUMIF(Mar!$A:$A,TB!$A344,Mar!$H:$H)</f>
        <v>0</v>
      </c>
      <c r="F344" s="43">
        <f>SUMIF(Apr!$A:$A,TB!$A344,Apr!$H:$H)</f>
        <v>0</v>
      </c>
      <c r="G344" s="43">
        <f>SUMIF(May!$A:$A,TB!$A344,May!$H:$H)</f>
        <v>0</v>
      </c>
      <c r="H344" s="43">
        <f>SUMIF(Jun!$A:$A,TB!$A344,Jun!$H:$H)</f>
        <v>0</v>
      </c>
      <c r="I344" s="43">
        <f>SUMIF(Jul!$A:$A,TB!$A344,Jul!$H:$H)</f>
        <v>0</v>
      </c>
      <c r="J344" s="43">
        <f>SUMIF(Aug!$A:$A,TB!$A344,Aug!$H:$H)</f>
        <v>0</v>
      </c>
      <c r="K344" s="43">
        <f>SUMIF(Sep!$A:$A,TB!$A344,Sep!$H:$H)</f>
        <v>0</v>
      </c>
      <c r="L344" s="43">
        <f>SUMIF(Oct!$A:$A,TB!$A344,Oct!$H:$H)</f>
        <v>0</v>
      </c>
      <c r="M344" s="43">
        <f>SUMIF(Nov!$A:$A,TB!$A344,Nov!$H:$H)</f>
        <v>0</v>
      </c>
      <c r="N344" s="175">
        <f>SUMIF(Dec!$A:$A,TB!$A344,Dec!$H:$H)</f>
        <v>0</v>
      </c>
      <c r="O344" s="184"/>
      <c r="P344" s="184"/>
      <c r="Q344" s="181">
        <v>0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0</v>
      </c>
      <c r="Y344" s="43">
        <v>0</v>
      </c>
      <c r="Z344" s="43">
        <v>0</v>
      </c>
      <c r="AA344" s="43">
        <v>0</v>
      </c>
      <c r="AB344" s="43">
        <v>0</v>
      </c>
      <c r="AD344" s="43">
        <f t="shared" ref="AD344:AO346" si="326">ROUND(C344*AD$2,2)</f>
        <v>0</v>
      </c>
      <c r="AE344" s="43">
        <f t="shared" si="326"/>
        <v>0</v>
      </c>
      <c r="AF344" s="43">
        <f t="shared" si="326"/>
        <v>0</v>
      </c>
      <c r="AG344" s="43">
        <f t="shared" si="326"/>
        <v>0</v>
      </c>
      <c r="AH344" s="43">
        <f t="shared" si="326"/>
        <v>0</v>
      </c>
      <c r="AI344" s="43">
        <f t="shared" si="326"/>
        <v>0</v>
      </c>
      <c r="AJ344" s="43">
        <f t="shared" si="326"/>
        <v>0</v>
      </c>
      <c r="AK344" s="43">
        <f t="shared" si="326"/>
        <v>0</v>
      </c>
      <c r="AL344" s="43">
        <f t="shared" si="326"/>
        <v>0</v>
      </c>
      <c r="AM344" s="43">
        <f t="shared" si="326"/>
        <v>0</v>
      </c>
      <c r="AN344" s="43">
        <f t="shared" si="326"/>
        <v>0</v>
      </c>
      <c r="AO344" s="43">
        <f t="shared" si="326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75">
        <f>SUMIF(Dec!$A:$A,TB!$A345,Dec!$H:$H)</f>
        <v>0</v>
      </c>
      <c r="O345" s="171"/>
      <c r="P345" s="171"/>
      <c r="Q345" s="181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si="326"/>
        <v>0</v>
      </c>
      <c r="AE345" s="43">
        <f t="shared" si="326"/>
        <v>0</v>
      </c>
      <c r="AF345" s="43">
        <f t="shared" si="326"/>
        <v>0</v>
      </c>
      <c r="AG345" s="43">
        <f t="shared" si="326"/>
        <v>0</v>
      </c>
      <c r="AH345" s="43">
        <f t="shared" si="326"/>
        <v>0</v>
      </c>
      <c r="AI345" s="43">
        <f t="shared" si="326"/>
        <v>0</v>
      </c>
      <c r="AJ345" s="43">
        <f t="shared" si="326"/>
        <v>0</v>
      </c>
      <c r="AK345" s="43">
        <f t="shared" si="326"/>
        <v>0</v>
      </c>
      <c r="AL345" s="43">
        <f t="shared" si="326"/>
        <v>0</v>
      </c>
      <c r="AM345" s="43">
        <f t="shared" si="326"/>
        <v>0</v>
      </c>
      <c r="AN345" s="43">
        <f t="shared" si="326"/>
        <v>0</v>
      </c>
      <c r="AO345" s="43">
        <f t="shared" si="326"/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75">
        <f>SUMIF(Dec!$A:$A,TB!$A346,Dec!$H:$H)</f>
        <v>0</v>
      </c>
      <c r="O346" s="171"/>
      <c r="P346" s="171"/>
      <c r="Q346" s="181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326"/>
        <v>0</v>
      </c>
      <c r="AE346" s="43">
        <f t="shared" si="326"/>
        <v>0</v>
      </c>
      <c r="AF346" s="43">
        <f t="shared" si="326"/>
        <v>0</v>
      </c>
      <c r="AG346" s="43">
        <f t="shared" si="326"/>
        <v>0</v>
      </c>
      <c r="AH346" s="43">
        <f t="shared" si="326"/>
        <v>0</v>
      </c>
      <c r="AI346" s="43">
        <f t="shared" si="326"/>
        <v>0</v>
      </c>
      <c r="AJ346" s="43">
        <f t="shared" si="326"/>
        <v>0</v>
      </c>
      <c r="AK346" s="43">
        <f t="shared" si="326"/>
        <v>0</v>
      </c>
      <c r="AL346" s="43">
        <f t="shared" si="326"/>
        <v>0</v>
      </c>
      <c r="AM346" s="43">
        <f t="shared" si="326"/>
        <v>0</v>
      </c>
      <c r="AN346" s="43">
        <f t="shared" si="326"/>
        <v>0</v>
      </c>
      <c r="AO346" s="43">
        <f t="shared" si="326"/>
        <v>0</v>
      </c>
    </row>
    <row r="347" spans="1:41" ht="16.399999999999999" customHeight="1">
      <c r="A347" s="17" t="s">
        <v>57</v>
      </c>
      <c r="B347" s="24"/>
      <c r="C347" s="19">
        <f t="shared" ref="C347" si="327">ROUND(SUM(C344:C346),2)</f>
        <v>0</v>
      </c>
      <c r="D347" s="19">
        <f t="shared" ref="D347:N347" si="328">ROUND(SUM(D344:D346),2)</f>
        <v>0</v>
      </c>
      <c r="E347" s="19">
        <f t="shared" si="328"/>
        <v>0</v>
      </c>
      <c r="F347" s="19">
        <f t="shared" si="328"/>
        <v>0</v>
      </c>
      <c r="G347" s="19">
        <f t="shared" si="328"/>
        <v>0</v>
      </c>
      <c r="H347" s="19">
        <f t="shared" si="328"/>
        <v>0</v>
      </c>
      <c r="I347" s="19">
        <f t="shared" si="328"/>
        <v>0</v>
      </c>
      <c r="J347" s="19">
        <f t="shared" si="328"/>
        <v>0</v>
      </c>
      <c r="K347" s="19">
        <f t="shared" si="328"/>
        <v>0</v>
      </c>
      <c r="L347" s="19">
        <f t="shared" si="328"/>
        <v>0</v>
      </c>
      <c r="M347" s="19">
        <f>ROUND(SUM(M344:M346),2)</f>
        <v>0</v>
      </c>
      <c r="N347" s="174">
        <f t="shared" si="328"/>
        <v>0</v>
      </c>
      <c r="O347" s="171"/>
      <c r="P347" s="171"/>
      <c r="Q347" s="180">
        <v>0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D347" s="19">
        <f t="shared" ref="AD347" si="329">ROUND(SUM(AD344:AD346),2)</f>
        <v>0</v>
      </c>
      <c r="AE347" s="19">
        <f t="shared" ref="AE347:AM347" si="330">ROUND(SUM(AE344:AE346),2)</f>
        <v>0</v>
      </c>
      <c r="AF347" s="19">
        <f t="shared" si="330"/>
        <v>0</v>
      </c>
      <c r="AG347" s="19">
        <f t="shared" si="330"/>
        <v>0</v>
      </c>
      <c r="AH347" s="19">
        <f t="shared" si="330"/>
        <v>0</v>
      </c>
      <c r="AI347" s="19">
        <f t="shared" si="330"/>
        <v>0</v>
      </c>
      <c r="AJ347" s="19">
        <f t="shared" si="330"/>
        <v>0</v>
      </c>
      <c r="AK347" s="19">
        <f t="shared" si="330"/>
        <v>0</v>
      </c>
      <c r="AL347" s="19">
        <f t="shared" si="330"/>
        <v>0</v>
      </c>
      <c r="AM347" s="19">
        <f t="shared" si="330"/>
        <v>0</v>
      </c>
      <c r="AN347" s="19">
        <f>ROUND(SUM(AN344:AN346),2)</f>
        <v>0</v>
      </c>
      <c r="AO347" s="211">
        <f t="shared" ref="AO347" si="331">ROUND(SUM(AO344:AO346),2)</f>
        <v>0</v>
      </c>
    </row>
    <row r="348" spans="1:41" ht="16.399999999999999" customHeight="1">
      <c r="A348" s="13"/>
      <c r="B348" s="21"/>
      <c r="C348" s="43">
        <f>SUMIF(Jan!$A:$A,TB!$A348,Jan!$H:$H)</f>
        <v>0</v>
      </c>
      <c r="D348" s="43">
        <f>SUMIF(Feb!$A:$A,TB!$A348,Feb!$H:$H)</f>
        <v>0</v>
      </c>
      <c r="E348" s="43">
        <f>SUMIF(Mar!$A:$A,TB!$A348,Mar!$H:$H)</f>
        <v>0</v>
      </c>
      <c r="F348" s="43">
        <f>SUMIF(Apr!$A:$A,TB!$A348,Apr!$H:$H)</f>
        <v>0</v>
      </c>
      <c r="G348" s="43">
        <f>SUMIF(May!$A:$A,TB!$A348,May!$H:$H)</f>
        <v>0</v>
      </c>
      <c r="H348" s="43">
        <f>SUMIF(Jun!$A:$A,TB!$A348,Jun!$H:$H)</f>
        <v>0</v>
      </c>
      <c r="I348" s="43">
        <f>SUMIF(Jul!$A:$A,TB!$A348,Jul!$H:$H)</f>
        <v>0</v>
      </c>
      <c r="J348" s="43">
        <f>SUMIF(Aug!$A:$A,TB!$A348,Aug!$H:$H)</f>
        <v>0</v>
      </c>
      <c r="K348" s="43">
        <f>SUMIF(Sep!$A:$A,TB!$A348,Sep!$H:$H)</f>
        <v>0</v>
      </c>
      <c r="L348" s="43">
        <f>SUMIF(Oct!$A:$A,TB!$A348,Oct!$H:$H)</f>
        <v>0</v>
      </c>
      <c r="M348" s="43">
        <f>SUMIF(Nov!$A:$A,TB!$A348,Nov!$H:$H)</f>
        <v>0</v>
      </c>
      <c r="N348" s="175">
        <f>SUMIF(Dec!$A:$A,TB!$A348,Dec!$H:$H)</f>
        <v>0</v>
      </c>
      <c r="O348" s="184"/>
      <c r="P348" s="184"/>
      <c r="Q348" s="181">
        <v>0</v>
      </c>
      <c r="R348" s="43">
        <v>0</v>
      </c>
      <c r="S348" s="43">
        <v>0</v>
      </c>
      <c r="T348" s="43">
        <v>0</v>
      </c>
      <c r="U348" s="43">
        <v>0</v>
      </c>
      <c r="V348" s="43">
        <v>0</v>
      </c>
      <c r="W348" s="43">
        <v>0</v>
      </c>
      <c r="X348" s="43">
        <v>0</v>
      </c>
      <c r="Y348" s="43">
        <v>0</v>
      </c>
      <c r="Z348" s="43">
        <v>0</v>
      </c>
      <c r="AA348" s="43">
        <v>0</v>
      </c>
      <c r="AB348" s="43">
        <v>0</v>
      </c>
      <c r="AD348" s="43">
        <f t="shared" ref="AD348:AO350" si="332">ROUND(C348*AD$2,2)</f>
        <v>0</v>
      </c>
      <c r="AE348" s="43">
        <f t="shared" si="332"/>
        <v>0</v>
      </c>
      <c r="AF348" s="43">
        <f t="shared" si="332"/>
        <v>0</v>
      </c>
      <c r="AG348" s="43">
        <f t="shared" si="332"/>
        <v>0</v>
      </c>
      <c r="AH348" s="43">
        <f t="shared" si="332"/>
        <v>0</v>
      </c>
      <c r="AI348" s="43">
        <f t="shared" si="332"/>
        <v>0</v>
      </c>
      <c r="AJ348" s="43">
        <f t="shared" si="332"/>
        <v>0</v>
      </c>
      <c r="AK348" s="43">
        <f t="shared" si="332"/>
        <v>0</v>
      </c>
      <c r="AL348" s="43">
        <f t="shared" si="332"/>
        <v>0</v>
      </c>
      <c r="AM348" s="43">
        <f t="shared" si="332"/>
        <v>0</v>
      </c>
      <c r="AN348" s="43">
        <f t="shared" si="332"/>
        <v>0</v>
      </c>
      <c r="AO348" s="43">
        <f t="shared" si="332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75">
        <f>SUMIF(Dec!$A:$A,TB!$A349,Dec!$H:$H)</f>
        <v>0</v>
      </c>
      <c r="O349" s="171"/>
      <c r="P349" s="171"/>
      <c r="Q349" s="181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si="332"/>
        <v>0</v>
      </c>
      <c r="AE349" s="43">
        <f t="shared" si="332"/>
        <v>0</v>
      </c>
      <c r="AF349" s="43">
        <f t="shared" si="332"/>
        <v>0</v>
      </c>
      <c r="AG349" s="43">
        <f t="shared" si="332"/>
        <v>0</v>
      </c>
      <c r="AH349" s="43">
        <f t="shared" si="332"/>
        <v>0</v>
      </c>
      <c r="AI349" s="43">
        <f t="shared" si="332"/>
        <v>0</v>
      </c>
      <c r="AJ349" s="43">
        <f t="shared" si="332"/>
        <v>0</v>
      </c>
      <c r="AK349" s="43">
        <f t="shared" si="332"/>
        <v>0</v>
      </c>
      <c r="AL349" s="43">
        <f t="shared" si="332"/>
        <v>0</v>
      </c>
      <c r="AM349" s="43">
        <f t="shared" si="332"/>
        <v>0</v>
      </c>
      <c r="AN349" s="43">
        <f t="shared" si="332"/>
        <v>0</v>
      </c>
      <c r="AO349" s="43">
        <f t="shared" si="332"/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75">
        <f>SUMIF(Dec!$A:$A,TB!$A350,Dec!$H:$H)</f>
        <v>0</v>
      </c>
      <c r="O350" s="171"/>
      <c r="P350" s="171"/>
      <c r="Q350" s="181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332"/>
        <v>0</v>
      </c>
      <c r="AE350" s="43">
        <f t="shared" si="332"/>
        <v>0</v>
      </c>
      <c r="AF350" s="43">
        <f t="shared" si="332"/>
        <v>0</v>
      </c>
      <c r="AG350" s="43">
        <f t="shared" si="332"/>
        <v>0</v>
      </c>
      <c r="AH350" s="43">
        <f t="shared" si="332"/>
        <v>0</v>
      </c>
      <c r="AI350" s="43">
        <f t="shared" si="332"/>
        <v>0</v>
      </c>
      <c r="AJ350" s="43">
        <f t="shared" si="332"/>
        <v>0</v>
      </c>
      <c r="AK350" s="43">
        <f t="shared" si="332"/>
        <v>0</v>
      </c>
      <c r="AL350" s="43">
        <f t="shared" si="332"/>
        <v>0</v>
      </c>
      <c r="AM350" s="43">
        <f t="shared" si="332"/>
        <v>0</v>
      </c>
      <c r="AN350" s="43">
        <f t="shared" si="332"/>
        <v>0</v>
      </c>
      <c r="AO350" s="43">
        <f t="shared" si="332"/>
        <v>0</v>
      </c>
    </row>
    <row r="351" spans="1:41" ht="16.399999999999999" customHeight="1">
      <c r="A351" s="17" t="s">
        <v>58</v>
      </c>
      <c r="B351" s="24"/>
      <c r="C351" s="19">
        <f t="shared" ref="C351" si="333">ROUND(SUM(C348:C350),2)</f>
        <v>0</v>
      </c>
      <c r="D351" s="19">
        <f t="shared" ref="D351:N351" si="334">ROUND(SUM(D348:D350),2)</f>
        <v>0</v>
      </c>
      <c r="E351" s="19">
        <f t="shared" si="334"/>
        <v>0</v>
      </c>
      <c r="F351" s="19">
        <f t="shared" si="334"/>
        <v>0</v>
      </c>
      <c r="G351" s="19">
        <f t="shared" si="334"/>
        <v>0</v>
      </c>
      <c r="H351" s="19">
        <f t="shared" si="334"/>
        <v>0</v>
      </c>
      <c r="I351" s="19">
        <f t="shared" si="334"/>
        <v>0</v>
      </c>
      <c r="J351" s="19">
        <f t="shared" si="334"/>
        <v>0</v>
      </c>
      <c r="K351" s="19">
        <f t="shared" si="334"/>
        <v>0</v>
      </c>
      <c r="L351" s="19">
        <f t="shared" si="334"/>
        <v>0</v>
      </c>
      <c r="M351" s="19">
        <f>ROUND(SUM(M348:M350),2)</f>
        <v>0</v>
      </c>
      <c r="N351" s="174">
        <f t="shared" si="334"/>
        <v>0</v>
      </c>
      <c r="O351" s="171"/>
      <c r="P351" s="171"/>
      <c r="Q351" s="180">
        <v>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D351" s="19">
        <f t="shared" ref="AD351" si="335">ROUND(SUM(AD348:AD350),2)</f>
        <v>0</v>
      </c>
      <c r="AE351" s="19">
        <f t="shared" ref="AE351:AM351" si="336">ROUND(SUM(AE348:AE350),2)</f>
        <v>0</v>
      </c>
      <c r="AF351" s="19">
        <f t="shared" si="336"/>
        <v>0</v>
      </c>
      <c r="AG351" s="19">
        <f t="shared" si="336"/>
        <v>0</v>
      </c>
      <c r="AH351" s="19">
        <f t="shared" si="336"/>
        <v>0</v>
      </c>
      <c r="AI351" s="19">
        <f t="shared" si="336"/>
        <v>0</v>
      </c>
      <c r="AJ351" s="19">
        <f t="shared" si="336"/>
        <v>0</v>
      </c>
      <c r="AK351" s="19">
        <f t="shared" si="336"/>
        <v>0</v>
      </c>
      <c r="AL351" s="19">
        <f t="shared" si="336"/>
        <v>0</v>
      </c>
      <c r="AM351" s="19">
        <f t="shared" si="336"/>
        <v>0</v>
      </c>
      <c r="AN351" s="19">
        <f>ROUND(SUM(AN348:AN350),2)</f>
        <v>0</v>
      </c>
      <c r="AO351" s="211">
        <f t="shared" ref="AO351" si="337">ROUND(SUM(AO348:AO350),2)</f>
        <v>0</v>
      </c>
    </row>
    <row r="352" spans="1:41" ht="16.399999999999999" customHeight="1">
      <c r="A352" s="13"/>
      <c r="B352" s="21"/>
      <c r="C352" s="43">
        <f>SUMIF(Jan!$A:$A,TB!$A352,Jan!$H:$H)</f>
        <v>0</v>
      </c>
      <c r="D352" s="43">
        <f>SUMIF(Feb!$A:$A,TB!$A352,Feb!$H:$H)</f>
        <v>0</v>
      </c>
      <c r="E352" s="43">
        <f>SUMIF(Mar!$A:$A,TB!$A352,Mar!$H:$H)</f>
        <v>0</v>
      </c>
      <c r="F352" s="43">
        <f>SUMIF(Apr!$A:$A,TB!$A352,Apr!$H:$H)</f>
        <v>0</v>
      </c>
      <c r="G352" s="43">
        <f>SUMIF(May!$A:$A,TB!$A352,May!$H:$H)</f>
        <v>0</v>
      </c>
      <c r="H352" s="43">
        <f>SUMIF(Jun!$A:$A,TB!$A352,Jun!$H:$H)</f>
        <v>0</v>
      </c>
      <c r="I352" s="43">
        <f>SUMIF(Jul!$A:$A,TB!$A352,Jul!$H:$H)</f>
        <v>0</v>
      </c>
      <c r="J352" s="43">
        <f>SUMIF(Aug!$A:$A,TB!$A352,Aug!$H:$H)</f>
        <v>0</v>
      </c>
      <c r="K352" s="43">
        <f>SUMIF(Sep!$A:$A,TB!$A352,Sep!$H:$H)</f>
        <v>0</v>
      </c>
      <c r="L352" s="43">
        <f>SUMIF(Oct!$A:$A,TB!$A352,Oct!$H:$H)</f>
        <v>0</v>
      </c>
      <c r="M352" s="43">
        <f>SUMIF(Nov!$A:$A,TB!$A352,Nov!$H:$H)</f>
        <v>0</v>
      </c>
      <c r="N352" s="175">
        <f>SUMIF(Dec!$A:$A,TB!$A352,Dec!$H:$H)</f>
        <v>0</v>
      </c>
      <c r="O352" s="184"/>
      <c r="P352" s="184"/>
      <c r="Q352" s="181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  <c r="Y352" s="43">
        <v>0</v>
      </c>
      <c r="Z352" s="43">
        <v>0</v>
      </c>
      <c r="AA352" s="43">
        <v>0</v>
      </c>
      <c r="AB352" s="43">
        <v>0</v>
      </c>
      <c r="AD352" s="43">
        <f t="shared" ref="AD352:AO354" si="338">ROUND(C352*AD$2,2)</f>
        <v>0</v>
      </c>
      <c r="AE352" s="43">
        <f t="shared" si="338"/>
        <v>0</v>
      </c>
      <c r="AF352" s="43">
        <f t="shared" si="338"/>
        <v>0</v>
      </c>
      <c r="AG352" s="43">
        <f t="shared" si="338"/>
        <v>0</v>
      </c>
      <c r="AH352" s="43">
        <f t="shared" si="338"/>
        <v>0</v>
      </c>
      <c r="AI352" s="43">
        <f t="shared" si="338"/>
        <v>0</v>
      </c>
      <c r="AJ352" s="43">
        <f t="shared" si="338"/>
        <v>0</v>
      </c>
      <c r="AK352" s="43">
        <f t="shared" si="338"/>
        <v>0</v>
      </c>
      <c r="AL352" s="43">
        <f t="shared" si="338"/>
        <v>0</v>
      </c>
      <c r="AM352" s="43">
        <f t="shared" si="338"/>
        <v>0</v>
      </c>
      <c r="AN352" s="43">
        <f t="shared" si="338"/>
        <v>0</v>
      </c>
      <c r="AO352" s="43">
        <f t="shared" si="338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75">
        <f>SUMIF(Dec!$A:$A,TB!$A353,Dec!$H:$H)</f>
        <v>0</v>
      </c>
      <c r="O353" s="171"/>
      <c r="P353" s="171"/>
      <c r="Q353" s="181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si="338"/>
        <v>0</v>
      </c>
      <c r="AE353" s="43">
        <f t="shared" si="338"/>
        <v>0</v>
      </c>
      <c r="AF353" s="43">
        <f t="shared" si="338"/>
        <v>0</v>
      </c>
      <c r="AG353" s="43">
        <f t="shared" si="338"/>
        <v>0</v>
      </c>
      <c r="AH353" s="43">
        <f t="shared" si="338"/>
        <v>0</v>
      </c>
      <c r="AI353" s="43">
        <f t="shared" si="338"/>
        <v>0</v>
      </c>
      <c r="AJ353" s="43">
        <f t="shared" si="338"/>
        <v>0</v>
      </c>
      <c r="AK353" s="43">
        <f t="shared" si="338"/>
        <v>0</v>
      </c>
      <c r="AL353" s="43">
        <f t="shared" si="338"/>
        <v>0</v>
      </c>
      <c r="AM353" s="43">
        <f t="shared" si="338"/>
        <v>0</v>
      </c>
      <c r="AN353" s="43">
        <f t="shared" si="338"/>
        <v>0</v>
      </c>
      <c r="AO353" s="43">
        <f t="shared" si="338"/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75">
        <f>SUMIF(Dec!$A:$A,TB!$A354,Dec!$H:$H)</f>
        <v>0</v>
      </c>
      <c r="O354" s="171"/>
      <c r="P354" s="171"/>
      <c r="Q354" s="181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338"/>
        <v>0</v>
      </c>
      <c r="AE354" s="43">
        <f t="shared" si="338"/>
        <v>0</v>
      </c>
      <c r="AF354" s="43">
        <f t="shared" si="338"/>
        <v>0</v>
      </c>
      <c r="AG354" s="43">
        <f t="shared" si="338"/>
        <v>0</v>
      </c>
      <c r="AH354" s="43">
        <f t="shared" si="338"/>
        <v>0</v>
      </c>
      <c r="AI354" s="43">
        <f t="shared" si="338"/>
        <v>0</v>
      </c>
      <c r="AJ354" s="43">
        <f t="shared" si="338"/>
        <v>0</v>
      </c>
      <c r="AK354" s="43">
        <f t="shared" si="338"/>
        <v>0</v>
      </c>
      <c r="AL354" s="43">
        <f t="shared" si="338"/>
        <v>0</v>
      </c>
      <c r="AM354" s="43">
        <f t="shared" si="338"/>
        <v>0</v>
      </c>
      <c r="AN354" s="43">
        <f t="shared" si="338"/>
        <v>0</v>
      </c>
      <c r="AO354" s="43">
        <f t="shared" si="338"/>
        <v>0</v>
      </c>
    </row>
    <row r="355" spans="1:41" ht="16.399999999999999" customHeight="1">
      <c r="A355" s="17" t="s">
        <v>59</v>
      </c>
      <c r="B355" s="18"/>
      <c r="C355" s="19">
        <f t="shared" ref="C355" si="339">ROUND(SUM(C352:C354),2)</f>
        <v>0</v>
      </c>
      <c r="D355" s="19">
        <f t="shared" ref="D355:N355" si="340">ROUND(SUM(D352:D354),2)</f>
        <v>0</v>
      </c>
      <c r="E355" s="19">
        <f t="shared" si="340"/>
        <v>0</v>
      </c>
      <c r="F355" s="19">
        <f t="shared" si="340"/>
        <v>0</v>
      </c>
      <c r="G355" s="19">
        <f t="shared" si="340"/>
        <v>0</v>
      </c>
      <c r="H355" s="19">
        <f t="shared" si="340"/>
        <v>0</v>
      </c>
      <c r="I355" s="19">
        <f t="shared" si="340"/>
        <v>0</v>
      </c>
      <c r="J355" s="19">
        <f t="shared" si="340"/>
        <v>0</v>
      </c>
      <c r="K355" s="19">
        <f t="shared" si="340"/>
        <v>0</v>
      </c>
      <c r="L355" s="19">
        <f t="shared" si="340"/>
        <v>0</v>
      </c>
      <c r="M355" s="19">
        <f>ROUND(SUM(M352:M354),2)</f>
        <v>0</v>
      </c>
      <c r="N355" s="174">
        <f t="shared" si="340"/>
        <v>0</v>
      </c>
      <c r="O355" s="171"/>
      <c r="P355" s="171"/>
      <c r="Q355" s="180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D355" s="19">
        <f t="shared" ref="AD355" si="341">ROUND(SUM(AD352:AD354),2)</f>
        <v>0</v>
      </c>
      <c r="AE355" s="19">
        <f t="shared" ref="AE355:AM355" si="342">ROUND(SUM(AE352:AE354),2)</f>
        <v>0</v>
      </c>
      <c r="AF355" s="19">
        <f t="shared" si="342"/>
        <v>0</v>
      </c>
      <c r="AG355" s="19">
        <f t="shared" si="342"/>
        <v>0</v>
      </c>
      <c r="AH355" s="19">
        <f t="shared" si="342"/>
        <v>0</v>
      </c>
      <c r="AI355" s="19">
        <f t="shared" si="342"/>
        <v>0</v>
      </c>
      <c r="AJ355" s="19">
        <f t="shared" si="342"/>
        <v>0</v>
      </c>
      <c r="AK355" s="19">
        <f t="shared" si="342"/>
        <v>0</v>
      </c>
      <c r="AL355" s="19">
        <f t="shared" si="342"/>
        <v>0</v>
      </c>
      <c r="AM355" s="19">
        <f t="shared" si="342"/>
        <v>0</v>
      </c>
      <c r="AN355" s="19">
        <f>ROUND(SUM(AN352:AN354),2)</f>
        <v>0</v>
      </c>
      <c r="AO355" s="211">
        <f t="shared" ref="AO355" si="343">ROUND(SUM(AO352:AO354),2)</f>
        <v>0</v>
      </c>
    </row>
    <row r="356" spans="1:41" ht="16.399999999999999" customHeight="1">
      <c r="A356" s="13"/>
      <c r="B356" s="14"/>
      <c r="C356" s="43">
        <f>SUMIF(Jan!$A:$A,TB!$A356,Jan!$H:$H)</f>
        <v>0</v>
      </c>
      <c r="D356" s="43">
        <f>SUMIF(Feb!$A:$A,TB!$A356,Feb!$H:$H)</f>
        <v>0</v>
      </c>
      <c r="E356" s="43">
        <f>SUMIF(Mar!$A:$A,TB!$A356,Mar!$H:$H)</f>
        <v>0</v>
      </c>
      <c r="F356" s="43">
        <f>SUMIF(Apr!$A:$A,TB!$A356,Apr!$H:$H)</f>
        <v>0</v>
      </c>
      <c r="G356" s="43">
        <f>SUMIF(May!$A:$A,TB!$A356,May!$H:$H)</f>
        <v>0</v>
      </c>
      <c r="H356" s="43">
        <f>SUMIF(Jun!$A:$A,TB!$A356,Jun!$H:$H)</f>
        <v>0</v>
      </c>
      <c r="I356" s="43">
        <f>SUMIF(Jul!$A:$A,TB!$A356,Jul!$H:$H)</f>
        <v>0</v>
      </c>
      <c r="J356" s="43">
        <f>SUMIF(Aug!$A:$A,TB!$A356,Aug!$H:$H)</f>
        <v>0</v>
      </c>
      <c r="K356" s="43">
        <f>SUMIF(Sep!$A:$A,TB!$A356,Sep!$H:$H)</f>
        <v>0</v>
      </c>
      <c r="L356" s="43">
        <f>SUMIF(Oct!$A:$A,TB!$A356,Oct!$H:$H)</f>
        <v>0</v>
      </c>
      <c r="M356" s="43">
        <f>SUMIF(Nov!$A:$A,TB!$A356,Nov!$H:$H)</f>
        <v>0</v>
      </c>
      <c r="N356" s="175">
        <f>SUMIF(Dec!$A:$A,TB!$A356,Dec!$H:$H)</f>
        <v>0</v>
      </c>
      <c r="O356" s="184"/>
      <c r="P356" s="184"/>
      <c r="Q356" s="181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  <c r="Y356" s="43">
        <v>0</v>
      </c>
      <c r="Z356" s="43">
        <v>0</v>
      </c>
      <c r="AA356" s="43">
        <v>0</v>
      </c>
      <c r="AB356" s="43">
        <v>0</v>
      </c>
      <c r="AD356" s="43">
        <f t="shared" ref="AD356:AD365" si="344">ROUND(C356*AD$2,2)</f>
        <v>0</v>
      </c>
      <c r="AE356" s="43">
        <f t="shared" ref="AE356:AE365" si="345">ROUND(D356*AE$2,2)</f>
        <v>0</v>
      </c>
      <c r="AF356" s="43">
        <f t="shared" ref="AF356:AF365" si="346">ROUND(E356*AF$2,2)</f>
        <v>0</v>
      </c>
      <c r="AG356" s="43">
        <f t="shared" ref="AG356:AG365" si="347">ROUND(F356*AG$2,2)</f>
        <v>0</v>
      </c>
      <c r="AH356" s="43">
        <f t="shared" ref="AH356:AH365" si="348">ROUND(G356*AH$2,2)</f>
        <v>0</v>
      </c>
      <c r="AI356" s="43">
        <f t="shared" ref="AI356:AI365" si="349">ROUND(H356*AI$2,2)</f>
        <v>0</v>
      </c>
      <c r="AJ356" s="43">
        <f t="shared" ref="AJ356:AJ365" si="350">ROUND(I356*AJ$2,2)</f>
        <v>0</v>
      </c>
      <c r="AK356" s="43">
        <f t="shared" ref="AK356:AK365" si="351">ROUND(J356*AK$2,2)</f>
        <v>0</v>
      </c>
      <c r="AL356" s="43">
        <f t="shared" ref="AL356:AL365" si="352">ROUND(K356*AL$2,2)</f>
        <v>0</v>
      </c>
      <c r="AM356" s="43">
        <f t="shared" ref="AM356:AM365" si="353">ROUND(L356*AM$2,2)</f>
        <v>0</v>
      </c>
      <c r="AN356" s="43">
        <f t="shared" ref="AN356:AN365" si="354">ROUND(M356*AN$2,2)</f>
        <v>0</v>
      </c>
      <c r="AO356" s="43">
        <f t="shared" ref="AO356:AO365" si="355">ROUND(N356*AO$2,2)</f>
        <v>0</v>
      </c>
    </row>
    <row r="357" spans="1:41" ht="16.399999999999999" customHeight="1">
      <c r="A357" s="13">
        <v>30010</v>
      </c>
      <c r="B357" s="14" t="s">
        <v>295</v>
      </c>
      <c r="C357" s="43">
        <f>SUMIF(Jan!$A:$A,TB!$A357,Jan!$H:$H)</f>
        <v>-20000</v>
      </c>
      <c r="D357" s="43">
        <f>SUMIF(Feb!$A:$A,TB!$A357,Feb!$H:$H)</f>
        <v>-20000</v>
      </c>
      <c r="E357" s="43">
        <f>SUMIF(Mar!$A:$A,TB!$A357,Mar!$H:$H)</f>
        <v>-20000</v>
      </c>
      <c r="F357" s="43">
        <f>SUMIF(Apr!$A:$A,TB!$A357,Apr!$H:$H)</f>
        <v>-20000</v>
      </c>
      <c r="G357" s="43">
        <f>SUMIF(May!$A:$A,TB!$A357,May!$H:$H)</f>
        <v>-20000</v>
      </c>
      <c r="H357" s="43">
        <f>SUMIF(Jun!$A:$A,TB!$A357,Jun!$H:$H)</f>
        <v>-20000</v>
      </c>
      <c r="I357" s="43">
        <f>SUMIF(Jul!$A:$A,TB!$A357,Jul!$H:$H)</f>
        <v>-20000</v>
      </c>
      <c r="J357" s="43">
        <f>SUMIF(Aug!$A:$A,TB!$A357,Aug!$H:$H)</f>
        <v>-20000</v>
      </c>
      <c r="K357" s="43">
        <f>SUMIF(Sep!$A:$A,TB!$A357,Sep!$H:$H)</f>
        <v>-20000</v>
      </c>
      <c r="L357" s="43">
        <f>SUMIF(Oct!$A:$A,TB!$A357,Oct!$H:$H)</f>
        <v>-20000</v>
      </c>
      <c r="M357" s="43">
        <f>SUMIF(Nov!$A:$A,TB!$A357,Nov!$H:$H)</f>
        <v>-20000</v>
      </c>
      <c r="N357" s="175">
        <f>SUMIF(Dec!$A:$A,TB!$A357,Dec!$H:$H)</f>
        <v>-20000</v>
      </c>
      <c r="O357" s="171"/>
      <c r="P357" s="171"/>
      <c r="Q357" s="181">
        <v>-20000</v>
      </c>
      <c r="R357" s="43">
        <v>-20000</v>
      </c>
      <c r="S357" s="43">
        <v>-20000</v>
      </c>
      <c r="T357" s="43">
        <v>-20000</v>
      </c>
      <c r="U357" s="43">
        <v>-20000</v>
      </c>
      <c r="V357" s="43">
        <v>-20000</v>
      </c>
      <c r="W357" s="43">
        <v>-20000</v>
      </c>
      <c r="X357" s="43">
        <v>-20000</v>
      </c>
      <c r="Y357" s="43">
        <v>-20000</v>
      </c>
      <c r="Z357" s="43">
        <v>-20000</v>
      </c>
      <c r="AA357" s="43">
        <v>-20000</v>
      </c>
      <c r="AB357" s="43">
        <v>-20000</v>
      </c>
      <c r="AD357" s="43">
        <f t="shared" si="344"/>
        <v>-153524</v>
      </c>
      <c r="AE357" s="43">
        <f t="shared" si="345"/>
        <v>-152874</v>
      </c>
      <c r="AF357" s="43">
        <f t="shared" si="346"/>
        <v>-152780</v>
      </c>
      <c r="AG357" s="43">
        <f t="shared" si="347"/>
        <v>-152830</v>
      </c>
      <c r="AH357" s="43">
        <f t="shared" si="348"/>
        <v>-153160</v>
      </c>
      <c r="AI357" s="43">
        <f t="shared" si="349"/>
        <v>-153288</v>
      </c>
      <c r="AJ357" s="43">
        <f t="shared" si="350"/>
        <v>-153288</v>
      </c>
      <c r="AK357" s="43">
        <f t="shared" si="351"/>
        <v>-153288</v>
      </c>
      <c r="AL357" s="43">
        <f t="shared" si="352"/>
        <v>-153288</v>
      </c>
      <c r="AM357" s="43">
        <f t="shared" si="353"/>
        <v>-153288</v>
      </c>
      <c r="AN357" s="43">
        <f t="shared" si="354"/>
        <v>-153288</v>
      </c>
      <c r="AO357" s="43">
        <f t="shared" si="355"/>
        <v>-153288</v>
      </c>
    </row>
    <row r="358" spans="1:41" ht="16.399999999999999" customHeight="1">
      <c r="A358" s="20">
        <v>30011</v>
      </c>
      <c r="B358" s="14" t="s">
        <v>296</v>
      </c>
      <c r="C358" s="43">
        <f>SUMIF(Jan!$A:$A,TB!$A358,Jan!$H:$H)</f>
        <v>0</v>
      </c>
      <c r="D358" s="43">
        <f>SUMIF(Feb!$A:$A,TB!$A358,Feb!$H:$H)</f>
        <v>0</v>
      </c>
      <c r="E358" s="43">
        <f>SUMIF(Mar!$A:$A,TB!$A358,Mar!$H:$H)</f>
        <v>0</v>
      </c>
      <c r="F358" s="43">
        <f>SUMIF(Apr!$A:$A,TB!$A358,Apr!$H:$H)</f>
        <v>0</v>
      </c>
      <c r="G358" s="43">
        <f>SUMIF(May!$A:$A,TB!$A358,May!$H:$H)</f>
        <v>0</v>
      </c>
      <c r="H358" s="43">
        <f>SUMIF(Jun!$A:$A,TB!$A358,Jun!$H:$H)</f>
        <v>0</v>
      </c>
      <c r="I358" s="43">
        <f>SUMIF(Jul!$A:$A,TB!$A358,Jul!$H:$H)</f>
        <v>0</v>
      </c>
      <c r="J358" s="43">
        <f>SUMIF(Aug!$A:$A,TB!$A358,Aug!$H:$H)</f>
        <v>0</v>
      </c>
      <c r="K358" s="43">
        <f>SUMIF(Sep!$A:$A,TB!$A358,Sep!$H:$H)</f>
        <v>0</v>
      </c>
      <c r="L358" s="43">
        <f>SUMIF(Oct!$A:$A,TB!$A358,Oct!$H:$H)</f>
        <v>0</v>
      </c>
      <c r="M358" s="43">
        <f>SUMIF(Nov!$A:$A,TB!$A358,Nov!$H:$H)</f>
        <v>0</v>
      </c>
      <c r="N358" s="175">
        <f>SUMIF(Dec!$A:$A,TB!$A358,Dec!$H:$H)</f>
        <v>0</v>
      </c>
      <c r="O358" s="171"/>
      <c r="P358" s="171"/>
      <c r="Q358" s="181">
        <v>0</v>
      </c>
      <c r="R358" s="43">
        <v>0</v>
      </c>
      <c r="S358" s="43">
        <v>0</v>
      </c>
      <c r="T358" s="43">
        <v>0</v>
      </c>
      <c r="U358" s="43">
        <v>0</v>
      </c>
      <c r="V358" s="43">
        <v>0</v>
      </c>
      <c r="W358" s="43">
        <v>0</v>
      </c>
      <c r="X358" s="43">
        <v>0</v>
      </c>
      <c r="Y358" s="43">
        <v>0</v>
      </c>
      <c r="Z358" s="43">
        <v>0</v>
      </c>
      <c r="AA358" s="43">
        <v>0</v>
      </c>
      <c r="AB358" s="43">
        <v>0</v>
      </c>
      <c r="AD358" s="43">
        <f t="shared" si="344"/>
        <v>0</v>
      </c>
      <c r="AE358" s="43">
        <f t="shared" si="345"/>
        <v>0</v>
      </c>
      <c r="AF358" s="43">
        <f t="shared" si="346"/>
        <v>0</v>
      </c>
      <c r="AG358" s="43">
        <f t="shared" si="347"/>
        <v>0</v>
      </c>
      <c r="AH358" s="43">
        <f t="shared" si="348"/>
        <v>0</v>
      </c>
      <c r="AI358" s="43">
        <f t="shared" si="349"/>
        <v>0</v>
      </c>
      <c r="AJ358" s="43">
        <f t="shared" si="350"/>
        <v>0</v>
      </c>
      <c r="AK358" s="43">
        <f t="shared" si="351"/>
        <v>0</v>
      </c>
      <c r="AL358" s="43">
        <f t="shared" si="352"/>
        <v>0</v>
      </c>
      <c r="AM358" s="43">
        <f t="shared" si="353"/>
        <v>0</v>
      </c>
      <c r="AN358" s="43">
        <f t="shared" si="354"/>
        <v>0</v>
      </c>
      <c r="AO358" s="43">
        <f t="shared" si="355"/>
        <v>0</v>
      </c>
    </row>
    <row r="359" spans="1:41" ht="16.399999999999999" customHeight="1">
      <c r="A359" s="13">
        <v>30020</v>
      </c>
      <c r="B359" s="14" t="s">
        <v>297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75">
        <f>SUMIF(Dec!$A:$A,TB!$A359,Dec!$H:$H)</f>
        <v>0</v>
      </c>
      <c r="O359" s="171"/>
      <c r="P359" s="171"/>
      <c r="Q359" s="181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344"/>
        <v>0</v>
      </c>
      <c r="AE359" s="43">
        <f t="shared" si="345"/>
        <v>0</v>
      </c>
      <c r="AF359" s="43">
        <f t="shared" si="346"/>
        <v>0</v>
      </c>
      <c r="AG359" s="43">
        <f t="shared" si="347"/>
        <v>0</v>
      </c>
      <c r="AH359" s="43">
        <f t="shared" si="348"/>
        <v>0</v>
      </c>
      <c r="AI359" s="43">
        <f t="shared" si="349"/>
        <v>0</v>
      </c>
      <c r="AJ359" s="43">
        <f t="shared" si="350"/>
        <v>0</v>
      </c>
      <c r="AK359" s="43">
        <f t="shared" si="351"/>
        <v>0</v>
      </c>
      <c r="AL359" s="43">
        <f t="shared" si="352"/>
        <v>0</v>
      </c>
      <c r="AM359" s="43">
        <f t="shared" si="353"/>
        <v>0</v>
      </c>
      <c r="AN359" s="43">
        <f t="shared" si="354"/>
        <v>0</v>
      </c>
      <c r="AO359" s="43">
        <f t="shared" si="355"/>
        <v>0</v>
      </c>
    </row>
    <row r="360" spans="1:41" ht="16.399999999999999" customHeight="1">
      <c r="A360" s="13">
        <v>30030</v>
      </c>
      <c r="B360" s="21" t="s">
        <v>298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175">
        <f>SUMIF(Dec!$A:$A,TB!$A360,Dec!$H:$H)</f>
        <v>0</v>
      </c>
      <c r="O360" s="171"/>
      <c r="P360" s="171"/>
      <c r="Q360" s="181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344"/>
        <v>0</v>
      </c>
      <c r="AE360" s="43">
        <f t="shared" si="345"/>
        <v>0</v>
      </c>
      <c r="AF360" s="43">
        <f t="shared" si="346"/>
        <v>0</v>
      </c>
      <c r="AG360" s="43">
        <f t="shared" si="347"/>
        <v>0</v>
      </c>
      <c r="AH360" s="43">
        <f t="shared" si="348"/>
        <v>0</v>
      </c>
      <c r="AI360" s="43">
        <f t="shared" si="349"/>
        <v>0</v>
      </c>
      <c r="AJ360" s="43">
        <f t="shared" si="350"/>
        <v>0</v>
      </c>
      <c r="AK360" s="43">
        <f t="shared" si="351"/>
        <v>0</v>
      </c>
      <c r="AL360" s="43">
        <f t="shared" si="352"/>
        <v>0</v>
      </c>
      <c r="AM360" s="43">
        <f t="shared" si="353"/>
        <v>0</v>
      </c>
      <c r="AN360" s="43">
        <f t="shared" si="354"/>
        <v>0</v>
      </c>
      <c r="AO360" s="43">
        <f t="shared" si="355"/>
        <v>0</v>
      </c>
    </row>
    <row r="361" spans="1:41" ht="16.399999999999999" customHeight="1">
      <c r="A361" s="13">
        <v>30031</v>
      </c>
      <c r="B361" s="21" t="s">
        <v>299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75">
        <f>SUMIF(Dec!$A:$A,TB!$A361,Dec!$H:$H)</f>
        <v>0</v>
      </c>
      <c r="O361" s="171"/>
      <c r="P361" s="171"/>
      <c r="Q361" s="181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344"/>
        <v>0</v>
      </c>
      <c r="AE361" s="43">
        <f t="shared" si="345"/>
        <v>0</v>
      </c>
      <c r="AF361" s="43">
        <f t="shared" si="346"/>
        <v>0</v>
      </c>
      <c r="AG361" s="43">
        <f t="shared" si="347"/>
        <v>0</v>
      </c>
      <c r="AH361" s="43">
        <f t="shared" si="348"/>
        <v>0</v>
      </c>
      <c r="AI361" s="43">
        <f t="shared" si="349"/>
        <v>0</v>
      </c>
      <c r="AJ361" s="43">
        <f t="shared" si="350"/>
        <v>0</v>
      </c>
      <c r="AK361" s="43">
        <f t="shared" si="351"/>
        <v>0</v>
      </c>
      <c r="AL361" s="43">
        <f t="shared" si="352"/>
        <v>0</v>
      </c>
      <c r="AM361" s="43">
        <f t="shared" si="353"/>
        <v>0</v>
      </c>
      <c r="AN361" s="43">
        <f t="shared" si="354"/>
        <v>0</v>
      </c>
      <c r="AO361" s="43">
        <f t="shared" si="355"/>
        <v>0</v>
      </c>
    </row>
    <row r="362" spans="1:41" ht="16.399999999999999" customHeight="1">
      <c r="A362" s="13">
        <v>30041</v>
      </c>
      <c r="B362" s="21" t="s">
        <v>300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75">
        <f>SUMIF(Dec!$A:$A,TB!$A362,Dec!$H:$H)</f>
        <v>0</v>
      </c>
      <c r="O362" s="171"/>
      <c r="P362" s="171"/>
      <c r="Q362" s="181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344"/>
        <v>0</v>
      </c>
      <c r="AE362" s="43">
        <f t="shared" si="345"/>
        <v>0</v>
      </c>
      <c r="AF362" s="43">
        <f t="shared" si="346"/>
        <v>0</v>
      </c>
      <c r="AG362" s="43">
        <f t="shared" si="347"/>
        <v>0</v>
      </c>
      <c r="AH362" s="43">
        <f t="shared" si="348"/>
        <v>0</v>
      </c>
      <c r="AI362" s="43">
        <f t="shared" si="349"/>
        <v>0</v>
      </c>
      <c r="AJ362" s="43">
        <f t="shared" si="350"/>
        <v>0</v>
      </c>
      <c r="AK362" s="43">
        <f t="shared" si="351"/>
        <v>0</v>
      </c>
      <c r="AL362" s="43">
        <f t="shared" si="352"/>
        <v>0</v>
      </c>
      <c r="AM362" s="43">
        <f t="shared" si="353"/>
        <v>0</v>
      </c>
      <c r="AN362" s="43">
        <f t="shared" si="354"/>
        <v>0</v>
      </c>
      <c r="AO362" s="43">
        <f t="shared" si="355"/>
        <v>0</v>
      </c>
    </row>
    <row r="363" spans="1:41" ht="16.399999999999999" customHeight="1">
      <c r="A363" s="13">
        <v>30040</v>
      </c>
      <c r="B363" s="21" t="s">
        <v>301</v>
      </c>
      <c r="C363" s="43">
        <f>SUMIF(Jan!$A:$A,TB!$A363,Jan!$H:$H)</f>
        <v>-23974.09</v>
      </c>
      <c r="D363" s="43">
        <f>SUMIF(Feb!$A:$A,TB!$A363,Feb!$H:$H)</f>
        <v>-23974.09</v>
      </c>
      <c r="E363" s="43">
        <f>SUMIF(Mar!$A:$A,TB!$A363,Mar!$H:$H)</f>
        <v>-23974.09</v>
      </c>
      <c r="F363" s="43">
        <f>SUMIF(Apr!$A:$A,TB!$A363,Apr!$H:$H)</f>
        <v>-23974.09</v>
      </c>
      <c r="G363" s="43">
        <f>SUMIF(May!$A:$A,TB!$A363,May!$H:$H)</f>
        <v>-23974.09</v>
      </c>
      <c r="H363" s="43">
        <f>SUMIF(Jun!$A:$A,TB!$A363,Jun!$H:$H)</f>
        <v>-23974.09</v>
      </c>
      <c r="I363" s="43">
        <f>SUMIF(Jul!$A:$A,TB!$A363,Jul!$H:$H)</f>
        <v>-23974.09</v>
      </c>
      <c r="J363" s="43">
        <f>SUMIF(Aug!$A:$A,TB!$A363,Aug!$H:$H)</f>
        <v>-23974.09</v>
      </c>
      <c r="K363" s="43">
        <f>SUMIF(Sep!$A:$A,TB!$A363,Sep!$H:$H)</f>
        <v>-23974.09</v>
      </c>
      <c r="L363" s="43">
        <f>SUMIF(Oct!$A:$A,TB!$A363,Oct!$H:$H)</f>
        <v>-23974.09</v>
      </c>
      <c r="M363" s="43">
        <f>SUMIF(Nov!$A:$A,TB!$A363,Nov!$H:$H)</f>
        <v>-23974.09</v>
      </c>
      <c r="N363" s="175">
        <f>SUMIF(Dec!$A:$A,TB!$A363,Dec!$H:$H)</f>
        <v>-23974.09</v>
      </c>
      <c r="O363" s="171"/>
      <c r="P363" s="171"/>
      <c r="Q363" s="181">
        <v>6431.58</v>
      </c>
      <c r="R363" s="43">
        <v>6431.58</v>
      </c>
      <c r="S363" s="43">
        <v>6431.58</v>
      </c>
      <c r="T363" s="43">
        <v>6431.58</v>
      </c>
      <c r="U363" s="43">
        <v>-29269.42</v>
      </c>
      <c r="V363" s="43">
        <v>6431.58</v>
      </c>
      <c r="W363" s="43">
        <v>6431.58</v>
      </c>
      <c r="X363" s="43">
        <v>6431.58</v>
      </c>
      <c r="Y363" s="43">
        <v>6431.58</v>
      </c>
      <c r="Z363" s="43">
        <v>6431.58</v>
      </c>
      <c r="AA363" s="43">
        <v>6431.58</v>
      </c>
      <c r="AB363" s="43">
        <v>6431.58</v>
      </c>
      <c r="AD363" s="43">
        <f t="shared" si="344"/>
        <v>-184029.91</v>
      </c>
      <c r="AE363" s="43">
        <f t="shared" si="345"/>
        <v>-183250.75</v>
      </c>
      <c r="AF363" s="43">
        <f t="shared" si="346"/>
        <v>-183138.07</v>
      </c>
      <c r="AG363" s="43">
        <f t="shared" si="347"/>
        <v>-183198.01</v>
      </c>
      <c r="AH363" s="43">
        <f t="shared" si="348"/>
        <v>-183593.58</v>
      </c>
      <c r="AI363" s="43">
        <f t="shared" si="349"/>
        <v>-183747.02</v>
      </c>
      <c r="AJ363" s="43">
        <f t="shared" si="350"/>
        <v>-183747.02</v>
      </c>
      <c r="AK363" s="43">
        <f t="shared" si="351"/>
        <v>-183747.02</v>
      </c>
      <c r="AL363" s="43">
        <f t="shared" si="352"/>
        <v>-183747.02</v>
      </c>
      <c r="AM363" s="43">
        <f t="shared" si="353"/>
        <v>-183747.02</v>
      </c>
      <c r="AN363" s="43">
        <f t="shared" si="354"/>
        <v>-183747.02</v>
      </c>
      <c r="AO363" s="43">
        <f t="shared" si="355"/>
        <v>-183747.02</v>
      </c>
    </row>
    <row r="364" spans="1:41" ht="16.399999999999999" customHeight="1">
      <c r="A364" s="13">
        <v>30050</v>
      </c>
      <c r="B364" s="21" t="s">
        <v>302</v>
      </c>
      <c r="C364" s="43">
        <f>SUMIF(Jan!$A:$A,TB!$A364,Jan!$H:$H)</f>
        <v>0</v>
      </c>
      <c r="D364" s="43">
        <f>SUMIF(Feb!$A:$A,TB!$A364,Feb!$H:$H)</f>
        <v>0</v>
      </c>
      <c r="E364" s="43">
        <f>SUMIF(Mar!$A:$A,TB!$A364,Mar!$H:$H)</f>
        <v>0</v>
      </c>
      <c r="F364" s="43">
        <f>SUMIF(Apr!$A:$A,TB!$A364,Apr!$H:$H)</f>
        <v>0</v>
      </c>
      <c r="G364" s="43">
        <f>SUMIF(May!$A:$A,TB!$A364,May!$H:$H)</f>
        <v>0</v>
      </c>
      <c r="H364" s="43">
        <f>SUMIF(Jun!$A:$A,TB!$A364,Jun!$H:$H)</f>
        <v>0</v>
      </c>
      <c r="I364" s="43">
        <f>SUMIF(Jul!$A:$A,TB!$A364,Jul!$H:$H)</f>
        <v>0</v>
      </c>
      <c r="J364" s="43">
        <f>SUMIF(Aug!$A:$A,TB!$A364,Aug!$H:$H)</f>
        <v>0</v>
      </c>
      <c r="K364" s="43">
        <f>SUMIF(Sep!$A:$A,TB!$A364,Sep!$H:$H)</f>
        <v>0</v>
      </c>
      <c r="L364" s="43">
        <f>SUMIF(Oct!$A:$A,TB!$A364,Oct!$H:$H)</f>
        <v>0</v>
      </c>
      <c r="M364" s="43">
        <f>SUMIF(Nov!$A:$A,TB!$A364,Nov!$H:$H)</f>
        <v>0</v>
      </c>
      <c r="N364" s="175">
        <f>SUMIF(Dec!$A:$A,TB!$A364,Dec!$H:$H)</f>
        <v>0</v>
      </c>
      <c r="O364" s="171"/>
      <c r="P364" s="171"/>
      <c r="Q364" s="181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  <c r="Y364" s="43">
        <v>0</v>
      </c>
      <c r="Z364" s="43">
        <v>0</v>
      </c>
      <c r="AA364" s="43">
        <v>0</v>
      </c>
      <c r="AB364" s="43">
        <v>0</v>
      </c>
      <c r="AD364" s="43">
        <f t="shared" si="344"/>
        <v>0</v>
      </c>
      <c r="AE364" s="43">
        <f t="shared" si="345"/>
        <v>0</v>
      </c>
      <c r="AF364" s="43">
        <f t="shared" si="346"/>
        <v>0</v>
      </c>
      <c r="AG364" s="43">
        <f t="shared" si="347"/>
        <v>0</v>
      </c>
      <c r="AH364" s="43">
        <f t="shared" si="348"/>
        <v>0</v>
      </c>
      <c r="AI364" s="43">
        <f t="shared" si="349"/>
        <v>0</v>
      </c>
      <c r="AJ364" s="43">
        <f t="shared" si="350"/>
        <v>0</v>
      </c>
      <c r="AK364" s="43">
        <f t="shared" si="351"/>
        <v>0</v>
      </c>
      <c r="AL364" s="43">
        <f t="shared" si="352"/>
        <v>0</v>
      </c>
      <c r="AM364" s="43">
        <f t="shared" si="353"/>
        <v>0</v>
      </c>
      <c r="AN364" s="43">
        <f t="shared" si="354"/>
        <v>0</v>
      </c>
      <c r="AO364" s="43">
        <f t="shared" si="355"/>
        <v>0</v>
      </c>
    </row>
    <row r="365" spans="1:41" ht="16.399999999999999" customHeight="1">
      <c r="A365" s="13"/>
      <c r="B365" s="21"/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75">
        <f>SUMIF(Dec!$A:$A,TB!$A365,Dec!$H:$H)</f>
        <v>0</v>
      </c>
      <c r="O365" s="171"/>
      <c r="P365" s="171"/>
      <c r="Q365" s="181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344"/>
        <v>0</v>
      </c>
      <c r="AE365" s="43">
        <f t="shared" si="345"/>
        <v>0</v>
      </c>
      <c r="AF365" s="43">
        <f t="shared" si="346"/>
        <v>0</v>
      </c>
      <c r="AG365" s="43">
        <f t="shared" si="347"/>
        <v>0</v>
      </c>
      <c r="AH365" s="43">
        <f t="shared" si="348"/>
        <v>0</v>
      </c>
      <c r="AI365" s="43">
        <f t="shared" si="349"/>
        <v>0</v>
      </c>
      <c r="AJ365" s="43">
        <f t="shared" si="350"/>
        <v>0</v>
      </c>
      <c r="AK365" s="43">
        <f t="shared" si="351"/>
        <v>0</v>
      </c>
      <c r="AL365" s="43">
        <f t="shared" si="352"/>
        <v>0</v>
      </c>
      <c r="AM365" s="43">
        <f t="shared" si="353"/>
        <v>0</v>
      </c>
      <c r="AN365" s="43">
        <f t="shared" si="354"/>
        <v>0</v>
      </c>
      <c r="AO365" s="43">
        <f t="shared" si="355"/>
        <v>0</v>
      </c>
    </row>
    <row r="366" spans="1:41" ht="17.149999999999999" customHeight="1">
      <c r="A366" s="17" t="s">
        <v>303</v>
      </c>
      <c r="B366" s="18"/>
      <c r="C366" s="19">
        <f t="shared" ref="C366:N366" si="356">ROUND(SUM(C356:C365),2)</f>
        <v>-43974.09</v>
      </c>
      <c r="D366" s="19">
        <f t="shared" si="356"/>
        <v>-43974.09</v>
      </c>
      <c r="E366" s="19">
        <f t="shared" si="356"/>
        <v>-43974.09</v>
      </c>
      <c r="F366" s="19">
        <f t="shared" si="356"/>
        <v>-43974.09</v>
      </c>
      <c r="G366" s="19">
        <f t="shared" si="356"/>
        <v>-43974.09</v>
      </c>
      <c r="H366" s="19">
        <f t="shared" si="356"/>
        <v>-43974.09</v>
      </c>
      <c r="I366" s="19">
        <f t="shared" si="356"/>
        <v>-43974.09</v>
      </c>
      <c r="J366" s="19">
        <f t="shared" si="356"/>
        <v>-43974.09</v>
      </c>
      <c r="K366" s="19">
        <f t="shared" si="356"/>
        <v>-43974.09</v>
      </c>
      <c r="L366" s="19">
        <f t="shared" si="356"/>
        <v>-43974.09</v>
      </c>
      <c r="M366" s="19">
        <f>ROUND(SUM(M356:M365),2)</f>
        <v>-43974.09</v>
      </c>
      <c r="N366" s="174">
        <f t="shared" si="356"/>
        <v>-43974.09</v>
      </c>
      <c r="O366" s="171"/>
      <c r="P366" s="171"/>
      <c r="Q366" s="180">
        <v>-13568.42</v>
      </c>
      <c r="R366" s="19">
        <v>-13568.42</v>
      </c>
      <c r="S366" s="19">
        <v>-13568.42</v>
      </c>
      <c r="T366" s="19">
        <v>-13568.42</v>
      </c>
      <c r="U366" s="19">
        <v>-49269.42</v>
      </c>
      <c r="V366" s="19">
        <v>-13568.42</v>
      </c>
      <c r="W366" s="19">
        <v>-13568.42</v>
      </c>
      <c r="X366" s="19">
        <v>-13568.42</v>
      </c>
      <c r="Y366" s="19">
        <v>-13568.42</v>
      </c>
      <c r="Z366" s="19">
        <v>-13568.42</v>
      </c>
      <c r="AA366" s="19">
        <v>-13568.42</v>
      </c>
      <c r="AB366" s="19">
        <v>-13568.42</v>
      </c>
      <c r="AD366" s="19">
        <f t="shared" ref="AD366:AM366" si="357">ROUND(SUM(AD356:AD365),2)</f>
        <v>-337553.91</v>
      </c>
      <c r="AE366" s="19">
        <f t="shared" si="357"/>
        <v>-336124.75</v>
      </c>
      <c r="AF366" s="19">
        <f t="shared" si="357"/>
        <v>-335918.07</v>
      </c>
      <c r="AG366" s="19">
        <f t="shared" si="357"/>
        <v>-336028.01</v>
      </c>
      <c r="AH366" s="19">
        <f t="shared" si="357"/>
        <v>-336753.58</v>
      </c>
      <c r="AI366" s="19">
        <f t="shared" si="357"/>
        <v>-337035.02</v>
      </c>
      <c r="AJ366" s="19">
        <f t="shared" si="357"/>
        <v>-337035.02</v>
      </c>
      <c r="AK366" s="19">
        <f t="shared" si="357"/>
        <v>-337035.02</v>
      </c>
      <c r="AL366" s="19">
        <f t="shared" si="357"/>
        <v>-337035.02</v>
      </c>
      <c r="AM366" s="19">
        <f t="shared" si="357"/>
        <v>-337035.02</v>
      </c>
      <c r="AN366" s="19">
        <f>ROUND(SUM(AN356:AN365),2)</f>
        <v>-337035.02</v>
      </c>
      <c r="AO366" s="211">
        <f t="shared" ref="AO366" si="358">ROUND(SUM(AO356:AO365),2)</f>
        <v>-337035.02</v>
      </c>
    </row>
    <row r="367" spans="1:41" ht="16.399999999999999" customHeight="1">
      <c r="A367" s="13"/>
      <c r="B367" s="14"/>
      <c r="C367" s="43">
        <f>SUMIF(Jan!$A:$A,TB!$A367,Jan!$H:$H)</f>
        <v>0</v>
      </c>
      <c r="D367" s="43">
        <f>SUMIF(Feb!$A:$A,TB!$A367,Feb!$H:$H)</f>
        <v>0</v>
      </c>
      <c r="E367" s="43">
        <f>SUMIF(Mar!$A:$A,TB!$A367,Mar!$H:$H)</f>
        <v>0</v>
      </c>
      <c r="F367" s="43">
        <f>SUMIF(Apr!$A:$A,TB!$A367,Apr!$H:$H)</f>
        <v>0</v>
      </c>
      <c r="G367" s="43">
        <f>SUMIF(May!$A:$A,TB!$A367,May!$H:$H)</f>
        <v>0</v>
      </c>
      <c r="H367" s="43">
        <f>SUMIF(Jun!$A:$A,TB!$A367,Jun!$H:$H)</f>
        <v>0</v>
      </c>
      <c r="I367" s="43">
        <f>SUMIF(Jul!$A:$A,TB!$A367,Jul!$H:$H)</f>
        <v>0</v>
      </c>
      <c r="J367" s="43">
        <f>SUMIF(Aug!$A:$A,TB!$A367,Aug!$H:$H)</f>
        <v>0</v>
      </c>
      <c r="K367" s="43">
        <f>SUMIF(Sep!$A:$A,TB!$A367,Sep!$H:$H)</f>
        <v>0</v>
      </c>
      <c r="L367" s="43">
        <f>SUMIF(Oct!$A:$A,TB!$A367,Oct!$H:$H)</f>
        <v>0</v>
      </c>
      <c r="M367" s="43">
        <f>SUMIF(Nov!$A:$A,TB!$A367,Nov!$H:$H)</f>
        <v>0</v>
      </c>
      <c r="N367" s="175">
        <f>SUMIF(Dec!$A:$A,TB!$A367,Dec!$H:$H)</f>
        <v>0</v>
      </c>
      <c r="O367" s="184"/>
      <c r="P367" s="184"/>
      <c r="Q367" s="181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  <c r="Y367" s="43">
        <v>0</v>
      </c>
      <c r="Z367" s="43">
        <v>0</v>
      </c>
      <c r="AA367" s="43">
        <v>0</v>
      </c>
      <c r="AB367" s="43">
        <v>0</v>
      </c>
      <c r="AD367" s="43">
        <f t="shared" ref="AD367:AD413" si="359">ROUND(C367*AD$2,2)</f>
        <v>0</v>
      </c>
      <c r="AE367" s="43">
        <f t="shared" ref="AE367:AE413" si="360">ROUND(D367*AE$2,2)</f>
        <v>0</v>
      </c>
      <c r="AF367" s="43">
        <f t="shared" ref="AF367:AF413" si="361">ROUND(E367*AF$2,2)</f>
        <v>0</v>
      </c>
      <c r="AG367" s="43">
        <f t="shared" ref="AG367:AG413" si="362">ROUND(F367*AG$2,2)</f>
        <v>0</v>
      </c>
      <c r="AH367" s="43">
        <f t="shared" ref="AH367:AH413" si="363">ROUND(G367*AH$2,2)</f>
        <v>0</v>
      </c>
      <c r="AI367" s="43">
        <f t="shared" ref="AI367:AI413" si="364">ROUND(H367*AI$2,2)</f>
        <v>0</v>
      </c>
      <c r="AJ367" s="43">
        <f t="shared" ref="AJ367:AJ413" si="365">ROUND(I367*AJ$2,2)</f>
        <v>0</v>
      </c>
      <c r="AK367" s="43">
        <f t="shared" ref="AK367:AK413" si="366">ROUND(J367*AK$2,2)</f>
        <v>0</v>
      </c>
      <c r="AL367" s="43">
        <f t="shared" ref="AL367:AL413" si="367">ROUND(K367*AL$2,2)</f>
        <v>0</v>
      </c>
      <c r="AM367" s="43">
        <f t="shared" ref="AM367:AM413" si="368">ROUND(L367*AM$2,2)</f>
        <v>0</v>
      </c>
      <c r="AN367" s="43">
        <f t="shared" ref="AN367:AN413" si="369">ROUND(M367*AN$2,2)</f>
        <v>0</v>
      </c>
      <c r="AO367" s="43">
        <f t="shared" ref="AO367:AO413" si="370">ROUND(N367*AO$2,2)</f>
        <v>0</v>
      </c>
    </row>
    <row r="368" spans="1:41" ht="16.399999999999999" customHeight="1">
      <c r="A368" s="13">
        <v>71001</v>
      </c>
      <c r="B368" s="14" t="s">
        <v>304</v>
      </c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75">
        <f>SUMIF(Dec!$A:$A,TB!$A368,Dec!$H:$H)</f>
        <v>0</v>
      </c>
      <c r="O368" s="171"/>
      <c r="P368" s="171"/>
      <c r="Q368" s="181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si="359"/>
        <v>0</v>
      </c>
      <c r="AE368" s="43">
        <f t="shared" si="360"/>
        <v>0</v>
      </c>
      <c r="AF368" s="43">
        <f t="shared" si="361"/>
        <v>0</v>
      </c>
      <c r="AG368" s="43">
        <f t="shared" si="362"/>
        <v>0</v>
      </c>
      <c r="AH368" s="43">
        <f t="shared" si="363"/>
        <v>0</v>
      </c>
      <c r="AI368" s="43">
        <f t="shared" si="364"/>
        <v>0</v>
      </c>
      <c r="AJ368" s="43">
        <f t="shared" si="365"/>
        <v>0</v>
      </c>
      <c r="AK368" s="43">
        <f t="shared" si="366"/>
        <v>0</v>
      </c>
      <c r="AL368" s="43">
        <f t="shared" si="367"/>
        <v>0</v>
      </c>
      <c r="AM368" s="43">
        <f t="shared" si="368"/>
        <v>0</v>
      </c>
      <c r="AN368" s="43">
        <f t="shared" si="369"/>
        <v>0</v>
      </c>
      <c r="AO368" s="43">
        <f t="shared" si="370"/>
        <v>0</v>
      </c>
    </row>
    <row r="369" spans="1:41" ht="16.399999999999999" customHeight="1">
      <c r="A369" s="13">
        <v>71002</v>
      </c>
      <c r="B369" s="14" t="s">
        <v>305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75">
        <f>SUMIF(Dec!$A:$A,TB!$A369,Dec!$H:$H)</f>
        <v>0</v>
      </c>
      <c r="O369" s="171"/>
      <c r="P369" s="171"/>
      <c r="Q369" s="181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359"/>
        <v>0</v>
      </c>
      <c r="AE369" s="43">
        <f t="shared" si="360"/>
        <v>0</v>
      </c>
      <c r="AF369" s="43">
        <f t="shared" si="361"/>
        <v>0</v>
      </c>
      <c r="AG369" s="43">
        <f t="shared" si="362"/>
        <v>0</v>
      </c>
      <c r="AH369" s="43">
        <f t="shared" si="363"/>
        <v>0</v>
      </c>
      <c r="AI369" s="43">
        <f t="shared" si="364"/>
        <v>0</v>
      </c>
      <c r="AJ369" s="43">
        <f t="shared" si="365"/>
        <v>0</v>
      </c>
      <c r="AK369" s="43">
        <f t="shared" si="366"/>
        <v>0</v>
      </c>
      <c r="AL369" s="43">
        <f t="shared" si="367"/>
        <v>0</v>
      </c>
      <c r="AM369" s="43">
        <f t="shared" si="368"/>
        <v>0</v>
      </c>
      <c r="AN369" s="43">
        <f t="shared" si="369"/>
        <v>0</v>
      </c>
      <c r="AO369" s="43">
        <f t="shared" si="370"/>
        <v>0</v>
      </c>
    </row>
    <row r="370" spans="1:41" ht="16.399999999999999" customHeight="1">
      <c r="A370" s="13">
        <v>71003</v>
      </c>
      <c r="B370" s="14" t="s">
        <v>306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75">
        <f>SUMIF(Dec!$A:$A,TB!$A370,Dec!$H:$H)</f>
        <v>0</v>
      </c>
      <c r="O370" s="171"/>
      <c r="P370" s="171"/>
      <c r="Q370" s="181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359"/>
        <v>0</v>
      </c>
      <c r="AE370" s="43">
        <f t="shared" si="360"/>
        <v>0</v>
      </c>
      <c r="AF370" s="43">
        <f t="shared" si="361"/>
        <v>0</v>
      </c>
      <c r="AG370" s="43">
        <f t="shared" si="362"/>
        <v>0</v>
      </c>
      <c r="AH370" s="43">
        <f t="shared" si="363"/>
        <v>0</v>
      </c>
      <c r="AI370" s="43">
        <f t="shared" si="364"/>
        <v>0</v>
      </c>
      <c r="AJ370" s="43">
        <f t="shared" si="365"/>
        <v>0</v>
      </c>
      <c r="AK370" s="43">
        <f t="shared" si="366"/>
        <v>0</v>
      </c>
      <c r="AL370" s="43">
        <f t="shared" si="367"/>
        <v>0</v>
      </c>
      <c r="AM370" s="43">
        <f t="shared" si="368"/>
        <v>0</v>
      </c>
      <c r="AN370" s="43">
        <f t="shared" si="369"/>
        <v>0</v>
      </c>
      <c r="AO370" s="43">
        <f t="shared" si="370"/>
        <v>0</v>
      </c>
    </row>
    <row r="371" spans="1:41" ht="16.399999999999999" customHeight="1">
      <c r="A371" s="13">
        <v>71004</v>
      </c>
      <c r="B371" s="14" t="s">
        <v>307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75">
        <f>SUMIF(Dec!$A:$A,TB!$A371,Dec!$H:$H)</f>
        <v>0</v>
      </c>
      <c r="O371" s="171"/>
      <c r="P371" s="171"/>
      <c r="Q371" s="181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359"/>
        <v>0</v>
      </c>
      <c r="AE371" s="43">
        <f t="shared" si="360"/>
        <v>0</v>
      </c>
      <c r="AF371" s="43">
        <f t="shared" si="361"/>
        <v>0</v>
      </c>
      <c r="AG371" s="43">
        <f t="shared" si="362"/>
        <v>0</v>
      </c>
      <c r="AH371" s="43">
        <f t="shared" si="363"/>
        <v>0</v>
      </c>
      <c r="AI371" s="43">
        <f t="shared" si="364"/>
        <v>0</v>
      </c>
      <c r="AJ371" s="43">
        <f t="shared" si="365"/>
        <v>0</v>
      </c>
      <c r="AK371" s="43">
        <f t="shared" si="366"/>
        <v>0</v>
      </c>
      <c r="AL371" s="43">
        <f t="shared" si="367"/>
        <v>0</v>
      </c>
      <c r="AM371" s="43">
        <f t="shared" si="368"/>
        <v>0</v>
      </c>
      <c r="AN371" s="43">
        <f t="shared" si="369"/>
        <v>0</v>
      </c>
      <c r="AO371" s="43">
        <f t="shared" si="370"/>
        <v>0</v>
      </c>
    </row>
    <row r="372" spans="1:41" ht="16.399999999999999" customHeight="1">
      <c r="A372" s="13">
        <v>71005</v>
      </c>
      <c r="B372" s="14" t="s">
        <v>308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75">
        <f>SUMIF(Dec!$A:$A,TB!$A372,Dec!$H:$H)</f>
        <v>0</v>
      </c>
      <c r="O372" s="171"/>
      <c r="P372" s="171"/>
      <c r="Q372" s="181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359"/>
        <v>0</v>
      </c>
      <c r="AE372" s="43">
        <f t="shared" si="360"/>
        <v>0</v>
      </c>
      <c r="AF372" s="43">
        <f t="shared" si="361"/>
        <v>0</v>
      </c>
      <c r="AG372" s="43">
        <f t="shared" si="362"/>
        <v>0</v>
      </c>
      <c r="AH372" s="43">
        <f t="shared" si="363"/>
        <v>0</v>
      </c>
      <c r="AI372" s="43">
        <f t="shared" si="364"/>
        <v>0</v>
      </c>
      <c r="AJ372" s="43">
        <f t="shared" si="365"/>
        <v>0</v>
      </c>
      <c r="AK372" s="43">
        <f t="shared" si="366"/>
        <v>0</v>
      </c>
      <c r="AL372" s="43">
        <f t="shared" si="367"/>
        <v>0</v>
      </c>
      <c r="AM372" s="43">
        <f t="shared" si="368"/>
        <v>0</v>
      </c>
      <c r="AN372" s="43">
        <f t="shared" si="369"/>
        <v>0</v>
      </c>
      <c r="AO372" s="43">
        <f t="shared" si="370"/>
        <v>0</v>
      </c>
    </row>
    <row r="373" spans="1:41" ht="16.399999999999999" customHeight="1">
      <c r="A373" s="13">
        <v>71006</v>
      </c>
      <c r="B373" s="14" t="s">
        <v>309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75">
        <f>SUMIF(Dec!$A:$A,TB!$A373,Dec!$H:$H)</f>
        <v>0</v>
      </c>
      <c r="O373" s="171"/>
      <c r="P373" s="171"/>
      <c r="Q373" s="181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359"/>
        <v>0</v>
      </c>
      <c r="AE373" s="43">
        <f t="shared" si="360"/>
        <v>0</v>
      </c>
      <c r="AF373" s="43">
        <f t="shared" si="361"/>
        <v>0</v>
      </c>
      <c r="AG373" s="43">
        <f t="shared" si="362"/>
        <v>0</v>
      </c>
      <c r="AH373" s="43">
        <f t="shared" si="363"/>
        <v>0</v>
      </c>
      <c r="AI373" s="43">
        <f t="shared" si="364"/>
        <v>0</v>
      </c>
      <c r="AJ373" s="43">
        <f t="shared" si="365"/>
        <v>0</v>
      </c>
      <c r="AK373" s="43">
        <f t="shared" si="366"/>
        <v>0</v>
      </c>
      <c r="AL373" s="43">
        <f t="shared" si="367"/>
        <v>0</v>
      </c>
      <c r="AM373" s="43">
        <f t="shared" si="368"/>
        <v>0</v>
      </c>
      <c r="AN373" s="43">
        <f t="shared" si="369"/>
        <v>0</v>
      </c>
      <c r="AO373" s="43">
        <f t="shared" si="370"/>
        <v>0</v>
      </c>
    </row>
    <row r="374" spans="1:41" ht="16.399999999999999" customHeight="1">
      <c r="A374" s="13">
        <v>71007</v>
      </c>
      <c r="B374" s="14" t="s">
        <v>310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75">
        <f>SUMIF(Dec!$A:$A,TB!$A374,Dec!$H:$H)</f>
        <v>0</v>
      </c>
      <c r="O374" s="171"/>
      <c r="P374" s="171"/>
      <c r="Q374" s="181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359"/>
        <v>0</v>
      </c>
      <c r="AE374" s="43">
        <f t="shared" si="360"/>
        <v>0</v>
      </c>
      <c r="AF374" s="43">
        <f t="shared" si="361"/>
        <v>0</v>
      </c>
      <c r="AG374" s="43">
        <f t="shared" si="362"/>
        <v>0</v>
      </c>
      <c r="AH374" s="43">
        <f t="shared" si="363"/>
        <v>0</v>
      </c>
      <c r="AI374" s="43">
        <f t="shared" si="364"/>
        <v>0</v>
      </c>
      <c r="AJ374" s="43">
        <f t="shared" si="365"/>
        <v>0</v>
      </c>
      <c r="AK374" s="43">
        <f t="shared" si="366"/>
        <v>0</v>
      </c>
      <c r="AL374" s="43">
        <f t="shared" si="367"/>
        <v>0</v>
      </c>
      <c r="AM374" s="43">
        <f t="shared" si="368"/>
        <v>0</v>
      </c>
      <c r="AN374" s="43">
        <f t="shared" si="369"/>
        <v>0</v>
      </c>
      <c r="AO374" s="43">
        <f t="shared" si="370"/>
        <v>0</v>
      </c>
    </row>
    <row r="375" spans="1:41" ht="16.399999999999999" customHeight="1">
      <c r="A375" s="13">
        <v>71008</v>
      </c>
      <c r="B375" s="14" t="s">
        <v>311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75">
        <f>SUMIF(Dec!$A:$A,TB!$A375,Dec!$H:$H)</f>
        <v>0</v>
      </c>
      <c r="O375" s="171"/>
      <c r="P375" s="171"/>
      <c r="Q375" s="181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359"/>
        <v>0</v>
      </c>
      <c r="AE375" s="43">
        <f t="shared" si="360"/>
        <v>0</v>
      </c>
      <c r="AF375" s="43">
        <f t="shared" si="361"/>
        <v>0</v>
      </c>
      <c r="AG375" s="43">
        <f t="shared" si="362"/>
        <v>0</v>
      </c>
      <c r="AH375" s="43">
        <f t="shared" si="363"/>
        <v>0</v>
      </c>
      <c r="AI375" s="43">
        <f t="shared" si="364"/>
        <v>0</v>
      </c>
      <c r="AJ375" s="43">
        <f t="shared" si="365"/>
        <v>0</v>
      </c>
      <c r="AK375" s="43">
        <f t="shared" si="366"/>
        <v>0</v>
      </c>
      <c r="AL375" s="43">
        <f t="shared" si="367"/>
        <v>0</v>
      </c>
      <c r="AM375" s="43">
        <f t="shared" si="368"/>
        <v>0</v>
      </c>
      <c r="AN375" s="43">
        <f t="shared" si="369"/>
        <v>0</v>
      </c>
      <c r="AO375" s="43">
        <f t="shared" si="370"/>
        <v>0</v>
      </c>
    </row>
    <row r="376" spans="1:41" ht="16.399999999999999" customHeight="1">
      <c r="A376" s="13">
        <v>71009</v>
      </c>
      <c r="B376" s="14" t="s">
        <v>312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75">
        <f>SUMIF(Dec!$A:$A,TB!$A376,Dec!$H:$H)</f>
        <v>0</v>
      </c>
      <c r="O376" s="171"/>
      <c r="P376" s="171"/>
      <c r="Q376" s="181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359"/>
        <v>0</v>
      </c>
      <c r="AE376" s="43">
        <f t="shared" si="360"/>
        <v>0</v>
      </c>
      <c r="AF376" s="43">
        <f t="shared" si="361"/>
        <v>0</v>
      </c>
      <c r="AG376" s="43">
        <f t="shared" si="362"/>
        <v>0</v>
      </c>
      <c r="AH376" s="43">
        <f t="shared" si="363"/>
        <v>0</v>
      </c>
      <c r="AI376" s="43">
        <f t="shared" si="364"/>
        <v>0</v>
      </c>
      <c r="AJ376" s="43">
        <f t="shared" si="365"/>
        <v>0</v>
      </c>
      <c r="AK376" s="43">
        <f t="shared" si="366"/>
        <v>0</v>
      </c>
      <c r="AL376" s="43">
        <f t="shared" si="367"/>
        <v>0</v>
      </c>
      <c r="AM376" s="43">
        <f t="shared" si="368"/>
        <v>0</v>
      </c>
      <c r="AN376" s="43">
        <f t="shared" si="369"/>
        <v>0</v>
      </c>
      <c r="AO376" s="43">
        <f t="shared" si="370"/>
        <v>0</v>
      </c>
    </row>
    <row r="377" spans="1:41" ht="16.399999999999999" customHeight="1">
      <c r="A377" s="13">
        <v>71010</v>
      </c>
      <c r="B377" s="14" t="s">
        <v>313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75">
        <f>SUMIF(Dec!$A:$A,TB!$A377,Dec!$H:$H)</f>
        <v>0</v>
      </c>
      <c r="O377" s="171"/>
      <c r="P377" s="171"/>
      <c r="Q377" s="181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359"/>
        <v>0</v>
      </c>
      <c r="AE377" s="43">
        <f t="shared" si="360"/>
        <v>0</v>
      </c>
      <c r="AF377" s="43">
        <f t="shared" si="361"/>
        <v>0</v>
      </c>
      <c r="AG377" s="43">
        <f t="shared" si="362"/>
        <v>0</v>
      </c>
      <c r="AH377" s="43">
        <f t="shared" si="363"/>
        <v>0</v>
      </c>
      <c r="AI377" s="43">
        <f t="shared" si="364"/>
        <v>0</v>
      </c>
      <c r="AJ377" s="43">
        <f t="shared" si="365"/>
        <v>0</v>
      </c>
      <c r="AK377" s="43">
        <f t="shared" si="366"/>
        <v>0</v>
      </c>
      <c r="AL377" s="43">
        <f t="shared" si="367"/>
        <v>0</v>
      </c>
      <c r="AM377" s="43">
        <f t="shared" si="368"/>
        <v>0</v>
      </c>
      <c r="AN377" s="43">
        <f t="shared" si="369"/>
        <v>0</v>
      </c>
      <c r="AO377" s="43">
        <f t="shared" si="370"/>
        <v>0</v>
      </c>
    </row>
    <row r="378" spans="1:41" ht="16.399999999999999" customHeight="1">
      <c r="A378" s="13">
        <v>71011</v>
      </c>
      <c r="B378" s="14" t="s">
        <v>314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75">
        <f>SUMIF(Dec!$A:$A,TB!$A378,Dec!$H:$H)</f>
        <v>0</v>
      </c>
      <c r="O378" s="171"/>
      <c r="P378" s="171"/>
      <c r="Q378" s="181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359"/>
        <v>0</v>
      </c>
      <c r="AE378" s="43">
        <f t="shared" si="360"/>
        <v>0</v>
      </c>
      <c r="AF378" s="43">
        <f t="shared" si="361"/>
        <v>0</v>
      </c>
      <c r="AG378" s="43">
        <f t="shared" si="362"/>
        <v>0</v>
      </c>
      <c r="AH378" s="43">
        <f t="shared" si="363"/>
        <v>0</v>
      </c>
      <c r="AI378" s="43">
        <f t="shared" si="364"/>
        <v>0</v>
      </c>
      <c r="AJ378" s="43">
        <f t="shared" si="365"/>
        <v>0</v>
      </c>
      <c r="AK378" s="43">
        <f t="shared" si="366"/>
        <v>0</v>
      </c>
      <c r="AL378" s="43">
        <f t="shared" si="367"/>
        <v>0</v>
      </c>
      <c r="AM378" s="43">
        <f t="shared" si="368"/>
        <v>0</v>
      </c>
      <c r="AN378" s="43">
        <f t="shared" si="369"/>
        <v>0</v>
      </c>
      <c r="AO378" s="43">
        <f t="shared" si="370"/>
        <v>0</v>
      </c>
    </row>
    <row r="379" spans="1:41" ht="16.399999999999999" customHeight="1">
      <c r="A379" s="13">
        <v>71012</v>
      </c>
      <c r="B379" s="14" t="s">
        <v>315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75">
        <f>SUMIF(Dec!$A:$A,TB!$A379,Dec!$H:$H)</f>
        <v>0</v>
      </c>
      <c r="O379" s="171"/>
      <c r="P379" s="171"/>
      <c r="Q379" s="181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359"/>
        <v>0</v>
      </c>
      <c r="AE379" s="43">
        <f t="shared" si="360"/>
        <v>0</v>
      </c>
      <c r="AF379" s="43">
        <f t="shared" si="361"/>
        <v>0</v>
      </c>
      <c r="AG379" s="43">
        <f t="shared" si="362"/>
        <v>0</v>
      </c>
      <c r="AH379" s="43">
        <f t="shared" si="363"/>
        <v>0</v>
      </c>
      <c r="AI379" s="43">
        <f t="shared" si="364"/>
        <v>0</v>
      </c>
      <c r="AJ379" s="43">
        <f t="shared" si="365"/>
        <v>0</v>
      </c>
      <c r="AK379" s="43">
        <f t="shared" si="366"/>
        <v>0</v>
      </c>
      <c r="AL379" s="43">
        <f t="shared" si="367"/>
        <v>0</v>
      </c>
      <c r="AM379" s="43">
        <f t="shared" si="368"/>
        <v>0</v>
      </c>
      <c r="AN379" s="43">
        <f t="shared" si="369"/>
        <v>0</v>
      </c>
      <c r="AO379" s="43">
        <f t="shared" si="370"/>
        <v>0</v>
      </c>
    </row>
    <row r="380" spans="1:41" ht="16.399999999999999" customHeight="1">
      <c r="A380" s="13">
        <v>71013</v>
      </c>
      <c r="B380" s="14" t="s">
        <v>316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75">
        <f>SUMIF(Dec!$A:$A,TB!$A380,Dec!$H:$H)</f>
        <v>0</v>
      </c>
      <c r="O380" s="171"/>
      <c r="P380" s="171"/>
      <c r="Q380" s="181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359"/>
        <v>0</v>
      </c>
      <c r="AE380" s="43">
        <f t="shared" si="360"/>
        <v>0</v>
      </c>
      <c r="AF380" s="43">
        <f t="shared" si="361"/>
        <v>0</v>
      </c>
      <c r="AG380" s="43">
        <f t="shared" si="362"/>
        <v>0</v>
      </c>
      <c r="AH380" s="43">
        <f t="shared" si="363"/>
        <v>0</v>
      </c>
      <c r="AI380" s="43">
        <f t="shared" si="364"/>
        <v>0</v>
      </c>
      <c r="AJ380" s="43">
        <f t="shared" si="365"/>
        <v>0</v>
      </c>
      <c r="AK380" s="43">
        <f t="shared" si="366"/>
        <v>0</v>
      </c>
      <c r="AL380" s="43">
        <f t="shared" si="367"/>
        <v>0</v>
      </c>
      <c r="AM380" s="43">
        <f t="shared" si="368"/>
        <v>0</v>
      </c>
      <c r="AN380" s="43">
        <f t="shared" si="369"/>
        <v>0</v>
      </c>
      <c r="AO380" s="43">
        <f t="shared" si="370"/>
        <v>0</v>
      </c>
    </row>
    <row r="381" spans="1:41" ht="16.399999999999999" customHeight="1">
      <c r="A381" s="13">
        <v>71014</v>
      </c>
      <c r="B381" s="14" t="s">
        <v>317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75">
        <f>SUMIF(Dec!$A:$A,TB!$A381,Dec!$H:$H)</f>
        <v>0</v>
      </c>
      <c r="O381" s="171"/>
      <c r="P381" s="171"/>
      <c r="Q381" s="181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359"/>
        <v>0</v>
      </c>
      <c r="AE381" s="43">
        <f t="shared" si="360"/>
        <v>0</v>
      </c>
      <c r="AF381" s="43">
        <f t="shared" si="361"/>
        <v>0</v>
      </c>
      <c r="AG381" s="43">
        <f t="shared" si="362"/>
        <v>0</v>
      </c>
      <c r="AH381" s="43">
        <f t="shared" si="363"/>
        <v>0</v>
      </c>
      <c r="AI381" s="43">
        <f t="shared" si="364"/>
        <v>0</v>
      </c>
      <c r="AJ381" s="43">
        <f t="shared" si="365"/>
        <v>0</v>
      </c>
      <c r="AK381" s="43">
        <f t="shared" si="366"/>
        <v>0</v>
      </c>
      <c r="AL381" s="43">
        <f t="shared" si="367"/>
        <v>0</v>
      </c>
      <c r="AM381" s="43">
        <f t="shared" si="368"/>
        <v>0</v>
      </c>
      <c r="AN381" s="43">
        <f t="shared" si="369"/>
        <v>0</v>
      </c>
      <c r="AO381" s="43">
        <f t="shared" si="370"/>
        <v>0</v>
      </c>
    </row>
    <row r="382" spans="1:41" ht="16.399999999999999" customHeight="1">
      <c r="A382" s="13">
        <v>71015</v>
      </c>
      <c r="B382" s="14" t="s">
        <v>318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75">
        <f>SUMIF(Dec!$A:$A,TB!$A382,Dec!$H:$H)</f>
        <v>0</v>
      </c>
      <c r="O382" s="171"/>
      <c r="P382" s="171"/>
      <c r="Q382" s="181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359"/>
        <v>0</v>
      </c>
      <c r="AE382" s="43">
        <f t="shared" si="360"/>
        <v>0</v>
      </c>
      <c r="AF382" s="43">
        <f t="shared" si="361"/>
        <v>0</v>
      </c>
      <c r="AG382" s="43">
        <f t="shared" si="362"/>
        <v>0</v>
      </c>
      <c r="AH382" s="43">
        <f t="shared" si="363"/>
        <v>0</v>
      </c>
      <c r="AI382" s="43">
        <f t="shared" si="364"/>
        <v>0</v>
      </c>
      <c r="AJ382" s="43">
        <f t="shared" si="365"/>
        <v>0</v>
      </c>
      <c r="AK382" s="43">
        <f t="shared" si="366"/>
        <v>0</v>
      </c>
      <c r="AL382" s="43">
        <f t="shared" si="367"/>
        <v>0</v>
      </c>
      <c r="AM382" s="43">
        <f t="shared" si="368"/>
        <v>0</v>
      </c>
      <c r="AN382" s="43">
        <f t="shared" si="369"/>
        <v>0</v>
      </c>
      <c r="AO382" s="43">
        <f t="shared" si="370"/>
        <v>0</v>
      </c>
    </row>
    <row r="383" spans="1:41" ht="16.399999999999999" customHeight="1">
      <c r="A383" s="13">
        <v>71016</v>
      </c>
      <c r="B383" s="14" t="s">
        <v>319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75">
        <f>SUMIF(Dec!$A:$A,TB!$A383,Dec!$H:$H)</f>
        <v>0</v>
      </c>
      <c r="O383" s="171"/>
      <c r="P383" s="171"/>
      <c r="Q383" s="181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359"/>
        <v>0</v>
      </c>
      <c r="AE383" s="43">
        <f t="shared" si="360"/>
        <v>0</v>
      </c>
      <c r="AF383" s="43">
        <f t="shared" si="361"/>
        <v>0</v>
      </c>
      <c r="AG383" s="43">
        <f t="shared" si="362"/>
        <v>0</v>
      </c>
      <c r="AH383" s="43">
        <f t="shared" si="363"/>
        <v>0</v>
      </c>
      <c r="AI383" s="43">
        <f t="shared" si="364"/>
        <v>0</v>
      </c>
      <c r="AJ383" s="43">
        <f t="shared" si="365"/>
        <v>0</v>
      </c>
      <c r="AK383" s="43">
        <f t="shared" si="366"/>
        <v>0</v>
      </c>
      <c r="AL383" s="43">
        <f t="shared" si="367"/>
        <v>0</v>
      </c>
      <c r="AM383" s="43">
        <f t="shared" si="368"/>
        <v>0</v>
      </c>
      <c r="AN383" s="43">
        <f t="shared" si="369"/>
        <v>0</v>
      </c>
      <c r="AO383" s="43">
        <f t="shared" si="370"/>
        <v>0</v>
      </c>
    </row>
    <row r="384" spans="1:41" ht="16.399999999999999" customHeight="1">
      <c r="A384" s="13">
        <v>71017</v>
      </c>
      <c r="B384" s="14" t="s">
        <v>320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75">
        <f>SUMIF(Dec!$A:$A,TB!$A384,Dec!$H:$H)</f>
        <v>0</v>
      </c>
      <c r="O384" s="171"/>
      <c r="P384" s="171"/>
      <c r="Q384" s="181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359"/>
        <v>0</v>
      </c>
      <c r="AE384" s="43">
        <f t="shared" si="360"/>
        <v>0</v>
      </c>
      <c r="AF384" s="43">
        <f t="shared" si="361"/>
        <v>0</v>
      </c>
      <c r="AG384" s="43">
        <f t="shared" si="362"/>
        <v>0</v>
      </c>
      <c r="AH384" s="43">
        <f t="shared" si="363"/>
        <v>0</v>
      </c>
      <c r="AI384" s="43">
        <f t="shared" si="364"/>
        <v>0</v>
      </c>
      <c r="AJ384" s="43">
        <f t="shared" si="365"/>
        <v>0</v>
      </c>
      <c r="AK384" s="43">
        <f t="shared" si="366"/>
        <v>0</v>
      </c>
      <c r="AL384" s="43">
        <f t="shared" si="367"/>
        <v>0</v>
      </c>
      <c r="AM384" s="43">
        <f t="shared" si="368"/>
        <v>0</v>
      </c>
      <c r="AN384" s="43">
        <f t="shared" si="369"/>
        <v>0</v>
      </c>
      <c r="AO384" s="43">
        <f t="shared" si="370"/>
        <v>0</v>
      </c>
    </row>
    <row r="385" spans="1:41" ht="16.399999999999999" customHeight="1">
      <c r="A385" s="13">
        <v>71018</v>
      </c>
      <c r="B385" s="14" t="s">
        <v>321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75">
        <f>SUMIF(Dec!$A:$A,TB!$A385,Dec!$H:$H)</f>
        <v>0</v>
      </c>
      <c r="O385" s="171"/>
      <c r="P385" s="171"/>
      <c r="Q385" s="181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359"/>
        <v>0</v>
      </c>
      <c r="AE385" s="43">
        <f t="shared" si="360"/>
        <v>0</v>
      </c>
      <c r="AF385" s="43">
        <f t="shared" si="361"/>
        <v>0</v>
      </c>
      <c r="AG385" s="43">
        <f t="shared" si="362"/>
        <v>0</v>
      </c>
      <c r="AH385" s="43">
        <f t="shared" si="363"/>
        <v>0</v>
      </c>
      <c r="AI385" s="43">
        <f t="shared" si="364"/>
        <v>0</v>
      </c>
      <c r="AJ385" s="43">
        <f t="shared" si="365"/>
        <v>0</v>
      </c>
      <c r="AK385" s="43">
        <f t="shared" si="366"/>
        <v>0</v>
      </c>
      <c r="AL385" s="43">
        <f t="shared" si="367"/>
        <v>0</v>
      </c>
      <c r="AM385" s="43">
        <f t="shared" si="368"/>
        <v>0</v>
      </c>
      <c r="AN385" s="43">
        <f t="shared" si="369"/>
        <v>0</v>
      </c>
      <c r="AO385" s="43">
        <f t="shared" si="370"/>
        <v>0</v>
      </c>
    </row>
    <row r="386" spans="1:41" ht="16.399999999999999" customHeight="1">
      <c r="A386" s="13">
        <v>71019</v>
      </c>
      <c r="B386" s="14" t="s">
        <v>322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75">
        <f>SUMIF(Dec!$A:$A,TB!$A386,Dec!$H:$H)</f>
        <v>0</v>
      </c>
      <c r="O386" s="171"/>
      <c r="P386" s="171"/>
      <c r="Q386" s="181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359"/>
        <v>0</v>
      </c>
      <c r="AE386" s="43">
        <f t="shared" si="360"/>
        <v>0</v>
      </c>
      <c r="AF386" s="43">
        <f t="shared" si="361"/>
        <v>0</v>
      </c>
      <c r="AG386" s="43">
        <f t="shared" si="362"/>
        <v>0</v>
      </c>
      <c r="AH386" s="43">
        <f t="shared" si="363"/>
        <v>0</v>
      </c>
      <c r="AI386" s="43">
        <f t="shared" si="364"/>
        <v>0</v>
      </c>
      <c r="AJ386" s="43">
        <f t="shared" si="365"/>
        <v>0</v>
      </c>
      <c r="AK386" s="43">
        <f t="shared" si="366"/>
        <v>0</v>
      </c>
      <c r="AL386" s="43">
        <f t="shared" si="367"/>
        <v>0</v>
      </c>
      <c r="AM386" s="43">
        <f t="shared" si="368"/>
        <v>0</v>
      </c>
      <c r="AN386" s="43">
        <f t="shared" si="369"/>
        <v>0</v>
      </c>
      <c r="AO386" s="43">
        <f t="shared" si="370"/>
        <v>0</v>
      </c>
    </row>
    <row r="387" spans="1:41" ht="16.399999999999999" customHeight="1">
      <c r="A387" s="13">
        <v>71020</v>
      </c>
      <c r="B387" s="14" t="s">
        <v>323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75">
        <f>SUMIF(Dec!$A:$A,TB!$A387,Dec!$H:$H)</f>
        <v>0</v>
      </c>
      <c r="O387" s="171"/>
      <c r="P387" s="171"/>
      <c r="Q387" s="181">
        <v>0</v>
      </c>
      <c r="R387" s="43">
        <v>-71244</v>
      </c>
      <c r="S387" s="43">
        <v>-71244</v>
      </c>
      <c r="T387" s="43">
        <v>-71244</v>
      </c>
      <c r="U387" s="43">
        <v>-71244</v>
      </c>
      <c r="V387" s="43">
        <v>-71244</v>
      </c>
      <c r="W387" s="43">
        <v>-71244</v>
      </c>
      <c r="X387" s="43">
        <v>-71244</v>
      </c>
      <c r="Y387" s="43">
        <v>-71244</v>
      </c>
      <c r="Z387" s="43">
        <v>-71244</v>
      </c>
      <c r="AA387" s="43">
        <v>-71244</v>
      </c>
      <c r="AB387" s="43">
        <v>-71244</v>
      </c>
      <c r="AD387" s="43">
        <f t="shared" si="359"/>
        <v>0</v>
      </c>
      <c r="AE387" s="43">
        <f t="shared" si="360"/>
        <v>0</v>
      </c>
      <c r="AF387" s="43">
        <f t="shared" si="361"/>
        <v>0</v>
      </c>
      <c r="AG387" s="43">
        <f t="shared" si="362"/>
        <v>0</v>
      </c>
      <c r="AH387" s="43">
        <f t="shared" si="363"/>
        <v>0</v>
      </c>
      <c r="AI387" s="43">
        <f t="shared" si="364"/>
        <v>0</v>
      </c>
      <c r="AJ387" s="43">
        <f t="shared" si="365"/>
        <v>0</v>
      </c>
      <c r="AK387" s="43">
        <f t="shared" si="366"/>
        <v>0</v>
      </c>
      <c r="AL387" s="43">
        <f t="shared" si="367"/>
        <v>0</v>
      </c>
      <c r="AM387" s="43">
        <f t="shared" si="368"/>
        <v>0</v>
      </c>
      <c r="AN387" s="43">
        <f t="shared" si="369"/>
        <v>0</v>
      </c>
      <c r="AO387" s="43">
        <f t="shared" si="370"/>
        <v>0</v>
      </c>
    </row>
    <row r="388" spans="1:41" ht="16.399999999999999" customHeight="1">
      <c r="A388" s="13">
        <v>71021</v>
      </c>
      <c r="B388" s="14" t="s">
        <v>324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75">
        <f>SUMIF(Dec!$A:$A,TB!$A388,Dec!$H:$H)</f>
        <v>0</v>
      </c>
      <c r="O388" s="171"/>
      <c r="P388" s="171"/>
      <c r="Q388" s="181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359"/>
        <v>0</v>
      </c>
      <c r="AE388" s="43">
        <f t="shared" si="360"/>
        <v>0</v>
      </c>
      <c r="AF388" s="43">
        <f t="shared" si="361"/>
        <v>0</v>
      </c>
      <c r="AG388" s="43">
        <f t="shared" si="362"/>
        <v>0</v>
      </c>
      <c r="AH388" s="43">
        <f t="shared" si="363"/>
        <v>0</v>
      </c>
      <c r="AI388" s="43">
        <f t="shared" si="364"/>
        <v>0</v>
      </c>
      <c r="AJ388" s="43">
        <f t="shared" si="365"/>
        <v>0</v>
      </c>
      <c r="AK388" s="43">
        <f t="shared" si="366"/>
        <v>0</v>
      </c>
      <c r="AL388" s="43">
        <f t="shared" si="367"/>
        <v>0</v>
      </c>
      <c r="AM388" s="43">
        <f t="shared" si="368"/>
        <v>0</v>
      </c>
      <c r="AN388" s="43">
        <f t="shared" si="369"/>
        <v>0</v>
      </c>
      <c r="AO388" s="43">
        <f t="shared" si="370"/>
        <v>0</v>
      </c>
    </row>
    <row r="389" spans="1:41" ht="16.399999999999999" customHeight="1">
      <c r="A389" s="13">
        <v>71022</v>
      </c>
      <c r="B389" s="14" t="s">
        <v>325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75">
        <f>SUMIF(Dec!$A:$A,TB!$A389,Dec!$H:$H)</f>
        <v>0</v>
      </c>
      <c r="O389" s="171"/>
      <c r="P389" s="171"/>
      <c r="Q389" s="181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359"/>
        <v>0</v>
      </c>
      <c r="AE389" s="43">
        <f t="shared" si="360"/>
        <v>0</v>
      </c>
      <c r="AF389" s="43">
        <f t="shared" si="361"/>
        <v>0</v>
      </c>
      <c r="AG389" s="43">
        <f t="shared" si="362"/>
        <v>0</v>
      </c>
      <c r="AH389" s="43">
        <f t="shared" si="363"/>
        <v>0</v>
      </c>
      <c r="AI389" s="43">
        <f t="shared" si="364"/>
        <v>0</v>
      </c>
      <c r="AJ389" s="43">
        <f t="shared" si="365"/>
        <v>0</v>
      </c>
      <c r="AK389" s="43">
        <f t="shared" si="366"/>
        <v>0</v>
      </c>
      <c r="AL389" s="43">
        <f t="shared" si="367"/>
        <v>0</v>
      </c>
      <c r="AM389" s="43">
        <f t="shared" si="368"/>
        <v>0</v>
      </c>
      <c r="AN389" s="43">
        <f t="shared" si="369"/>
        <v>0</v>
      </c>
      <c r="AO389" s="43">
        <f t="shared" si="370"/>
        <v>0</v>
      </c>
    </row>
    <row r="390" spans="1:41" ht="16.399999999999999" customHeight="1">
      <c r="A390" s="13">
        <v>71023</v>
      </c>
      <c r="B390" s="14" t="s">
        <v>326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75">
        <f>SUMIF(Dec!$A:$A,TB!$A390,Dec!$H:$H)</f>
        <v>0</v>
      </c>
      <c r="O390" s="171"/>
      <c r="P390" s="171"/>
      <c r="Q390" s="181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359"/>
        <v>0</v>
      </c>
      <c r="AE390" s="43">
        <f t="shared" si="360"/>
        <v>0</v>
      </c>
      <c r="AF390" s="43">
        <f t="shared" si="361"/>
        <v>0</v>
      </c>
      <c r="AG390" s="43">
        <f t="shared" si="362"/>
        <v>0</v>
      </c>
      <c r="AH390" s="43">
        <f t="shared" si="363"/>
        <v>0</v>
      </c>
      <c r="AI390" s="43">
        <f t="shared" si="364"/>
        <v>0</v>
      </c>
      <c r="AJ390" s="43">
        <f t="shared" si="365"/>
        <v>0</v>
      </c>
      <c r="AK390" s="43">
        <f t="shared" si="366"/>
        <v>0</v>
      </c>
      <c r="AL390" s="43">
        <f t="shared" si="367"/>
        <v>0</v>
      </c>
      <c r="AM390" s="43">
        <f t="shared" si="368"/>
        <v>0</v>
      </c>
      <c r="AN390" s="43">
        <f t="shared" si="369"/>
        <v>0</v>
      </c>
      <c r="AO390" s="43">
        <f t="shared" si="370"/>
        <v>0</v>
      </c>
    </row>
    <row r="391" spans="1:41" ht="16.399999999999999" customHeight="1">
      <c r="A391" s="13">
        <v>71024</v>
      </c>
      <c r="B391" s="14" t="s">
        <v>327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75">
        <f>SUMIF(Dec!$A:$A,TB!$A391,Dec!$H:$H)</f>
        <v>0</v>
      </c>
      <c r="O391" s="171"/>
      <c r="P391" s="171"/>
      <c r="Q391" s="181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359"/>
        <v>0</v>
      </c>
      <c r="AE391" s="43">
        <f t="shared" si="360"/>
        <v>0</v>
      </c>
      <c r="AF391" s="43">
        <f t="shared" si="361"/>
        <v>0</v>
      </c>
      <c r="AG391" s="43">
        <f t="shared" si="362"/>
        <v>0</v>
      </c>
      <c r="AH391" s="43">
        <f t="shared" si="363"/>
        <v>0</v>
      </c>
      <c r="AI391" s="43">
        <f t="shared" si="364"/>
        <v>0</v>
      </c>
      <c r="AJ391" s="43">
        <f t="shared" si="365"/>
        <v>0</v>
      </c>
      <c r="AK391" s="43">
        <f t="shared" si="366"/>
        <v>0</v>
      </c>
      <c r="AL391" s="43">
        <f t="shared" si="367"/>
        <v>0</v>
      </c>
      <c r="AM391" s="43">
        <f t="shared" si="368"/>
        <v>0</v>
      </c>
      <c r="AN391" s="43">
        <f t="shared" si="369"/>
        <v>0</v>
      </c>
      <c r="AO391" s="43">
        <f t="shared" si="370"/>
        <v>0</v>
      </c>
    </row>
    <row r="392" spans="1:41" ht="16.399999999999999" customHeight="1">
      <c r="A392" s="13">
        <v>71025</v>
      </c>
      <c r="B392" s="14" t="s">
        <v>328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75">
        <f>SUMIF(Dec!$A:$A,TB!$A392,Dec!$H:$H)</f>
        <v>0</v>
      </c>
      <c r="O392" s="171"/>
      <c r="P392" s="171"/>
      <c r="Q392" s="181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359"/>
        <v>0</v>
      </c>
      <c r="AE392" s="43">
        <f t="shared" si="360"/>
        <v>0</v>
      </c>
      <c r="AF392" s="43">
        <f t="shared" si="361"/>
        <v>0</v>
      </c>
      <c r="AG392" s="43">
        <f t="shared" si="362"/>
        <v>0</v>
      </c>
      <c r="AH392" s="43">
        <f t="shared" si="363"/>
        <v>0</v>
      </c>
      <c r="AI392" s="43">
        <f t="shared" si="364"/>
        <v>0</v>
      </c>
      <c r="AJ392" s="43">
        <f t="shared" si="365"/>
        <v>0</v>
      </c>
      <c r="AK392" s="43">
        <f t="shared" si="366"/>
        <v>0</v>
      </c>
      <c r="AL392" s="43">
        <f t="shared" si="367"/>
        <v>0</v>
      </c>
      <c r="AM392" s="43">
        <f t="shared" si="368"/>
        <v>0</v>
      </c>
      <c r="AN392" s="43">
        <f t="shared" si="369"/>
        <v>0</v>
      </c>
      <c r="AO392" s="43">
        <f t="shared" si="370"/>
        <v>0</v>
      </c>
    </row>
    <row r="393" spans="1:41" ht="16.399999999999999" customHeight="1">
      <c r="A393" s="13">
        <v>71026</v>
      </c>
      <c r="B393" s="14" t="s">
        <v>329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75">
        <f>SUMIF(Dec!$A:$A,TB!$A393,Dec!$H:$H)</f>
        <v>0</v>
      </c>
      <c r="O393" s="171"/>
      <c r="P393" s="171"/>
      <c r="Q393" s="181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359"/>
        <v>0</v>
      </c>
      <c r="AE393" s="43">
        <f t="shared" si="360"/>
        <v>0</v>
      </c>
      <c r="AF393" s="43">
        <f t="shared" si="361"/>
        <v>0</v>
      </c>
      <c r="AG393" s="43">
        <f t="shared" si="362"/>
        <v>0</v>
      </c>
      <c r="AH393" s="43">
        <f t="shared" si="363"/>
        <v>0</v>
      </c>
      <c r="AI393" s="43">
        <f t="shared" si="364"/>
        <v>0</v>
      </c>
      <c r="AJ393" s="43">
        <f t="shared" si="365"/>
        <v>0</v>
      </c>
      <c r="AK393" s="43">
        <f t="shared" si="366"/>
        <v>0</v>
      </c>
      <c r="AL393" s="43">
        <f t="shared" si="367"/>
        <v>0</v>
      </c>
      <c r="AM393" s="43">
        <f t="shared" si="368"/>
        <v>0</v>
      </c>
      <c r="AN393" s="43">
        <f t="shared" si="369"/>
        <v>0</v>
      </c>
      <c r="AO393" s="43">
        <f t="shared" si="370"/>
        <v>0</v>
      </c>
    </row>
    <row r="394" spans="1:41" ht="16.399999999999999" customHeight="1">
      <c r="A394" s="13">
        <v>71027</v>
      </c>
      <c r="B394" s="14" t="s">
        <v>330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75">
        <f>SUMIF(Dec!$A:$A,TB!$A394,Dec!$H:$H)</f>
        <v>0</v>
      </c>
      <c r="O394" s="171"/>
      <c r="P394" s="171"/>
      <c r="Q394" s="181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359"/>
        <v>0</v>
      </c>
      <c r="AE394" s="43">
        <f t="shared" si="360"/>
        <v>0</v>
      </c>
      <c r="AF394" s="43">
        <f t="shared" si="361"/>
        <v>0</v>
      </c>
      <c r="AG394" s="43">
        <f t="shared" si="362"/>
        <v>0</v>
      </c>
      <c r="AH394" s="43">
        <f t="shared" si="363"/>
        <v>0</v>
      </c>
      <c r="AI394" s="43">
        <f t="shared" si="364"/>
        <v>0</v>
      </c>
      <c r="AJ394" s="43">
        <f t="shared" si="365"/>
        <v>0</v>
      </c>
      <c r="AK394" s="43">
        <f t="shared" si="366"/>
        <v>0</v>
      </c>
      <c r="AL394" s="43">
        <f t="shared" si="367"/>
        <v>0</v>
      </c>
      <c r="AM394" s="43">
        <f t="shared" si="368"/>
        <v>0</v>
      </c>
      <c r="AN394" s="43">
        <f t="shared" si="369"/>
        <v>0</v>
      </c>
      <c r="AO394" s="43">
        <f t="shared" si="370"/>
        <v>0</v>
      </c>
    </row>
    <row r="395" spans="1:41" ht="16.399999999999999" customHeight="1">
      <c r="A395" s="13">
        <v>71028</v>
      </c>
      <c r="B395" s="14" t="s">
        <v>331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75">
        <f>SUMIF(Dec!$A:$A,TB!$A395,Dec!$H:$H)</f>
        <v>0</v>
      </c>
      <c r="O395" s="171"/>
      <c r="P395" s="171"/>
      <c r="Q395" s="181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359"/>
        <v>0</v>
      </c>
      <c r="AE395" s="43">
        <f t="shared" si="360"/>
        <v>0</v>
      </c>
      <c r="AF395" s="43">
        <f t="shared" si="361"/>
        <v>0</v>
      </c>
      <c r="AG395" s="43">
        <f t="shared" si="362"/>
        <v>0</v>
      </c>
      <c r="AH395" s="43">
        <f t="shared" si="363"/>
        <v>0</v>
      </c>
      <c r="AI395" s="43">
        <f t="shared" si="364"/>
        <v>0</v>
      </c>
      <c r="AJ395" s="43">
        <f t="shared" si="365"/>
        <v>0</v>
      </c>
      <c r="AK395" s="43">
        <f t="shared" si="366"/>
        <v>0</v>
      </c>
      <c r="AL395" s="43">
        <f t="shared" si="367"/>
        <v>0</v>
      </c>
      <c r="AM395" s="43">
        <f t="shared" si="368"/>
        <v>0</v>
      </c>
      <c r="AN395" s="43">
        <f t="shared" si="369"/>
        <v>0</v>
      </c>
      <c r="AO395" s="43">
        <f t="shared" si="370"/>
        <v>0</v>
      </c>
    </row>
    <row r="396" spans="1:41" ht="16.399999999999999" customHeight="1">
      <c r="A396" s="13">
        <v>71998</v>
      </c>
      <c r="B396" s="14" t="s">
        <v>332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75">
        <f>SUMIF(Dec!$A:$A,TB!$A396,Dec!$H:$H)</f>
        <v>0</v>
      </c>
      <c r="O396" s="171"/>
      <c r="P396" s="171"/>
      <c r="Q396" s="181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359"/>
        <v>0</v>
      </c>
      <c r="AE396" s="43">
        <f t="shared" si="360"/>
        <v>0</v>
      </c>
      <c r="AF396" s="43">
        <f t="shared" si="361"/>
        <v>0</v>
      </c>
      <c r="AG396" s="43">
        <f t="shared" si="362"/>
        <v>0</v>
      </c>
      <c r="AH396" s="43">
        <f t="shared" si="363"/>
        <v>0</v>
      </c>
      <c r="AI396" s="43">
        <f t="shared" si="364"/>
        <v>0</v>
      </c>
      <c r="AJ396" s="43">
        <f t="shared" si="365"/>
        <v>0</v>
      </c>
      <c r="AK396" s="43">
        <f t="shared" si="366"/>
        <v>0</v>
      </c>
      <c r="AL396" s="43">
        <f t="shared" si="367"/>
        <v>0</v>
      </c>
      <c r="AM396" s="43">
        <f t="shared" si="368"/>
        <v>0</v>
      </c>
      <c r="AN396" s="43">
        <f t="shared" si="369"/>
        <v>0</v>
      </c>
      <c r="AO396" s="43">
        <f t="shared" si="370"/>
        <v>0</v>
      </c>
    </row>
    <row r="397" spans="1:41" ht="16.399999999999999" customHeight="1">
      <c r="A397" s="13">
        <v>72100</v>
      </c>
      <c r="B397" s="14" t="s">
        <v>333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0</v>
      </c>
      <c r="F397" s="43">
        <f>SUMIF(Apr!$A:$A,TB!$A397,Apr!$H:$H)</f>
        <v>0</v>
      </c>
      <c r="G397" s="43">
        <f>SUMIF(May!$A:$A,TB!$A397,May!$H:$H)</f>
        <v>0</v>
      </c>
      <c r="H397" s="43">
        <f>SUMIF(Jun!$A:$A,TB!$A397,Jun!$H:$H)</f>
        <v>0</v>
      </c>
      <c r="I397" s="43">
        <f>SUMIF(Jul!$A:$A,TB!$A397,Jul!$H:$H)</f>
        <v>0</v>
      </c>
      <c r="J397" s="43">
        <f>SUMIF(Aug!$A:$A,TB!$A397,Aug!$H:$H)</f>
        <v>0</v>
      </c>
      <c r="K397" s="43">
        <f>SUMIF(Sep!$A:$A,TB!$A397,Sep!$H:$H)</f>
        <v>0</v>
      </c>
      <c r="L397" s="43">
        <f>SUMIF(Oct!$A:$A,TB!$A397,Oct!$H:$H)</f>
        <v>0</v>
      </c>
      <c r="M397" s="43">
        <f>SUMIF(Nov!$A:$A,TB!$A397,Nov!$H:$H)</f>
        <v>0</v>
      </c>
      <c r="N397" s="175">
        <f>SUMIF(Dec!$A:$A,TB!$A397,Dec!$H:$H)</f>
        <v>0</v>
      </c>
      <c r="O397" s="171"/>
      <c r="P397" s="171"/>
      <c r="Q397" s="181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si="359"/>
        <v>0</v>
      </c>
      <c r="AE397" s="43">
        <f t="shared" si="360"/>
        <v>0</v>
      </c>
      <c r="AF397" s="43">
        <f t="shared" si="361"/>
        <v>0</v>
      </c>
      <c r="AG397" s="43">
        <f t="shared" si="362"/>
        <v>0</v>
      </c>
      <c r="AH397" s="43">
        <f t="shared" si="363"/>
        <v>0</v>
      </c>
      <c r="AI397" s="43">
        <f t="shared" si="364"/>
        <v>0</v>
      </c>
      <c r="AJ397" s="43">
        <f t="shared" si="365"/>
        <v>0</v>
      </c>
      <c r="AK397" s="43">
        <f t="shared" si="366"/>
        <v>0</v>
      </c>
      <c r="AL397" s="43">
        <f t="shared" si="367"/>
        <v>0</v>
      </c>
      <c r="AM397" s="43">
        <f t="shared" si="368"/>
        <v>0</v>
      </c>
      <c r="AN397" s="43">
        <f t="shared" si="369"/>
        <v>0</v>
      </c>
      <c r="AO397" s="43">
        <f t="shared" si="370"/>
        <v>0</v>
      </c>
    </row>
    <row r="398" spans="1:41" ht="16.399999999999999" customHeight="1">
      <c r="A398" s="13">
        <v>72101</v>
      </c>
      <c r="B398" s="14" t="s">
        <v>334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75">
        <f>SUMIF(Dec!$A:$A,TB!$A398,Dec!$H:$H)</f>
        <v>0</v>
      </c>
      <c r="O398" s="171"/>
      <c r="P398" s="171"/>
      <c r="Q398" s="181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359"/>
        <v>0</v>
      </c>
      <c r="AE398" s="43">
        <f t="shared" si="360"/>
        <v>0</v>
      </c>
      <c r="AF398" s="43">
        <f t="shared" si="361"/>
        <v>0</v>
      </c>
      <c r="AG398" s="43">
        <f t="shared" si="362"/>
        <v>0</v>
      </c>
      <c r="AH398" s="43">
        <f t="shared" si="363"/>
        <v>0</v>
      </c>
      <c r="AI398" s="43">
        <f t="shared" si="364"/>
        <v>0</v>
      </c>
      <c r="AJ398" s="43">
        <f t="shared" si="365"/>
        <v>0</v>
      </c>
      <c r="AK398" s="43">
        <f t="shared" si="366"/>
        <v>0</v>
      </c>
      <c r="AL398" s="43">
        <f t="shared" si="367"/>
        <v>0</v>
      </c>
      <c r="AM398" s="43">
        <f t="shared" si="368"/>
        <v>0</v>
      </c>
      <c r="AN398" s="43">
        <f t="shared" si="369"/>
        <v>0</v>
      </c>
      <c r="AO398" s="43">
        <f t="shared" si="370"/>
        <v>0</v>
      </c>
    </row>
    <row r="399" spans="1:41" ht="16.399999999999999" customHeight="1">
      <c r="A399" s="13">
        <v>72102</v>
      </c>
      <c r="B399" s="14" t="s">
        <v>335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175">
        <f>SUMIF(Dec!$A:$A,TB!$A399,Dec!$H:$H)</f>
        <v>0</v>
      </c>
      <c r="O399" s="171"/>
      <c r="P399" s="171"/>
      <c r="Q399" s="181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359"/>
        <v>0</v>
      </c>
      <c r="AE399" s="43">
        <f t="shared" si="360"/>
        <v>0</v>
      </c>
      <c r="AF399" s="43">
        <f t="shared" si="361"/>
        <v>0</v>
      </c>
      <c r="AG399" s="43">
        <f t="shared" si="362"/>
        <v>0</v>
      </c>
      <c r="AH399" s="43">
        <f t="shared" si="363"/>
        <v>0</v>
      </c>
      <c r="AI399" s="43">
        <f t="shared" si="364"/>
        <v>0</v>
      </c>
      <c r="AJ399" s="43">
        <f t="shared" si="365"/>
        <v>0</v>
      </c>
      <c r="AK399" s="43">
        <f t="shared" si="366"/>
        <v>0</v>
      </c>
      <c r="AL399" s="43">
        <f t="shared" si="367"/>
        <v>0</v>
      </c>
      <c r="AM399" s="43">
        <f t="shared" si="368"/>
        <v>0</v>
      </c>
      <c r="AN399" s="43">
        <f t="shared" si="369"/>
        <v>0</v>
      </c>
      <c r="AO399" s="43">
        <f t="shared" si="370"/>
        <v>0</v>
      </c>
    </row>
    <row r="400" spans="1:41" ht="16.399999999999999" customHeight="1">
      <c r="A400" s="13">
        <v>72103</v>
      </c>
      <c r="B400" s="14" t="s">
        <v>336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75">
        <f>SUMIF(Dec!$A:$A,TB!$A400,Dec!$H:$H)</f>
        <v>0</v>
      </c>
      <c r="O400" s="171"/>
      <c r="P400" s="171"/>
      <c r="Q400" s="181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359"/>
        <v>0</v>
      </c>
      <c r="AE400" s="43">
        <f t="shared" si="360"/>
        <v>0</v>
      </c>
      <c r="AF400" s="43">
        <f t="shared" si="361"/>
        <v>0</v>
      </c>
      <c r="AG400" s="43">
        <f t="shared" si="362"/>
        <v>0</v>
      </c>
      <c r="AH400" s="43">
        <f t="shared" si="363"/>
        <v>0</v>
      </c>
      <c r="AI400" s="43">
        <f t="shared" si="364"/>
        <v>0</v>
      </c>
      <c r="AJ400" s="43">
        <f t="shared" si="365"/>
        <v>0</v>
      </c>
      <c r="AK400" s="43">
        <f t="shared" si="366"/>
        <v>0</v>
      </c>
      <c r="AL400" s="43">
        <f t="shared" si="367"/>
        <v>0</v>
      </c>
      <c r="AM400" s="43">
        <f t="shared" si="368"/>
        <v>0</v>
      </c>
      <c r="AN400" s="43">
        <f t="shared" si="369"/>
        <v>0</v>
      </c>
      <c r="AO400" s="43">
        <f t="shared" si="370"/>
        <v>0</v>
      </c>
    </row>
    <row r="401" spans="1:41" ht="16.399999999999999" customHeight="1">
      <c r="A401" s="13">
        <v>72200</v>
      </c>
      <c r="B401" s="14" t="s">
        <v>337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75">
        <f>SUMIF(Dec!$A:$A,TB!$A401,Dec!$H:$H)</f>
        <v>0</v>
      </c>
      <c r="O401" s="171"/>
      <c r="P401" s="171"/>
      <c r="Q401" s="181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359"/>
        <v>0</v>
      </c>
      <c r="AE401" s="43">
        <f t="shared" si="360"/>
        <v>0</v>
      </c>
      <c r="AF401" s="43">
        <f t="shared" si="361"/>
        <v>0</v>
      </c>
      <c r="AG401" s="43">
        <f t="shared" si="362"/>
        <v>0</v>
      </c>
      <c r="AH401" s="43">
        <f t="shared" si="363"/>
        <v>0</v>
      </c>
      <c r="AI401" s="43">
        <f t="shared" si="364"/>
        <v>0</v>
      </c>
      <c r="AJ401" s="43">
        <f t="shared" si="365"/>
        <v>0</v>
      </c>
      <c r="AK401" s="43">
        <f t="shared" si="366"/>
        <v>0</v>
      </c>
      <c r="AL401" s="43">
        <f t="shared" si="367"/>
        <v>0</v>
      </c>
      <c r="AM401" s="43">
        <f t="shared" si="368"/>
        <v>0</v>
      </c>
      <c r="AN401" s="43">
        <f t="shared" si="369"/>
        <v>0</v>
      </c>
      <c r="AO401" s="43">
        <f t="shared" si="370"/>
        <v>0</v>
      </c>
    </row>
    <row r="402" spans="1:41" ht="16.399999999999999" customHeight="1">
      <c r="A402" s="13">
        <v>73006</v>
      </c>
      <c r="B402" s="14" t="s">
        <v>338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75">
        <f>SUMIF(Dec!$A:$A,TB!$A402,Dec!$H:$H)</f>
        <v>0</v>
      </c>
      <c r="O402" s="171"/>
      <c r="P402" s="171"/>
      <c r="Q402" s="181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359"/>
        <v>0</v>
      </c>
      <c r="AE402" s="43">
        <f t="shared" si="360"/>
        <v>0</v>
      </c>
      <c r="AF402" s="43">
        <f t="shared" si="361"/>
        <v>0</v>
      </c>
      <c r="AG402" s="43">
        <f t="shared" si="362"/>
        <v>0</v>
      </c>
      <c r="AH402" s="43">
        <f t="shared" si="363"/>
        <v>0</v>
      </c>
      <c r="AI402" s="43">
        <f t="shared" si="364"/>
        <v>0</v>
      </c>
      <c r="AJ402" s="43">
        <f t="shared" si="365"/>
        <v>0</v>
      </c>
      <c r="AK402" s="43">
        <f t="shared" si="366"/>
        <v>0</v>
      </c>
      <c r="AL402" s="43">
        <f t="shared" si="367"/>
        <v>0</v>
      </c>
      <c r="AM402" s="43">
        <f t="shared" si="368"/>
        <v>0</v>
      </c>
      <c r="AN402" s="43">
        <f t="shared" si="369"/>
        <v>0</v>
      </c>
      <c r="AO402" s="43">
        <f t="shared" si="370"/>
        <v>0</v>
      </c>
    </row>
    <row r="403" spans="1:41" ht="16.399999999999999" customHeight="1">
      <c r="A403" s="13">
        <v>74100</v>
      </c>
      <c r="B403" s="14" t="s">
        <v>339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75">
        <f>SUMIF(Dec!$A:$A,TB!$A403,Dec!$H:$H)</f>
        <v>0</v>
      </c>
      <c r="O403" s="171"/>
      <c r="P403" s="171"/>
      <c r="Q403" s="181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359"/>
        <v>0</v>
      </c>
      <c r="AE403" s="43">
        <f t="shared" si="360"/>
        <v>0</v>
      </c>
      <c r="AF403" s="43">
        <f t="shared" si="361"/>
        <v>0</v>
      </c>
      <c r="AG403" s="43">
        <f t="shared" si="362"/>
        <v>0</v>
      </c>
      <c r="AH403" s="43">
        <f t="shared" si="363"/>
        <v>0</v>
      </c>
      <c r="AI403" s="43">
        <f t="shared" si="364"/>
        <v>0</v>
      </c>
      <c r="AJ403" s="43">
        <f t="shared" si="365"/>
        <v>0</v>
      </c>
      <c r="AK403" s="43">
        <f t="shared" si="366"/>
        <v>0</v>
      </c>
      <c r="AL403" s="43">
        <f t="shared" si="367"/>
        <v>0</v>
      </c>
      <c r="AM403" s="43">
        <f t="shared" si="368"/>
        <v>0</v>
      </c>
      <c r="AN403" s="43">
        <f t="shared" si="369"/>
        <v>0</v>
      </c>
      <c r="AO403" s="43">
        <f t="shared" si="370"/>
        <v>0</v>
      </c>
    </row>
    <row r="404" spans="1:41" ht="16.399999999999999" customHeight="1">
      <c r="A404" s="13">
        <v>74101</v>
      </c>
      <c r="B404" s="14" t="s">
        <v>340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75">
        <f>SUMIF(Dec!$A:$A,TB!$A404,Dec!$H:$H)</f>
        <v>0</v>
      </c>
      <c r="O404" s="171"/>
      <c r="P404" s="171"/>
      <c r="Q404" s="181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359"/>
        <v>0</v>
      </c>
      <c r="AE404" s="43">
        <f t="shared" si="360"/>
        <v>0</v>
      </c>
      <c r="AF404" s="43">
        <f t="shared" si="361"/>
        <v>0</v>
      </c>
      <c r="AG404" s="43">
        <f t="shared" si="362"/>
        <v>0</v>
      </c>
      <c r="AH404" s="43">
        <f t="shared" si="363"/>
        <v>0</v>
      </c>
      <c r="AI404" s="43">
        <f t="shared" si="364"/>
        <v>0</v>
      </c>
      <c r="AJ404" s="43">
        <f t="shared" si="365"/>
        <v>0</v>
      </c>
      <c r="AK404" s="43">
        <f t="shared" si="366"/>
        <v>0</v>
      </c>
      <c r="AL404" s="43">
        <f t="shared" si="367"/>
        <v>0</v>
      </c>
      <c r="AM404" s="43">
        <f t="shared" si="368"/>
        <v>0</v>
      </c>
      <c r="AN404" s="43">
        <f t="shared" si="369"/>
        <v>0</v>
      </c>
      <c r="AO404" s="43">
        <f t="shared" si="370"/>
        <v>0</v>
      </c>
    </row>
    <row r="405" spans="1:41" ht="16.399999999999999" customHeight="1">
      <c r="A405" s="13">
        <v>74102</v>
      </c>
      <c r="B405" s="14" t="s">
        <v>341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75">
        <f>SUMIF(Dec!$A:$A,TB!$A405,Dec!$H:$H)</f>
        <v>0</v>
      </c>
      <c r="O405" s="171"/>
      <c r="P405" s="171"/>
      <c r="Q405" s="181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359"/>
        <v>0</v>
      </c>
      <c r="AE405" s="43">
        <f t="shared" si="360"/>
        <v>0</v>
      </c>
      <c r="AF405" s="43">
        <f t="shared" si="361"/>
        <v>0</v>
      </c>
      <c r="AG405" s="43">
        <f t="shared" si="362"/>
        <v>0</v>
      </c>
      <c r="AH405" s="43">
        <f t="shared" si="363"/>
        <v>0</v>
      </c>
      <c r="AI405" s="43">
        <f t="shared" si="364"/>
        <v>0</v>
      </c>
      <c r="AJ405" s="43">
        <f t="shared" si="365"/>
        <v>0</v>
      </c>
      <c r="AK405" s="43">
        <f t="shared" si="366"/>
        <v>0</v>
      </c>
      <c r="AL405" s="43">
        <f t="shared" si="367"/>
        <v>0</v>
      </c>
      <c r="AM405" s="43">
        <f t="shared" si="368"/>
        <v>0</v>
      </c>
      <c r="AN405" s="43">
        <f t="shared" si="369"/>
        <v>0</v>
      </c>
      <c r="AO405" s="43">
        <f t="shared" si="370"/>
        <v>0</v>
      </c>
    </row>
    <row r="406" spans="1:41" ht="16.399999999999999" customHeight="1">
      <c r="A406" s="13">
        <v>74200</v>
      </c>
      <c r="B406" s="14" t="s">
        <v>342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75">
        <f>SUMIF(Dec!$A:$A,TB!$A406,Dec!$H:$H)</f>
        <v>0</v>
      </c>
      <c r="O406" s="171"/>
      <c r="P406" s="171"/>
      <c r="Q406" s="181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359"/>
        <v>0</v>
      </c>
      <c r="AE406" s="43">
        <f t="shared" si="360"/>
        <v>0</v>
      </c>
      <c r="AF406" s="43">
        <f t="shared" si="361"/>
        <v>0</v>
      </c>
      <c r="AG406" s="43">
        <f t="shared" si="362"/>
        <v>0</v>
      </c>
      <c r="AH406" s="43">
        <f t="shared" si="363"/>
        <v>0</v>
      </c>
      <c r="AI406" s="43">
        <f t="shared" si="364"/>
        <v>0</v>
      </c>
      <c r="AJ406" s="43">
        <f t="shared" si="365"/>
        <v>0</v>
      </c>
      <c r="AK406" s="43">
        <f t="shared" si="366"/>
        <v>0</v>
      </c>
      <c r="AL406" s="43">
        <f t="shared" si="367"/>
        <v>0</v>
      </c>
      <c r="AM406" s="43">
        <f t="shared" si="368"/>
        <v>0</v>
      </c>
      <c r="AN406" s="43">
        <f t="shared" si="369"/>
        <v>0</v>
      </c>
      <c r="AO406" s="43">
        <f t="shared" si="370"/>
        <v>0</v>
      </c>
    </row>
    <row r="407" spans="1:41" ht="16.399999999999999" customHeight="1">
      <c r="A407" s="13">
        <v>74201</v>
      </c>
      <c r="B407" s="14" t="s">
        <v>343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75">
        <f>SUMIF(Dec!$A:$A,TB!$A407,Dec!$H:$H)</f>
        <v>0</v>
      </c>
      <c r="O407" s="171"/>
      <c r="P407" s="171"/>
      <c r="Q407" s="181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359"/>
        <v>0</v>
      </c>
      <c r="AE407" s="43">
        <f t="shared" si="360"/>
        <v>0</v>
      </c>
      <c r="AF407" s="43">
        <f t="shared" si="361"/>
        <v>0</v>
      </c>
      <c r="AG407" s="43">
        <f t="shared" si="362"/>
        <v>0</v>
      </c>
      <c r="AH407" s="43">
        <f t="shared" si="363"/>
        <v>0</v>
      </c>
      <c r="AI407" s="43">
        <f t="shared" si="364"/>
        <v>0</v>
      </c>
      <c r="AJ407" s="43">
        <f t="shared" si="365"/>
        <v>0</v>
      </c>
      <c r="AK407" s="43">
        <f t="shared" si="366"/>
        <v>0</v>
      </c>
      <c r="AL407" s="43">
        <f t="shared" si="367"/>
        <v>0</v>
      </c>
      <c r="AM407" s="43">
        <f t="shared" si="368"/>
        <v>0</v>
      </c>
      <c r="AN407" s="43">
        <f t="shared" si="369"/>
        <v>0</v>
      </c>
      <c r="AO407" s="43">
        <f t="shared" si="370"/>
        <v>0</v>
      </c>
    </row>
    <row r="408" spans="1:41" ht="16.399999999999999" customHeight="1">
      <c r="A408" s="13">
        <v>74202</v>
      </c>
      <c r="B408" s="14" t="s">
        <v>344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75">
        <f>SUMIF(Dec!$A:$A,TB!$A408,Dec!$H:$H)</f>
        <v>0</v>
      </c>
      <c r="O408" s="171"/>
      <c r="P408" s="171"/>
      <c r="Q408" s="181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359"/>
        <v>0</v>
      </c>
      <c r="AE408" s="43">
        <f t="shared" si="360"/>
        <v>0</v>
      </c>
      <c r="AF408" s="43">
        <f t="shared" si="361"/>
        <v>0</v>
      </c>
      <c r="AG408" s="43">
        <f t="shared" si="362"/>
        <v>0</v>
      </c>
      <c r="AH408" s="43">
        <f t="shared" si="363"/>
        <v>0</v>
      </c>
      <c r="AI408" s="43">
        <f t="shared" si="364"/>
        <v>0</v>
      </c>
      <c r="AJ408" s="43">
        <f t="shared" si="365"/>
        <v>0</v>
      </c>
      <c r="AK408" s="43">
        <f t="shared" si="366"/>
        <v>0</v>
      </c>
      <c r="AL408" s="43">
        <f t="shared" si="367"/>
        <v>0</v>
      </c>
      <c r="AM408" s="43">
        <f t="shared" si="368"/>
        <v>0</v>
      </c>
      <c r="AN408" s="43">
        <f t="shared" si="369"/>
        <v>0</v>
      </c>
      <c r="AO408" s="43">
        <f t="shared" si="370"/>
        <v>0</v>
      </c>
    </row>
    <row r="409" spans="1:41" ht="16.399999999999999" customHeight="1">
      <c r="A409" s="13">
        <v>74203</v>
      </c>
      <c r="B409" s="14" t="s">
        <v>345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75">
        <f>SUMIF(Dec!$A:$A,TB!$A409,Dec!$H:$H)</f>
        <v>0</v>
      </c>
      <c r="O409" s="171"/>
      <c r="P409" s="171"/>
      <c r="Q409" s="181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359"/>
        <v>0</v>
      </c>
      <c r="AE409" s="43">
        <f t="shared" si="360"/>
        <v>0</v>
      </c>
      <c r="AF409" s="43">
        <f t="shared" si="361"/>
        <v>0</v>
      </c>
      <c r="AG409" s="43">
        <f t="shared" si="362"/>
        <v>0</v>
      </c>
      <c r="AH409" s="43">
        <f t="shared" si="363"/>
        <v>0</v>
      </c>
      <c r="AI409" s="43">
        <f t="shared" si="364"/>
        <v>0</v>
      </c>
      <c r="AJ409" s="43">
        <f t="shared" si="365"/>
        <v>0</v>
      </c>
      <c r="AK409" s="43">
        <f t="shared" si="366"/>
        <v>0</v>
      </c>
      <c r="AL409" s="43">
        <f t="shared" si="367"/>
        <v>0</v>
      </c>
      <c r="AM409" s="43">
        <f t="shared" si="368"/>
        <v>0</v>
      </c>
      <c r="AN409" s="43">
        <f t="shared" si="369"/>
        <v>0</v>
      </c>
      <c r="AO409" s="43">
        <f t="shared" si="370"/>
        <v>0</v>
      </c>
    </row>
    <row r="410" spans="1:41" ht="16.399999999999999" customHeight="1">
      <c r="A410" s="13">
        <v>74204</v>
      </c>
      <c r="B410" s="14" t="s">
        <v>346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75">
        <f>SUMIF(Dec!$A:$A,TB!$A410,Dec!$H:$H)</f>
        <v>0</v>
      </c>
      <c r="O410" s="171"/>
      <c r="P410" s="171"/>
      <c r="Q410" s="181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359"/>
        <v>0</v>
      </c>
      <c r="AE410" s="43">
        <f t="shared" si="360"/>
        <v>0</v>
      </c>
      <c r="AF410" s="43">
        <f t="shared" si="361"/>
        <v>0</v>
      </c>
      <c r="AG410" s="43">
        <f t="shared" si="362"/>
        <v>0</v>
      </c>
      <c r="AH410" s="43">
        <f t="shared" si="363"/>
        <v>0</v>
      </c>
      <c r="AI410" s="43">
        <f t="shared" si="364"/>
        <v>0</v>
      </c>
      <c r="AJ410" s="43">
        <f t="shared" si="365"/>
        <v>0</v>
      </c>
      <c r="AK410" s="43">
        <f t="shared" si="366"/>
        <v>0</v>
      </c>
      <c r="AL410" s="43">
        <f t="shared" si="367"/>
        <v>0</v>
      </c>
      <c r="AM410" s="43">
        <f t="shared" si="368"/>
        <v>0</v>
      </c>
      <c r="AN410" s="43">
        <f t="shared" si="369"/>
        <v>0</v>
      </c>
      <c r="AO410" s="43">
        <f t="shared" si="370"/>
        <v>0</v>
      </c>
    </row>
    <row r="411" spans="1:41" ht="16.399999999999999" customHeight="1">
      <c r="A411" s="13">
        <v>74300</v>
      </c>
      <c r="B411" s="14" t="s">
        <v>347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75">
        <f>SUMIF(Dec!$A:$A,TB!$A411,Dec!$H:$H)</f>
        <v>0</v>
      </c>
      <c r="O411" s="171"/>
      <c r="P411" s="171"/>
      <c r="Q411" s="181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359"/>
        <v>0</v>
      </c>
      <c r="AE411" s="43">
        <f t="shared" si="360"/>
        <v>0</v>
      </c>
      <c r="AF411" s="43">
        <f t="shared" si="361"/>
        <v>0</v>
      </c>
      <c r="AG411" s="43">
        <f t="shared" si="362"/>
        <v>0</v>
      </c>
      <c r="AH411" s="43">
        <f t="shared" si="363"/>
        <v>0</v>
      </c>
      <c r="AI411" s="43">
        <f t="shared" si="364"/>
        <v>0</v>
      </c>
      <c r="AJ411" s="43">
        <f t="shared" si="365"/>
        <v>0</v>
      </c>
      <c r="AK411" s="43">
        <f t="shared" si="366"/>
        <v>0</v>
      </c>
      <c r="AL411" s="43">
        <f t="shared" si="367"/>
        <v>0</v>
      </c>
      <c r="AM411" s="43">
        <f t="shared" si="368"/>
        <v>0</v>
      </c>
      <c r="AN411" s="43">
        <f t="shared" si="369"/>
        <v>0</v>
      </c>
      <c r="AO411" s="43">
        <f t="shared" si="370"/>
        <v>0</v>
      </c>
    </row>
    <row r="412" spans="1:41" ht="16.399999999999999" customHeight="1">
      <c r="A412" s="13"/>
      <c r="B412" s="22"/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75">
        <f>SUMIF(Dec!$A:$A,TB!$A412,Dec!$H:$H)</f>
        <v>0</v>
      </c>
      <c r="O412" s="171"/>
      <c r="P412" s="171"/>
      <c r="Q412" s="181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359"/>
        <v>0</v>
      </c>
      <c r="AE412" s="43">
        <f t="shared" si="360"/>
        <v>0</v>
      </c>
      <c r="AF412" s="43">
        <f t="shared" si="361"/>
        <v>0</v>
      </c>
      <c r="AG412" s="43">
        <f t="shared" si="362"/>
        <v>0</v>
      </c>
      <c r="AH412" s="43">
        <f t="shared" si="363"/>
        <v>0</v>
      </c>
      <c r="AI412" s="43">
        <f t="shared" si="364"/>
        <v>0</v>
      </c>
      <c r="AJ412" s="43">
        <f t="shared" si="365"/>
        <v>0</v>
      </c>
      <c r="AK412" s="43">
        <f t="shared" si="366"/>
        <v>0</v>
      </c>
      <c r="AL412" s="43">
        <f t="shared" si="367"/>
        <v>0</v>
      </c>
      <c r="AM412" s="43">
        <f t="shared" si="368"/>
        <v>0</v>
      </c>
      <c r="AN412" s="43">
        <f t="shared" si="369"/>
        <v>0</v>
      </c>
      <c r="AO412" s="43">
        <f t="shared" si="370"/>
        <v>0</v>
      </c>
    </row>
    <row r="413" spans="1:41" ht="16.399999999999999" customHeight="1">
      <c r="A413" s="13"/>
      <c r="B413" s="21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75">
        <f>SUMIF(Dec!$A:$A,TB!$A413,Dec!$H:$H)</f>
        <v>0</v>
      </c>
      <c r="O413" s="171"/>
      <c r="P413" s="171"/>
      <c r="Q413" s="181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359"/>
        <v>0</v>
      </c>
      <c r="AE413" s="43">
        <f t="shared" si="360"/>
        <v>0</v>
      </c>
      <c r="AF413" s="43">
        <f t="shared" si="361"/>
        <v>0</v>
      </c>
      <c r="AG413" s="43">
        <f t="shared" si="362"/>
        <v>0</v>
      </c>
      <c r="AH413" s="43">
        <f t="shared" si="363"/>
        <v>0</v>
      </c>
      <c r="AI413" s="43">
        <f t="shared" si="364"/>
        <v>0</v>
      </c>
      <c r="AJ413" s="43">
        <f t="shared" si="365"/>
        <v>0</v>
      </c>
      <c r="AK413" s="43">
        <f t="shared" si="366"/>
        <v>0</v>
      </c>
      <c r="AL413" s="43">
        <f t="shared" si="367"/>
        <v>0</v>
      </c>
      <c r="AM413" s="43">
        <f t="shared" si="368"/>
        <v>0</v>
      </c>
      <c r="AN413" s="43">
        <f t="shared" si="369"/>
        <v>0</v>
      </c>
      <c r="AO413" s="43">
        <f t="shared" si="370"/>
        <v>0</v>
      </c>
    </row>
    <row r="414" spans="1:41" ht="16.399999999999999" customHeight="1">
      <c r="A414" s="17" t="s">
        <v>77</v>
      </c>
      <c r="B414" s="18"/>
      <c r="C414" s="19">
        <f t="shared" ref="C414" si="371">ROUND(SUM(C367:C413),2)</f>
        <v>0</v>
      </c>
      <c r="D414" s="19">
        <f t="shared" ref="D414:N414" si="372">ROUND(SUM(D367:D413),2)</f>
        <v>0</v>
      </c>
      <c r="E414" s="19">
        <f t="shared" si="372"/>
        <v>0</v>
      </c>
      <c r="F414" s="19">
        <f t="shared" si="372"/>
        <v>0</v>
      </c>
      <c r="G414" s="19">
        <f t="shared" si="372"/>
        <v>0</v>
      </c>
      <c r="H414" s="19">
        <f t="shared" si="372"/>
        <v>0</v>
      </c>
      <c r="I414" s="19">
        <f t="shared" si="372"/>
        <v>0</v>
      </c>
      <c r="J414" s="19">
        <f t="shared" si="372"/>
        <v>0</v>
      </c>
      <c r="K414" s="19">
        <f t="shared" si="372"/>
        <v>0</v>
      </c>
      <c r="L414" s="19">
        <f t="shared" si="372"/>
        <v>0</v>
      </c>
      <c r="M414" s="19">
        <f>ROUND(SUM(M367:M413),2)</f>
        <v>0</v>
      </c>
      <c r="N414" s="174">
        <f t="shared" si="372"/>
        <v>0</v>
      </c>
      <c r="O414" s="171"/>
      <c r="P414" s="171"/>
      <c r="Q414" s="180">
        <v>0</v>
      </c>
      <c r="R414" s="19">
        <v>-71244</v>
      </c>
      <c r="S414" s="19">
        <v>-71244</v>
      </c>
      <c r="T414" s="19">
        <v>-71244</v>
      </c>
      <c r="U414" s="19">
        <v>-71244</v>
      </c>
      <c r="V414" s="19">
        <v>-71244</v>
      </c>
      <c r="W414" s="19">
        <v>-71244</v>
      </c>
      <c r="X414" s="19">
        <v>-71244</v>
      </c>
      <c r="Y414" s="19">
        <v>-71244</v>
      </c>
      <c r="Z414" s="19">
        <v>-71244</v>
      </c>
      <c r="AA414" s="19">
        <v>-71244</v>
      </c>
      <c r="AB414" s="19">
        <v>-71244</v>
      </c>
      <c r="AD414" s="19">
        <f t="shared" ref="AD414" si="373">ROUND(SUM(AD367:AD413),2)</f>
        <v>0</v>
      </c>
      <c r="AE414" s="19">
        <f t="shared" ref="AE414:AM414" si="374">ROUND(SUM(AE367:AE413),2)</f>
        <v>0</v>
      </c>
      <c r="AF414" s="19">
        <f t="shared" si="374"/>
        <v>0</v>
      </c>
      <c r="AG414" s="19">
        <f t="shared" si="374"/>
        <v>0</v>
      </c>
      <c r="AH414" s="19">
        <f t="shared" si="374"/>
        <v>0</v>
      </c>
      <c r="AI414" s="19">
        <f t="shared" si="374"/>
        <v>0</v>
      </c>
      <c r="AJ414" s="19">
        <f t="shared" si="374"/>
        <v>0</v>
      </c>
      <c r="AK414" s="19">
        <f t="shared" si="374"/>
        <v>0</v>
      </c>
      <c r="AL414" s="19">
        <f t="shared" si="374"/>
        <v>0</v>
      </c>
      <c r="AM414" s="19">
        <f t="shared" si="374"/>
        <v>0</v>
      </c>
      <c r="AN414" s="19">
        <f>ROUND(SUM(AN367:AN413),2)</f>
        <v>0</v>
      </c>
      <c r="AO414" s="211">
        <f t="shared" ref="AO414" si="375">ROUND(SUM(AO367:AO413),2)</f>
        <v>0</v>
      </c>
    </row>
    <row r="415" spans="1:41" ht="16.399999999999999" customHeight="1">
      <c r="A415" s="13"/>
      <c r="B415" s="22"/>
      <c r="C415" s="43">
        <f>SUMIF(Jan!$A:$A,TB!$A415,Jan!$H:$H)</f>
        <v>0</v>
      </c>
      <c r="D415" s="43">
        <f>SUMIF(Feb!$A:$A,TB!$A415,Feb!$H:$H)</f>
        <v>0</v>
      </c>
      <c r="E415" s="43">
        <f>SUMIF(Mar!$A:$A,TB!$A415,Mar!$H:$H)</f>
        <v>0</v>
      </c>
      <c r="F415" s="43">
        <f>SUMIF(Apr!$A:$A,TB!$A415,Apr!$H:$H)</f>
        <v>0</v>
      </c>
      <c r="G415" s="43">
        <f>SUMIF(May!$A:$A,TB!$A415,May!$H:$H)</f>
        <v>0</v>
      </c>
      <c r="H415" s="43">
        <f>SUMIF(Jun!$A:$A,TB!$A415,Jun!$H:$H)</f>
        <v>0</v>
      </c>
      <c r="I415" s="43">
        <f>SUMIF(Jul!$A:$A,TB!$A415,Jul!$H:$H)</f>
        <v>0</v>
      </c>
      <c r="J415" s="43">
        <f>SUMIF(Aug!$A:$A,TB!$A415,Aug!$H:$H)</f>
        <v>0</v>
      </c>
      <c r="K415" s="43">
        <f>SUMIF(Sep!$A:$A,TB!$A415,Sep!$H:$H)</f>
        <v>0</v>
      </c>
      <c r="L415" s="43">
        <f>SUMIF(Oct!$A:$A,TB!$A415,Oct!$H:$H)</f>
        <v>0</v>
      </c>
      <c r="M415" s="43">
        <f>SUMIF(Nov!$A:$A,TB!$A415,Nov!$H:$H)</f>
        <v>0</v>
      </c>
      <c r="N415" s="175">
        <f>SUMIF(Dec!$A:$A,TB!$A415,Dec!$H:$H)</f>
        <v>0</v>
      </c>
      <c r="O415" s="184"/>
      <c r="P415" s="184"/>
      <c r="Q415" s="181">
        <v>0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3">
        <v>0</v>
      </c>
      <c r="Z415" s="43">
        <v>0</v>
      </c>
      <c r="AA415" s="43">
        <v>0</v>
      </c>
      <c r="AB415" s="43">
        <v>0</v>
      </c>
      <c r="AD415" s="43">
        <f t="shared" ref="AD415:AD446" si="376">ROUND(C415*AD$2,2)</f>
        <v>0</v>
      </c>
      <c r="AE415" s="43">
        <f t="shared" ref="AE415:AE446" si="377">ROUND(D415*AE$2,2)</f>
        <v>0</v>
      </c>
      <c r="AF415" s="43">
        <f t="shared" ref="AF415:AF446" si="378">ROUND(E415*AF$2,2)</f>
        <v>0</v>
      </c>
      <c r="AG415" s="43">
        <f t="shared" ref="AG415:AG446" si="379">ROUND(F415*AG$2,2)</f>
        <v>0</v>
      </c>
      <c r="AH415" s="43">
        <f t="shared" ref="AH415:AH446" si="380">ROUND(G415*AH$2,2)</f>
        <v>0</v>
      </c>
      <c r="AI415" s="43">
        <f t="shared" ref="AI415:AI446" si="381">ROUND(H415*AI$2,2)</f>
        <v>0</v>
      </c>
      <c r="AJ415" s="43">
        <f t="shared" ref="AJ415:AJ446" si="382">ROUND(I415*AJ$2,2)</f>
        <v>0</v>
      </c>
      <c r="AK415" s="43">
        <f t="shared" ref="AK415:AK446" si="383">ROUND(J415*AK$2,2)</f>
        <v>0</v>
      </c>
      <c r="AL415" s="43">
        <f t="shared" ref="AL415:AL446" si="384">ROUND(K415*AL$2,2)</f>
        <v>0</v>
      </c>
      <c r="AM415" s="43">
        <f t="shared" ref="AM415:AM446" si="385">ROUND(L415*AM$2,2)</f>
        <v>0</v>
      </c>
      <c r="AN415" s="43">
        <f t="shared" ref="AN415:AN446" si="386">ROUND(M415*AN$2,2)</f>
        <v>0</v>
      </c>
      <c r="AO415" s="43">
        <f t="shared" ref="AO415:AO446" si="387">ROUND(N415*AO$2,2)</f>
        <v>0</v>
      </c>
    </row>
    <row r="416" spans="1:41" ht="16.399999999999999" customHeight="1">
      <c r="A416" s="13">
        <v>81001</v>
      </c>
      <c r="B416" s="22" t="s">
        <v>304</v>
      </c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75">
        <f>SUMIF(Dec!$A:$A,TB!$A416,Dec!$H:$H)</f>
        <v>0</v>
      </c>
      <c r="O416" s="171"/>
      <c r="P416" s="171"/>
      <c r="Q416" s="181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si="376"/>
        <v>0</v>
      </c>
      <c r="AE416" s="43">
        <f t="shared" si="377"/>
        <v>0</v>
      </c>
      <c r="AF416" s="43">
        <f t="shared" si="378"/>
        <v>0</v>
      </c>
      <c r="AG416" s="43">
        <f t="shared" si="379"/>
        <v>0</v>
      </c>
      <c r="AH416" s="43">
        <f t="shared" si="380"/>
        <v>0</v>
      </c>
      <c r="AI416" s="43">
        <f t="shared" si="381"/>
        <v>0</v>
      </c>
      <c r="AJ416" s="43">
        <f t="shared" si="382"/>
        <v>0</v>
      </c>
      <c r="AK416" s="43">
        <f t="shared" si="383"/>
        <v>0</v>
      </c>
      <c r="AL416" s="43">
        <f t="shared" si="384"/>
        <v>0</v>
      </c>
      <c r="AM416" s="43">
        <f t="shared" si="385"/>
        <v>0</v>
      </c>
      <c r="AN416" s="43">
        <f t="shared" si="386"/>
        <v>0</v>
      </c>
      <c r="AO416" s="43">
        <f t="shared" si="387"/>
        <v>0</v>
      </c>
    </row>
    <row r="417" spans="1:41" ht="16.399999999999999" customHeight="1">
      <c r="A417" s="13">
        <v>81002</v>
      </c>
      <c r="B417" s="22" t="s">
        <v>305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75">
        <f>SUMIF(Dec!$A:$A,TB!$A417,Dec!$H:$H)</f>
        <v>0</v>
      </c>
      <c r="O417" s="171"/>
      <c r="P417" s="171"/>
      <c r="Q417" s="181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si="376"/>
        <v>0</v>
      </c>
      <c r="AE417" s="43">
        <f t="shared" si="377"/>
        <v>0</v>
      </c>
      <c r="AF417" s="43">
        <f t="shared" si="378"/>
        <v>0</v>
      </c>
      <c r="AG417" s="43">
        <f t="shared" si="379"/>
        <v>0</v>
      </c>
      <c r="AH417" s="43">
        <f t="shared" si="380"/>
        <v>0</v>
      </c>
      <c r="AI417" s="43">
        <f t="shared" si="381"/>
        <v>0</v>
      </c>
      <c r="AJ417" s="43">
        <f t="shared" si="382"/>
        <v>0</v>
      </c>
      <c r="AK417" s="43">
        <f t="shared" si="383"/>
        <v>0</v>
      </c>
      <c r="AL417" s="43">
        <f t="shared" si="384"/>
        <v>0</v>
      </c>
      <c r="AM417" s="43">
        <f t="shared" si="385"/>
        <v>0</v>
      </c>
      <c r="AN417" s="43">
        <f t="shared" si="386"/>
        <v>0</v>
      </c>
      <c r="AO417" s="43">
        <f t="shared" si="387"/>
        <v>0</v>
      </c>
    </row>
    <row r="418" spans="1:41" ht="16.399999999999999" customHeight="1">
      <c r="A418" s="13">
        <v>81003</v>
      </c>
      <c r="B418" s="22" t="s">
        <v>306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75">
        <f>SUMIF(Dec!$A:$A,TB!$A418,Dec!$H:$H)</f>
        <v>0</v>
      </c>
      <c r="O418" s="171"/>
      <c r="P418" s="171"/>
      <c r="Q418" s="181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376"/>
        <v>0</v>
      </c>
      <c r="AE418" s="43">
        <f t="shared" si="377"/>
        <v>0</v>
      </c>
      <c r="AF418" s="43">
        <f t="shared" si="378"/>
        <v>0</v>
      </c>
      <c r="AG418" s="43">
        <f t="shared" si="379"/>
        <v>0</v>
      </c>
      <c r="AH418" s="43">
        <f t="shared" si="380"/>
        <v>0</v>
      </c>
      <c r="AI418" s="43">
        <f t="shared" si="381"/>
        <v>0</v>
      </c>
      <c r="AJ418" s="43">
        <f t="shared" si="382"/>
        <v>0</v>
      </c>
      <c r="AK418" s="43">
        <f t="shared" si="383"/>
        <v>0</v>
      </c>
      <c r="AL418" s="43">
        <f t="shared" si="384"/>
        <v>0</v>
      </c>
      <c r="AM418" s="43">
        <f t="shared" si="385"/>
        <v>0</v>
      </c>
      <c r="AN418" s="43">
        <f t="shared" si="386"/>
        <v>0</v>
      </c>
      <c r="AO418" s="43">
        <f t="shared" si="387"/>
        <v>0</v>
      </c>
    </row>
    <row r="419" spans="1:41" ht="16.399999999999999" customHeight="1">
      <c r="A419" s="13">
        <v>81004</v>
      </c>
      <c r="B419" s="22" t="s">
        <v>307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75">
        <f>SUMIF(Dec!$A:$A,TB!$A419,Dec!$H:$H)</f>
        <v>0</v>
      </c>
      <c r="O419" s="171"/>
      <c r="P419" s="171"/>
      <c r="Q419" s="181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376"/>
        <v>0</v>
      </c>
      <c r="AE419" s="43">
        <f t="shared" si="377"/>
        <v>0</v>
      </c>
      <c r="AF419" s="43">
        <f t="shared" si="378"/>
        <v>0</v>
      </c>
      <c r="AG419" s="43">
        <f t="shared" si="379"/>
        <v>0</v>
      </c>
      <c r="AH419" s="43">
        <f t="shared" si="380"/>
        <v>0</v>
      </c>
      <c r="AI419" s="43">
        <f t="shared" si="381"/>
        <v>0</v>
      </c>
      <c r="AJ419" s="43">
        <f t="shared" si="382"/>
        <v>0</v>
      </c>
      <c r="AK419" s="43">
        <f t="shared" si="383"/>
        <v>0</v>
      </c>
      <c r="AL419" s="43">
        <f t="shared" si="384"/>
        <v>0</v>
      </c>
      <c r="AM419" s="43">
        <f t="shared" si="385"/>
        <v>0</v>
      </c>
      <c r="AN419" s="43">
        <f t="shared" si="386"/>
        <v>0</v>
      </c>
      <c r="AO419" s="43">
        <f t="shared" si="387"/>
        <v>0</v>
      </c>
    </row>
    <row r="420" spans="1:41" ht="16.399999999999999" customHeight="1">
      <c r="A420" s="13">
        <v>81005</v>
      </c>
      <c r="B420" s="22" t="s">
        <v>308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75">
        <f>SUMIF(Dec!$A:$A,TB!$A420,Dec!$H:$H)</f>
        <v>0</v>
      </c>
      <c r="O420" s="171"/>
      <c r="P420" s="171"/>
      <c r="Q420" s="181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376"/>
        <v>0</v>
      </c>
      <c r="AE420" s="43">
        <f t="shared" si="377"/>
        <v>0</v>
      </c>
      <c r="AF420" s="43">
        <f t="shared" si="378"/>
        <v>0</v>
      </c>
      <c r="AG420" s="43">
        <f t="shared" si="379"/>
        <v>0</v>
      </c>
      <c r="AH420" s="43">
        <f t="shared" si="380"/>
        <v>0</v>
      </c>
      <c r="AI420" s="43">
        <f t="shared" si="381"/>
        <v>0</v>
      </c>
      <c r="AJ420" s="43">
        <f t="shared" si="382"/>
        <v>0</v>
      </c>
      <c r="AK420" s="43">
        <f t="shared" si="383"/>
        <v>0</v>
      </c>
      <c r="AL420" s="43">
        <f t="shared" si="384"/>
        <v>0</v>
      </c>
      <c r="AM420" s="43">
        <f t="shared" si="385"/>
        <v>0</v>
      </c>
      <c r="AN420" s="43">
        <f t="shared" si="386"/>
        <v>0</v>
      </c>
      <c r="AO420" s="43">
        <f t="shared" si="387"/>
        <v>0</v>
      </c>
    </row>
    <row r="421" spans="1:41" ht="16.399999999999999" customHeight="1">
      <c r="A421" s="13">
        <v>81006</v>
      </c>
      <c r="B421" s="22" t="s">
        <v>309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75">
        <f>SUMIF(Dec!$A:$A,TB!$A421,Dec!$H:$H)</f>
        <v>0</v>
      </c>
      <c r="O421" s="171"/>
      <c r="P421" s="171"/>
      <c r="Q421" s="181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376"/>
        <v>0</v>
      </c>
      <c r="AE421" s="43">
        <f t="shared" si="377"/>
        <v>0</v>
      </c>
      <c r="AF421" s="43">
        <f t="shared" si="378"/>
        <v>0</v>
      </c>
      <c r="AG421" s="43">
        <f t="shared" si="379"/>
        <v>0</v>
      </c>
      <c r="AH421" s="43">
        <f t="shared" si="380"/>
        <v>0</v>
      </c>
      <c r="AI421" s="43">
        <f t="shared" si="381"/>
        <v>0</v>
      </c>
      <c r="AJ421" s="43">
        <f t="shared" si="382"/>
        <v>0</v>
      </c>
      <c r="AK421" s="43">
        <f t="shared" si="383"/>
        <v>0</v>
      </c>
      <c r="AL421" s="43">
        <f t="shared" si="384"/>
        <v>0</v>
      </c>
      <c r="AM421" s="43">
        <f t="shared" si="385"/>
        <v>0</v>
      </c>
      <c r="AN421" s="43">
        <f t="shared" si="386"/>
        <v>0</v>
      </c>
      <c r="AO421" s="43">
        <f t="shared" si="387"/>
        <v>0</v>
      </c>
    </row>
    <row r="422" spans="1:41" ht="16.399999999999999" customHeight="1">
      <c r="A422" s="13">
        <v>81007</v>
      </c>
      <c r="B422" s="22" t="s">
        <v>310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75">
        <f>SUMIF(Dec!$A:$A,TB!$A422,Dec!$H:$H)</f>
        <v>0</v>
      </c>
      <c r="O422" s="171"/>
      <c r="P422" s="171"/>
      <c r="Q422" s="181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376"/>
        <v>0</v>
      </c>
      <c r="AE422" s="43">
        <f t="shared" si="377"/>
        <v>0</v>
      </c>
      <c r="AF422" s="43">
        <f t="shared" si="378"/>
        <v>0</v>
      </c>
      <c r="AG422" s="43">
        <f t="shared" si="379"/>
        <v>0</v>
      </c>
      <c r="AH422" s="43">
        <f t="shared" si="380"/>
        <v>0</v>
      </c>
      <c r="AI422" s="43">
        <f t="shared" si="381"/>
        <v>0</v>
      </c>
      <c r="AJ422" s="43">
        <f t="shared" si="382"/>
        <v>0</v>
      </c>
      <c r="AK422" s="43">
        <f t="shared" si="383"/>
        <v>0</v>
      </c>
      <c r="AL422" s="43">
        <f t="shared" si="384"/>
        <v>0</v>
      </c>
      <c r="AM422" s="43">
        <f t="shared" si="385"/>
        <v>0</v>
      </c>
      <c r="AN422" s="43">
        <f t="shared" si="386"/>
        <v>0</v>
      </c>
      <c r="AO422" s="43">
        <f t="shared" si="387"/>
        <v>0</v>
      </c>
    </row>
    <row r="423" spans="1:41" ht="16.399999999999999" customHeight="1">
      <c r="A423" s="13">
        <v>81008</v>
      </c>
      <c r="B423" s="22" t="s">
        <v>311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75">
        <f>SUMIF(Dec!$A:$A,TB!$A423,Dec!$H:$H)</f>
        <v>0</v>
      </c>
      <c r="O423" s="171"/>
      <c r="P423" s="171"/>
      <c r="Q423" s="181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376"/>
        <v>0</v>
      </c>
      <c r="AE423" s="43">
        <f t="shared" si="377"/>
        <v>0</v>
      </c>
      <c r="AF423" s="43">
        <f t="shared" si="378"/>
        <v>0</v>
      </c>
      <c r="AG423" s="43">
        <f t="shared" si="379"/>
        <v>0</v>
      </c>
      <c r="AH423" s="43">
        <f t="shared" si="380"/>
        <v>0</v>
      </c>
      <c r="AI423" s="43">
        <f t="shared" si="381"/>
        <v>0</v>
      </c>
      <c r="AJ423" s="43">
        <f t="shared" si="382"/>
        <v>0</v>
      </c>
      <c r="AK423" s="43">
        <f t="shared" si="383"/>
        <v>0</v>
      </c>
      <c r="AL423" s="43">
        <f t="shared" si="384"/>
        <v>0</v>
      </c>
      <c r="AM423" s="43">
        <f t="shared" si="385"/>
        <v>0</v>
      </c>
      <c r="AN423" s="43">
        <f t="shared" si="386"/>
        <v>0</v>
      </c>
      <c r="AO423" s="43">
        <f t="shared" si="387"/>
        <v>0</v>
      </c>
    </row>
    <row r="424" spans="1:41" ht="16.399999999999999" customHeight="1">
      <c r="A424" s="13">
        <v>81009</v>
      </c>
      <c r="B424" s="22" t="s">
        <v>312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75">
        <f>SUMIF(Dec!$A:$A,TB!$A424,Dec!$H:$H)</f>
        <v>0</v>
      </c>
      <c r="O424" s="171"/>
      <c r="P424" s="171"/>
      <c r="Q424" s="181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376"/>
        <v>0</v>
      </c>
      <c r="AE424" s="43">
        <f t="shared" si="377"/>
        <v>0</v>
      </c>
      <c r="AF424" s="43">
        <f t="shared" si="378"/>
        <v>0</v>
      </c>
      <c r="AG424" s="43">
        <f t="shared" si="379"/>
        <v>0</v>
      </c>
      <c r="AH424" s="43">
        <f t="shared" si="380"/>
        <v>0</v>
      </c>
      <c r="AI424" s="43">
        <f t="shared" si="381"/>
        <v>0</v>
      </c>
      <c r="AJ424" s="43">
        <f t="shared" si="382"/>
        <v>0</v>
      </c>
      <c r="AK424" s="43">
        <f t="shared" si="383"/>
        <v>0</v>
      </c>
      <c r="AL424" s="43">
        <f t="shared" si="384"/>
        <v>0</v>
      </c>
      <c r="AM424" s="43">
        <f t="shared" si="385"/>
        <v>0</v>
      </c>
      <c r="AN424" s="43">
        <f t="shared" si="386"/>
        <v>0</v>
      </c>
      <c r="AO424" s="43">
        <f t="shared" si="387"/>
        <v>0</v>
      </c>
    </row>
    <row r="425" spans="1:41" ht="16.399999999999999" customHeight="1">
      <c r="A425" s="13">
        <v>81010</v>
      </c>
      <c r="B425" s="22" t="s">
        <v>313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75">
        <f>SUMIF(Dec!$A:$A,TB!$A425,Dec!$H:$H)</f>
        <v>0</v>
      </c>
      <c r="O425" s="171"/>
      <c r="P425" s="171"/>
      <c r="Q425" s="181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376"/>
        <v>0</v>
      </c>
      <c r="AE425" s="43">
        <f t="shared" si="377"/>
        <v>0</v>
      </c>
      <c r="AF425" s="43">
        <f t="shared" si="378"/>
        <v>0</v>
      </c>
      <c r="AG425" s="43">
        <f t="shared" si="379"/>
        <v>0</v>
      </c>
      <c r="AH425" s="43">
        <f t="shared" si="380"/>
        <v>0</v>
      </c>
      <c r="AI425" s="43">
        <f t="shared" si="381"/>
        <v>0</v>
      </c>
      <c r="AJ425" s="43">
        <f t="shared" si="382"/>
        <v>0</v>
      </c>
      <c r="AK425" s="43">
        <f t="shared" si="383"/>
        <v>0</v>
      </c>
      <c r="AL425" s="43">
        <f t="shared" si="384"/>
        <v>0</v>
      </c>
      <c r="AM425" s="43">
        <f t="shared" si="385"/>
        <v>0</v>
      </c>
      <c r="AN425" s="43">
        <f t="shared" si="386"/>
        <v>0</v>
      </c>
      <c r="AO425" s="43">
        <f t="shared" si="387"/>
        <v>0</v>
      </c>
    </row>
    <row r="426" spans="1:41" ht="16.399999999999999" customHeight="1">
      <c r="A426" s="13">
        <v>81011</v>
      </c>
      <c r="B426" s="22" t="s">
        <v>314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75">
        <f>SUMIF(Dec!$A:$A,TB!$A426,Dec!$H:$H)</f>
        <v>0</v>
      </c>
      <c r="O426" s="171"/>
      <c r="P426" s="171"/>
      <c r="Q426" s="181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376"/>
        <v>0</v>
      </c>
      <c r="AE426" s="43">
        <f t="shared" si="377"/>
        <v>0</v>
      </c>
      <c r="AF426" s="43">
        <f t="shared" si="378"/>
        <v>0</v>
      </c>
      <c r="AG426" s="43">
        <f t="shared" si="379"/>
        <v>0</v>
      </c>
      <c r="AH426" s="43">
        <f t="shared" si="380"/>
        <v>0</v>
      </c>
      <c r="AI426" s="43">
        <f t="shared" si="381"/>
        <v>0</v>
      </c>
      <c r="AJ426" s="43">
        <f t="shared" si="382"/>
        <v>0</v>
      </c>
      <c r="AK426" s="43">
        <f t="shared" si="383"/>
        <v>0</v>
      </c>
      <c r="AL426" s="43">
        <f t="shared" si="384"/>
        <v>0</v>
      </c>
      <c r="AM426" s="43">
        <f t="shared" si="385"/>
        <v>0</v>
      </c>
      <c r="AN426" s="43">
        <f t="shared" si="386"/>
        <v>0</v>
      </c>
      <c r="AO426" s="43">
        <f t="shared" si="387"/>
        <v>0</v>
      </c>
    </row>
    <row r="427" spans="1:41" ht="16.399999999999999" customHeight="1">
      <c r="A427" s="13">
        <v>81012</v>
      </c>
      <c r="B427" s="22" t="s">
        <v>315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75">
        <f>SUMIF(Dec!$A:$A,TB!$A427,Dec!$H:$H)</f>
        <v>0</v>
      </c>
      <c r="O427" s="171"/>
      <c r="P427" s="171"/>
      <c r="Q427" s="181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376"/>
        <v>0</v>
      </c>
      <c r="AE427" s="43">
        <f t="shared" si="377"/>
        <v>0</v>
      </c>
      <c r="AF427" s="43">
        <f t="shared" si="378"/>
        <v>0</v>
      </c>
      <c r="AG427" s="43">
        <f t="shared" si="379"/>
        <v>0</v>
      </c>
      <c r="AH427" s="43">
        <f t="shared" si="380"/>
        <v>0</v>
      </c>
      <c r="AI427" s="43">
        <f t="shared" si="381"/>
        <v>0</v>
      </c>
      <c r="AJ427" s="43">
        <f t="shared" si="382"/>
        <v>0</v>
      </c>
      <c r="AK427" s="43">
        <f t="shared" si="383"/>
        <v>0</v>
      </c>
      <c r="AL427" s="43">
        <f t="shared" si="384"/>
        <v>0</v>
      </c>
      <c r="AM427" s="43">
        <f t="shared" si="385"/>
        <v>0</v>
      </c>
      <c r="AN427" s="43">
        <f t="shared" si="386"/>
        <v>0</v>
      </c>
      <c r="AO427" s="43">
        <f t="shared" si="387"/>
        <v>0</v>
      </c>
    </row>
    <row r="428" spans="1:41" ht="16.399999999999999" customHeight="1">
      <c r="A428" s="13">
        <v>81013</v>
      </c>
      <c r="B428" s="22" t="s">
        <v>316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75">
        <f>SUMIF(Dec!$A:$A,TB!$A428,Dec!$H:$H)</f>
        <v>0</v>
      </c>
      <c r="O428" s="171"/>
      <c r="P428" s="171"/>
      <c r="Q428" s="181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376"/>
        <v>0</v>
      </c>
      <c r="AE428" s="43">
        <f t="shared" si="377"/>
        <v>0</v>
      </c>
      <c r="AF428" s="43">
        <f t="shared" si="378"/>
        <v>0</v>
      </c>
      <c r="AG428" s="43">
        <f t="shared" si="379"/>
        <v>0</v>
      </c>
      <c r="AH428" s="43">
        <f t="shared" si="380"/>
        <v>0</v>
      </c>
      <c r="AI428" s="43">
        <f t="shared" si="381"/>
        <v>0</v>
      </c>
      <c r="AJ428" s="43">
        <f t="shared" si="382"/>
        <v>0</v>
      </c>
      <c r="AK428" s="43">
        <f t="shared" si="383"/>
        <v>0</v>
      </c>
      <c r="AL428" s="43">
        <f t="shared" si="384"/>
        <v>0</v>
      </c>
      <c r="AM428" s="43">
        <f t="shared" si="385"/>
        <v>0</v>
      </c>
      <c r="AN428" s="43">
        <f t="shared" si="386"/>
        <v>0</v>
      </c>
      <c r="AO428" s="43">
        <f t="shared" si="387"/>
        <v>0</v>
      </c>
    </row>
    <row r="429" spans="1:41" ht="16.399999999999999" customHeight="1">
      <c r="A429" s="13">
        <v>81014</v>
      </c>
      <c r="B429" s="22" t="s">
        <v>317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75">
        <f>SUMIF(Dec!$A:$A,TB!$A429,Dec!$H:$H)</f>
        <v>0</v>
      </c>
      <c r="O429" s="171"/>
      <c r="P429" s="171"/>
      <c r="Q429" s="181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376"/>
        <v>0</v>
      </c>
      <c r="AE429" s="43">
        <f t="shared" si="377"/>
        <v>0</v>
      </c>
      <c r="AF429" s="43">
        <f t="shared" si="378"/>
        <v>0</v>
      </c>
      <c r="AG429" s="43">
        <f t="shared" si="379"/>
        <v>0</v>
      </c>
      <c r="AH429" s="43">
        <f t="shared" si="380"/>
        <v>0</v>
      </c>
      <c r="AI429" s="43">
        <f t="shared" si="381"/>
        <v>0</v>
      </c>
      <c r="AJ429" s="43">
        <f t="shared" si="382"/>
        <v>0</v>
      </c>
      <c r="AK429" s="43">
        <f t="shared" si="383"/>
        <v>0</v>
      </c>
      <c r="AL429" s="43">
        <f t="shared" si="384"/>
        <v>0</v>
      </c>
      <c r="AM429" s="43">
        <f t="shared" si="385"/>
        <v>0</v>
      </c>
      <c r="AN429" s="43">
        <f t="shared" si="386"/>
        <v>0</v>
      </c>
      <c r="AO429" s="43">
        <f t="shared" si="387"/>
        <v>0</v>
      </c>
    </row>
    <row r="430" spans="1:41" ht="16.399999999999999" customHeight="1">
      <c r="A430" s="13">
        <v>81015</v>
      </c>
      <c r="B430" s="22" t="s">
        <v>318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75">
        <f>SUMIF(Dec!$A:$A,TB!$A430,Dec!$H:$H)</f>
        <v>0</v>
      </c>
      <c r="O430" s="171"/>
      <c r="P430" s="171"/>
      <c r="Q430" s="181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376"/>
        <v>0</v>
      </c>
      <c r="AE430" s="43">
        <f t="shared" si="377"/>
        <v>0</v>
      </c>
      <c r="AF430" s="43">
        <f t="shared" si="378"/>
        <v>0</v>
      </c>
      <c r="AG430" s="43">
        <f t="shared" si="379"/>
        <v>0</v>
      </c>
      <c r="AH430" s="43">
        <f t="shared" si="380"/>
        <v>0</v>
      </c>
      <c r="AI430" s="43">
        <f t="shared" si="381"/>
        <v>0</v>
      </c>
      <c r="AJ430" s="43">
        <f t="shared" si="382"/>
        <v>0</v>
      </c>
      <c r="AK430" s="43">
        <f t="shared" si="383"/>
        <v>0</v>
      </c>
      <c r="AL430" s="43">
        <f t="shared" si="384"/>
        <v>0</v>
      </c>
      <c r="AM430" s="43">
        <f t="shared" si="385"/>
        <v>0</v>
      </c>
      <c r="AN430" s="43">
        <f t="shared" si="386"/>
        <v>0</v>
      </c>
      <c r="AO430" s="43">
        <f t="shared" si="387"/>
        <v>0</v>
      </c>
    </row>
    <row r="431" spans="1:41" ht="16.399999999999999" customHeight="1">
      <c r="A431" s="13">
        <v>81016</v>
      </c>
      <c r="B431" s="22" t="s">
        <v>319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75">
        <f>SUMIF(Dec!$A:$A,TB!$A431,Dec!$H:$H)</f>
        <v>0</v>
      </c>
      <c r="O431" s="171"/>
      <c r="P431" s="171"/>
      <c r="Q431" s="181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376"/>
        <v>0</v>
      </c>
      <c r="AE431" s="43">
        <f t="shared" si="377"/>
        <v>0</v>
      </c>
      <c r="AF431" s="43">
        <f t="shared" si="378"/>
        <v>0</v>
      </c>
      <c r="AG431" s="43">
        <f t="shared" si="379"/>
        <v>0</v>
      </c>
      <c r="AH431" s="43">
        <f t="shared" si="380"/>
        <v>0</v>
      </c>
      <c r="AI431" s="43">
        <f t="shared" si="381"/>
        <v>0</v>
      </c>
      <c r="AJ431" s="43">
        <f t="shared" si="382"/>
        <v>0</v>
      </c>
      <c r="AK431" s="43">
        <f t="shared" si="383"/>
        <v>0</v>
      </c>
      <c r="AL431" s="43">
        <f t="shared" si="384"/>
        <v>0</v>
      </c>
      <c r="AM431" s="43">
        <f t="shared" si="385"/>
        <v>0</v>
      </c>
      <c r="AN431" s="43">
        <f t="shared" si="386"/>
        <v>0</v>
      </c>
      <c r="AO431" s="43">
        <f t="shared" si="387"/>
        <v>0</v>
      </c>
    </row>
    <row r="432" spans="1:41" ht="16.399999999999999" customHeight="1">
      <c r="A432" s="13">
        <v>81017</v>
      </c>
      <c r="B432" s="22" t="s">
        <v>320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75">
        <f>SUMIF(Dec!$A:$A,TB!$A432,Dec!$H:$H)</f>
        <v>0</v>
      </c>
      <c r="O432" s="171"/>
      <c r="P432" s="171"/>
      <c r="Q432" s="181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376"/>
        <v>0</v>
      </c>
      <c r="AE432" s="43">
        <f t="shared" si="377"/>
        <v>0</v>
      </c>
      <c r="AF432" s="43">
        <f t="shared" si="378"/>
        <v>0</v>
      </c>
      <c r="AG432" s="43">
        <f t="shared" si="379"/>
        <v>0</v>
      </c>
      <c r="AH432" s="43">
        <f t="shared" si="380"/>
        <v>0</v>
      </c>
      <c r="AI432" s="43">
        <f t="shared" si="381"/>
        <v>0</v>
      </c>
      <c r="AJ432" s="43">
        <f t="shared" si="382"/>
        <v>0</v>
      </c>
      <c r="AK432" s="43">
        <f t="shared" si="383"/>
        <v>0</v>
      </c>
      <c r="AL432" s="43">
        <f t="shared" si="384"/>
        <v>0</v>
      </c>
      <c r="AM432" s="43">
        <f t="shared" si="385"/>
        <v>0</v>
      </c>
      <c r="AN432" s="43">
        <f t="shared" si="386"/>
        <v>0</v>
      </c>
      <c r="AO432" s="43">
        <f t="shared" si="387"/>
        <v>0</v>
      </c>
    </row>
    <row r="433" spans="1:41" ht="16.399999999999999" customHeight="1">
      <c r="A433" s="13">
        <v>81018</v>
      </c>
      <c r="B433" s="22" t="s">
        <v>321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75">
        <f>SUMIF(Dec!$A:$A,TB!$A433,Dec!$H:$H)</f>
        <v>0</v>
      </c>
      <c r="O433" s="171"/>
      <c r="P433" s="171"/>
      <c r="Q433" s="181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376"/>
        <v>0</v>
      </c>
      <c r="AE433" s="43">
        <f t="shared" si="377"/>
        <v>0</v>
      </c>
      <c r="AF433" s="43">
        <f t="shared" si="378"/>
        <v>0</v>
      </c>
      <c r="AG433" s="43">
        <f t="shared" si="379"/>
        <v>0</v>
      </c>
      <c r="AH433" s="43">
        <f t="shared" si="380"/>
        <v>0</v>
      </c>
      <c r="AI433" s="43">
        <f t="shared" si="381"/>
        <v>0</v>
      </c>
      <c r="AJ433" s="43">
        <f t="shared" si="382"/>
        <v>0</v>
      </c>
      <c r="AK433" s="43">
        <f t="shared" si="383"/>
        <v>0</v>
      </c>
      <c r="AL433" s="43">
        <f t="shared" si="384"/>
        <v>0</v>
      </c>
      <c r="AM433" s="43">
        <f t="shared" si="385"/>
        <v>0</v>
      </c>
      <c r="AN433" s="43">
        <f t="shared" si="386"/>
        <v>0</v>
      </c>
      <c r="AO433" s="43">
        <f t="shared" si="387"/>
        <v>0</v>
      </c>
    </row>
    <row r="434" spans="1:41" ht="16.399999999999999" customHeight="1">
      <c r="A434" s="13">
        <v>81019</v>
      </c>
      <c r="B434" s="22" t="s">
        <v>322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75">
        <f>SUMIF(Dec!$A:$A,TB!$A434,Dec!$H:$H)</f>
        <v>0</v>
      </c>
      <c r="O434" s="171"/>
      <c r="P434" s="171"/>
      <c r="Q434" s="181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376"/>
        <v>0</v>
      </c>
      <c r="AE434" s="43">
        <f t="shared" si="377"/>
        <v>0</v>
      </c>
      <c r="AF434" s="43">
        <f t="shared" si="378"/>
        <v>0</v>
      </c>
      <c r="AG434" s="43">
        <f t="shared" si="379"/>
        <v>0</v>
      </c>
      <c r="AH434" s="43">
        <f t="shared" si="380"/>
        <v>0</v>
      </c>
      <c r="AI434" s="43">
        <f t="shared" si="381"/>
        <v>0</v>
      </c>
      <c r="AJ434" s="43">
        <f t="shared" si="382"/>
        <v>0</v>
      </c>
      <c r="AK434" s="43">
        <f t="shared" si="383"/>
        <v>0</v>
      </c>
      <c r="AL434" s="43">
        <f t="shared" si="384"/>
        <v>0</v>
      </c>
      <c r="AM434" s="43">
        <f t="shared" si="385"/>
        <v>0</v>
      </c>
      <c r="AN434" s="43">
        <f t="shared" si="386"/>
        <v>0</v>
      </c>
      <c r="AO434" s="43">
        <f t="shared" si="387"/>
        <v>0</v>
      </c>
    </row>
    <row r="435" spans="1:41" ht="16.399999999999999" customHeight="1">
      <c r="A435" s="13">
        <v>81020</v>
      </c>
      <c r="B435" s="22" t="s">
        <v>323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75">
        <f>SUMIF(Dec!$A:$A,TB!$A435,Dec!$H:$H)</f>
        <v>0</v>
      </c>
      <c r="O435" s="171"/>
      <c r="P435" s="171"/>
      <c r="Q435" s="181">
        <v>0</v>
      </c>
      <c r="R435" s="43">
        <v>65307</v>
      </c>
      <c r="S435" s="43">
        <v>62140.6</v>
      </c>
      <c r="T435" s="43">
        <v>62140.6</v>
      </c>
      <c r="U435" s="43">
        <v>62140.6</v>
      </c>
      <c r="V435" s="43">
        <v>62140.6</v>
      </c>
      <c r="W435" s="43">
        <v>62140.6</v>
      </c>
      <c r="X435" s="43">
        <v>62140.6</v>
      </c>
      <c r="Y435" s="43">
        <v>62140.6</v>
      </c>
      <c r="Z435" s="43">
        <v>62140.6</v>
      </c>
      <c r="AA435" s="43">
        <v>62140.6</v>
      </c>
      <c r="AB435" s="43">
        <v>62140.6</v>
      </c>
      <c r="AD435" s="43">
        <f t="shared" si="376"/>
        <v>0</v>
      </c>
      <c r="AE435" s="43">
        <f t="shared" si="377"/>
        <v>0</v>
      </c>
      <c r="AF435" s="43">
        <f t="shared" si="378"/>
        <v>0</v>
      </c>
      <c r="AG435" s="43">
        <f t="shared" si="379"/>
        <v>0</v>
      </c>
      <c r="AH435" s="43">
        <f t="shared" si="380"/>
        <v>0</v>
      </c>
      <c r="AI435" s="43">
        <f t="shared" si="381"/>
        <v>0</v>
      </c>
      <c r="AJ435" s="43">
        <f t="shared" si="382"/>
        <v>0</v>
      </c>
      <c r="AK435" s="43">
        <f t="shared" si="383"/>
        <v>0</v>
      </c>
      <c r="AL435" s="43">
        <f t="shared" si="384"/>
        <v>0</v>
      </c>
      <c r="AM435" s="43">
        <f t="shared" si="385"/>
        <v>0</v>
      </c>
      <c r="AN435" s="43">
        <f t="shared" si="386"/>
        <v>0</v>
      </c>
      <c r="AO435" s="43">
        <f t="shared" si="387"/>
        <v>0</v>
      </c>
    </row>
    <row r="436" spans="1:41" ht="16.399999999999999" customHeight="1">
      <c r="A436" s="13">
        <v>81021</v>
      </c>
      <c r="B436" s="22" t="s">
        <v>324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75">
        <f>SUMIF(Dec!$A:$A,TB!$A436,Dec!$H:$H)</f>
        <v>0</v>
      </c>
      <c r="O436" s="171"/>
      <c r="P436" s="171"/>
      <c r="Q436" s="181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376"/>
        <v>0</v>
      </c>
      <c r="AE436" s="43">
        <f t="shared" si="377"/>
        <v>0</v>
      </c>
      <c r="AF436" s="43">
        <f t="shared" si="378"/>
        <v>0</v>
      </c>
      <c r="AG436" s="43">
        <f t="shared" si="379"/>
        <v>0</v>
      </c>
      <c r="AH436" s="43">
        <f t="shared" si="380"/>
        <v>0</v>
      </c>
      <c r="AI436" s="43">
        <f t="shared" si="381"/>
        <v>0</v>
      </c>
      <c r="AJ436" s="43">
        <f t="shared" si="382"/>
        <v>0</v>
      </c>
      <c r="AK436" s="43">
        <f t="shared" si="383"/>
        <v>0</v>
      </c>
      <c r="AL436" s="43">
        <f t="shared" si="384"/>
        <v>0</v>
      </c>
      <c r="AM436" s="43">
        <f t="shared" si="385"/>
        <v>0</v>
      </c>
      <c r="AN436" s="43">
        <f t="shared" si="386"/>
        <v>0</v>
      </c>
      <c r="AO436" s="43">
        <f t="shared" si="387"/>
        <v>0</v>
      </c>
    </row>
    <row r="437" spans="1:41" ht="16.399999999999999" customHeight="1">
      <c r="A437" s="13">
        <v>81022</v>
      </c>
      <c r="B437" s="22" t="s">
        <v>325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75">
        <f>SUMIF(Dec!$A:$A,TB!$A437,Dec!$H:$H)</f>
        <v>0</v>
      </c>
      <c r="O437" s="171"/>
      <c r="P437" s="171"/>
      <c r="Q437" s="181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376"/>
        <v>0</v>
      </c>
      <c r="AE437" s="43">
        <f t="shared" si="377"/>
        <v>0</v>
      </c>
      <c r="AF437" s="43">
        <f t="shared" si="378"/>
        <v>0</v>
      </c>
      <c r="AG437" s="43">
        <f t="shared" si="379"/>
        <v>0</v>
      </c>
      <c r="AH437" s="43">
        <f t="shared" si="380"/>
        <v>0</v>
      </c>
      <c r="AI437" s="43">
        <f t="shared" si="381"/>
        <v>0</v>
      </c>
      <c r="AJ437" s="43">
        <f t="shared" si="382"/>
        <v>0</v>
      </c>
      <c r="AK437" s="43">
        <f t="shared" si="383"/>
        <v>0</v>
      </c>
      <c r="AL437" s="43">
        <f t="shared" si="384"/>
        <v>0</v>
      </c>
      <c r="AM437" s="43">
        <f t="shared" si="385"/>
        <v>0</v>
      </c>
      <c r="AN437" s="43">
        <f t="shared" si="386"/>
        <v>0</v>
      </c>
      <c r="AO437" s="43">
        <f t="shared" si="387"/>
        <v>0</v>
      </c>
    </row>
    <row r="438" spans="1:41" ht="16.399999999999999" customHeight="1">
      <c r="A438" s="13">
        <v>81023</v>
      </c>
      <c r="B438" s="22" t="s">
        <v>326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75">
        <f>SUMIF(Dec!$A:$A,TB!$A438,Dec!$H:$H)</f>
        <v>0</v>
      </c>
      <c r="O438" s="171"/>
      <c r="P438" s="171"/>
      <c r="Q438" s="181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376"/>
        <v>0</v>
      </c>
      <c r="AE438" s="43">
        <f t="shared" si="377"/>
        <v>0</v>
      </c>
      <c r="AF438" s="43">
        <f t="shared" si="378"/>
        <v>0</v>
      </c>
      <c r="AG438" s="43">
        <f t="shared" si="379"/>
        <v>0</v>
      </c>
      <c r="AH438" s="43">
        <f t="shared" si="380"/>
        <v>0</v>
      </c>
      <c r="AI438" s="43">
        <f t="shared" si="381"/>
        <v>0</v>
      </c>
      <c r="AJ438" s="43">
        <f t="shared" si="382"/>
        <v>0</v>
      </c>
      <c r="AK438" s="43">
        <f t="shared" si="383"/>
        <v>0</v>
      </c>
      <c r="AL438" s="43">
        <f t="shared" si="384"/>
        <v>0</v>
      </c>
      <c r="AM438" s="43">
        <f t="shared" si="385"/>
        <v>0</v>
      </c>
      <c r="AN438" s="43">
        <f t="shared" si="386"/>
        <v>0</v>
      </c>
      <c r="AO438" s="43">
        <f t="shared" si="387"/>
        <v>0</v>
      </c>
    </row>
    <row r="439" spans="1:41" ht="16.399999999999999" customHeight="1">
      <c r="A439" s="13">
        <v>81024</v>
      </c>
      <c r="B439" s="22" t="s">
        <v>327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75">
        <f>SUMIF(Dec!$A:$A,TB!$A439,Dec!$H:$H)</f>
        <v>0</v>
      </c>
      <c r="O439" s="171"/>
      <c r="P439" s="171"/>
      <c r="Q439" s="181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376"/>
        <v>0</v>
      </c>
      <c r="AE439" s="43">
        <f t="shared" si="377"/>
        <v>0</v>
      </c>
      <c r="AF439" s="43">
        <f t="shared" si="378"/>
        <v>0</v>
      </c>
      <c r="AG439" s="43">
        <f t="shared" si="379"/>
        <v>0</v>
      </c>
      <c r="AH439" s="43">
        <f t="shared" si="380"/>
        <v>0</v>
      </c>
      <c r="AI439" s="43">
        <f t="shared" si="381"/>
        <v>0</v>
      </c>
      <c r="AJ439" s="43">
        <f t="shared" si="382"/>
        <v>0</v>
      </c>
      <c r="AK439" s="43">
        <f t="shared" si="383"/>
        <v>0</v>
      </c>
      <c r="AL439" s="43">
        <f t="shared" si="384"/>
        <v>0</v>
      </c>
      <c r="AM439" s="43">
        <f t="shared" si="385"/>
        <v>0</v>
      </c>
      <c r="AN439" s="43">
        <f t="shared" si="386"/>
        <v>0</v>
      </c>
      <c r="AO439" s="43">
        <f t="shared" si="387"/>
        <v>0</v>
      </c>
    </row>
    <row r="440" spans="1:41" ht="16.399999999999999" customHeight="1">
      <c r="A440" s="13">
        <v>81025</v>
      </c>
      <c r="B440" s="22" t="s">
        <v>328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75">
        <f>SUMIF(Dec!$A:$A,TB!$A440,Dec!$H:$H)</f>
        <v>0</v>
      </c>
      <c r="O440" s="171"/>
      <c r="P440" s="171"/>
      <c r="Q440" s="181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376"/>
        <v>0</v>
      </c>
      <c r="AE440" s="43">
        <f t="shared" si="377"/>
        <v>0</v>
      </c>
      <c r="AF440" s="43">
        <f t="shared" si="378"/>
        <v>0</v>
      </c>
      <c r="AG440" s="43">
        <f t="shared" si="379"/>
        <v>0</v>
      </c>
      <c r="AH440" s="43">
        <f t="shared" si="380"/>
        <v>0</v>
      </c>
      <c r="AI440" s="43">
        <f t="shared" si="381"/>
        <v>0</v>
      </c>
      <c r="AJ440" s="43">
        <f t="shared" si="382"/>
        <v>0</v>
      </c>
      <c r="AK440" s="43">
        <f t="shared" si="383"/>
        <v>0</v>
      </c>
      <c r="AL440" s="43">
        <f t="shared" si="384"/>
        <v>0</v>
      </c>
      <c r="AM440" s="43">
        <f t="shared" si="385"/>
        <v>0</v>
      </c>
      <c r="AN440" s="43">
        <f t="shared" si="386"/>
        <v>0</v>
      </c>
      <c r="AO440" s="43">
        <f t="shared" si="387"/>
        <v>0</v>
      </c>
    </row>
    <row r="441" spans="1:41" ht="16.399999999999999" customHeight="1">
      <c r="A441" s="13">
        <v>81026</v>
      </c>
      <c r="B441" s="22" t="s">
        <v>329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75">
        <f>SUMIF(Dec!$A:$A,TB!$A441,Dec!$H:$H)</f>
        <v>0</v>
      </c>
      <c r="O441" s="171"/>
      <c r="P441" s="171"/>
      <c r="Q441" s="181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376"/>
        <v>0</v>
      </c>
      <c r="AE441" s="43">
        <f t="shared" si="377"/>
        <v>0</v>
      </c>
      <c r="AF441" s="43">
        <f t="shared" si="378"/>
        <v>0</v>
      </c>
      <c r="AG441" s="43">
        <f t="shared" si="379"/>
        <v>0</v>
      </c>
      <c r="AH441" s="43">
        <f t="shared" si="380"/>
        <v>0</v>
      </c>
      <c r="AI441" s="43">
        <f t="shared" si="381"/>
        <v>0</v>
      </c>
      <c r="AJ441" s="43">
        <f t="shared" si="382"/>
        <v>0</v>
      </c>
      <c r="AK441" s="43">
        <f t="shared" si="383"/>
        <v>0</v>
      </c>
      <c r="AL441" s="43">
        <f t="shared" si="384"/>
        <v>0</v>
      </c>
      <c r="AM441" s="43">
        <f t="shared" si="385"/>
        <v>0</v>
      </c>
      <c r="AN441" s="43">
        <f t="shared" si="386"/>
        <v>0</v>
      </c>
      <c r="AO441" s="43">
        <f t="shared" si="387"/>
        <v>0</v>
      </c>
    </row>
    <row r="442" spans="1:41" ht="16.399999999999999" customHeight="1">
      <c r="A442" s="13">
        <v>81027</v>
      </c>
      <c r="B442" s="22" t="s">
        <v>330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75">
        <f>SUMIF(Dec!$A:$A,TB!$A442,Dec!$H:$H)</f>
        <v>0</v>
      </c>
      <c r="O442" s="171"/>
      <c r="P442" s="171"/>
      <c r="Q442" s="181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376"/>
        <v>0</v>
      </c>
      <c r="AE442" s="43">
        <f t="shared" si="377"/>
        <v>0</v>
      </c>
      <c r="AF442" s="43">
        <f t="shared" si="378"/>
        <v>0</v>
      </c>
      <c r="AG442" s="43">
        <f t="shared" si="379"/>
        <v>0</v>
      </c>
      <c r="AH442" s="43">
        <f t="shared" si="380"/>
        <v>0</v>
      </c>
      <c r="AI442" s="43">
        <f t="shared" si="381"/>
        <v>0</v>
      </c>
      <c r="AJ442" s="43">
        <f t="shared" si="382"/>
        <v>0</v>
      </c>
      <c r="AK442" s="43">
        <f t="shared" si="383"/>
        <v>0</v>
      </c>
      <c r="AL442" s="43">
        <f t="shared" si="384"/>
        <v>0</v>
      </c>
      <c r="AM442" s="43">
        <f t="shared" si="385"/>
        <v>0</v>
      </c>
      <c r="AN442" s="43">
        <f t="shared" si="386"/>
        <v>0</v>
      </c>
      <c r="AO442" s="43">
        <f t="shared" si="387"/>
        <v>0</v>
      </c>
    </row>
    <row r="443" spans="1:41" ht="16.399999999999999" customHeight="1">
      <c r="A443" s="13">
        <v>81028</v>
      </c>
      <c r="B443" s="22" t="s">
        <v>331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75">
        <f>SUMIF(Dec!$A:$A,TB!$A443,Dec!$H:$H)</f>
        <v>0</v>
      </c>
      <c r="O443" s="171"/>
      <c r="P443" s="171"/>
      <c r="Q443" s="181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376"/>
        <v>0</v>
      </c>
      <c r="AE443" s="43">
        <f t="shared" si="377"/>
        <v>0</v>
      </c>
      <c r="AF443" s="43">
        <f t="shared" si="378"/>
        <v>0</v>
      </c>
      <c r="AG443" s="43">
        <f t="shared" si="379"/>
        <v>0</v>
      </c>
      <c r="AH443" s="43">
        <f t="shared" si="380"/>
        <v>0</v>
      </c>
      <c r="AI443" s="43">
        <f t="shared" si="381"/>
        <v>0</v>
      </c>
      <c r="AJ443" s="43">
        <f t="shared" si="382"/>
        <v>0</v>
      </c>
      <c r="AK443" s="43">
        <f t="shared" si="383"/>
        <v>0</v>
      </c>
      <c r="AL443" s="43">
        <f t="shared" si="384"/>
        <v>0</v>
      </c>
      <c r="AM443" s="43">
        <f t="shared" si="385"/>
        <v>0</v>
      </c>
      <c r="AN443" s="43">
        <f t="shared" si="386"/>
        <v>0</v>
      </c>
      <c r="AO443" s="43">
        <f t="shared" si="387"/>
        <v>0</v>
      </c>
    </row>
    <row r="444" spans="1:41" ht="16.399999999999999" customHeight="1">
      <c r="A444" s="13">
        <v>81998</v>
      </c>
      <c r="B444" s="22" t="s">
        <v>348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75">
        <f>SUMIF(Dec!$A:$A,TB!$A444,Dec!$H:$H)</f>
        <v>0</v>
      </c>
      <c r="O444" s="171"/>
      <c r="P444" s="171"/>
      <c r="Q444" s="181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376"/>
        <v>0</v>
      </c>
      <c r="AE444" s="43">
        <f t="shared" si="377"/>
        <v>0</v>
      </c>
      <c r="AF444" s="43">
        <f t="shared" si="378"/>
        <v>0</v>
      </c>
      <c r="AG444" s="43">
        <f t="shared" si="379"/>
        <v>0</v>
      </c>
      <c r="AH444" s="43">
        <f t="shared" si="380"/>
        <v>0</v>
      </c>
      <c r="AI444" s="43">
        <f t="shared" si="381"/>
        <v>0</v>
      </c>
      <c r="AJ444" s="43">
        <f t="shared" si="382"/>
        <v>0</v>
      </c>
      <c r="AK444" s="43">
        <f t="shared" si="383"/>
        <v>0</v>
      </c>
      <c r="AL444" s="43">
        <f t="shared" si="384"/>
        <v>0</v>
      </c>
      <c r="AM444" s="43">
        <f t="shared" si="385"/>
        <v>0</v>
      </c>
      <c r="AN444" s="43">
        <f t="shared" si="386"/>
        <v>0</v>
      </c>
      <c r="AO444" s="43">
        <f t="shared" si="387"/>
        <v>0</v>
      </c>
    </row>
    <row r="445" spans="1:41" ht="16.399999999999999" customHeight="1">
      <c r="A445" s="13">
        <v>82099</v>
      </c>
      <c r="B445" s="22" t="s">
        <v>349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75">
        <f>SUMIF(Dec!$A:$A,TB!$A445,Dec!$H:$H)</f>
        <v>0</v>
      </c>
      <c r="O445" s="171"/>
      <c r="P445" s="171"/>
      <c r="Q445" s="181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376"/>
        <v>0</v>
      </c>
      <c r="AE445" s="43">
        <f t="shared" si="377"/>
        <v>0</v>
      </c>
      <c r="AF445" s="43">
        <f t="shared" si="378"/>
        <v>0</v>
      </c>
      <c r="AG445" s="43">
        <f t="shared" si="379"/>
        <v>0</v>
      </c>
      <c r="AH445" s="43">
        <f t="shared" si="380"/>
        <v>0</v>
      </c>
      <c r="AI445" s="43">
        <f t="shared" si="381"/>
        <v>0</v>
      </c>
      <c r="AJ445" s="43">
        <f t="shared" si="382"/>
        <v>0</v>
      </c>
      <c r="AK445" s="43">
        <f t="shared" si="383"/>
        <v>0</v>
      </c>
      <c r="AL445" s="43">
        <f t="shared" si="384"/>
        <v>0</v>
      </c>
      <c r="AM445" s="43">
        <f t="shared" si="385"/>
        <v>0</v>
      </c>
      <c r="AN445" s="43">
        <f t="shared" si="386"/>
        <v>0</v>
      </c>
      <c r="AO445" s="43">
        <f t="shared" si="387"/>
        <v>0</v>
      </c>
    </row>
    <row r="446" spans="1:41" ht="16.399999999999999" customHeight="1">
      <c r="A446" s="13">
        <v>82100</v>
      </c>
      <c r="B446" s="22" t="s">
        <v>350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75">
        <f>SUMIF(Dec!$A:$A,TB!$A446,Dec!$H:$H)</f>
        <v>0</v>
      </c>
      <c r="O446" s="171"/>
      <c r="P446" s="171"/>
      <c r="Q446" s="181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376"/>
        <v>0</v>
      </c>
      <c r="AE446" s="43">
        <f t="shared" si="377"/>
        <v>0</v>
      </c>
      <c r="AF446" s="43">
        <f t="shared" si="378"/>
        <v>0</v>
      </c>
      <c r="AG446" s="43">
        <f t="shared" si="379"/>
        <v>0</v>
      </c>
      <c r="AH446" s="43">
        <f t="shared" si="380"/>
        <v>0</v>
      </c>
      <c r="AI446" s="43">
        <f t="shared" si="381"/>
        <v>0</v>
      </c>
      <c r="AJ446" s="43">
        <f t="shared" si="382"/>
        <v>0</v>
      </c>
      <c r="AK446" s="43">
        <f t="shared" si="383"/>
        <v>0</v>
      </c>
      <c r="AL446" s="43">
        <f t="shared" si="384"/>
        <v>0</v>
      </c>
      <c r="AM446" s="43">
        <f t="shared" si="385"/>
        <v>0</v>
      </c>
      <c r="AN446" s="43">
        <f t="shared" si="386"/>
        <v>0</v>
      </c>
      <c r="AO446" s="43">
        <f t="shared" si="387"/>
        <v>0</v>
      </c>
    </row>
    <row r="447" spans="1:41" ht="16.399999999999999" customHeight="1">
      <c r="A447" s="13">
        <v>82101</v>
      </c>
      <c r="B447" s="22" t="s">
        <v>351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75">
        <f>SUMIF(Dec!$A:$A,TB!$A447,Dec!$H:$H)</f>
        <v>0</v>
      </c>
      <c r="O447" s="171"/>
      <c r="P447" s="171"/>
      <c r="Q447" s="181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ref="AD447:AD478" si="388">ROUND(C447*AD$2,2)</f>
        <v>0</v>
      </c>
      <c r="AE447" s="43">
        <f t="shared" ref="AE447:AE478" si="389">ROUND(D447*AE$2,2)</f>
        <v>0</v>
      </c>
      <c r="AF447" s="43">
        <f t="shared" ref="AF447:AF478" si="390">ROUND(E447*AF$2,2)</f>
        <v>0</v>
      </c>
      <c r="AG447" s="43">
        <f t="shared" ref="AG447:AG478" si="391">ROUND(F447*AG$2,2)</f>
        <v>0</v>
      </c>
      <c r="AH447" s="43">
        <f t="shared" ref="AH447:AH478" si="392">ROUND(G447*AH$2,2)</f>
        <v>0</v>
      </c>
      <c r="AI447" s="43">
        <f t="shared" ref="AI447:AI478" si="393">ROUND(H447*AI$2,2)</f>
        <v>0</v>
      </c>
      <c r="AJ447" s="43">
        <f t="shared" ref="AJ447:AJ478" si="394">ROUND(I447*AJ$2,2)</f>
        <v>0</v>
      </c>
      <c r="AK447" s="43">
        <f t="shared" ref="AK447:AK478" si="395">ROUND(J447*AK$2,2)</f>
        <v>0</v>
      </c>
      <c r="AL447" s="43">
        <f t="shared" ref="AL447:AL478" si="396">ROUND(K447*AL$2,2)</f>
        <v>0</v>
      </c>
      <c r="AM447" s="43">
        <f t="shared" ref="AM447:AM478" si="397">ROUND(L447*AM$2,2)</f>
        <v>0</v>
      </c>
      <c r="AN447" s="43">
        <f t="shared" ref="AN447:AN478" si="398">ROUND(M447*AN$2,2)</f>
        <v>0</v>
      </c>
      <c r="AO447" s="43">
        <f t="shared" ref="AO447:AO478" si="399">ROUND(N447*AO$2,2)</f>
        <v>0</v>
      </c>
    </row>
    <row r="448" spans="1:41" ht="16.399999999999999" customHeight="1">
      <c r="A448" s="13">
        <v>82102</v>
      </c>
      <c r="B448" s="22" t="s">
        <v>352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75">
        <f>SUMIF(Dec!$A:$A,TB!$A448,Dec!$H:$H)</f>
        <v>0</v>
      </c>
      <c r="O448" s="171"/>
      <c r="P448" s="171"/>
      <c r="Q448" s="181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388"/>
        <v>0</v>
      </c>
      <c r="AE448" s="43">
        <f t="shared" si="389"/>
        <v>0</v>
      </c>
      <c r="AF448" s="43">
        <f t="shared" si="390"/>
        <v>0</v>
      </c>
      <c r="AG448" s="43">
        <f t="shared" si="391"/>
        <v>0</v>
      </c>
      <c r="AH448" s="43">
        <f t="shared" si="392"/>
        <v>0</v>
      </c>
      <c r="AI448" s="43">
        <f t="shared" si="393"/>
        <v>0</v>
      </c>
      <c r="AJ448" s="43">
        <f t="shared" si="394"/>
        <v>0</v>
      </c>
      <c r="AK448" s="43">
        <f t="shared" si="395"/>
        <v>0</v>
      </c>
      <c r="AL448" s="43">
        <f t="shared" si="396"/>
        <v>0</v>
      </c>
      <c r="AM448" s="43">
        <f t="shared" si="397"/>
        <v>0</v>
      </c>
      <c r="AN448" s="43">
        <f t="shared" si="398"/>
        <v>0</v>
      </c>
      <c r="AO448" s="43">
        <f t="shared" si="399"/>
        <v>0</v>
      </c>
    </row>
    <row r="449" spans="1:41" ht="16.399999999999999" customHeight="1">
      <c r="A449" s="13">
        <v>82103</v>
      </c>
      <c r="B449" s="22" t="s">
        <v>353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75">
        <f>SUMIF(Dec!$A:$A,TB!$A449,Dec!$H:$H)</f>
        <v>0</v>
      </c>
      <c r="O449" s="171"/>
      <c r="P449" s="171"/>
      <c r="Q449" s="181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388"/>
        <v>0</v>
      </c>
      <c r="AE449" s="43">
        <f t="shared" si="389"/>
        <v>0</v>
      </c>
      <c r="AF449" s="43">
        <f t="shared" si="390"/>
        <v>0</v>
      </c>
      <c r="AG449" s="43">
        <f t="shared" si="391"/>
        <v>0</v>
      </c>
      <c r="AH449" s="43">
        <f t="shared" si="392"/>
        <v>0</v>
      </c>
      <c r="AI449" s="43">
        <f t="shared" si="393"/>
        <v>0</v>
      </c>
      <c r="AJ449" s="43">
        <f t="shared" si="394"/>
        <v>0</v>
      </c>
      <c r="AK449" s="43">
        <f t="shared" si="395"/>
        <v>0</v>
      </c>
      <c r="AL449" s="43">
        <f t="shared" si="396"/>
        <v>0</v>
      </c>
      <c r="AM449" s="43">
        <f t="shared" si="397"/>
        <v>0</v>
      </c>
      <c r="AN449" s="43">
        <f t="shared" si="398"/>
        <v>0</v>
      </c>
      <c r="AO449" s="43">
        <f t="shared" si="399"/>
        <v>0</v>
      </c>
    </row>
    <row r="450" spans="1:41" ht="16.399999999999999" customHeight="1">
      <c r="A450" s="13">
        <v>82104</v>
      </c>
      <c r="B450" s="22" t="s">
        <v>354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75">
        <f>SUMIF(Dec!$A:$A,TB!$A450,Dec!$H:$H)</f>
        <v>0</v>
      </c>
      <c r="O450" s="171"/>
      <c r="P450" s="171"/>
      <c r="Q450" s="181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388"/>
        <v>0</v>
      </c>
      <c r="AE450" s="43">
        <f t="shared" si="389"/>
        <v>0</v>
      </c>
      <c r="AF450" s="43">
        <f t="shared" si="390"/>
        <v>0</v>
      </c>
      <c r="AG450" s="43">
        <f t="shared" si="391"/>
        <v>0</v>
      </c>
      <c r="AH450" s="43">
        <f t="shared" si="392"/>
        <v>0</v>
      </c>
      <c r="AI450" s="43">
        <f t="shared" si="393"/>
        <v>0</v>
      </c>
      <c r="AJ450" s="43">
        <f t="shared" si="394"/>
        <v>0</v>
      </c>
      <c r="AK450" s="43">
        <f t="shared" si="395"/>
        <v>0</v>
      </c>
      <c r="AL450" s="43">
        <f t="shared" si="396"/>
        <v>0</v>
      </c>
      <c r="AM450" s="43">
        <f t="shared" si="397"/>
        <v>0</v>
      </c>
      <c r="AN450" s="43">
        <f t="shared" si="398"/>
        <v>0</v>
      </c>
      <c r="AO450" s="43">
        <f t="shared" si="399"/>
        <v>0</v>
      </c>
    </row>
    <row r="451" spans="1:41" ht="16.399999999999999" customHeight="1">
      <c r="A451" s="13">
        <v>82105</v>
      </c>
      <c r="B451" s="22" t="s">
        <v>355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75">
        <f>SUMIF(Dec!$A:$A,TB!$A451,Dec!$H:$H)</f>
        <v>0</v>
      </c>
      <c r="O451" s="171"/>
      <c r="P451" s="171"/>
      <c r="Q451" s="181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388"/>
        <v>0</v>
      </c>
      <c r="AE451" s="43">
        <f t="shared" si="389"/>
        <v>0</v>
      </c>
      <c r="AF451" s="43">
        <f t="shared" si="390"/>
        <v>0</v>
      </c>
      <c r="AG451" s="43">
        <f t="shared" si="391"/>
        <v>0</v>
      </c>
      <c r="AH451" s="43">
        <f t="shared" si="392"/>
        <v>0</v>
      </c>
      <c r="AI451" s="43">
        <f t="shared" si="393"/>
        <v>0</v>
      </c>
      <c r="AJ451" s="43">
        <f t="shared" si="394"/>
        <v>0</v>
      </c>
      <c r="AK451" s="43">
        <f t="shared" si="395"/>
        <v>0</v>
      </c>
      <c r="AL451" s="43">
        <f t="shared" si="396"/>
        <v>0</v>
      </c>
      <c r="AM451" s="43">
        <f t="shared" si="397"/>
        <v>0</v>
      </c>
      <c r="AN451" s="43">
        <f t="shared" si="398"/>
        <v>0</v>
      </c>
      <c r="AO451" s="43">
        <f t="shared" si="399"/>
        <v>0</v>
      </c>
    </row>
    <row r="452" spans="1:41" ht="16.399999999999999" customHeight="1">
      <c r="A452" s="13">
        <v>82106</v>
      </c>
      <c r="B452" s="22" t="s">
        <v>356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75">
        <f>SUMIF(Dec!$A:$A,TB!$A452,Dec!$H:$H)</f>
        <v>0</v>
      </c>
      <c r="O452" s="171"/>
      <c r="P452" s="171"/>
      <c r="Q452" s="181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388"/>
        <v>0</v>
      </c>
      <c r="AE452" s="43">
        <f t="shared" si="389"/>
        <v>0</v>
      </c>
      <c r="AF452" s="43">
        <f t="shared" si="390"/>
        <v>0</v>
      </c>
      <c r="AG452" s="43">
        <f t="shared" si="391"/>
        <v>0</v>
      </c>
      <c r="AH452" s="43">
        <f t="shared" si="392"/>
        <v>0</v>
      </c>
      <c r="AI452" s="43">
        <f t="shared" si="393"/>
        <v>0</v>
      </c>
      <c r="AJ452" s="43">
        <f t="shared" si="394"/>
        <v>0</v>
      </c>
      <c r="AK452" s="43">
        <f t="shared" si="395"/>
        <v>0</v>
      </c>
      <c r="AL452" s="43">
        <f t="shared" si="396"/>
        <v>0</v>
      </c>
      <c r="AM452" s="43">
        <f t="shared" si="397"/>
        <v>0</v>
      </c>
      <c r="AN452" s="43">
        <f t="shared" si="398"/>
        <v>0</v>
      </c>
      <c r="AO452" s="43">
        <f t="shared" si="399"/>
        <v>0</v>
      </c>
    </row>
    <row r="453" spans="1:41" ht="16.399999999999999" customHeight="1">
      <c r="A453" s="13">
        <v>82107</v>
      </c>
      <c r="B453" s="22" t="s">
        <v>357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75">
        <f>SUMIF(Dec!$A:$A,TB!$A453,Dec!$H:$H)</f>
        <v>0</v>
      </c>
      <c r="O453" s="171"/>
      <c r="P453" s="171"/>
      <c r="Q453" s="181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388"/>
        <v>0</v>
      </c>
      <c r="AE453" s="43">
        <f t="shared" si="389"/>
        <v>0</v>
      </c>
      <c r="AF453" s="43">
        <f t="shared" si="390"/>
        <v>0</v>
      </c>
      <c r="AG453" s="43">
        <f t="shared" si="391"/>
        <v>0</v>
      </c>
      <c r="AH453" s="43">
        <f t="shared" si="392"/>
        <v>0</v>
      </c>
      <c r="AI453" s="43">
        <f t="shared" si="393"/>
        <v>0</v>
      </c>
      <c r="AJ453" s="43">
        <f t="shared" si="394"/>
        <v>0</v>
      </c>
      <c r="AK453" s="43">
        <f t="shared" si="395"/>
        <v>0</v>
      </c>
      <c r="AL453" s="43">
        <f t="shared" si="396"/>
        <v>0</v>
      </c>
      <c r="AM453" s="43">
        <f t="shared" si="397"/>
        <v>0</v>
      </c>
      <c r="AN453" s="43">
        <f t="shared" si="398"/>
        <v>0</v>
      </c>
      <c r="AO453" s="43">
        <f t="shared" si="399"/>
        <v>0</v>
      </c>
    </row>
    <row r="454" spans="1:41" ht="16.399999999999999" customHeight="1">
      <c r="A454" s="13">
        <v>82108</v>
      </c>
      <c r="B454" s="22" t="s">
        <v>358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75">
        <f>SUMIF(Dec!$A:$A,TB!$A454,Dec!$H:$H)</f>
        <v>0</v>
      </c>
      <c r="O454" s="171"/>
      <c r="P454" s="171"/>
      <c r="Q454" s="181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388"/>
        <v>0</v>
      </c>
      <c r="AE454" s="43">
        <f t="shared" si="389"/>
        <v>0</v>
      </c>
      <c r="AF454" s="43">
        <f t="shared" si="390"/>
        <v>0</v>
      </c>
      <c r="AG454" s="43">
        <f t="shared" si="391"/>
        <v>0</v>
      </c>
      <c r="AH454" s="43">
        <f t="shared" si="392"/>
        <v>0</v>
      </c>
      <c r="AI454" s="43">
        <f t="shared" si="393"/>
        <v>0</v>
      </c>
      <c r="AJ454" s="43">
        <f t="shared" si="394"/>
        <v>0</v>
      </c>
      <c r="AK454" s="43">
        <f t="shared" si="395"/>
        <v>0</v>
      </c>
      <c r="AL454" s="43">
        <f t="shared" si="396"/>
        <v>0</v>
      </c>
      <c r="AM454" s="43">
        <f t="shared" si="397"/>
        <v>0</v>
      </c>
      <c r="AN454" s="43">
        <f t="shared" si="398"/>
        <v>0</v>
      </c>
      <c r="AO454" s="43">
        <f t="shared" si="399"/>
        <v>0</v>
      </c>
    </row>
    <row r="455" spans="1:41" ht="16.399999999999999" customHeight="1">
      <c r="A455" s="13">
        <v>82109</v>
      </c>
      <c r="B455" s="22" t="s">
        <v>359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75">
        <f>SUMIF(Dec!$A:$A,TB!$A455,Dec!$H:$H)</f>
        <v>0</v>
      </c>
      <c r="O455" s="171"/>
      <c r="P455" s="171"/>
      <c r="Q455" s="181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388"/>
        <v>0</v>
      </c>
      <c r="AE455" s="43">
        <f t="shared" si="389"/>
        <v>0</v>
      </c>
      <c r="AF455" s="43">
        <f t="shared" si="390"/>
        <v>0</v>
      </c>
      <c r="AG455" s="43">
        <f t="shared" si="391"/>
        <v>0</v>
      </c>
      <c r="AH455" s="43">
        <f t="shared" si="392"/>
        <v>0</v>
      </c>
      <c r="AI455" s="43">
        <f t="shared" si="393"/>
        <v>0</v>
      </c>
      <c r="AJ455" s="43">
        <f t="shared" si="394"/>
        <v>0</v>
      </c>
      <c r="AK455" s="43">
        <f t="shared" si="395"/>
        <v>0</v>
      </c>
      <c r="AL455" s="43">
        <f t="shared" si="396"/>
        <v>0</v>
      </c>
      <c r="AM455" s="43">
        <f t="shared" si="397"/>
        <v>0</v>
      </c>
      <c r="AN455" s="43">
        <f t="shared" si="398"/>
        <v>0</v>
      </c>
      <c r="AO455" s="43">
        <f t="shared" si="399"/>
        <v>0</v>
      </c>
    </row>
    <row r="456" spans="1:41" ht="16.399999999999999" customHeight="1">
      <c r="A456" s="13">
        <v>82201</v>
      </c>
      <c r="B456" s="22" t="s">
        <v>360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75">
        <f>SUMIF(Dec!$A:$A,TB!$A456,Dec!$H:$H)</f>
        <v>0</v>
      </c>
      <c r="O456" s="171"/>
      <c r="P456" s="171"/>
      <c r="Q456" s="181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388"/>
        <v>0</v>
      </c>
      <c r="AE456" s="43">
        <f t="shared" si="389"/>
        <v>0</v>
      </c>
      <c r="AF456" s="43">
        <f t="shared" si="390"/>
        <v>0</v>
      </c>
      <c r="AG456" s="43">
        <f t="shared" si="391"/>
        <v>0</v>
      </c>
      <c r="AH456" s="43">
        <f t="shared" si="392"/>
        <v>0</v>
      </c>
      <c r="AI456" s="43">
        <f t="shared" si="393"/>
        <v>0</v>
      </c>
      <c r="AJ456" s="43">
        <f t="shared" si="394"/>
        <v>0</v>
      </c>
      <c r="AK456" s="43">
        <f t="shared" si="395"/>
        <v>0</v>
      </c>
      <c r="AL456" s="43">
        <f t="shared" si="396"/>
        <v>0</v>
      </c>
      <c r="AM456" s="43">
        <f t="shared" si="397"/>
        <v>0</v>
      </c>
      <c r="AN456" s="43">
        <f t="shared" si="398"/>
        <v>0</v>
      </c>
      <c r="AO456" s="43">
        <f t="shared" si="399"/>
        <v>0</v>
      </c>
    </row>
    <row r="457" spans="1:41" ht="16.399999999999999" customHeight="1">
      <c r="A457" s="13">
        <v>82202</v>
      </c>
      <c r="B457" s="22" t="s">
        <v>361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75">
        <f>SUMIF(Dec!$A:$A,TB!$A457,Dec!$H:$H)</f>
        <v>0</v>
      </c>
      <c r="O457" s="171"/>
      <c r="P457" s="171"/>
      <c r="Q457" s="181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388"/>
        <v>0</v>
      </c>
      <c r="AE457" s="43">
        <f t="shared" si="389"/>
        <v>0</v>
      </c>
      <c r="AF457" s="43">
        <f t="shared" si="390"/>
        <v>0</v>
      </c>
      <c r="AG457" s="43">
        <f t="shared" si="391"/>
        <v>0</v>
      </c>
      <c r="AH457" s="43">
        <f t="shared" si="392"/>
        <v>0</v>
      </c>
      <c r="AI457" s="43">
        <f t="shared" si="393"/>
        <v>0</v>
      </c>
      <c r="AJ457" s="43">
        <f t="shared" si="394"/>
        <v>0</v>
      </c>
      <c r="AK457" s="43">
        <f t="shared" si="395"/>
        <v>0</v>
      </c>
      <c r="AL457" s="43">
        <f t="shared" si="396"/>
        <v>0</v>
      </c>
      <c r="AM457" s="43">
        <f t="shared" si="397"/>
        <v>0</v>
      </c>
      <c r="AN457" s="43">
        <f t="shared" si="398"/>
        <v>0</v>
      </c>
      <c r="AO457" s="43">
        <f t="shared" si="399"/>
        <v>0</v>
      </c>
    </row>
    <row r="458" spans="1:41" ht="16.399999999999999" customHeight="1">
      <c r="A458" s="13">
        <v>82203</v>
      </c>
      <c r="B458" s="22" t="s">
        <v>362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75">
        <f>SUMIF(Dec!$A:$A,TB!$A458,Dec!$H:$H)</f>
        <v>0</v>
      </c>
      <c r="O458" s="171"/>
      <c r="P458" s="171"/>
      <c r="Q458" s="181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388"/>
        <v>0</v>
      </c>
      <c r="AE458" s="43">
        <f t="shared" si="389"/>
        <v>0</v>
      </c>
      <c r="AF458" s="43">
        <f t="shared" si="390"/>
        <v>0</v>
      </c>
      <c r="AG458" s="43">
        <f t="shared" si="391"/>
        <v>0</v>
      </c>
      <c r="AH458" s="43">
        <f t="shared" si="392"/>
        <v>0</v>
      </c>
      <c r="AI458" s="43">
        <f t="shared" si="393"/>
        <v>0</v>
      </c>
      <c r="AJ458" s="43">
        <f t="shared" si="394"/>
        <v>0</v>
      </c>
      <c r="AK458" s="43">
        <f t="shared" si="395"/>
        <v>0</v>
      </c>
      <c r="AL458" s="43">
        <f t="shared" si="396"/>
        <v>0</v>
      </c>
      <c r="AM458" s="43">
        <f t="shared" si="397"/>
        <v>0</v>
      </c>
      <c r="AN458" s="43">
        <f t="shared" si="398"/>
        <v>0</v>
      </c>
      <c r="AO458" s="43">
        <f t="shared" si="399"/>
        <v>0</v>
      </c>
    </row>
    <row r="459" spans="1:41" ht="16.399999999999999" customHeight="1">
      <c r="A459" s="13">
        <v>82204</v>
      </c>
      <c r="B459" s="22" t="s">
        <v>363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75">
        <f>SUMIF(Dec!$A:$A,TB!$A459,Dec!$H:$H)</f>
        <v>0</v>
      </c>
      <c r="O459" s="171"/>
      <c r="P459" s="171"/>
      <c r="Q459" s="181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388"/>
        <v>0</v>
      </c>
      <c r="AE459" s="43">
        <f t="shared" si="389"/>
        <v>0</v>
      </c>
      <c r="AF459" s="43">
        <f t="shared" si="390"/>
        <v>0</v>
      </c>
      <c r="AG459" s="43">
        <f t="shared" si="391"/>
        <v>0</v>
      </c>
      <c r="AH459" s="43">
        <f t="shared" si="392"/>
        <v>0</v>
      </c>
      <c r="AI459" s="43">
        <f t="shared" si="393"/>
        <v>0</v>
      </c>
      <c r="AJ459" s="43">
        <f t="shared" si="394"/>
        <v>0</v>
      </c>
      <c r="AK459" s="43">
        <f t="shared" si="395"/>
        <v>0</v>
      </c>
      <c r="AL459" s="43">
        <f t="shared" si="396"/>
        <v>0</v>
      </c>
      <c r="AM459" s="43">
        <f t="shared" si="397"/>
        <v>0</v>
      </c>
      <c r="AN459" s="43">
        <f t="shared" si="398"/>
        <v>0</v>
      </c>
      <c r="AO459" s="43">
        <f t="shared" si="399"/>
        <v>0</v>
      </c>
    </row>
    <row r="460" spans="1:41" ht="16.399999999999999" customHeight="1">
      <c r="A460" s="13">
        <v>82205</v>
      </c>
      <c r="B460" s="22" t="s">
        <v>364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75">
        <f>SUMIF(Dec!$A:$A,TB!$A460,Dec!$H:$H)</f>
        <v>0</v>
      </c>
      <c r="O460" s="171"/>
      <c r="P460" s="171"/>
      <c r="Q460" s="181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388"/>
        <v>0</v>
      </c>
      <c r="AE460" s="43">
        <f t="shared" si="389"/>
        <v>0</v>
      </c>
      <c r="AF460" s="43">
        <f t="shared" si="390"/>
        <v>0</v>
      </c>
      <c r="AG460" s="43">
        <f t="shared" si="391"/>
        <v>0</v>
      </c>
      <c r="AH460" s="43">
        <f t="shared" si="392"/>
        <v>0</v>
      </c>
      <c r="AI460" s="43">
        <f t="shared" si="393"/>
        <v>0</v>
      </c>
      <c r="AJ460" s="43">
        <f t="shared" si="394"/>
        <v>0</v>
      </c>
      <c r="AK460" s="43">
        <f t="shared" si="395"/>
        <v>0</v>
      </c>
      <c r="AL460" s="43">
        <f t="shared" si="396"/>
        <v>0</v>
      </c>
      <c r="AM460" s="43">
        <f t="shared" si="397"/>
        <v>0</v>
      </c>
      <c r="AN460" s="43">
        <f t="shared" si="398"/>
        <v>0</v>
      </c>
      <c r="AO460" s="43">
        <f t="shared" si="399"/>
        <v>0</v>
      </c>
    </row>
    <row r="461" spans="1:41" ht="16.399999999999999" customHeight="1">
      <c r="A461" s="13">
        <v>82600</v>
      </c>
      <c r="B461" s="22" t="s">
        <v>365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75">
        <f>SUMIF(Dec!$A:$A,TB!$A461,Dec!$H:$H)</f>
        <v>0</v>
      </c>
      <c r="O461" s="171"/>
      <c r="P461" s="171"/>
      <c r="Q461" s="181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388"/>
        <v>0</v>
      </c>
      <c r="AE461" s="43">
        <f t="shared" si="389"/>
        <v>0</v>
      </c>
      <c r="AF461" s="43">
        <f t="shared" si="390"/>
        <v>0</v>
      </c>
      <c r="AG461" s="43">
        <f t="shared" si="391"/>
        <v>0</v>
      </c>
      <c r="AH461" s="43">
        <f t="shared" si="392"/>
        <v>0</v>
      </c>
      <c r="AI461" s="43">
        <f t="shared" si="393"/>
        <v>0</v>
      </c>
      <c r="AJ461" s="43">
        <f t="shared" si="394"/>
        <v>0</v>
      </c>
      <c r="AK461" s="43">
        <f t="shared" si="395"/>
        <v>0</v>
      </c>
      <c r="AL461" s="43">
        <f t="shared" si="396"/>
        <v>0</v>
      </c>
      <c r="AM461" s="43">
        <f t="shared" si="397"/>
        <v>0</v>
      </c>
      <c r="AN461" s="43">
        <f t="shared" si="398"/>
        <v>0</v>
      </c>
      <c r="AO461" s="43">
        <f t="shared" si="399"/>
        <v>0</v>
      </c>
    </row>
    <row r="462" spans="1:41" ht="16.399999999999999" customHeight="1">
      <c r="A462" s="13">
        <v>82601</v>
      </c>
      <c r="B462" s="22" t="s">
        <v>366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75">
        <f>SUMIF(Dec!$A:$A,TB!$A462,Dec!$H:$H)</f>
        <v>0</v>
      </c>
      <c r="O462" s="171"/>
      <c r="P462" s="171"/>
      <c r="Q462" s="181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388"/>
        <v>0</v>
      </c>
      <c r="AE462" s="43">
        <f t="shared" si="389"/>
        <v>0</v>
      </c>
      <c r="AF462" s="43">
        <f t="shared" si="390"/>
        <v>0</v>
      </c>
      <c r="AG462" s="43">
        <f t="shared" si="391"/>
        <v>0</v>
      </c>
      <c r="AH462" s="43">
        <f t="shared" si="392"/>
        <v>0</v>
      </c>
      <c r="AI462" s="43">
        <f t="shared" si="393"/>
        <v>0</v>
      </c>
      <c r="AJ462" s="43">
        <f t="shared" si="394"/>
        <v>0</v>
      </c>
      <c r="AK462" s="43">
        <f t="shared" si="395"/>
        <v>0</v>
      </c>
      <c r="AL462" s="43">
        <f t="shared" si="396"/>
        <v>0</v>
      </c>
      <c r="AM462" s="43">
        <f t="shared" si="397"/>
        <v>0</v>
      </c>
      <c r="AN462" s="43">
        <f t="shared" si="398"/>
        <v>0</v>
      </c>
      <c r="AO462" s="43">
        <f t="shared" si="399"/>
        <v>0</v>
      </c>
    </row>
    <row r="463" spans="1:41" ht="16.399999999999999" customHeight="1">
      <c r="A463" s="13">
        <v>82602</v>
      </c>
      <c r="B463" s="22" t="s">
        <v>367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75">
        <f>SUMIF(Dec!$A:$A,TB!$A463,Dec!$H:$H)</f>
        <v>0</v>
      </c>
      <c r="O463" s="171"/>
      <c r="P463" s="171"/>
      <c r="Q463" s="181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388"/>
        <v>0</v>
      </c>
      <c r="AE463" s="43">
        <f t="shared" si="389"/>
        <v>0</v>
      </c>
      <c r="AF463" s="43">
        <f t="shared" si="390"/>
        <v>0</v>
      </c>
      <c r="AG463" s="43">
        <f t="shared" si="391"/>
        <v>0</v>
      </c>
      <c r="AH463" s="43">
        <f t="shared" si="392"/>
        <v>0</v>
      </c>
      <c r="AI463" s="43">
        <f t="shared" si="393"/>
        <v>0</v>
      </c>
      <c r="AJ463" s="43">
        <f t="shared" si="394"/>
        <v>0</v>
      </c>
      <c r="AK463" s="43">
        <f t="shared" si="395"/>
        <v>0</v>
      </c>
      <c r="AL463" s="43">
        <f t="shared" si="396"/>
        <v>0</v>
      </c>
      <c r="AM463" s="43">
        <f t="shared" si="397"/>
        <v>0</v>
      </c>
      <c r="AN463" s="43">
        <f t="shared" si="398"/>
        <v>0</v>
      </c>
      <c r="AO463" s="43">
        <f t="shared" si="399"/>
        <v>0</v>
      </c>
    </row>
    <row r="464" spans="1:41" ht="16.399999999999999" customHeight="1">
      <c r="A464" s="13">
        <v>82603</v>
      </c>
      <c r="B464" s="22" t="s">
        <v>368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75">
        <f>SUMIF(Dec!$A:$A,TB!$A464,Dec!$H:$H)</f>
        <v>0</v>
      </c>
      <c r="O464" s="171"/>
      <c r="P464" s="171"/>
      <c r="Q464" s="181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388"/>
        <v>0</v>
      </c>
      <c r="AE464" s="43">
        <f t="shared" si="389"/>
        <v>0</v>
      </c>
      <c r="AF464" s="43">
        <f t="shared" si="390"/>
        <v>0</v>
      </c>
      <c r="AG464" s="43">
        <f t="shared" si="391"/>
        <v>0</v>
      </c>
      <c r="AH464" s="43">
        <f t="shared" si="392"/>
        <v>0</v>
      </c>
      <c r="AI464" s="43">
        <f t="shared" si="393"/>
        <v>0</v>
      </c>
      <c r="AJ464" s="43">
        <f t="shared" si="394"/>
        <v>0</v>
      </c>
      <c r="AK464" s="43">
        <f t="shared" si="395"/>
        <v>0</v>
      </c>
      <c r="AL464" s="43">
        <f t="shared" si="396"/>
        <v>0</v>
      </c>
      <c r="AM464" s="43">
        <f t="shared" si="397"/>
        <v>0</v>
      </c>
      <c r="AN464" s="43">
        <f t="shared" si="398"/>
        <v>0</v>
      </c>
      <c r="AO464" s="43">
        <f t="shared" si="399"/>
        <v>0</v>
      </c>
    </row>
    <row r="465" spans="1:41" ht="16.399999999999999" customHeight="1">
      <c r="A465" s="13">
        <v>82604</v>
      </c>
      <c r="B465" s="22" t="s">
        <v>369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75">
        <f>SUMIF(Dec!$A:$A,TB!$A465,Dec!$H:$H)</f>
        <v>0</v>
      </c>
      <c r="O465" s="171"/>
      <c r="P465" s="171"/>
      <c r="Q465" s="181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388"/>
        <v>0</v>
      </c>
      <c r="AE465" s="43">
        <f t="shared" si="389"/>
        <v>0</v>
      </c>
      <c r="AF465" s="43">
        <f t="shared" si="390"/>
        <v>0</v>
      </c>
      <c r="AG465" s="43">
        <f t="shared" si="391"/>
        <v>0</v>
      </c>
      <c r="AH465" s="43">
        <f t="shared" si="392"/>
        <v>0</v>
      </c>
      <c r="AI465" s="43">
        <f t="shared" si="393"/>
        <v>0</v>
      </c>
      <c r="AJ465" s="43">
        <f t="shared" si="394"/>
        <v>0</v>
      </c>
      <c r="AK465" s="43">
        <f t="shared" si="395"/>
        <v>0</v>
      </c>
      <c r="AL465" s="43">
        <f t="shared" si="396"/>
        <v>0</v>
      </c>
      <c r="AM465" s="43">
        <f t="shared" si="397"/>
        <v>0</v>
      </c>
      <c r="AN465" s="43">
        <f t="shared" si="398"/>
        <v>0</v>
      </c>
      <c r="AO465" s="43">
        <f t="shared" si="399"/>
        <v>0</v>
      </c>
    </row>
    <row r="466" spans="1:41" ht="16.399999999999999" customHeight="1">
      <c r="A466" s="13">
        <v>82605</v>
      </c>
      <c r="B466" s="22" t="s">
        <v>370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75">
        <f>SUMIF(Dec!$A:$A,TB!$A466,Dec!$H:$H)</f>
        <v>0</v>
      </c>
      <c r="O466" s="171"/>
      <c r="P466" s="171"/>
      <c r="Q466" s="181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388"/>
        <v>0</v>
      </c>
      <c r="AE466" s="43">
        <f t="shared" si="389"/>
        <v>0</v>
      </c>
      <c r="AF466" s="43">
        <f t="shared" si="390"/>
        <v>0</v>
      </c>
      <c r="AG466" s="43">
        <f t="shared" si="391"/>
        <v>0</v>
      </c>
      <c r="AH466" s="43">
        <f t="shared" si="392"/>
        <v>0</v>
      </c>
      <c r="AI466" s="43">
        <f t="shared" si="393"/>
        <v>0</v>
      </c>
      <c r="AJ466" s="43">
        <f t="shared" si="394"/>
        <v>0</v>
      </c>
      <c r="AK466" s="43">
        <f t="shared" si="395"/>
        <v>0</v>
      </c>
      <c r="AL466" s="43">
        <f t="shared" si="396"/>
        <v>0</v>
      </c>
      <c r="AM466" s="43">
        <f t="shared" si="397"/>
        <v>0</v>
      </c>
      <c r="AN466" s="43">
        <f t="shared" si="398"/>
        <v>0</v>
      </c>
      <c r="AO466" s="43">
        <f t="shared" si="399"/>
        <v>0</v>
      </c>
    </row>
    <row r="467" spans="1:41" ht="16.399999999999999" customHeight="1">
      <c r="A467" s="13">
        <v>82606</v>
      </c>
      <c r="B467" s="22" t="s">
        <v>371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75">
        <f>SUMIF(Dec!$A:$A,TB!$A467,Dec!$H:$H)</f>
        <v>0</v>
      </c>
      <c r="O467" s="171"/>
      <c r="P467" s="171"/>
      <c r="Q467" s="181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388"/>
        <v>0</v>
      </c>
      <c r="AE467" s="43">
        <f t="shared" si="389"/>
        <v>0</v>
      </c>
      <c r="AF467" s="43">
        <f t="shared" si="390"/>
        <v>0</v>
      </c>
      <c r="AG467" s="43">
        <f t="shared" si="391"/>
        <v>0</v>
      </c>
      <c r="AH467" s="43">
        <f t="shared" si="392"/>
        <v>0</v>
      </c>
      <c r="AI467" s="43">
        <f t="shared" si="393"/>
        <v>0</v>
      </c>
      <c r="AJ467" s="43">
        <f t="shared" si="394"/>
        <v>0</v>
      </c>
      <c r="AK467" s="43">
        <f t="shared" si="395"/>
        <v>0</v>
      </c>
      <c r="AL467" s="43">
        <f t="shared" si="396"/>
        <v>0</v>
      </c>
      <c r="AM467" s="43">
        <f t="shared" si="397"/>
        <v>0</v>
      </c>
      <c r="AN467" s="43">
        <f t="shared" si="398"/>
        <v>0</v>
      </c>
      <c r="AO467" s="43">
        <f t="shared" si="399"/>
        <v>0</v>
      </c>
    </row>
    <row r="468" spans="1:41" ht="16.399999999999999" customHeight="1">
      <c r="A468" s="13">
        <v>82607</v>
      </c>
      <c r="B468" s="22" t="s">
        <v>372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75">
        <f>SUMIF(Dec!$A:$A,TB!$A468,Dec!$H:$H)</f>
        <v>0</v>
      </c>
      <c r="O468" s="171"/>
      <c r="P468" s="171"/>
      <c r="Q468" s="181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388"/>
        <v>0</v>
      </c>
      <c r="AE468" s="43">
        <f t="shared" si="389"/>
        <v>0</v>
      </c>
      <c r="AF468" s="43">
        <f t="shared" si="390"/>
        <v>0</v>
      </c>
      <c r="AG468" s="43">
        <f t="shared" si="391"/>
        <v>0</v>
      </c>
      <c r="AH468" s="43">
        <f t="shared" si="392"/>
        <v>0</v>
      </c>
      <c r="AI468" s="43">
        <f t="shared" si="393"/>
        <v>0</v>
      </c>
      <c r="AJ468" s="43">
        <f t="shared" si="394"/>
        <v>0</v>
      </c>
      <c r="AK468" s="43">
        <f t="shared" si="395"/>
        <v>0</v>
      </c>
      <c r="AL468" s="43">
        <f t="shared" si="396"/>
        <v>0</v>
      </c>
      <c r="AM468" s="43">
        <f t="shared" si="397"/>
        <v>0</v>
      </c>
      <c r="AN468" s="43">
        <f t="shared" si="398"/>
        <v>0</v>
      </c>
      <c r="AO468" s="43">
        <f t="shared" si="399"/>
        <v>0</v>
      </c>
    </row>
    <row r="469" spans="1:41" ht="16.399999999999999" customHeight="1">
      <c r="A469" s="13">
        <v>82700</v>
      </c>
      <c r="B469" s="22" t="s">
        <v>373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75">
        <f>SUMIF(Dec!$A:$A,TB!$A469,Dec!$H:$H)</f>
        <v>0</v>
      </c>
      <c r="O469" s="171"/>
      <c r="P469" s="171"/>
      <c r="Q469" s="181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388"/>
        <v>0</v>
      </c>
      <c r="AE469" s="43">
        <f t="shared" si="389"/>
        <v>0</v>
      </c>
      <c r="AF469" s="43">
        <f t="shared" si="390"/>
        <v>0</v>
      </c>
      <c r="AG469" s="43">
        <f t="shared" si="391"/>
        <v>0</v>
      </c>
      <c r="AH469" s="43">
        <f t="shared" si="392"/>
        <v>0</v>
      </c>
      <c r="AI469" s="43">
        <f t="shared" si="393"/>
        <v>0</v>
      </c>
      <c r="AJ469" s="43">
        <f t="shared" si="394"/>
        <v>0</v>
      </c>
      <c r="AK469" s="43">
        <f t="shared" si="395"/>
        <v>0</v>
      </c>
      <c r="AL469" s="43">
        <f t="shared" si="396"/>
        <v>0</v>
      </c>
      <c r="AM469" s="43">
        <f t="shared" si="397"/>
        <v>0</v>
      </c>
      <c r="AN469" s="43">
        <f t="shared" si="398"/>
        <v>0</v>
      </c>
      <c r="AO469" s="43">
        <f t="shared" si="399"/>
        <v>0</v>
      </c>
    </row>
    <row r="470" spans="1:41" ht="16.399999999999999" customHeight="1">
      <c r="A470" s="13">
        <v>82701</v>
      </c>
      <c r="B470" s="22" t="s">
        <v>374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75">
        <f>SUMIF(Dec!$A:$A,TB!$A470,Dec!$H:$H)</f>
        <v>0</v>
      </c>
      <c r="O470" s="171"/>
      <c r="P470" s="171"/>
      <c r="Q470" s="181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388"/>
        <v>0</v>
      </c>
      <c r="AE470" s="43">
        <f t="shared" si="389"/>
        <v>0</v>
      </c>
      <c r="AF470" s="43">
        <f t="shared" si="390"/>
        <v>0</v>
      </c>
      <c r="AG470" s="43">
        <f t="shared" si="391"/>
        <v>0</v>
      </c>
      <c r="AH470" s="43">
        <f t="shared" si="392"/>
        <v>0</v>
      </c>
      <c r="AI470" s="43">
        <f t="shared" si="393"/>
        <v>0</v>
      </c>
      <c r="AJ470" s="43">
        <f t="shared" si="394"/>
        <v>0</v>
      </c>
      <c r="AK470" s="43">
        <f t="shared" si="395"/>
        <v>0</v>
      </c>
      <c r="AL470" s="43">
        <f t="shared" si="396"/>
        <v>0</v>
      </c>
      <c r="AM470" s="43">
        <f t="shared" si="397"/>
        <v>0</v>
      </c>
      <c r="AN470" s="43">
        <f t="shared" si="398"/>
        <v>0</v>
      </c>
      <c r="AO470" s="43">
        <f t="shared" si="399"/>
        <v>0</v>
      </c>
    </row>
    <row r="471" spans="1:41" ht="16.399999999999999" customHeight="1">
      <c r="A471" s="13">
        <v>82702</v>
      </c>
      <c r="B471" s="22" t="s">
        <v>375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75">
        <f>SUMIF(Dec!$A:$A,TB!$A471,Dec!$H:$H)</f>
        <v>0</v>
      </c>
      <c r="O471" s="171"/>
      <c r="P471" s="171"/>
      <c r="Q471" s="181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388"/>
        <v>0</v>
      </c>
      <c r="AE471" s="43">
        <f t="shared" si="389"/>
        <v>0</v>
      </c>
      <c r="AF471" s="43">
        <f t="shared" si="390"/>
        <v>0</v>
      </c>
      <c r="AG471" s="43">
        <f t="shared" si="391"/>
        <v>0</v>
      </c>
      <c r="AH471" s="43">
        <f t="shared" si="392"/>
        <v>0</v>
      </c>
      <c r="AI471" s="43">
        <f t="shared" si="393"/>
        <v>0</v>
      </c>
      <c r="AJ471" s="43">
        <f t="shared" si="394"/>
        <v>0</v>
      </c>
      <c r="AK471" s="43">
        <f t="shared" si="395"/>
        <v>0</v>
      </c>
      <c r="AL471" s="43">
        <f t="shared" si="396"/>
        <v>0</v>
      </c>
      <c r="AM471" s="43">
        <f t="shared" si="397"/>
        <v>0</v>
      </c>
      <c r="AN471" s="43">
        <f t="shared" si="398"/>
        <v>0</v>
      </c>
      <c r="AO471" s="43">
        <f t="shared" si="399"/>
        <v>0</v>
      </c>
    </row>
    <row r="472" spans="1:41" ht="16.399999999999999" customHeight="1">
      <c r="A472" s="13">
        <v>82703</v>
      </c>
      <c r="B472" s="22" t="s">
        <v>376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75">
        <f>SUMIF(Dec!$A:$A,TB!$A472,Dec!$H:$H)</f>
        <v>0</v>
      </c>
      <c r="O472" s="171"/>
      <c r="P472" s="171"/>
      <c r="Q472" s="181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388"/>
        <v>0</v>
      </c>
      <c r="AE472" s="43">
        <f t="shared" si="389"/>
        <v>0</v>
      </c>
      <c r="AF472" s="43">
        <f t="shared" si="390"/>
        <v>0</v>
      </c>
      <c r="AG472" s="43">
        <f t="shared" si="391"/>
        <v>0</v>
      </c>
      <c r="AH472" s="43">
        <f t="shared" si="392"/>
        <v>0</v>
      </c>
      <c r="AI472" s="43">
        <f t="shared" si="393"/>
        <v>0</v>
      </c>
      <c r="AJ472" s="43">
        <f t="shared" si="394"/>
        <v>0</v>
      </c>
      <c r="AK472" s="43">
        <f t="shared" si="395"/>
        <v>0</v>
      </c>
      <c r="AL472" s="43">
        <f t="shared" si="396"/>
        <v>0</v>
      </c>
      <c r="AM472" s="43">
        <f t="shared" si="397"/>
        <v>0</v>
      </c>
      <c r="AN472" s="43">
        <f t="shared" si="398"/>
        <v>0</v>
      </c>
      <c r="AO472" s="43">
        <f t="shared" si="399"/>
        <v>0</v>
      </c>
    </row>
    <row r="473" spans="1:41" ht="16.399999999999999" customHeight="1">
      <c r="A473" s="13">
        <v>82704</v>
      </c>
      <c r="B473" s="22" t="s">
        <v>377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75">
        <f>SUMIF(Dec!$A:$A,TB!$A473,Dec!$H:$H)</f>
        <v>0</v>
      </c>
      <c r="O473" s="171"/>
      <c r="P473" s="171"/>
      <c r="Q473" s="181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388"/>
        <v>0</v>
      </c>
      <c r="AE473" s="43">
        <f t="shared" si="389"/>
        <v>0</v>
      </c>
      <c r="AF473" s="43">
        <f t="shared" si="390"/>
        <v>0</v>
      </c>
      <c r="AG473" s="43">
        <f t="shared" si="391"/>
        <v>0</v>
      </c>
      <c r="AH473" s="43">
        <f t="shared" si="392"/>
        <v>0</v>
      </c>
      <c r="AI473" s="43">
        <f t="shared" si="393"/>
        <v>0</v>
      </c>
      <c r="AJ473" s="43">
        <f t="shared" si="394"/>
        <v>0</v>
      </c>
      <c r="AK473" s="43">
        <f t="shared" si="395"/>
        <v>0</v>
      </c>
      <c r="AL473" s="43">
        <f t="shared" si="396"/>
        <v>0</v>
      </c>
      <c r="AM473" s="43">
        <f t="shared" si="397"/>
        <v>0</v>
      </c>
      <c r="AN473" s="43">
        <f t="shared" si="398"/>
        <v>0</v>
      </c>
      <c r="AO473" s="43">
        <f t="shared" si="399"/>
        <v>0</v>
      </c>
    </row>
    <row r="474" spans="1:41" ht="16.399999999999999" customHeight="1">
      <c r="A474" s="13">
        <v>82705</v>
      </c>
      <c r="B474" s="22" t="s">
        <v>378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75">
        <f>SUMIF(Dec!$A:$A,TB!$A474,Dec!$H:$H)</f>
        <v>0</v>
      </c>
      <c r="O474" s="171"/>
      <c r="P474" s="171"/>
      <c r="Q474" s="181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388"/>
        <v>0</v>
      </c>
      <c r="AE474" s="43">
        <f t="shared" si="389"/>
        <v>0</v>
      </c>
      <c r="AF474" s="43">
        <f t="shared" si="390"/>
        <v>0</v>
      </c>
      <c r="AG474" s="43">
        <f t="shared" si="391"/>
        <v>0</v>
      </c>
      <c r="AH474" s="43">
        <f t="shared" si="392"/>
        <v>0</v>
      </c>
      <c r="AI474" s="43">
        <f t="shared" si="393"/>
        <v>0</v>
      </c>
      <c r="AJ474" s="43">
        <f t="shared" si="394"/>
        <v>0</v>
      </c>
      <c r="AK474" s="43">
        <f t="shared" si="395"/>
        <v>0</v>
      </c>
      <c r="AL474" s="43">
        <f t="shared" si="396"/>
        <v>0</v>
      </c>
      <c r="AM474" s="43">
        <f t="shared" si="397"/>
        <v>0</v>
      </c>
      <c r="AN474" s="43">
        <f t="shared" si="398"/>
        <v>0</v>
      </c>
      <c r="AO474" s="43">
        <f t="shared" si="399"/>
        <v>0</v>
      </c>
    </row>
    <row r="475" spans="1:41" ht="16.399999999999999" customHeight="1">
      <c r="A475" s="13">
        <v>82706</v>
      </c>
      <c r="B475" s="22" t="s">
        <v>379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75">
        <f>SUMIF(Dec!$A:$A,TB!$A475,Dec!$H:$H)</f>
        <v>0</v>
      </c>
      <c r="O475" s="171"/>
      <c r="P475" s="171"/>
      <c r="Q475" s="181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388"/>
        <v>0</v>
      </c>
      <c r="AE475" s="43">
        <f t="shared" si="389"/>
        <v>0</v>
      </c>
      <c r="AF475" s="43">
        <f t="shared" si="390"/>
        <v>0</v>
      </c>
      <c r="AG475" s="43">
        <f t="shared" si="391"/>
        <v>0</v>
      </c>
      <c r="AH475" s="43">
        <f t="shared" si="392"/>
        <v>0</v>
      </c>
      <c r="AI475" s="43">
        <f t="shared" si="393"/>
        <v>0</v>
      </c>
      <c r="AJ475" s="43">
        <f t="shared" si="394"/>
        <v>0</v>
      </c>
      <c r="AK475" s="43">
        <f t="shared" si="395"/>
        <v>0</v>
      </c>
      <c r="AL475" s="43">
        <f t="shared" si="396"/>
        <v>0</v>
      </c>
      <c r="AM475" s="43">
        <f t="shared" si="397"/>
        <v>0</v>
      </c>
      <c r="AN475" s="43">
        <f t="shared" si="398"/>
        <v>0</v>
      </c>
      <c r="AO475" s="43">
        <f t="shared" si="399"/>
        <v>0</v>
      </c>
    </row>
    <row r="476" spans="1:41" ht="16.399999999999999" customHeight="1">
      <c r="A476" s="13">
        <v>83006</v>
      </c>
      <c r="B476" s="22" t="s">
        <v>380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75">
        <f>SUMIF(Dec!$A:$A,TB!$A476,Dec!$H:$H)</f>
        <v>0</v>
      </c>
      <c r="O476" s="171"/>
      <c r="P476" s="171"/>
      <c r="Q476" s="181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388"/>
        <v>0</v>
      </c>
      <c r="AE476" s="43">
        <f t="shared" si="389"/>
        <v>0</v>
      </c>
      <c r="AF476" s="43">
        <f t="shared" si="390"/>
        <v>0</v>
      </c>
      <c r="AG476" s="43">
        <f t="shared" si="391"/>
        <v>0</v>
      </c>
      <c r="AH476" s="43">
        <f t="shared" si="392"/>
        <v>0</v>
      </c>
      <c r="AI476" s="43">
        <f t="shared" si="393"/>
        <v>0</v>
      </c>
      <c r="AJ476" s="43">
        <f t="shared" si="394"/>
        <v>0</v>
      </c>
      <c r="AK476" s="43">
        <f t="shared" si="395"/>
        <v>0</v>
      </c>
      <c r="AL476" s="43">
        <f t="shared" si="396"/>
        <v>0</v>
      </c>
      <c r="AM476" s="43">
        <f t="shared" si="397"/>
        <v>0</v>
      </c>
      <c r="AN476" s="43">
        <f t="shared" si="398"/>
        <v>0</v>
      </c>
      <c r="AO476" s="43">
        <f t="shared" si="399"/>
        <v>0</v>
      </c>
    </row>
    <row r="477" spans="1:41" ht="16.399999999999999" customHeight="1">
      <c r="A477" s="13">
        <v>84100</v>
      </c>
      <c r="B477" s="22" t="s">
        <v>381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75">
        <f>SUMIF(Dec!$A:$A,TB!$A477,Dec!$H:$H)</f>
        <v>0</v>
      </c>
      <c r="O477" s="171"/>
      <c r="P477" s="171"/>
      <c r="Q477" s="181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388"/>
        <v>0</v>
      </c>
      <c r="AE477" s="43">
        <f t="shared" si="389"/>
        <v>0</v>
      </c>
      <c r="AF477" s="43">
        <f t="shared" si="390"/>
        <v>0</v>
      </c>
      <c r="AG477" s="43">
        <f t="shared" si="391"/>
        <v>0</v>
      </c>
      <c r="AH477" s="43">
        <f t="shared" si="392"/>
        <v>0</v>
      </c>
      <c r="AI477" s="43">
        <f t="shared" si="393"/>
        <v>0</v>
      </c>
      <c r="AJ477" s="43">
        <f t="shared" si="394"/>
        <v>0</v>
      </c>
      <c r="AK477" s="43">
        <f t="shared" si="395"/>
        <v>0</v>
      </c>
      <c r="AL477" s="43">
        <f t="shared" si="396"/>
        <v>0</v>
      </c>
      <c r="AM477" s="43">
        <f t="shared" si="397"/>
        <v>0</v>
      </c>
      <c r="AN477" s="43">
        <f t="shared" si="398"/>
        <v>0</v>
      </c>
      <c r="AO477" s="43">
        <f t="shared" si="399"/>
        <v>0</v>
      </c>
    </row>
    <row r="478" spans="1:41" ht="16.399999999999999" customHeight="1">
      <c r="A478" s="13">
        <v>84101</v>
      </c>
      <c r="B478" s="22" t="s">
        <v>382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75">
        <f>SUMIF(Dec!$A:$A,TB!$A478,Dec!$H:$H)</f>
        <v>0</v>
      </c>
      <c r="O478" s="171"/>
      <c r="P478" s="171"/>
      <c r="Q478" s="181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388"/>
        <v>0</v>
      </c>
      <c r="AE478" s="43">
        <f t="shared" si="389"/>
        <v>0</v>
      </c>
      <c r="AF478" s="43">
        <f t="shared" si="390"/>
        <v>0</v>
      </c>
      <c r="AG478" s="43">
        <f t="shared" si="391"/>
        <v>0</v>
      </c>
      <c r="AH478" s="43">
        <f t="shared" si="392"/>
        <v>0</v>
      </c>
      <c r="AI478" s="43">
        <f t="shared" si="393"/>
        <v>0</v>
      </c>
      <c r="AJ478" s="43">
        <f t="shared" si="394"/>
        <v>0</v>
      </c>
      <c r="AK478" s="43">
        <f t="shared" si="395"/>
        <v>0</v>
      </c>
      <c r="AL478" s="43">
        <f t="shared" si="396"/>
        <v>0</v>
      </c>
      <c r="AM478" s="43">
        <f t="shared" si="397"/>
        <v>0</v>
      </c>
      <c r="AN478" s="43">
        <f t="shared" si="398"/>
        <v>0</v>
      </c>
      <c r="AO478" s="43">
        <f t="shared" si="399"/>
        <v>0</v>
      </c>
    </row>
    <row r="479" spans="1:41" ht="16.399999999999999" customHeight="1">
      <c r="A479" s="13">
        <v>84102</v>
      </c>
      <c r="B479" s="22" t="s">
        <v>383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75">
        <f>SUMIF(Dec!$A:$A,TB!$A479,Dec!$H:$H)</f>
        <v>0</v>
      </c>
      <c r="O479" s="171"/>
      <c r="P479" s="171"/>
      <c r="Q479" s="181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ref="AD479:AD493" si="400">ROUND(C479*AD$2,2)</f>
        <v>0</v>
      </c>
      <c r="AE479" s="43">
        <f t="shared" ref="AE479:AE493" si="401">ROUND(D479*AE$2,2)</f>
        <v>0</v>
      </c>
      <c r="AF479" s="43">
        <f t="shared" ref="AF479:AF493" si="402">ROUND(E479*AF$2,2)</f>
        <v>0</v>
      </c>
      <c r="AG479" s="43">
        <f t="shared" ref="AG479:AG493" si="403">ROUND(F479*AG$2,2)</f>
        <v>0</v>
      </c>
      <c r="AH479" s="43">
        <f t="shared" ref="AH479:AH493" si="404">ROUND(G479*AH$2,2)</f>
        <v>0</v>
      </c>
      <c r="AI479" s="43">
        <f t="shared" ref="AI479:AI493" si="405">ROUND(H479*AI$2,2)</f>
        <v>0</v>
      </c>
      <c r="AJ479" s="43">
        <f t="shared" ref="AJ479:AJ493" si="406">ROUND(I479*AJ$2,2)</f>
        <v>0</v>
      </c>
      <c r="AK479" s="43">
        <f t="shared" ref="AK479:AK493" si="407">ROUND(J479*AK$2,2)</f>
        <v>0</v>
      </c>
      <c r="AL479" s="43">
        <f t="shared" ref="AL479:AL493" si="408">ROUND(K479*AL$2,2)</f>
        <v>0</v>
      </c>
      <c r="AM479" s="43">
        <f t="shared" ref="AM479:AM493" si="409">ROUND(L479*AM$2,2)</f>
        <v>0</v>
      </c>
      <c r="AN479" s="43">
        <f t="shared" ref="AN479:AN493" si="410">ROUND(M479*AN$2,2)</f>
        <v>0</v>
      </c>
      <c r="AO479" s="43">
        <f t="shared" ref="AO479:AO493" si="411">ROUND(N479*AO$2,2)</f>
        <v>0</v>
      </c>
    </row>
    <row r="480" spans="1:41" ht="16.399999999999999" customHeight="1">
      <c r="A480" s="13">
        <v>84103</v>
      </c>
      <c r="B480" s="22" t="s">
        <v>384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75">
        <f>SUMIF(Dec!$A:$A,TB!$A480,Dec!$H:$H)</f>
        <v>0</v>
      </c>
      <c r="O480" s="171"/>
      <c r="P480" s="171"/>
      <c r="Q480" s="181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si="400"/>
        <v>0</v>
      </c>
      <c r="AE480" s="43">
        <f t="shared" si="401"/>
        <v>0</v>
      </c>
      <c r="AF480" s="43">
        <f t="shared" si="402"/>
        <v>0</v>
      </c>
      <c r="AG480" s="43">
        <f t="shared" si="403"/>
        <v>0</v>
      </c>
      <c r="AH480" s="43">
        <f t="shared" si="404"/>
        <v>0</v>
      </c>
      <c r="AI480" s="43">
        <f t="shared" si="405"/>
        <v>0</v>
      </c>
      <c r="AJ480" s="43">
        <f t="shared" si="406"/>
        <v>0</v>
      </c>
      <c r="AK480" s="43">
        <f t="shared" si="407"/>
        <v>0</v>
      </c>
      <c r="AL480" s="43">
        <f t="shared" si="408"/>
        <v>0</v>
      </c>
      <c r="AM480" s="43">
        <f t="shared" si="409"/>
        <v>0</v>
      </c>
      <c r="AN480" s="43">
        <f t="shared" si="410"/>
        <v>0</v>
      </c>
      <c r="AO480" s="43">
        <f t="shared" si="411"/>
        <v>0</v>
      </c>
    </row>
    <row r="481" spans="1:41" ht="16.399999999999999" customHeight="1">
      <c r="A481" s="13">
        <v>84104</v>
      </c>
      <c r="B481" s="22" t="s">
        <v>385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75">
        <f>SUMIF(Dec!$A:$A,TB!$A481,Dec!$H:$H)</f>
        <v>0</v>
      </c>
      <c r="O481" s="171"/>
      <c r="P481" s="171"/>
      <c r="Q481" s="181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400"/>
        <v>0</v>
      </c>
      <c r="AE481" s="43">
        <f t="shared" si="401"/>
        <v>0</v>
      </c>
      <c r="AF481" s="43">
        <f t="shared" si="402"/>
        <v>0</v>
      </c>
      <c r="AG481" s="43">
        <f t="shared" si="403"/>
        <v>0</v>
      </c>
      <c r="AH481" s="43">
        <f t="shared" si="404"/>
        <v>0</v>
      </c>
      <c r="AI481" s="43">
        <f t="shared" si="405"/>
        <v>0</v>
      </c>
      <c r="AJ481" s="43">
        <f t="shared" si="406"/>
        <v>0</v>
      </c>
      <c r="AK481" s="43">
        <f t="shared" si="407"/>
        <v>0</v>
      </c>
      <c r="AL481" s="43">
        <f t="shared" si="408"/>
        <v>0</v>
      </c>
      <c r="AM481" s="43">
        <f t="shared" si="409"/>
        <v>0</v>
      </c>
      <c r="AN481" s="43">
        <f t="shared" si="410"/>
        <v>0</v>
      </c>
      <c r="AO481" s="43">
        <f t="shared" si="411"/>
        <v>0</v>
      </c>
    </row>
    <row r="482" spans="1:41" ht="16.399999999999999" customHeight="1">
      <c r="A482" s="13">
        <v>84201</v>
      </c>
      <c r="B482" s="22" t="s">
        <v>343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75">
        <f>SUMIF(Dec!$A:$A,TB!$A482,Dec!$H:$H)</f>
        <v>0</v>
      </c>
      <c r="O482" s="171"/>
      <c r="P482" s="171"/>
      <c r="Q482" s="181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400"/>
        <v>0</v>
      </c>
      <c r="AE482" s="43">
        <f t="shared" si="401"/>
        <v>0</v>
      </c>
      <c r="AF482" s="43">
        <f t="shared" si="402"/>
        <v>0</v>
      </c>
      <c r="AG482" s="43">
        <f t="shared" si="403"/>
        <v>0</v>
      </c>
      <c r="AH482" s="43">
        <f t="shared" si="404"/>
        <v>0</v>
      </c>
      <c r="AI482" s="43">
        <f t="shared" si="405"/>
        <v>0</v>
      </c>
      <c r="AJ482" s="43">
        <f t="shared" si="406"/>
        <v>0</v>
      </c>
      <c r="AK482" s="43">
        <f t="shared" si="407"/>
        <v>0</v>
      </c>
      <c r="AL482" s="43">
        <f t="shared" si="408"/>
        <v>0</v>
      </c>
      <c r="AM482" s="43">
        <f t="shared" si="409"/>
        <v>0</v>
      </c>
      <c r="AN482" s="43">
        <f t="shared" si="410"/>
        <v>0</v>
      </c>
      <c r="AO482" s="43">
        <f t="shared" si="411"/>
        <v>0</v>
      </c>
    </row>
    <row r="483" spans="1:41" ht="16.399999999999999" customHeight="1">
      <c r="A483" s="13">
        <v>84202</v>
      </c>
      <c r="B483" s="22" t="s">
        <v>344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75">
        <f>SUMIF(Dec!$A:$A,TB!$A483,Dec!$H:$H)</f>
        <v>0</v>
      </c>
      <c r="O483" s="171"/>
      <c r="P483" s="171"/>
      <c r="Q483" s="181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400"/>
        <v>0</v>
      </c>
      <c r="AE483" s="43">
        <f t="shared" si="401"/>
        <v>0</v>
      </c>
      <c r="AF483" s="43">
        <f t="shared" si="402"/>
        <v>0</v>
      </c>
      <c r="AG483" s="43">
        <f t="shared" si="403"/>
        <v>0</v>
      </c>
      <c r="AH483" s="43">
        <f t="shared" si="404"/>
        <v>0</v>
      </c>
      <c r="AI483" s="43">
        <f t="shared" si="405"/>
        <v>0</v>
      </c>
      <c r="AJ483" s="43">
        <f t="shared" si="406"/>
        <v>0</v>
      </c>
      <c r="AK483" s="43">
        <f t="shared" si="407"/>
        <v>0</v>
      </c>
      <c r="AL483" s="43">
        <f t="shared" si="408"/>
        <v>0</v>
      </c>
      <c r="AM483" s="43">
        <f t="shared" si="409"/>
        <v>0</v>
      </c>
      <c r="AN483" s="43">
        <f t="shared" si="410"/>
        <v>0</v>
      </c>
      <c r="AO483" s="43">
        <f t="shared" si="411"/>
        <v>0</v>
      </c>
    </row>
    <row r="484" spans="1:41" ht="16.399999999999999" customHeight="1">
      <c r="A484" s="13">
        <v>84203</v>
      </c>
      <c r="B484" s="22" t="s">
        <v>345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75">
        <f>SUMIF(Dec!$A:$A,TB!$A484,Dec!$H:$H)</f>
        <v>0</v>
      </c>
      <c r="O484" s="171"/>
      <c r="P484" s="171"/>
      <c r="Q484" s="181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400"/>
        <v>0</v>
      </c>
      <c r="AE484" s="43">
        <f t="shared" si="401"/>
        <v>0</v>
      </c>
      <c r="AF484" s="43">
        <f t="shared" si="402"/>
        <v>0</v>
      </c>
      <c r="AG484" s="43">
        <f t="shared" si="403"/>
        <v>0</v>
      </c>
      <c r="AH484" s="43">
        <f t="shared" si="404"/>
        <v>0</v>
      </c>
      <c r="AI484" s="43">
        <f t="shared" si="405"/>
        <v>0</v>
      </c>
      <c r="AJ484" s="43">
        <f t="shared" si="406"/>
        <v>0</v>
      </c>
      <c r="AK484" s="43">
        <f t="shared" si="407"/>
        <v>0</v>
      </c>
      <c r="AL484" s="43">
        <f t="shared" si="408"/>
        <v>0</v>
      </c>
      <c r="AM484" s="43">
        <f t="shared" si="409"/>
        <v>0</v>
      </c>
      <c r="AN484" s="43">
        <f t="shared" si="410"/>
        <v>0</v>
      </c>
      <c r="AO484" s="43">
        <f t="shared" si="411"/>
        <v>0</v>
      </c>
    </row>
    <row r="485" spans="1:41" ht="16.399999999999999" customHeight="1">
      <c r="A485" s="13">
        <v>84204</v>
      </c>
      <c r="B485" s="22" t="s">
        <v>346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75">
        <f>SUMIF(Dec!$A:$A,TB!$A485,Dec!$H:$H)</f>
        <v>0</v>
      </c>
      <c r="O485" s="171"/>
      <c r="P485" s="171"/>
      <c r="Q485" s="181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400"/>
        <v>0</v>
      </c>
      <c r="AE485" s="43">
        <f t="shared" si="401"/>
        <v>0</v>
      </c>
      <c r="AF485" s="43">
        <f t="shared" si="402"/>
        <v>0</v>
      </c>
      <c r="AG485" s="43">
        <f t="shared" si="403"/>
        <v>0</v>
      </c>
      <c r="AH485" s="43">
        <f t="shared" si="404"/>
        <v>0</v>
      </c>
      <c r="AI485" s="43">
        <f t="shared" si="405"/>
        <v>0</v>
      </c>
      <c r="AJ485" s="43">
        <f t="shared" si="406"/>
        <v>0</v>
      </c>
      <c r="AK485" s="43">
        <f t="shared" si="407"/>
        <v>0</v>
      </c>
      <c r="AL485" s="43">
        <f t="shared" si="408"/>
        <v>0</v>
      </c>
      <c r="AM485" s="43">
        <f t="shared" si="409"/>
        <v>0</v>
      </c>
      <c r="AN485" s="43">
        <f t="shared" si="410"/>
        <v>0</v>
      </c>
      <c r="AO485" s="43">
        <f t="shared" si="411"/>
        <v>0</v>
      </c>
    </row>
    <row r="486" spans="1:41" ht="16.399999999999999" customHeight="1">
      <c r="A486" s="13">
        <v>84205</v>
      </c>
      <c r="B486" s="22" t="s">
        <v>386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75">
        <f>SUMIF(Dec!$A:$A,TB!$A486,Dec!$H:$H)</f>
        <v>0</v>
      </c>
      <c r="O486" s="171"/>
      <c r="P486" s="171"/>
      <c r="Q486" s="181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400"/>
        <v>0</v>
      </c>
      <c r="AE486" s="43">
        <f t="shared" si="401"/>
        <v>0</v>
      </c>
      <c r="AF486" s="43">
        <f t="shared" si="402"/>
        <v>0</v>
      </c>
      <c r="AG486" s="43">
        <f t="shared" si="403"/>
        <v>0</v>
      </c>
      <c r="AH486" s="43">
        <f t="shared" si="404"/>
        <v>0</v>
      </c>
      <c r="AI486" s="43">
        <f t="shared" si="405"/>
        <v>0</v>
      </c>
      <c r="AJ486" s="43">
        <f t="shared" si="406"/>
        <v>0</v>
      </c>
      <c r="AK486" s="43">
        <f t="shared" si="407"/>
        <v>0</v>
      </c>
      <c r="AL486" s="43">
        <f t="shared" si="408"/>
        <v>0</v>
      </c>
      <c r="AM486" s="43">
        <f t="shared" si="409"/>
        <v>0</v>
      </c>
      <c r="AN486" s="43">
        <f t="shared" si="410"/>
        <v>0</v>
      </c>
      <c r="AO486" s="43">
        <f t="shared" si="411"/>
        <v>0</v>
      </c>
    </row>
    <row r="487" spans="1:41" ht="16.399999999999999" customHeight="1">
      <c r="A487" s="13">
        <v>84206</v>
      </c>
      <c r="B487" s="22" t="s">
        <v>387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75">
        <f>SUMIF(Dec!$A:$A,TB!$A487,Dec!$H:$H)</f>
        <v>0</v>
      </c>
      <c r="O487" s="171"/>
      <c r="P487" s="171"/>
      <c r="Q487" s="181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400"/>
        <v>0</v>
      </c>
      <c r="AE487" s="43">
        <f t="shared" si="401"/>
        <v>0</v>
      </c>
      <c r="AF487" s="43">
        <f t="shared" si="402"/>
        <v>0</v>
      </c>
      <c r="AG487" s="43">
        <f t="shared" si="403"/>
        <v>0</v>
      </c>
      <c r="AH487" s="43">
        <f t="shared" si="404"/>
        <v>0</v>
      </c>
      <c r="AI487" s="43">
        <f t="shared" si="405"/>
        <v>0</v>
      </c>
      <c r="AJ487" s="43">
        <f t="shared" si="406"/>
        <v>0</v>
      </c>
      <c r="AK487" s="43">
        <f t="shared" si="407"/>
        <v>0</v>
      </c>
      <c r="AL487" s="43">
        <f t="shared" si="408"/>
        <v>0</v>
      </c>
      <c r="AM487" s="43">
        <f t="shared" si="409"/>
        <v>0</v>
      </c>
      <c r="AN487" s="43">
        <f t="shared" si="410"/>
        <v>0</v>
      </c>
      <c r="AO487" s="43">
        <f t="shared" si="411"/>
        <v>0</v>
      </c>
    </row>
    <row r="488" spans="1:41" ht="16.399999999999999" customHeight="1">
      <c r="A488" s="13">
        <v>84207</v>
      </c>
      <c r="B488" s="22" t="s">
        <v>388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75">
        <f>SUMIF(Dec!$A:$A,TB!$A488,Dec!$H:$H)</f>
        <v>0</v>
      </c>
      <c r="O488" s="171"/>
      <c r="P488" s="171"/>
      <c r="Q488" s="181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400"/>
        <v>0</v>
      </c>
      <c r="AE488" s="43">
        <f t="shared" si="401"/>
        <v>0</v>
      </c>
      <c r="AF488" s="43">
        <f t="shared" si="402"/>
        <v>0</v>
      </c>
      <c r="AG488" s="43">
        <f t="shared" si="403"/>
        <v>0</v>
      </c>
      <c r="AH488" s="43">
        <f t="shared" si="404"/>
        <v>0</v>
      </c>
      <c r="AI488" s="43">
        <f t="shared" si="405"/>
        <v>0</v>
      </c>
      <c r="AJ488" s="43">
        <f t="shared" si="406"/>
        <v>0</v>
      </c>
      <c r="AK488" s="43">
        <f t="shared" si="407"/>
        <v>0</v>
      </c>
      <c r="AL488" s="43">
        <f t="shared" si="408"/>
        <v>0</v>
      </c>
      <c r="AM488" s="43">
        <f t="shared" si="409"/>
        <v>0</v>
      </c>
      <c r="AN488" s="43">
        <f t="shared" si="410"/>
        <v>0</v>
      </c>
      <c r="AO488" s="43">
        <f t="shared" si="411"/>
        <v>0</v>
      </c>
    </row>
    <row r="489" spans="1:41" ht="16.399999999999999" customHeight="1">
      <c r="A489" s="13">
        <v>84300</v>
      </c>
      <c r="B489" s="22" t="s">
        <v>389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75">
        <f>SUMIF(Dec!$A:$A,TB!$A489,Dec!$H:$H)</f>
        <v>0</v>
      </c>
      <c r="O489" s="171"/>
      <c r="P489" s="171"/>
      <c r="Q489" s="181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400"/>
        <v>0</v>
      </c>
      <c r="AE489" s="43">
        <f t="shared" si="401"/>
        <v>0</v>
      </c>
      <c r="AF489" s="43">
        <f t="shared" si="402"/>
        <v>0</v>
      </c>
      <c r="AG489" s="43">
        <f t="shared" si="403"/>
        <v>0</v>
      </c>
      <c r="AH489" s="43">
        <f t="shared" si="404"/>
        <v>0</v>
      </c>
      <c r="AI489" s="43">
        <f t="shared" si="405"/>
        <v>0</v>
      </c>
      <c r="AJ489" s="43">
        <f t="shared" si="406"/>
        <v>0</v>
      </c>
      <c r="AK489" s="43">
        <f t="shared" si="407"/>
        <v>0</v>
      </c>
      <c r="AL489" s="43">
        <f t="shared" si="408"/>
        <v>0</v>
      </c>
      <c r="AM489" s="43">
        <f t="shared" si="409"/>
        <v>0</v>
      </c>
      <c r="AN489" s="43">
        <f t="shared" si="410"/>
        <v>0</v>
      </c>
      <c r="AO489" s="43">
        <f t="shared" si="411"/>
        <v>0</v>
      </c>
    </row>
    <row r="490" spans="1:41" ht="16.399999999999999" customHeight="1">
      <c r="A490" s="13">
        <v>85001</v>
      </c>
      <c r="B490" s="22" t="s">
        <v>390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75">
        <f>SUMIF(Dec!$A:$A,TB!$A490,Dec!$H:$H)</f>
        <v>0</v>
      </c>
      <c r="O490" s="171"/>
      <c r="P490" s="171"/>
      <c r="Q490" s="181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400"/>
        <v>0</v>
      </c>
      <c r="AE490" s="43">
        <f t="shared" si="401"/>
        <v>0</v>
      </c>
      <c r="AF490" s="43">
        <f t="shared" si="402"/>
        <v>0</v>
      </c>
      <c r="AG490" s="43">
        <f t="shared" si="403"/>
        <v>0</v>
      </c>
      <c r="AH490" s="43">
        <f t="shared" si="404"/>
        <v>0</v>
      </c>
      <c r="AI490" s="43">
        <f t="shared" si="405"/>
        <v>0</v>
      </c>
      <c r="AJ490" s="43">
        <f t="shared" si="406"/>
        <v>0</v>
      </c>
      <c r="AK490" s="43">
        <f t="shared" si="407"/>
        <v>0</v>
      </c>
      <c r="AL490" s="43">
        <f t="shared" si="408"/>
        <v>0</v>
      </c>
      <c r="AM490" s="43">
        <f t="shared" si="409"/>
        <v>0</v>
      </c>
      <c r="AN490" s="43">
        <f t="shared" si="410"/>
        <v>0</v>
      </c>
      <c r="AO490" s="43">
        <f t="shared" si="411"/>
        <v>0</v>
      </c>
    </row>
    <row r="491" spans="1:41" ht="16.399999999999999" customHeight="1">
      <c r="A491" s="13">
        <v>85002</v>
      </c>
      <c r="B491" s="22" t="s">
        <v>391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75">
        <f>SUMIF(Dec!$A:$A,TB!$A491,Dec!$H:$H)</f>
        <v>0</v>
      </c>
      <c r="O491" s="171"/>
      <c r="P491" s="171"/>
      <c r="Q491" s="181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400"/>
        <v>0</v>
      </c>
      <c r="AE491" s="43">
        <f t="shared" si="401"/>
        <v>0</v>
      </c>
      <c r="AF491" s="43">
        <f t="shared" si="402"/>
        <v>0</v>
      </c>
      <c r="AG491" s="43">
        <f t="shared" si="403"/>
        <v>0</v>
      </c>
      <c r="AH491" s="43">
        <f t="shared" si="404"/>
        <v>0</v>
      </c>
      <c r="AI491" s="43">
        <f t="shared" si="405"/>
        <v>0</v>
      </c>
      <c r="AJ491" s="43">
        <f t="shared" si="406"/>
        <v>0</v>
      </c>
      <c r="AK491" s="43">
        <f t="shared" si="407"/>
        <v>0</v>
      </c>
      <c r="AL491" s="43">
        <f t="shared" si="408"/>
        <v>0</v>
      </c>
      <c r="AM491" s="43">
        <f t="shared" si="409"/>
        <v>0</v>
      </c>
      <c r="AN491" s="43">
        <f t="shared" si="410"/>
        <v>0</v>
      </c>
      <c r="AO491" s="43">
        <f t="shared" si="411"/>
        <v>0</v>
      </c>
    </row>
    <row r="492" spans="1:41" ht="16.399999999999999" customHeight="1">
      <c r="A492" s="13"/>
      <c r="B492" s="21"/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75">
        <f>SUMIF(Dec!$A:$A,TB!$A492,Dec!$H:$H)</f>
        <v>0</v>
      </c>
      <c r="O492" s="171"/>
      <c r="P492" s="171"/>
      <c r="Q492" s="181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400"/>
        <v>0</v>
      </c>
      <c r="AE492" s="43">
        <f t="shared" si="401"/>
        <v>0</v>
      </c>
      <c r="AF492" s="43">
        <f t="shared" si="402"/>
        <v>0</v>
      </c>
      <c r="AG492" s="43">
        <f t="shared" si="403"/>
        <v>0</v>
      </c>
      <c r="AH492" s="43">
        <f t="shared" si="404"/>
        <v>0</v>
      </c>
      <c r="AI492" s="43">
        <f t="shared" si="405"/>
        <v>0</v>
      </c>
      <c r="AJ492" s="43">
        <f t="shared" si="406"/>
        <v>0</v>
      </c>
      <c r="AK492" s="43">
        <f t="shared" si="407"/>
        <v>0</v>
      </c>
      <c r="AL492" s="43">
        <f t="shared" si="408"/>
        <v>0</v>
      </c>
      <c r="AM492" s="43">
        <f t="shared" si="409"/>
        <v>0</v>
      </c>
      <c r="AN492" s="43">
        <f t="shared" si="410"/>
        <v>0</v>
      </c>
      <c r="AO492" s="43">
        <f t="shared" si="411"/>
        <v>0</v>
      </c>
    </row>
    <row r="493" spans="1:41" ht="16.399999999999999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75">
        <f>SUMIF(Dec!$A:$A,TB!$A493,Dec!$H:$H)</f>
        <v>0</v>
      </c>
      <c r="O493" s="171"/>
      <c r="P493" s="171"/>
      <c r="Q493" s="181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400"/>
        <v>0</v>
      </c>
      <c r="AE493" s="43">
        <f t="shared" si="401"/>
        <v>0</v>
      </c>
      <c r="AF493" s="43">
        <f t="shared" si="402"/>
        <v>0</v>
      </c>
      <c r="AG493" s="43">
        <f t="shared" si="403"/>
        <v>0</v>
      </c>
      <c r="AH493" s="43">
        <f t="shared" si="404"/>
        <v>0</v>
      </c>
      <c r="AI493" s="43">
        <f t="shared" si="405"/>
        <v>0</v>
      </c>
      <c r="AJ493" s="43">
        <f t="shared" si="406"/>
        <v>0</v>
      </c>
      <c r="AK493" s="43">
        <f t="shared" si="407"/>
        <v>0</v>
      </c>
      <c r="AL493" s="43">
        <f t="shared" si="408"/>
        <v>0</v>
      </c>
      <c r="AM493" s="43">
        <f t="shared" si="409"/>
        <v>0</v>
      </c>
      <c r="AN493" s="43">
        <f t="shared" si="410"/>
        <v>0</v>
      </c>
      <c r="AO493" s="43">
        <f t="shared" si="411"/>
        <v>0</v>
      </c>
    </row>
    <row r="494" spans="1:41" ht="16.399999999999999" customHeight="1">
      <c r="A494" s="17" t="s">
        <v>78</v>
      </c>
      <c r="B494" s="18"/>
      <c r="C494" s="19">
        <f t="shared" ref="C494" si="412">ROUND(SUM(C415:C493),2)</f>
        <v>0</v>
      </c>
      <c r="D494" s="19">
        <f t="shared" ref="D494:N494" si="413">ROUND(SUM(D415:D493),2)</f>
        <v>0</v>
      </c>
      <c r="E494" s="19">
        <f t="shared" si="413"/>
        <v>0</v>
      </c>
      <c r="F494" s="19">
        <f t="shared" si="413"/>
        <v>0</v>
      </c>
      <c r="G494" s="19">
        <f t="shared" si="413"/>
        <v>0</v>
      </c>
      <c r="H494" s="19">
        <f t="shared" si="413"/>
        <v>0</v>
      </c>
      <c r="I494" s="19">
        <f t="shared" si="413"/>
        <v>0</v>
      </c>
      <c r="J494" s="19">
        <f t="shared" si="413"/>
        <v>0</v>
      </c>
      <c r="K494" s="19">
        <f t="shared" si="413"/>
        <v>0</v>
      </c>
      <c r="L494" s="19">
        <f t="shared" si="413"/>
        <v>0</v>
      </c>
      <c r="M494" s="19">
        <f>ROUND(SUM(M415:M493),2)</f>
        <v>0</v>
      </c>
      <c r="N494" s="174">
        <f t="shared" si="413"/>
        <v>0</v>
      </c>
      <c r="O494" s="171"/>
      <c r="P494" s="171"/>
      <c r="Q494" s="180">
        <v>0</v>
      </c>
      <c r="R494" s="19">
        <v>65307</v>
      </c>
      <c r="S494" s="19">
        <v>62140.6</v>
      </c>
      <c r="T494" s="19">
        <v>62140.6</v>
      </c>
      <c r="U494" s="19">
        <v>62140.6</v>
      </c>
      <c r="V494" s="19">
        <v>62140.6</v>
      </c>
      <c r="W494" s="19">
        <v>62140.6</v>
      </c>
      <c r="X494" s="19">
        <v>62140.6</v>
      </c>
      <c r="Y494" s="19">
        <v>62140.6</v>
      </c>
      <c r="Z494" s="19">
        <v>62140.6</v>
      </c>
      <c r="AA494" s="19">
        <v>62140.6</v>
      </c>
      <c r="AB494" s="19">
        <v>62140.6</v>
      </c>
      <c r="AD494" s="19">
        <f t="shared" ref="AD494" si="414">ROUND(SUM(AD415:AD493),2)</f>
        <v>0</v>
      </c>
      <c r="AE494" s="19">
        <f t="shared" ref="AE494:AM494" si="415">ROUND(SUM(AE415:AE493),2)</f>
        <v>0</v>
      </c>
      <c r="AF494" s="19">
        <f t="shared" si="415"/>
        <v>0</v>
      </c>
      <c r="AG494" s="19">
        <f t="shared" si="415"/>
        <v>0</v>
      </c>
      <c r="AH494" s="19">
        <f t="shared" si="415"/>
        <v>0</v>
      </c>
      <c r="AI494" s="19">
        <f t="shared" si="415"/>
        <v>0</v>
      </c>
      <c r="AJ494" s="19">
        <f t="shared" si="415"/>
        <v>0</v>
      </c>
      <c r="AK494" s="19">
        <f t="shared" si="415"/>
        <v>0</v>
      </c>
      <c r="AL494" s="19">
        <f t="shared" si="415"/>
        <v>0</v>
      </c>
      <c r="AM494" s="19">
        <f t="shared" si="415"/>
        <v>0</v>
      </c>
      <c r="AN494" s="19">
        <f>ROUND(SUM(AN415:AN493),2)</f>
        <v>0</v>
      </c>
      <c r="AO494" s="211">
        <f t="shared" ref="AO494" si="416">ROUND(SUM(AO415:AO493),2)</f>
        <v>0</v>
      </c>
    </row>
    <row r="495" spans="1:41" ht="16.399999999999999" customHeight="1">
      <c r="A495" s="20"/>
      <c r="B495" s="14"/>
      <c r="C495" s="43">
        <f>SUMIF(Jan!$A:$A,TB!$A495,Jan!$H:$H)</f>
        <v>0</v>
      </c>
      <c r="D495" s="43">
        <f>SUMIF(Feb!$A:$A,TB!$A495,Feb!$H:$H)</f>
        <v>0</v>
      </c>
      <c r="E495" s="43">
        <f>SUMIF(Mar!$A:$A,TB!$A495,Mar!$H:$H)</f>
        <v>0</v>
      </c>
      <c r="F495" s="43">
        <f>SUMIF(Apr!$A:$A,TB!$A495,Apr!$H:$H)</f>
        <v>0</v>
      </c>
      <c r="G495" s="43">
        <f>SUMIF(May!$A:$A,TB!$A495,May!$H:$H)</f>
        <v>0</v>
      </c>
      <c r="H495" s="43">
        <f>SUMIF(Jun!$A:$A,TB!$A495,Jun!$H:$H)</f>
        <v>0</v>
      </c>
      <c r="I495" s="43">
        <f>SUMIF(Jul!$A:$A,TB!$A495,Jul!$H:$H)</f>
        <v>0</v>
      </c>
      <c r="J495" s="43">
        <f>SUMIF(Aug!$A:$A,TB!$A495,Aug!$H:$H)</f>
        <v>0</v>
      </c>
      <c r="K495" s="43">
        <f>SUMIF(Sep!$A:$A,TB!$A495,Sep!$H:$H)</f>
        <v>0</v>
      </c>
      <c r="L495" s="43">
        <f>SUMIF(Oct!$A:$A,TB!$A495,Oct!$H:$H)</f>
        <v>0</v>
      </c>
      <c r="M495" s="43">
        <f>SUMIF(Nov!$A:$A,TB!$A495,Nov!$H:$H)</f>
        <v>0</v>
      </c>
      <c r="N495" s="175">
        <f>SUMIF(Dec!$A:$A,TB!$A495,Dec!$H:$H)</f>
        <v>0</v>
      </c>
      <c r="O495" s="184"/>
      <c r="P495" s="184"/>
      <c r="Q495" s="181">
        <v>0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0</v>
      </c>
      <c r="X495" s="43">
        <v>0</v>
      </c>
      <c r="Y495" s="43">
        <v>0</v>
      </c>
      <c r="Z495" s="43">
        <v>0</v>
      </c>
      <c r="AA495" s="43">
        <v>0</v>
      </c>
      <c r="AB495" s="43">
        <v>0</v>
      </c>
      <c r="AD495" s="43">
        <f t="shared" ref="AD495:AO498" si="417">ROUND(C495*AD$2,2)</f>
        <v>0</v>
      </c>
      <c r="AE495" s="43">
        <f t="shared" si="417"/>
        <v>0</v>
      </c>
      <c r="AF495" s="43">
        <f t="shared" si="417"/>
        <v>0</v>
      </c>
      <c r="AG495" s="43">
        <f t="shared" si="417"/>
        <v>0</v>
      </c>
      <c r="AH495" s="43">
        <f t="shared" si="417"/>
        <v>0</v>
      </c>
      <c r="AI495" s="43">
        <f t="shared" si="417"/>
        <v>0</v>
      </c>
      <c r="AJ495" s="43">
        <f t="shared" si="417"/>
        <v>0</v>
      </c>
      <c r="AK495" s="43">
        <f t="shared" si="417"/>
        <v>0</v>
      </c>
      <c r="AL495" s="43">
        <f t="shared" si="417"/>
        <v>0</v>
      </c>
      <c r="AM495" s="43">
        <f t="shared" si="417"/>
        <v>0</v>
      </c>
      <c r="AN495" s="43">
        <f t="shared" si="417"/>
        <v>0</v>
      </c>
      <c r="AO495" s="43">
        <f t="shared" si="417"/>
        <v>0</v>
      </c>
    </row>
    <row r="496" spans="1:41" ht="16.399999999999999" customHeight="1">
      <c r="A496" s="13">
        <v>60001</v>
      </c>
      <c r="B496" s="21" t="s">
        <v>392</v>
      </c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75">
        <f>SUMIF(Dec!$A:$A,TB!$A496,Dec!$H:$H)</f>
        <v>0</v>
      </c>
      <c r="O496" s="171"/>
      <c r="P496" s="171"/>
      <c r="Q496" s="181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si="417"/>
        <v>0</v>
      </c>
      <c r="AE496" s="43">
        <f t="shared" si="417"/>
        <v>0</v>
      </c>
      <c r="AF496" s="43">
        <f t="shared" si="417"/>
        <v>0</v>
      </c>
      <c r="AG496" s="43">
        <f t="shared" si="417"/>
        <v>0</v>
      </c>
      <c r="AH496" s="43">
        <f t="shared" si="417"/>
        <v>0</v>
      </c>
      <c r="AI496" s="43">
        <f t="shared" si="417"/>
        <v>0</v>
      </c>
      <c r="AJ496" s="43">
        <f t="shared" si="417"/>
        <v>0</v>
      </c>
      <c r="AK496" s="43">
        <f t="shared" si="417"/>
        <v>0</v>
      </c>
      <c r="AL496" s="43">
        <f t="shared" si="417"/>
        <v>0</v>
      </c>
      <c r="AM496" s="43">
        <f t="shared" si="417"/>
        <v>0</v>
      </c>
      <c r="AN496" s="43">
        <f t="shared" si="417"/>
        <v>0</v>
      </c>
      <c r="AO496" s="43">
        <f t="shared" si="417"/>
        <v>0</v>
      </c>
    </row>
    <row r="497" spans="1:41" ht="16.399999999999999" customHeight="1">
      <c r="A497" s="13"/>
      <c r="B497" s="21"/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0</v>
      </c>
      <c r="F497" s="43">
        <f>SUMIF(Apr!$A:$A,TB!$A497,Apr!$H:$H)</f>
        <v>0</v>
      </c>
      <c r="G497" s="43">
        <f>SUMIF(May!$A:$A,TB!$A497,May!$H:$H)</f>
        <v>0</v>
      </c>
      <c r="H497" s="43">
        <f>SUMIF(Jun!$A:$A,TB!$A497,Jun!$H:$H)</f>
        <v>0</v>
      </c>
      <c r="I497" s="43">
        <f>SUMIF(Jul!$A:$A,TB!$A497,Jul!$H:$H)</f>
        <v>0</v>
      </c>
      <c r="J497" s="43">
        <f>SUMIF(Aug!$A:$A,TB!$A497,Aug!$H:$H)</f>
        <v>0</v>
      </c>
      <c r="K497" s="43">
        <f>SUMIF(Sep!$A:$A,TB!$A497,Sep!$H:$H)</f>
        <v>0</v>
      </c>
      <c r="L497" s="43">
        <f>SUMIF(Oct!$A:$A,TB!$A497,Oct!$H:$H)</f>
        <v>0</v>
      </c>
      <c r="M497" s="43">
        <f>SUMIF(Nov!$A:$A,TB!$A497,Nov!$H:$H)</f>
        <v>0</v>
      </c>
      <c r="N497" s="175">
        <f>SUMIF(Dec!$A:$A,TB!$A497,Dec!$H:$H)</f>
        <v>0</v>
      </c>
      <c r="O497" s="171"/>
      <c r="P497" s="171"/>
      <c r="Q497" s="181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D497" s="43">
        <f t="shared" si="417"/>
        <v>0</v>
      </c>
      <c r="AE497" s="43">
        <f t="shared" si="417"/>
        <v>0</v>
      </c>
      <c r="AF497" s="43">
        <f t="shared" si="417"/>
        <v>0</v>
      </c>
      <c r="AG497" s="43">
        <f t="shared" si="417"/>
        <v>0</v>
      </c>
      <c r="AH497" s="43">
        <f t="shared" si="417"/>
        <v>0</v>
      </c>
      <c r="AI497" s="43">
        <f t="shared" si="417"/>
        <v>0</v>
      </c>
      <c r="AJ497" s="43">
        <f t="shared" si="417"/>
        <v>0</v>
      </c>
      <c r="AK497" s="43">
        <f t="shared" si="417"/>
        <v>0</v>
      </c>
      <c r="AL497" s="43">
        <f t="shared" si="417"/>
        <v>0</v>
      </c>
      <c r="AM497" s="43">
        <f t="shared" si="417"/>
        <v>0</v>
      </c>
      <c r="AN497" s="43">
        <f t="shared" si="417"/>
        <v>0</v>
      </c>
      <c r="AO497" s="43">
        <f t="shared" si="417"/>
        <v>0</v>
      </c>
    </row>
    <row r="498" spans="1:41" ht="16.399999999999999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75">
        <f>SUMIF(Dec!$A:$A,TB!$A498,Dec!$H:$H)</f>
        <v>0</v>
      </c>
      <c r="O498" s="171"/>
      <c r="P498" s="171"/>
      <c r="Q498" s="181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417"/>
        <v>0</v>
      </c>
      <c r="AE498" s="43">
        <f t="shared" si="417"/>
        <v>0</v>
      </c>
      <c r="AF498" s="43">
        <f t="shared" si="417"/>
        <v>0</v>
      </c>
      <c r="AG498" s="43">
        <f t="shared" si="417"/>
        <v>0</v>
      </c>
      <c r="AH498" s="43">
        <f t="shared" si="417"/>
        <v>0</v>
      </c>
      <c r="AI498" s="43">
        <f t="shared" si="417"/>
        <v>0</v>
      </c>
      <c r="AJ498" s="43">
        <f t="shared" si="417"/>
        <v>0</v>
      </c>
      <c r="AK498" s="43">
        <f t="shared" si="417"/>
        <v>0</v>
      </c>
      <c r="AL498" s="43">
        <f t="shared" si="417"/>
        <v>0</v>
      </c>
      <c r="AM498" s="43">
        <f t="shared" si="417"/>
        <v>0</v>
      </c>
      <c r="AN498" s="43">
        <f t="shared" si="417"/>
        <v>0</v>
      </c>
      <c r="AO498" s="43">
        <f t="shared" si="417"/>
        <v>0</v>
      </c>
    </row>
    <row r="499" spans="1:41" ht="16.399999999999999" customHeight="1">
      <c r="A499" s="17" t="s">
        <v>80</v>
      </c>
      <c r="B499" s="18"/>
      <c r="C499" s="19">
        <f t="shared" ref="C499" si="418">ROUND(SUM(C495:C498),2)</f>
        <v>0</v>
      </c>
      <c r="D499" s="19">
        <f t="shared" ref="D499:N499" si="419">ROUND(SUM(D495:D498),2)</f>
        <v>0</v>
      </c>
      <c r="E499" s="19">
        <f t="shared" si="419"/>
        <v>0</v>
      </c>
      <c r="F499" s="19">
        <f t="shared" si="419"/>
        <v>0</v>
      </c>
      <c r="G499" s="19">
        <f t="shared" si="419"/>
        <v>0</v>
      </c>
      <c r="H499" s="19">
        <f t="shared" si="419"/>
        <v>0</v>
      </c>
      <c r="I499" s="19">
        <f t="shared" si="419"/>
        <v>0</v>
      </c>
      <c r="J499" s="19">
        <f t="shared" si="419"/>
        <v>0</v>
      </c>
      <c r="K499" s="19">
        <f t="shared" si="419"/>
        <v>0</v>
      </c>
      <c r="L499" s="19">
        <f t="shared" si="419"/>
        <v>0</v>
      </c>
      <c r="M499" s="19">
        <f>ROUND(SUM(M495:M498),2)</f>
        <v>0</v>
      </c>
      <c r="N499" s="174">
        <f t="shared" si="419"/>
        <v>0</v>
      </c>
      <c r="O499" s="171"/>
      <c r="P499" s="171"/>
      <c r="Q499" s="180">
        <v>0</v>
      </c>
      <c r="R499" s="19">
        <v>0</v>
      </c>
      <c r="S499" s="19">
        <v>0</v>
      </c>
      <c r="T499" s="19">
        <v>0</v>
      </c>
      <c r="U499" s="19">
        <v>0</v>
      </c>
      <c r="V499" s="19">
        <v>0</v>
      </c>
      <c r="W499" s="19">
        <v>0</v>
      </c>
      <c r="X499" s="19">
        <v>0</v>
      </c>
      <c r="Y499" s="19">
        <v>0</v>
      </c>
      <c r="Z499" s="19">
        <v>0</v>
      </c>
      <c r="AA499" s="19">
        <v>0</v>
      </c>
      <c r="AB499" s="19">
        <v>0</v>
      </c>
      <c r="AD499" s="19">
        <f t="shared" ref="AD499" si="420">ROUND(SUM(AD495:AD498),2)</f>
        <v>0</v>
      </c>
      <c r="AE499" s="19">
        <f t="shared" ref="AE499:AM499" si="421">ROUND(SUM(AE495:AE498),2)</f>
        <v>0</v>
      </c>
      <c r="AF499" s="19">
        <f t="shared" si="421"/>
        <v>0</v>
      </c>
      <c r="AG499" s="19">
        <f t="shared" si="421"/>
        <v>0</v>
      </c>
      <c r="AH499" s="19">
        <f t="shared" si="421"/>
        <v>0</v>
      </c>
      <c r="AI499" s="19">
        <f t="shared" si="421"/>
        <v>0</v>
      </c>
      <c r="AJ499" s="19">
        <f t="shared" si="421"/>
        <v>0</v>
      </c>
      <c r="AK499" s="19">
        <f t="shared" si="421"/>
        <v>0</v>
      </c>
      <c r="AL499" s="19">
        <f t="shared" si="421"/>
        <v>0</v>
      </c>
      <c r="AM499" s="19">
        <f t="shared" si="421"/>
        <v>0</v>
      </c>
      <c r="AN499" s="19">
        <f>ROUND(SUM(AN495:AN498),2)</f>
        <v>0</v>
      </c>
      <c r="AO499" s="211">
        <f t="shared" ref="AO499" si="422">ROUND(SUM(AO495:AO498),2)</f>
        <v>0</v>
      </c>
    </row>
    <row r="500" spans="1:41" ht="16.399999999999999" customHeight="1">
      <c r="A500" s="20"/>
      <c r="B500" s="14"/>
      <c r="C500" s="43">
        <f>SUMIF(Jan!$A:$A,TB!$A500,Jan!$H:$H)</f>
        <v>0</v>
      </c>
      <c r="D500" s="43">
        <f>SUMIF(Feb!$A:$A,TB!$A500,Feb!$H:$H)</f>
        <v>0</v>
      </c>
      <c r="E500" s="43">
        <f>SUMIF(Mar!$A:$A,TB!$A500,Mar!$H:$H)</f>
        <v>0</v>
      </c>
      <c r="F500" s="43">
        <f>SUMIF(Apr!$A:$A,TB!$A500,Apr!$H:$H)</f>
        <v>0</v>
      </c>
      <c r="G500" s="43">
        <f>SUMIF(May!$A:$A,TB!$A500,May!$H:$H)</f>
        <v>0</v>
      </c>
      <c r="H500" s="43">
        <f>SUMIF(Jun!$A:$A,TB!$A500,Jun!$H:$H)</f>
        <v>0</v>
      </c>
      <c r="I500" s="43">
        <f>SUMIF(Jul!$A:$A,TB!$A500,Jul!$H:$H)</f>
        <v>0</v>
      </c>
      <c r="J500" s="43">
        <f>SUMIF(Aug!$A:$A,TB!$A500,Aug!$H:$H)</f>
        <v>0</v>
      </c>
      <c r="K500" s="43">
        <f>SUMIF(Sep!$A:$A,TB!$A500,Sep!$H:$H)</f>
        <v>0</v>
      </c>
      <c r="L500" s="43">
        <f>SUMIF(Oct!$A:$A,TB!$A500,Oct!$H:$H)</f>
        <v>0</v>
      </c>
      <c r="M500" s="43">
        <f>SUMIF(Nov!$A:$A,TB!$A500,Nov!$H:$H)</f>
        <v>0</v>
      </c>
      <c r="N500" s="175">
        <f>SUMIF(Dec!$A:$A,TB!$A500,Dec!$H:$H)</f>
        <v>0</v>
      </c>
      <c r="O500" s="184"/>
      <c r="P500" s="184"/>
      <c r="Q500" s="181">
        <v>0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0</v>
      </c>
      <c r="X500" s="43">
        <v>0</v>
      </c>
      <c r="Y500" s="43">
        <v>0</v>
      </c>
      <c r="Z500" s="43">
        <v>0</v>
      </c>
      <c r="AA500" s="43">
        <v>0</v>
      </c>
      <c r="AB500" s="43">
        <v>0</v>
      </c>
      <c r="AD500" s="43">
        <f t="shared" ref="AD500:AO505" si="423">ROUND(C500*AD$2,2)</f>
        <v>0</v>
      </c>
      <c r="AE500" s="43">
        <f t="shared" si="423"/>
        <v>0</v>
      </c>
      <c r="AF500" s="43">
        <f t="shared" si="423"/>
        <v>0</v>
      </c>
      <c r="AG500" s="43">
        <f t="shared" si="423"/>
        <v>0</v>
      </c>
      <c r="AH500" s="43">
        <f t="shared" si="423"/>
        <v>0</v>
      </c>
      <c r="AI500" s="43">
        <f t="shared" si="423"/>
        <v>0</v>
      </c>
      <c r="AJ500" s="43">
        <f t="shared" si="423"/>
        <v>0</v>
      </c>
      <c r="AK500" s="43">
        <f t="shared" si="423"/>
        <v>0</v>
      </c>
      <c r="AL500" s="43">
        <f t="shared" si="423"/>
        <v>0</v>
      </c>
      <c r="AM500" s="43">
        <f t="shared" si="423"/>
        <v>0</v>
      </c>
      <c r="AN500" s="43">
        <f t="shared" si="423"/>
        <v>0</v>
      </c>
      <c r="AO500" s="43">
        <f t="shared" si="423"/>
        <v>0</v>
      </c>
    </row>
    <row r="501" spans="1:41" ht="16.399999999999999" customHeight="1">
      <c r="A501" s="20">
        <v>60002</v>
      </c>
      <c r="B501" s="14" t="s">
        <v>393</v>
      </c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75">
        <f>SUMIF(Dec!$A:$A,TB!$A501,Dec!$H:$H)</f>
        <v>0</v>
      </c>
      <c r="O501" s="171"/>
      <c r="P501" s="171"/>
      <c r="Q501" s="181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si="423"/>
        <v>0</v>
      </c>
      <c r="AE501" s="43">
        <f t="shared" si="423"/>
        <v>0</v>
      </c>
      <c r="AF501" s="43">
        <f t="shared" si="423"/>
        <v>0</v>
      </c>
      <c r="AG501" s="43">
        <f t="shared" si="423"/>
        <v>0</v>
      </c>
      <c r="AH501" s="43">
        <f t="shared" si="423"/>
        <v>0</v>
      </c>
      <c r="AI501" s="43">
        <f t="shared" si="423"/>
        <v>0</v>
      </c>
      <c r="AJ501" s="43">
        <f t="shared" si="423"/>
        <v>0</v>
      </c>
      <c r="AK501" s="43">
        <f t="shared" si="423"/>
        <v>0</v>
      </c>
      <c r="AL501" s="43">
        <f t="shared" si="423"/>
        <v>0</v>
      </c>
      <c r="AM501" s="43">
        <f t="shared" si="423"/>
        <v>0</v>
      </c>
      <c r="AN501" s="43">
        <f t="shared" si="423"/>
        <v>0</v>
      </c>
      <c r="AO501" s="43">
        <f t="shared" si="423"/>
        <v>0</v>
      </c>
    </row>
    <row r="502" spans="1:41" ht="16.399999999999999" customHeight="1">
      <c r="A502" s="20">
        <v>60003</v>
      </c>
      <c r="B502" s="14" t="s">
        <v>394</v>
      </c>
      <c r="C502" s="43">
        <f>SUMIF(Jan!$A:$A,TB!$A502,Jan!$H:$H)</f>
        <v>0</v>
      </c>
      <c r="D502" s="43">
        <f>SUMIF(Feb!$A:$A,TB!$A502,Feb!$H:$H)</f>
        <v>0</v>
      </c>
      <c r="E502" s="43">
        <f>SUMIF(Mar!$A:$A,TB!$A502,Mar!$H:$H)</f>
        <v>0</v>
      </c>
      <c r="F502" s="43">
        <f>SUMIF(Apr!$A:$A,TB!$A502,Apr!$H:$H)</f>
        <v>0</v>
      </c>
      <c r="G502" s="43">
        <f>SUMIF(May!$A:$A,TB!$A502,May!$H:$H)</f>
        <v>0</v>
      </c>
      <c r="H502" s="43">
        <f>SUMIF(Jun!$A:$A,TB!$A502,Jun!$H:$H)</f>
        <v>0</v>
      </c>
      <c r="I502" s="43">
        <f>SUMIF(Jul!$A:$A,TB!$A502,Jul!$H:$H)</f>
        <v>0</v>
      </c>
      <c r="J502" s="43">
        <f>SUMIF(Aug!$A:$A,TB!$A502,Aug!$H:$H)</f>
        <v>0</v>
      </c>
      <c r="K502" s="43">
        <f>SUMIF(Sep!$A:$A,TB!$A502,Sep!$H:$H)</f>
        <v>0</v>
      </c>
      <c r="L502" s="43">
        <f>SUMIF(Oct!$A:$A,TB!$A502,Oct!$H:$H)</f>
        <v>0</v>
      </c>
      <c r="M502" s="43">
        <f>SUMIF(Nov!$A:$A,TB!$A502,Nov!$H:$H)</f>
        <v>0</v>
      </c>
      <c r="N502" s="175">
        <f>SUMIF(Dec!$A:$A,TB!$A502,Dec!$H:$H)</f>
        <v>0</v>
      </c>
      <c r="O502" s="171"/>
      <c r="P502" s="171"/>
      <c r="Q502" s="181">
        <v>0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0</v>
      </c>
      <c r="X502" s="43">
        <v>0</v>
      </c>
      <c r="Y502" s="43">
        <v>0</v>
      </c>
      <c r="Z502" s="43">
        <v>0</v>
      </c>
      <c r="AA502" s="43">
        <v>0</v>
      </c>
      <c r="AB502" s="43">
        <v>0</v>
      </c>
      <c r="AD502" s="43">
        <f t="shared" si="423"/>
        <v>0</v>
      </c>
      <c r="AE502" s="43">
        <f t="shared" si="423"/>
        <v>0</v>
      </c>
      <c r="AF502" s="43">
        <f t="shared" si="423"/>
        <v>0</v>
      </c>
      <c r="AG502" s="43">
        <f t="shared" si="423"/>
        <v>0</v>
      </c>
      <c r="AH502" s="43">
        <f t="shared" si="423"/>
        <v>0</v>
      </c>
      <c r="AI502" s="43">
        <f t="shared" si="423"/>
        <v>0</v>
      </c>
      <c r="AJ502" s="43">
        <f t="shared" si="423"/>
        <v>0</v>
      </c>
      <c r="AK502" s="43">
        <f t="shared" si="423"/>
        <v>0</v>
      </c>
      <c r="AL502" s="43">
        <f t="shared" si="423"/>
        <v>0</v>
      </c>
      <c r="AM502" s="43">
        <f t="shared" si="423"/>
        <v>0</v>
      </c>
      <c r="AN502" s="43">
        <f t="shared" si="423"/>
        <v>0</v>
      </c>
      <c r="AO502" s="43">
        <f t="shared" si="423"/>
        <v>0</v>
      </c>
    </row>
    <row r="503" spans="1:41" ht="16.399999999999999" customHeight="1">
      <c r="A503" s="20">
        <v>60004</v>
      </c>
      <c r="B503" s="14" t="s">
        <v>395</v>
      </c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0</v>
      </c>
      <c r="F503" s="43">
        <f>SUMIF(Apr!$A:$A,TB!$A503,Apr!$H:$H)</f>
        <v>0</v>
      </c>
      <c r="G503" s="43">
        <f>SUMIF(May!$A:$A,TB!$A503,May!$H:$H)</f>
        <v>0</v>
      </c>
      <c r="H503" s="43">
        <f>SUMIF(Jun!$A:$A,TB!$A503,Jun!$H:$H)</f>
        <v>0</v>
      </c>
      <c r="I503" s="43">
        <f>SUMIF(Jul!$A:$A,TB!$A503,Jul!$H:$H)</f>
        <v>0</v>
      </c>
      <c r="J503" s="43">
        <f>SUMIF(Aug!$A:$A,TB!$A503,Aug!$H:$H)</f>
        <v>0</v>
      </c>
      <c r="K503" s="43">
        <f>SUMIF(Sep!$A:$A,TB!$A503,Sep!$H:$H)</f>
        <v>0</v>
      </c>
      <c r="L503" s="43">
        <f>SUMIF(Oct!$A:$A,TB!$A503,Oct!$H:$H)</f>
        <v>0</v>
      </c>
      <c r="M503" s="43">
        <f>SUMIF(Nov!$A:$A,TB!$A503,Nov!$H:$H)</f>
        <v>0</v>
      </c>
      <c r="N503" s="175">
        <f>SUMIF(Dec!$A:$A,TB!$A503,Dec!$H:$H)</f>
        <v>0</v>
      </c>
      <c r="O503" s="171"/>
      <c r="P503" s="171"/>
      <c r="Q503" s="181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D503" s="43">
        <f t="shared" si="423"/>
        <v>0</v>
      </c>
      <c r="AE503" s="43">
        <f t="shared" si="423"/>
        <v>0</v>
      </c>
      <c r="AF503" s="43">
        <f t="shared" si="423"/>
        <v>0</v>
      </c>
      <c r="AG503" s="43">
        <f t="shared" si="423"/>
        <v>0</v>
      </c>
      <c r="AH503" s="43">
        <f t="shared" si="423"/>
        <v>0</v>
      </c>
      <c r="AI503" s="43">
        <f t="shared" si="423"/>
        <v>0</v>
      </c>
      <c r="AJ503" s="43">
        <f t="shared" si="423"/>
        <v>0</v>
      </c>
      <c r="AK503" s="43">
        <f t="shared" si="423"/>
        <v>0</v>
      </c>
      <c r="AL503" s="43">
        <f t="shared" si="423"/>
        <v>0</v>
      </c>
      <c r="AM503" s="43">
        <f t="shared" si="423"/>
        <v>0</v>
      </c>
      <c r="AN503" s="43">
        <f t="shared" si="423"/>
        <v>0</v>
      </c>
      <c r="AO503" s="43">
        <f t="shared" si="423"/>
        <v>0</v>
      </c>
    </row>
    <row r="504" spans="1:41" ht="16.399999999999999" customHeight="1">
      <c r="A504" s="13">
        <v>60005</v>
      </c>
      <c r="B504" s="21" t="s">
        <v>396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0</v>
      </c>
      <c r="F504" s="43">
        <f>SUMIF(Apr!$A:$A,TB!$A504,Apr!$H:$H)</f>
        <v>0</v>
      </c>
      <c r="G504" s="43">
        <f>SUMIF(May!$A:$A,TB!$A504,May!$H:$H)</f>
        <v>0</v>
      </c>
      <c r="H504" s="43">
        <f>SUMIF(Jun!$A:$A,TB!$A504,Jun!$H:$H)</f>
        <v>0</v>
      </c>
      <c r="I504" s="43">
        <f>SUMIF(Jul!$A:$A,TB!$A504,Jul!$H:$H)</f>
        <v>0</v>
      </c>
      <c r="J504" s="43">
        <f>SUMIF(Aug!$A:$A,TB!$A504,Aug!$H:$H)</f>
        <v>0</v>
      </c>
      <c r="K504" s="43">
        <f>SUMIF(Sep!$A:$A,TB!$A504,Sep!$H:$H)</f>
        <v>0</v>
      </c>
      <c r="L504" s="43">
        <f>SUMIF(Oct!$A:$A,TB!$A504,Oct!$H:$H)</f>
        <v>0</v>
      </c>
      <c r="M504" s="43">
        <f>SUMIF(Nov!$A:$A,TB!$A504,Nov!$H:$H)</f>
        <v>0</v>
      </c>
      <c r="N504" s="175">
        <f>SUMIF(Dec!$A:$A,TB!$A504,Dec!$H:$H)</f>
        <v>0</v>
      </c>
      <c r="O504" s="171"/>
      <c r="P504" s="171"/>
      <c r="Q504" s="181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D504" s="43">
        <f t="shared" si="423"/>
        <v>0</v>
      </c>
      <c r="AE504" s="43">
        <f t="shared" si="423"/>
        <v>0</v>
      </c>
      <c r="AF504" s="43">
        <f t="shared" si="423"/>
        <v>0</v>
      </c>
      <c r="AG504" s="43">
        <f t="shared" si="423"/>
        <v>0</v>
      </c>
      <c r="AH504" s="43">
        <f t="shared" si="423"/>
        <v>0</v>
      </c>
      <c r="AI504" s="43">
        <f t="shared" si="423"/>
        <v>0</v>
      </c>
      <c r="AJ504" s="43">
        <f t="shared" si="423"/>
        <v>0</v>
      </c>
      <c r="AK504" s="43">
        <f t="shared" si="423"/>
        <v>0</v>
      </c>
      <c r="AL504" s="43">
        <f t="shared" si="423"/>
        <v>0</v>
      </c>
      <c r="AM504" s="43">
        <f t="shared" si="423"/>
        <v>0</v>
      </c>
      <c r="AN504" s="43">
        <f t="shared" si="423"/>
        <v>0</v>
      </c>
      <c r="AO504" s="43">
        <f t="shared" si="423"/>
        <v>0</v>
      </c>
    </row>
    <row r="505" spans="1:41" ht="16.399999999999999" customHeight="1">
      <c r="A505" s="13"/>
      <c r="B505" s="21"/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0</v>
      </c>
      <c r="F505" s="43">
        <f>SUMIF(Apr!$A:$A,TB!$A505,Apr!$H:$H)</f>
        <v>0</v>
      </c>
      <c r="G505" s="43">
        <f>SUMIF(May!$A:$A,TB!$A505,May!$H:$H)</f>
        <v>0</v>
      </c>
      <c r="H505" s="43">
        <f>SUMIF(Jun!$A:$A,TB!$A505,Jun!$H:$H)</f>
        <v>0</v>
      </c>
      <c r="I505" s="43">
        <f>SUMIF(Jul!$A:$A,TB!$A505,Jul!$H:$H)</f>
        <v>0</v>
      </c>
      <c r="J505" s="43">
        <f>SUMIF(Aug!$A:$A,TB!$A505,Aug!$H:$H)</f>
        <v>0</v>
      </c>
      <c r="K505" s="43">
        <f>SUMIF(Sep!$A:$A,TB!$A505,Sep!$H:$H)</f>
        <v>0</v>
      </c>
      <c r="L505" s="43">
        <f>SUMIF(Oct!$A:$A,TB!$A505,Oct!$H:$H)</f>
        <v>0</v>
      </c>
      <c r="M505" s="43">
        <f>SUMIF(Nov!$A:$A,TB!$A505,Nov!$H:$H)</f>
        <v>0</v>
      </c>
      <c r="N505" s="175">
        <f>SUMIF(Dec!$A:$A,TB!$A505,Dec!$H:$H)</f>
        <v>0</v>
      </c>
      <c r="O505" s="171"/>
      <c r="P505" s="171"/>
      <c r="Q505" s="181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D505" s="43">
        <f t="shared" si="423"/>
        <v>0</v>
      </c>
      <c r="AE505" s="43">
        <f t="shared" si="423"/>
        <v>0</v>
      </c>
      <c r="AF505" s="43">
        <f t="shared" si="423"/>
        <v>0</v>
      </c>
      <c r="AG505" s="43">
        <f t="shared" si="423"/>
        <v>0</v>
      </c>
      <c r="AH505" s="43">
        <f t="shared" si="423"/>
        <v>0</v>
      </c>
      <c r="AI505" s="43">
        <f t="shared" si="423"/>
        <v>0</v>
      </c>
      <c r="AJ505" s="43">
        <f t="shared" si="423"/>
        <v>0</v>
      </c>
      <c r="AK505" s="43">
        <f t="shared" si="423"/>
        <v>0</v>
      </c>
      <c r="AL505" s="43">
        <f t="shared" si="423"/>
        <v>0</v>
      </c>
      <c r="AM505" s="43">
        <f t="shared" si="423"/>
        <v>0</v>
      </c>
      <c r="AN505" s="43">
        <f t="shared" si="423"/>
        <v>0</v>
      </c>
      <c r="AO505" s="43">
        <f t="shared" si="423"/>
        <v>0</v>
      </c>
    </row>
    <row r="506" spans="1:41" ht="16.399999999999999" customHeight="1">
      <c r="A506" s="17" t="s">
        <v>81</v>
      </c>
      <c r="B506" s="18"/>
      <c r="C506" s="19">
        <f t="shared" ref="C506" si="424">ROUND(SUM(C500:C505),2)</f>
        <v>0</v>
      </c>
      <c r="D506" s="19">
        <f t="shared" ref="D506:N506" si="425">ROUND(SUM(D500:D505),2)</f>
        <v>0</v>
      </c>
      <c r="E506" s="19">
        <f t="shared" si="425"/>
        <v>0</v>
      </c>
      <c r="F506" s="19">
        <f t="shared" si="425"/>
        <v>0</v>
      </c>
      <c r="G506" s="19">
        <f t="shared" si="425"/>
        <v>0</v>
      </c>
      <c r="H506" s="19">
        <f t="shared" si="425"/>
        <v>0</v>
      </c>
      <c r="I506" s="19">
        <f t="shared" si="425"/>
        <v>0</v>
      </c>
      <c r="J506" s="19">
        <f t="shared" si="425"/>
        <v>0</v>
      </c>
      <c r="K506" s="19">
        <f t="shared" si="425"/>
        <v>0</v>
      </c>
      <c r="L506" s="19">
        <f t="shared" si="425"/>
        <v>0</v>
      </c>
      <c r="M506" s="19">
        <f>ROUND(SUM(M500:M505),2)</f>
        <v>0</v>
      </c>
      <c r="N506" s="174">
        <f t="shared" si="425"/>
        <v>0</v>
      </c>
      <c r="O506" s="171"/>
      <c r="P506" s="171"/>
      <c r="Q506" s="180">
        <v>0</v>
      </c>
      <c r="R506" s="19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v>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D506" s="19">
        <f t="shared" ref="AD506" si="426">ROUND(SUM(AD500:AD505),2)</f>
        <v>0</v>
      </c>
      <c r="AE506" s="19">
        <f t="shared" ref="AE506:AM506" si="427">ROUND(SUM(AE500:AE505),2)</f>
        <v>0</v>
      </c>
      <c r="AF506" s="19">
        <f t="shared" si="427"/>
        <v>0</v>
      </c>
      <c r="AG506" s="19">
        <f t="shared" si="427"/>
        <v>0</v>
      </c>
      <c r="AH506" s="19">
        <f t="shared" si="427"/>
        <v>0</v>
      </c>
      <c r="AI506" s="19">
        <f t="shared" si="427"/>
        <v>0</v>
      </c>
      <c r="AJ506" s="19">
        <f t="shared" si="427"/>
        <v>0</v>
      </c>
      <c r="AK506" s="19">
        <f t="shared" si="427"/>
        <v>0</v>
      </c>
      <c r="AL506" s="19">
        <f t="shared" si="427"/>
        <v>0</v>
      </c>
      <c r="AM506" s="19">
        <f t="shared" si="427"/>
        <v>0</v>
      </c>
      <c r="AN506" s="19">
        <f>ROUND(SUM(AN500:AN505),2)</f>
        <v>0</v>
      </c>
      <c r="AO506" s="211">
        <f t="shared" ref="AO506" si="428">ROUND(SUM(AO500:AO505),2)</f>
        <v>0</v>
      </c>
    </row>
    <row r="507" spans="1:41" ht="16.399999999999999" customHeight="1">
      <c r="A507" s="20"/>
      <c r="B507" s="14"/>
      <c r="C507" s="43">
        <f>SUMIF(Jan!$A:$A,TB!$A507,Jan!$H:$H)</f>
        <v>0</v>
      </c>
      <c r="D507" s="43">
        <f>SUMIF(Feb!$A:$A,TB!$A507,Feb!$H:$H)</f>
        <v>0</v>
      </c>
      <c r="E507" s="43">
        <f>SUMIF(Mar!$A:$A,TB!$A507,Mar!$H:$H)</f>
        <v>0</v>
      </c>
      <c r="F507" s="43">
        <f>SUMIF(Apr!$A:$A,TB!$A507,Apr!$H:$H)</f>
        <v>0</v>
      </c>
      <c r="G507" s="43">
        <f>SUMIF(May!$A:$A,TB!$A507,May!$H:$H)</f>
        <v>0</v>
      </c>
      <c r="H507" s="43">
        <f>SUMIF(Jun!$A:$A,TB!$A507,Jun!$H:$H)</f>
        <v>0</v>
      </c>
      <c r="I507" s="43">
        <f>SUMIF(Jul!$A:$A,TB!$A507,Jul!$H:$H)</f>
        <v>0</v>
      </c>
      <c r="J507" s="43">
        <f>SUMIF(Aug!$A:$A,TB!$A507,Aug!$H:$H)</f>
        <v>0</v>
      </c>
      <c r="K507" s="43">
        <f>SUMIF(Sep!$A:$A,TB!$A507,Sep!$H:$H)</f>
        <v>0</v>
      </c>
      <c r="L507" s="43">
        <f>SUMIF(Oct!$A:$A,TB!$A507,Oct!$H:$H)</f>
        <v>0</v>
      </c>
      <c r="M507" s="43">
        <f>SUMIF(Nov!$A:$A,TB!$A507,Nov!$H:$H)</f>
        <v>0</v>
      </c>
      <c r="N507" s="175">
        <f>SUMIF(Dec!$A:$A,TB!$A507,Dec!$H:$H)</f>
        <v>0</v>
      </c>
      <c r="O507" s="184"/>
      <c r="P507" s="184"/>
      <c r="Q507" s="181">
        <v>0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0</v>
      </c>
      <c r="X507" s="43">
        <v>0</v>
      </c>
      <c r="Y507" s="43">
        <v>0</v>
      </c>
      <c r="Z507" s="43">
        <v>0</v>
      </c>
      <c r="AA507" s="43">
        <v>0</v>
      </c>
      <c r="AB507" s="43">
        <v>0</v>
      </c>
      <c r="AD507" s="43">
        <f t="shared" ref="AD507:AO512" si="429">ROUND(C507*AD$2,2)</f>
        <v>0</v>
      </c>
      <c r="AE507" s="43">
        <f t="shared" si="429"/>
        <v>0</v>
      </c>
      <c r="AF507" s="43">
        <f t="shared" si="429"/>
        <v>0</v>
      </c>
      <c r="AG507" s="43">
        <f t="shared" si="429"/>
        <v>0</v>
      </c>
      <c r="AH507" s="43">
        <f t="shared" si="429"/>
        <v>0</v>
      </c>
      <c r="AI507" s="43">
        <f t="shared" si="429"/>
        <v>0</v>
      </c>
      <c r="AJ507" s="43">
        <f t="shared" si="429"/>
        <v>0</v>
      </c>
      <c r="AK507" s="43">
        <f t="shared" si="429"/>
        <v>0</v>
      </c>
      <c r="AL507" s="43">
        <f t="shared" si="429"/>
        <v>0</v>
      </c>
      <c r="AM507" s="43">
        <f t="shared" si="429"/>
        <v>0</v>
      </c>
      <c r="AN507" s="43">
        <f t="shared" si="429"/>
        <v>0</v>
      </c>
      <c r="AO507" s="43">
        <f t="shared" si="429"/>
        <v>0</v>
      </c>
    </row>
    <row r="508" spans="1:41" ht="16.399999999999999" customHeight="1">
      <c r="A508" s="20">
        <v>95001</v>
      </c>
      <c r="B508" s="14" t="s">
        <v>397</v>
      </c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75">
        <f>SUMIF(Dec!$A:$A,TB!$A508,Dec!$H:$H)</f>
        <v>0</v>
      </c>
      <c r="O508" s="171" t="s">
        <v>548</v>
      </c>
      <c r="P508" s="171"/>
      <c r="Q508" s="181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si="429"/>
        <v>0</v>
      </c>
      <c r="AE508" s="43">
        <f t="shared" si="429"/>
        <v>0</v>
      </c>
      <c r="AF508" s="43">
        <f t="shared" si="429"/>
        <v>0</v>
      </c>
      <c r="AG508" s="43">
        <f t="shared" si="429"/>
        <v>0</v>
      </c>
      <c r="AH508" s="43">
        <f t="shared" si="429"/>
        <v>0</v>
      </c>
      <c r="AI508" s="43">
        <f t="shared" si="429"/>
        <v>0</v>
      </c>
      <c r="AJ508" s="43">
        <f t="shared" si="429"/>
        <v>0</v>
      </c>
      <c r="AK508" s="43">
        <f t="shared" si="429"/>
        <v>0</v>
      </c>
      <c r="AL508" s="43">
        <f t="shared" si="429"/>
        <v>0</v>
      </c>
      <c r="AM508" s="43">
        <f t="shared" si="429"/>
        <v>0</v>
      </c>
      <c r="AN508" s="43">
        <f t="shared" si="429"/>
        <v>0</v>
      </c>
      <c r="AO508" s="43">
        <f t="shared" si="429"/>
        <v>0</v>
      </c>
    </row>
    <row r="509" spans="1:41" ht="16.399999999999999" customHeight="1">
      <c r="A509" s="20">
        <v>95002</v>
      </c>
      <c r="B509" s="14" t="s">
        <v>398</v>
      </c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175">
        <f>SUMIF(Dec!$A:$A,TB!$A509,Dec!$H:$H)</f>
        <v>0</v>
      </c>
      <c r="O509" s="171" t="s">
        <v>548</v>
      </c>
      <c r="P509" s="171"/>
      <c r="Q509" s="181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si="429"/>
        <v>0</v>
      </c>
      <c r="AE509" s="43">
        <f t="shared" si="429"/>
        <v>0</v>
      </c>
      <c r="AF509" s="43">
        <f t="shared" si="429"/>
        <v>0</v>
      </c>
      <c r="AG509" s="43">
        <f t="shared" si="429"/>
        <v>0</v>
      </c>
      <c r="AH509" s="43">
        <f t="shared" si="429"/>
        <v>0</v>
      </c>
      <c r="AI509" s="43">
        <f t="shared" si="429"/>
        <v>0</v>
      </c>
      <c r="AJ509" s="43">
        <f t="shared" si="429"/>
        <v>0</v>
      </c>
      <c r="AK509" s="43">
        <f t="shared" si="429"/>
        <v>0</v>
      </c>
      <c r="AL509" s="43">
        <f t="shared" si="429"/>
        <v>0</v>
      </c>
      <c r="AM509" s="43">
        <f t="shared" si="429"/>
        <v>0</v>
      </c>
      <c r="AN509" s="43">
        <f t="shared" si="429"/>
        <v>0</v>
      </c>
      <c r="AO509" s="43">
        <f t="shared" si="429"/>
        <v>0</v>
      </c>
    </row>
    <row r="510" spans="1:41" ht="16.399999999999999" customHeight="1">
      <c r="A510" s="20">
        <v>95003</v>
      </c>
      <c r="B510" s="14" t="s">
        <v>399</v>
      </c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75">
        <f>SUMIF(Dec!$A:$A,TB!$A510,Dec!$H:$H)</f>
        <v>0</v>
      </c>
      <c r="O510" s="171" t="s">
        <v>549</v>
      </c>
      <c r="P510" s="171"/>
      <c r="Q510" s="181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si="429"/>
        <v>0</v>
      </c>
      <c r="AE510" s="43">
        <f t="shared" si="429"/>
        <v>0</v>
      </c>
      <c r="AF510" s="43">
        <f t="shared" si="429"/>
        <v>0</v>
      </c>
      <c r="AG510" s="43">
        <f t="shared" si="429"/>
        <v>0</v>
      </c>
      <c r="AH510" s="43">
        <f t="shared" si="429"/>
        <v>0</v>
      </c>
      <c r="AI510" s="43">
        <f t="shared" si="429"/>
        <v>0</v>
      </c>
      <c r="AJ510" s="43">
        <f t="shared" si="429"/>
        <v>0</v>
      </c>
      <c r="AK510" s="43">
        <f t="shared" si="429"/>
        <v>0</v>
      </c>
      <c r="AL510" s="43">
        <f t="shared" si="429"/>
        <v>0</v>
      </c>
      <c r="AM510" s="43">
        <f t="shared" si="429"/>
        <v>0</v>
      </c>
      <c r="AN510" s="43">
        <f t="shared" si="429"/>
        <v>0</v>
      </c>
      <c r="AO510" s="43">
        <f t="shared" si="429"/>
        <v>0</v>
      </c>
    </row>
    <row r="511" spans="1:41" ht="16.399999999999999" customHeight="1">
      <c r="A511" s="13"/>
      <c r="B511" s="21"/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75">
        <f>SUMIF(Dec!$A:$A,TB!$A511,Dec!$H:$H)</f>
        <v>0</v>
      </c>
      <c r="O511" s="171"/>
      <c r="P511" s="171"/>
      <c r="Q511" s="181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429"/>
        <v>0</v>
      </c>
      <c r="AE511" s="43">
        <f t="shared" si="429"/>
        <v>0</v>
      </c>
      <c r="AF511" s="43">
        <f t="shared" si="429"/>
        <v>0</v>
      </c>
      <c r="AG511" s="43">
        <f t="shared" si="429"/>
        <v>0</v>
      </c>
      <c r="AH511" s="43">
        <f t="shared" si="429"/>
        <v>0</v>
      </c>
      <c r="AI511" s="43">
        <f t="shared" si="429"/>
        <v>0</v>
      </c>
      <c r="AJ511" s="43">
        <f t="shared" si="429"/>
        <v>0</v>
      </c>
      <c r="AK511" s="43">
        <f t="shared" si="429"/>
        <v>0</v>
      </c>
      <c r="AL511" s="43">
        <f t="shared" si="429"/>
        <v>0</v>
      </c>
      <c r="AM511" s="43">
        <f t="shared" si="429"/>
        <v>0</v>
      </c>
      <c r="AN511" s="43">
        <f t="shared" si="429"/>
        <v>0</v>
      </c>
      <c r="AO511" s="43">
        <f t="shared" si="429"/>
        <v>0</v>
      </c>
    </row>
    <row r="512" spans="1:41" ht="16.399999999999999" customHeight="1">
      <c r="A512" s="13"/>
      <c r="B512" s="21"/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175">
        <f>SUMIF(Dec!$A:$A,TB!$A512,Dec!$H:$H)</f>
        <v>0</v>
      </c>
      <c r="O512" s="171"/>
      <c r="P512" s="171"/>
      <c r="Q512" s="181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429"/>
        <v>0</v>
      </c>
      <c r="AE512" s="43">
        <f t="shared" si="429"/>
        <v>0</v>
      </c>
      <c r="AF512" s="43">
        <f t="shared" si="429"/>
        <v>0</v>
      </c>
      <c r="AG512" s="43">
        <f t="shared" si="429"/>
        <v>0</v>
      </c>
      <c r="AH512" s="43">
        <f t="shared" si="429"/>
        <v>0</v>
      </c>
      <c r="AI512" s="43">
        <f t="shared" si="429"/>
        <v>0</v>
      </c>
      <c r="AJ512" s="43">
        <f t="shared" si="429"/>
        <v>0</v>
      </c>
      <c r="AK512" s="43">
        <f t="shared" si="429"/>
        <v>0</v>
      </c>
      <c r="AL512" s="43">
        <f t="shared" si="429"/>
        <v>0</v>
      </c>
      <c r="AM512" s="43">
        <f t="shared" si="429"/>
        <v>0</v>
      </c>
      <c r="AN512" s="43">
        <f t="shared" si="429"/>
        <v>0</v>
      </c>
      <c r="AO512" s="43">
        <f t="shared" si="429"/>
        <v>0</v>
      </c>
    </row>
    <row r="513" spans="1:41" ht="16.399999999999999" customHeight="1">
      <c r="A513" s="17" t="s">
        <v>82</v>
      </c>
      <c r="B513" s="18"/>
      <c r="C513" s="19">
        <f t="shared" ref="C513" si="430">ROUND(SUM(C507:C512),2)</f>
        <v>0</v>
      </c>
      <c r="D513" s="19">
        <f t="shared" ref="D513:N513" si="431">ROUND(SUM(D507:D512),2)</f>
        <v>0</v>
      </c>
      <c r="E513" s="19">
        <f t="shared" si="431"/>
        <v>0</v>
      </c>
      <c r="F513" s="19">
        <f t="shared" si="431"/>
        <v>0</v>
      </c>
      <c r="G513" s="19">
        <f t="shared" si="431"/>
        <v>0</v>
      </c>
      <c r="H513" s="19">
        <f t="shared" si="431"/>
        <v>0</v>
      </c>
      <c r="I513" s="19">
        <f t="shared" si="431"/>
        <v>0</v>
      </c>
      <c r="J513" s="19">
        <f t="shared" si="431"/>
        <v>0</v>
      </c>
      <c r="K513" s="19">
        <f t="shared" si="431"/>
        <v>0</v>
      </c>
      <c r="L513" s="19">
        <f t="shared" si="431"/>
        <v>0</v>
      </c>
      <c r="M513" s="19">
        <f>ROUND(SUM(M507:M512),2)</f>
        <v>0</v>
      </c>
      <c r="N513" s="174">
        <f t="shared" si="431"/>
        <v>0</v>
      </c>
      <c r="O513" s="171"/>
      <c r="P513" s="171"/>
      <c r="Q513" s="180">
        <v>0</v>
      </c>
      <c r="R513" s="19">
        <v>0</v>
      </c>
      <c r="S513" s="19">
        <v>0</v>
      </c>
      <c r="T513" s="19">
        <v>0</v>
      </c>
      <c r="U513" s="19">
        <v>0</v>
      </c>
      <c r="V513" s="19">
        <v>0</v>
      </c>
      <c r="W513" s="19">
        <v>0</v>
      </c>
      <c r="X513" s="19">
        <v>0</v>
      </c>
      <c r="Y513" s="19">
        <v>0</v>
      </c>
      <c r="Z513" s="19">
        <v>0</v>
      </c>
      <c r="AA513" s="19">
        <v>0</v>
      </c>
      <c r="AB513" s="19">
        <v>0</v>
      </c>
      <c r="AD513" s="19">
        <f t="shared" ref="AD513" si="432">ROUND(SUM(AD507:AD512),2)</f>
        <v>0</v>
      </c>
      <c r="AE513" s="19">
        <f t="shared" ref="AE513:AM513" si="433">ROUND(SUM(AE507:AE512),2)</f>
        <v>0</v>
      </c>
      <c r="AF513" s="19">
        <f t="shared" si="433"/>
        <v>0</v>
      </c>
      <c r="AG513" s="19">
        <f t="shared" si="433"/>
        <v>0</v>
      </c>
      <c r="AH513" s="19">
        <f t="shared" si="433"/>
        <v>0</v>
      </c>
      <c r="AI513" s="19">
        <f t="shared" si="433"/>
        <v>0</v>
      </c>
      <c r="AJ513" s="19">
        <f t="shared" si="433"/>
        <v>0</v>
      </c>
      <c r="AK513" s="19">
        <f t="shared" si="433"/>
        <v>0</v>
      </c>
      <c r="AL513" s="19">
        <f t="shared" si="433"/>
        <v>0</v>
      </c>
      <c r="AM513" s="19">
        <f t="shared" si="433"/>
        <v>0</v>
      </c>
      <c r="AN513" s="19">
        <f>ROUND(SUM(AN507:AN512),2)</f>
        <v>0</v>
      </c>
      <c r="AO513" s="211">
        <f t="shared" ref="AO513" si="434">ROUND(SUM(AO507:AO512),2)</f>
        <v>0</v>
      </c>
    </row>
    <row r="514" spans="1:41" ht="16.399999999999999" customHeight="1">
      <c r="A514" s="20"/>
      <c r="B514" s="14"/>
      <c r="C514" s="43">
        <f>SUMIF(Jan!$A:$A,TB!$A514,Jan!$H:$H)</f>
        <v>0</v>
      </c>
      <c r="D514" s="43">
        <f>SUMIF(Feb!$A:$A,TB!$A514,Feb!$H:$H)</f>
        <v>0</v>
      </c>
      <c r="E514" s="43">
        <f>SUMIF(Mar!$A:$A,TB!$A514,Mar!$H:$H)</f>
        <v>0</v>
      </c>
      <c r="F514" s="43">
        <f>SUMIF(Apr!$A:$A,TB!$A514,Apr!$H:$H)</f>
        <v>0</v>
      </c>
      <c r="G514" s="43">
        <f>SUMIF(May!$A:$A,TB!$A514,May!$H:$H)</f>
        <v>0</v>
      </c>
      <c r="H514" s="43">
        <f>SUMIF(Jun!$A:$A,TB!$A514,Jun!$H:$H)</f>
        <v>0</v>
      </c>
      <c r="I514" s="43">
        <f>SUMIF(Jul!$A:$A,TB!$A514,Jul!$H:$H)</f>
        <v>0</v>
      </c>
      <c r="J514" s="43">
        <f>SUMIF(Aug!$A:$A,TB!$A514,Aug!$H:$H)</f>
        <v>0</v>
      </c>
      <c r="K514" s="43">
        <f>SUMIF(Sep!$A:$A,TB!$A514,Sep!$H:$H)</f>
        <v>0</v>
      </c>
      <c r="L514" s="43">
        <f>SUMIF(Oct!$A:$A,TB!$A514,Oct!$H:$H)</f>
        <v>0</v>
      </c>
      <c r="M514" s="43">
        <f>SUMIF(Nov!$A:$A,TB!$A514,Nov!$H:$H)</f>
        <v>0</v>
      </c>
      <c r="N514" s="175">
        <f>SUMIF(Dec!$A:$A,TB!$A514,Dec!$H:$H)</f>
        <v>0</v>
      </c>
      <c r="O514" s="171"/>
      <c r="P514" s="171"/>
      <c r="Q514" s="181">
        <v>0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0</v>
      </c>
      <c r="X514" s="43">
        <v>0</v>
      </c>
      <c r="Y514" s="43">
        <v>0</v>
      </c>
      <c r="Z514" s="43">
        <v>0</v>
      </c>
      <c r="AA514" s="43">
        <v>0</v>
      </c>
      <c r="AB514" s="43">
        <v>0</v>
      </c>
      <c r="AD514" s="43">
        <f t="shared" ref="AD514:AD545" si="435">ROUND(C514*AD$2,2)</f>
        <v>0</v>
      </c>
      <c r="AE514" s="43">
        <f t="shared" ref="AE514:AE545" si="436">ROUND(D514*AE$2,2)</f>
        <v>0</v>
      </c>
      <c r="AF514" s="43">
        <f t="shared" ref="AF514:AF545" si="437">ROUND(E514*AF$2,2)</f>
        <v>0</v>
      </c>
      <c r="AG514" s="43">
        <f t="shared" ref="AG514:AG545" si="438">ROUND(F514*AG$2,2)</f>
        <v>0</v>
      </c>
      <c r="AH514" s="43">
        <f t="shared" ref="AH514:AH545" si="439">ROUND(G514*AH$2,2)</f>
        <v>0</v>
      </c>
      <c r="AI514" s="43">
        <f t="shared" ref="AI514:AI545" si="440">ROUND(H514*AI$2,2)</f>
        <v>0</v>
      </c>
      <c r="AJ514" s="43">
        <f t="shared" ref="AJ514:AJ545" si="441">ROUND(I514*AJ$2,2)</f>
        <v>0</v>
      </c>
      <c r="AK514" s="43">
        <f t="shared" ref="AK514:AK545" si="442">ROUND(J514*AK$2,2)</f>
        <v>0</v>
      </c>
      <c r="AL514" s="43">
        <f t="shared" ref="AL514:AL545" si="443">ROUND(K514*AL$2,2)</f>
        <v>0</v>
      </c>
      <c r="AM514" s="43">
        <f t="shared" ref="AM514:AM545" si="444">ROUND(L514*AM$2,2)</f>
        <v>0</v>
      </c>
      <c r="AN514" s="43">
        <f t="shared" ref="AN514:AN545" si="445">ROUND(M514*AN$2,2)</f>
        <v>0</v>
      </c>
      <c r="AO514" s="43">
        <f t="shared" ref="AO514:AO545" si="446">ROUND(N514*AO$2,2)</f>
        <v>0</v>
      </c>
    </row>
    <row r="515" spans="1:41" ht="16.399999999999999" customHeight="1">
      <c r="A515" s="20">
        <v>91001</v>
      </c>
      <c r="B515" s="14" t="s">
        <v>400</v>
      </c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75">
        <f>SUMIF(Dec!$A:$A,TB!$A515,Dec!$H:$H)</f>
        <v>0</v>
      </c>
      <c r="O515" s="171" t="s">
        <v>550</v>
      </c>
      <c r="P515" s="171"/>
      <c r="Q515" s="181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si="435"/>
        <v>0</v>
      </c>
      <c r="AE515" s="43">
        <f t="shared" si="436"/>
        <v>0</v>
      </c>
      <c r="AF515" s="43">
        <f t="shared" si="437"/>
        <v>0</v>
      </c>
      <c r="AG515" s="43">
        <f t="shared" si="438"/>
        <v>0</v>
      </c>
      <c r="AH515" s="43">
        <f t="shared" si="439"/>
        <v>0</v>
      </c>
      <c r="AI515" s="43">
        <f t="shared" si="440"/>
        <v>0</v>
      </c>
      <c r="AJ515" s="43">
        <f t="shared" si="441"/>
        <v>0</v>
      </c>
      <c r="AK515" s="43">
        <f t="shared" si="442"/>
        <v>0</v>
      </c>
      <c r="AL515" s="43">
        <f t="shared" si="443"/>
        <v>0</v>
      </c>
      <c r="AM515" s="43">
        <f t="shared" si="444"/>
        <v>0</v>
      </c>
      <c r="AN515" s="43">
        <f t="shared" si="445"/>
        <v>0</v>
      </c>
      <c r="AO515" s="43">
        <f t="shared" si="446"/>
        <v>0</v>
      </c>
    </row>
    <row r="516" spans="1:41" ht="16.399999999999999" customHeight="1">
      <c r="A516" s="20">
        <v>91002</v>
      </c>
      <c r="B516" s="14" t="s">
        <v>401</v>
      </c>
      <c r="C516" s="43">
        <f>SUMIF(Jan!$A:$A,TB!$A516,Jan!$H:$H)</f>
        <v>0</v>
      </c>
      <c r="D516" s="43">
        <f>SUMIF(Feb!$A:$A,TB!$A516,Feb!$H:$H)</f>
        <v>0</v>
      </c>
      <c r="E516" s="43">
        <f>SUMIF(Mar!$A:$A,TB!$A516,Mar!$H:$H)</f>
        <v>0</v>
      </c>
      <c r="F516" s="43">
        <f>SUMIF(Apr!$A:$A,TB!$A516,Apr!$H:$H)</f>
        <v>0</v>
      </c>
      <c r="G516" s="43">
        <f>SUMIF(May!$A:$A,TB!$A516,May!$H:$H)</f>
        <v>0</v>
      </c>
      <c r="H516" s="43">
        <f>SUMIF(Jun!$A:$A,TB!$A516,Jun!$H:$H)</f>
        <v>0</v>
      </c>
      <c r="I516" s="43">
        <f>SUMIF(Jul!$A:$A,TB!$A516,Jul!$H:$H)</f>
        <v>0</v>
      </c>
      <c r="J516" s="43">
        <f>SUMIF(Aug!$A:$A,TB!$A516,Aug!$H:$H)</f>
        <v>0</v>
      </c>
      <c r="K516" s="43">
        <f>SUMIF(Sep!$A:$A,TB!$A516,Sep!$H:$H)</f>
        <v>0</v>
      </c>
      <c r="L516" s="43">
        <f>SUMIF(Oct!$A:$A,TB!$A516,Oct!$H:$H)</f>
        <v>0</v>
      </c>
      <c r="M516" s="43">
        <f>SUMIF(Nov!$A:$A,TB!$A516,Nov!$H:$H)</f>
        <v>0</v>
      </c>
      <c r="N516" s="175">
        <f>SUMIF(Dec!$A:$A,TB!$A516,Dec!$H:$H)</f>
        <v>0</v>
      </c>
      <c r="O516" s="171" t="s">
        <v>550</v>
      </c>
      <c r="P516" s="171"/>
      <c r="Q516" s="181">
        <v>0</v>
      </c>
      <c r="R516" s="43">
        <v>0</v>
      </c>
      <c r="S516" s="43">
        <v>0</v>
      </c>
      <c r="T516" s="43">
        <v>0</v>
      </c>
      <c r="U516" s="43">
        <v>0</v>
      </c>
      <c r="V516" s="43">
        <v>0</v>
      </c>
      <c r="W516" s="43">
        <v>0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D516" s="43">
        <f t="shared" si="435"/>
        <v>0</v>
      </c>
      <c r="AE516" s="43">
        <f t="shared" si="436"/>
        <v>0</v>
      </c>
      <c r="AF516" s="43">
        <f t="shared" si="437"/>
        <v>0</v>
      </c>
      <c r="AG516" s="43">
        <f t="shared" si="438"/>
        <v>0</v>
      </c>
      <c r="AH516" s="43">
        <f t="shared" si="439"/>
        <v>0</v>
      </c>
      <c r="AI516" s="43">
        <f t="shared" si="440"/>
        <v>0</v>
      </c>
      <c r="AJ516" s="43">
        <f t="shared" si="441"/>
        <v>0</v>
      </c>
      <c r="AK516" s="43">
        <f t="shared" si="442"/>
        <v>0</v>
      </c>
      <c r="AL516" s="43">
        <f t="shared" si="443"/>
        <v>0</v>
      </c>
      <c r="AM516" s="43">
        <f t="shared" si="444"/>
        <v>0</v>
      </c>
      <c r="AN516" s="43">
        <f t="shared" si="445"/>
        <v>0</v>
      </c>
      <c r="AO516" s="43">
        <f t="shared" si="446"/>
        <v>0</v>
      </c>
    </row>
    <row r="517" spans="1:41" ht="16.399999999999999" customHeight="1">
      <c r="A517" s="20">
        <v>91003</v>
      </c>
      <c r="B517" s="14" t="s">
        <v>402</v>
      </c>
      <c r="C517" s="43">
        <f>SUMIF(Jan!$A:$A,TB!$A517,Jan!$H:$H)</f>
        <v>0</v>
      </c>
      <c r="D517" s="43">
        <f>SUMIF(Feb!$A:$A,TB!$A517,Feb!$H:$H)</f>
        <v>0</v>
      </c>
      <c r="E517" s="43">
        <f>SUMIF(Mar!$A:$A,TB!$A517,Mar!$H:$H)</f>
        <v>0</v>
      </c>
      <c r="F517" s="43">
        <f>SUMIF(Apr!$A:$A,TB!$A517,Apr!$H:$H)</f>
        <v>0</v>
      </c>
      <c r="G517" s="43">
        <f>SUMIF(May!$A:$A,TB!$A517,May!$H:$H)</f>
        <v>0</v>
      </c>
      <c r="H517" s="43">
        <f>SUMIF(Jun!$A:$A,TB!$A517,Jun!$H:$H)</f>
        <v>0</v>
      </c>
      <c r="I517" s="43">
        <f>SUMIF(Jul!$A:$A,TB!$A517,Jul!$H:$H)</f>
        <v>0</v>
      </c>
      <c r="J517" s="43">
        <f>SUMIF(Aug!$A:$A,TB!$A517,Aug!$H:$H)</f>
        <v>0</v>
      </c>
      <c r="K517" s="43">
        <f>SUMIF(Sep!$A:$A,TB!$A517,Sep!$H:$H)</f>
        <v>0</v>
      </c>
      <c r="L517" s="43">
        <f>SUMIF(Oct!$A:$A,TB!$A517,Oct!$H:$H)</f>
        <v>0</v>
      </c>
      <c r="M517" s="43">
        <f>SUMIF(Nov!$A:$A,TB!$A517,Nov!$H:$H)</f>
        <v>0</v>
      </c>
      <c r="N517" s="175">
        <f>SUMIF(Dec!$A:$A,TB!$A517,Dec!$H:$H)</f>
        <v>0</v>
      </c>
      <c r="O517" s="171" t="s">
        <v>550</v>
      </c>
      <c r="P517" s="171"/>
      <c r="Q517" s="181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D517" s="43">
        <f t="shared" si="435"/>
        <v>0</v>
      </c>
      <c r="AE517" s="43">
        <f t="shared" si="436"/>
        <v>0</v>
      </c>
      <c r="AF517" s="43">
        <f t="shared" si="437"/>
        <v>0</v>
      </c>
      <c r="AG517" s="43">
        <f t="shared" si="438"/>
        <v>0</v>
      </c>
      <c r="AH517" s="43">
        <f t="shared" si="439"/>
        <v>0</v>
      </c>
      <c r="AI517" s="43">
        <f t="shared" si="440"/>
        <v>0</v>
      </c>
      <c r="AJ517" s="43">
        <f t="shared" si="441"/>
        <v>0</v>
      </c>
      <c r="AK517" s="43">
        <f t="shared" si="442"/>
        <v>0</v>
      </c>
      <c r="AL517" s="43">
        <f t="shared" si="443"/>
        <v>0</v>
      </c>
      <c r="AM517" s="43">
        <f t="shared" si="444"/>
        <v>0</v>
      </c>
      <c r="AN517" s="43">
        <f t="shared" si="445"/>
        <v>0</v>
      </c>
      <c r="AO517" s="43">
        <f t="shared" si="446"/>
        <v>0</v>
      </c>
    </row>
    <row r="518" spans="1:41" ht="16.399999999999999" customHeight="1">
      <c r="A518" s="20">
        <v>91004</v>
      </c>
      <c r="B518" s="14" t="s">
        <v>403</v>
      </c>
      <c r="C518" s="43">
        <f>SUMIF(Jan!$A:$A,TB!$A518,Jan!$H:$H)</f>
        <v>0</v>
      </c>
      <c r="D518" s="43">
        <f>SUMIF(Feb!$A:$A,TB!$A518,Feb!$H:$H)</f>
        <v>0</v>
      </c>
      <c r="E518" s="43">
        <f>SUMIF(Mar!$A:$A,TB!$A518,Mar!$H:$H)</f>
        <v>0</v>
      </c>
      <c r="F518" s="43">
        <f>SUMIF(Apr!$A:$A,TB!$A518,Apr!$H:$H)</f>
        <v>0</v>
      </c>
      <c r="G518" s="43">
        <f>SUMIF(May!$A:$A,TB!$A518,May!$H:$H)</f>
        <v>0</v>
      </c>
      <c r="H518" s="43">
        <f>SUMIF(Jun!$A:$A,TB!$A518,Jun!$H:$H)</f>
        <v>0</v>
      </c>
      <c r="I518" s="43">
        <f>SUMIF(Jul!$A:$A,TB!$A518,Jul!$H:$H)</f>
        <v>0</v>
      </c>
      <c r="J518" s="43">
        <f>SUMIF(Aug!$A:$A,TB!$A518,Aug!$H:$H)</f>
        <v>0</v>
      </c>
      <c r="K518" s="43">
        <f>SUMIF(Sep!$A:$A,TB!$A518,Sep!$H:$H)</f>
        <v>0</v>
      </c>
      <c r="L518" s="43">
        <f>SUMIF(Oct!$A:$A,TB!$A518,Oct!$H:$H)</f>
        <v>0</v>
      </c>
      <c r="M518" s="43">
        <f>SUMIF(Nov!$A:$A,TB!$A518,Nov!$H:$H)</f>
        <v>0</v>
      </c>
      <c r="N518" s="175">
        <f>SUMIF(Dec!$A:$A,TB!$A518,Dec!$H:$H)</f>
        <v>0</v>
      </c>
      <c r="O518" s="171" t="s">
        <v>550</v>
      </c>
      <c r="P518" s="171"/>
      <c r="Q518" s="181">
        <v>0</v>
      </c>
      <c r="R518" s="43">
        <v>0</v>
      </c>
      <c r="S518" s="43">
        <v>0</v>
      </c>
      <c r="T518" s="43">
        <v>0</v>
      </c>
      <c r="U518" s="43">
        <v>0</v>
      </c>
      <c r="V518" s="43">
        <v>0</v>
      </c>
      <c r="W518" s="43">
        <v>0</v>
      </c>
      <c r="X518" s="43">
        <v>0</v>
      </c>
      <c r="Y518" s="43">
        <v>0</v>
      </c>
      <c r="Z518" s="43">
        <v>0</v>
      </c>
      <c r="AA518" s="43">
        <v>0</v>
      </c>
      <c r="AB518" s="43">
        <v>0</v>
      </c>
      <c r="AD518" s="43">
        <f t="shared" si="435"/>
        <v>0</v>
      </c>
      <c r="AE518" s="43">
        <f t="shared" si="436"/>
        <v>0</v>
      </c>
      <c r="AF518" s="43">
        <f t="shared" si="437"/>
        <v>0</v>
      </c>
      <c r="AG518" s="43">
        <f t="shared" si="438"/>
        <v>0</v>
      </c>
      <c r="AH518" s="43">
        <f t="shared" si="439"/>
        <v>0</v>
      </c>
      <c r="AI518" s="43">
        <f t="shared" si="440"/>
        <v>0</v>
      </c>
      <c r="AJ518" s="43">
        <f t="shared" si="441"/>
        <v>0</v>
      </c>
      <c r="AK518" s="43">
        <f t="shared" si="442"/>
        <v>0</v>
      </c>
      <c r="AL518" s="43">
        <f t="shared" si="443"/>
        <v>0</v>
      </c>
      <c r="AM518" s="43">
        <f t="shared" si="444"/>
        <v>0</v>
      </c>
      <c r="AN518" s="43">
        <f t="shared" si="445"/>
        <v>0</v>
      </c>
      <c r="AO518" s="43">
        <f t="shared" si="446"/>
        <v>0</v>
      </c>
    </row>
    <row r="519" spans="1:41" ht="16.399999999999999" customHeight="1">
      <c r="A519" s="20">
        <v>91005</v>
      </c>
      <c r="B519" s="14" t="s">
        <v>404</v>
      </c>
      <c r="C519" s="43">
        <f>SUMIF(Jan!$A:$A,TB!$A519,Jan!$H:$H)</f>
        <v>0</v>
      </c>
      <c r="D519" s="43">
        <f>SUMIF(Feb!$A:$A,TB!$A519,Feb!$H:$H)</f>
        <v>0</v>
      </c>
      <c r="E519" s="43">
        <f>SUMIF(Mar!$A:$A,TB!$A519,Mar!$H:$H)</f>
        <v>0</v>
      </c>
      <c r="F519" s="43">
        <f>SUMIF(Apr!$A:$A,TB!$A519,Apr!$H:$H)</f>
        <v>0</v>
      </c>
      <c r="G519" s="43">
        <f>SUMIF(May!$A:$A,TB!$A519,May!$H:$H)</f>
        <v>0</v>
      </c>
      <c r="H519" s="43">
        <f>SUMIF(Jun!$A:$A,TB!$A519,Jun!$H:$H)</f>
        <v>0</v>
      </c>
      <c r="I519" s="43">
        <f>SUMIF(Jul!$A:$A,TB!$A519,Jul!$H:$H)</f>
        <v>0</v>
      </c>
      <c r="J519" s="43">
        <f>SUMIF(Aug!$A:$A,TB!$A519,Aug!$H:$H)</f>
        <v>0</v>
      </c>
      <c r="K519" s="43">
        <f>SUMIF(Sep!$A:$A,TB!$A519,Sep!$H:$H)</f>
        <v>0</v>
      </c>
      <c r="L519" s="43">
        <f>SUMIF(Oct!$A:$A,TB!$A519,Oct!$H:$H)</f>
        <v>0</v>
      </c>
      <c r="M519" s="43">
        <f>SUMIF(Nov!$A:$A,TB!$A519,Nov!$H:$H)</f>
        <v>0</v>
      </c>
      <c r="N519" s="175">
        <f>SUMIF(Dec!$A:$A,TB!$A519,Dec!$H:$H)</f>
        <v>0</v>
      </c>
      <c r="O519" s="171" t="s">
        <v>550</v>
      </c>
      <c r="P519" s="171"/>
      <c r="Q519" s="181">
        <v>0</v>
      </c>
      <c r="R519" s="43">
        <v>0</v>
      </c>
      <c r="S519" s="43">
        <v>0</v>
      </c>
      <c r="T519" s="43">
        <v>0</v>
      </c>
      <c r="U519" s="43">
        <v>0</v>
      </c>
      <c r="V519" s="43">
        <v>0</v>
      </c>
      <c r="W519" s="43">
        <v>0</v>
      </c>
      <c r="X519" s="43">
        <v>0</v>
      </c>
      <c r="Y519" s="43">
        <v>0</v>
      </c>
      <c r="Z519" s="43">
        <v>0</v>
      </c>
      <c r="AA519" s="43">
        <v>0</v>
      </c>
      <c r="AB519" s="43">
        <v>0</v>
      </c>
      <c r="AD519" s="43">
        <f t="shared" si="435"/>
        <v>0</v>
      </c>
      <c r="AE519" s="43">
        <f t="shared" si="436"/>
        <v>0</v>
      </c>
      <c r="AF519" s="43">
        <f t="shared" si="437"/>
        <v>0</v>
      </c>
      <c r="AG519" s="43">
        <f t="shared" si="438"/>
        <v>0</v>
      </c>
      <c r="AH519" s="43">
        <f t="shared" si="439"/>
        <v>0</v>
      </c>
      <c r="AI519" s="43">
        <f t="shared" si="440"/>
        <v>0</v>
      </c>
      <c r="AJ519" s="43">
        <f t="shared" si="441"/>
        <v>0</v>
      </c>
      <c r="AK519" s="43">
        <f t="shared" si="442"/>
        <v>0</v>
      </c>
      <c r="AL519" s="43">
        <f t="shared" si="443"/>
        <v>0</v>
      </c>
      <c r="AM519" s="43">
        <f t="shared" si="444"/>
        <v>0</v>
      </c>
      <c r="AN519" s="43">
        <f t="shared" si="445"/>
        <v>0</v>
      </c>
      <c r="AO519" s="43">
        <f t="shared" si="446"/>
        <v>0</v>
      </c>
    </row>
    <row r="520" spans="1:41" ht="16.399999999999999" customHeight="1">
      <c r="A520" s="20">
        <v>91006</v>
      </c>
      <c r="B520" s="14" t="s">
        <v>405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75">
        <f>SUMIF(Dec!$A:$A,TB!$A520,Dec!$H:$H)</f>
        <v>0</v>
      </c>
      <c r="O520" s="171" t="s">
        <v>550</v>
      </c>
      <c r="P520" s="171"/>
      <c r="Q520" s="181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435"/>
        <v>0</v>
      </c>
      <c r="AE520" s="43">
        <f t="shared" si="436"/>
        <v>0</v>
      </c>
      <c r="AF520" s="43">
        <f t="shared" si="437"/>
        <v>0</v>
      </c>
      <c r="AG520" s="43">
        <f t="shared" si="438"/>
        <v>0</v>
      </c>
      <c r="AH520" s="43">
        <f t="shared" si="439"/>
        <v>0</v>
      </c>
      <c r="AI520" s="43">
        <f t="shared" si="440"/>
        <v>0</v>
      </c>
      <c r="AJ520" s="43">
        <f t="shared" si="441"/>
        <v>0</v>
      </c>
      <c r="AK520" s="43">
        <f t="shared" si="442"/>
        <v>0</v>
      </c>
      <c r="AL520" s="43">
        <f t="shared" si="443"/>
        <v>0</v>
      </c>
      <c r="AM520" s="43">
        <f t="shared" si="444"/>
        <v>0</v>
      </c>
      <c r="AN520" s="43">
        <f t="shared" si="445"/>
        <v>0</v>
      </c>
      <c r="AO520" s="43">
        <f t="shared" si="446"/>
        <v>0</v>
      </c>
    </row>
    <row r="521" spans="1:41" ht="16.399999999999999" customHeight="1">
      <c r="A521" s="20">
        <v>91007</v>
      </c>
      <c r="B521" s="14" t="s">
        <v>406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0</v>
      </c>
      <c r="F521" s="43">
        <f>SUMIF(Apr!$A:$A,TB!$A521,Apr!$H:$H)</f>
        <v>0</v>
      </c>
      <c r="G521" s="43">
        <f>SUMIF(May!$A:$A,TB!$A521,May!$H:$H)</f>
        <v>0</v>
      </c>
      <c r="H521" s="43">
        <f>SUMIF(Jun!$A:$A,TB!$A521,Jun!$H:$H)</f>
        <v>0</v>
      </c>
      <c r="I521" s="43">
        <f>SUMIF(Jul!$A:$A,TB!$A521,Jul!$H:$H)</f>
        <v>0</v>
      </c>
      <c r="J521" s="43">
        <f>SUMIF(Aug!$A:$A,TB!$A521,Aug!$H:$H)</f>
        <v>0</v>
      </c>
      <c r="K521" s="43">
        <f>SUMIF(Sep!$A:$A,TB!$A521,Sep!$H:$H)</f>
        <v>0</v>
      </c>
      <c r="L521" s="43">
        <f>SUMIF(Oct!$A:$A,TB!$A521,Oct!$H:$H)</f>
        <v>0</v>
      </c>
      <c r="M521" s="43">
        <f>SUMIF(Nov!$A:$A,TB!$A521,Nov!$H:$H)</f>
        <v>0</v>
      </c>
      <c r="N521" s="175">
        <f>SUMIF(Dec!$A:$A,TB!$A521,Dec!$H:$H)</f>
        <v>0</v>
      </c>
      <c r="O521" s="171" t="s">
        <v>550</v>
      </c>
      <c r="P521" s="171"/>
      <c r="Q521" s="181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D521" s="43">
        <f t="shared" si="435"/>
        <v>0</v>
      </c>
      <c r="AE521" s="43">
        <f t="shared" si="436"/>
        <v>0</v>
      </c>
      <c r="AF521" s="43">
        <f t="shared" si="437"/>
        <v>0</v>
      </c>
      <c r="AG521" s="43">
        <f t="shared" si="438"/>
        <v>0</v>
      </c>
      <c r="AH521" s="43">
        <f t="shared" si="439"/>
        <v>0</v>
      </c>
      <c r="AI521" s="43">
        <f t="shared" si="440"/>
        <v>0</v>
      </c>
      <c r="AJ521" s="43">
        <f t="shared" si="441"/>
        <v>0</v>
      </c>
      <c r="AK521" s="43">
        <f t="shared" si="442"/>
        <v>0</v>
      </c>
      <c r="AL521" s="43">
        <f t="shared" si="443"/>
        <v>0</v>
      </c>
      <c r="AM521" s="43">
        <f t="shared" si="444"/>
        <v>0</v>
      </c>
      <c r="AN521" s="43">
        <f t="shared" si="445"/>
        <v>0</v>
      </c>
      <c r="AO521" s="43">
        <f t="shared" si="446"/>
        <v>0</v>
      </c>
    </row>
    <row r="522" spans="1:41" ht="16.399999999999999" customHeight="1">
      <c r="A522" s="20">
        <v>91008</v>
      </c>
      <c r="B522" s="14" t="s">
        <v>407</v>
      </c>
      <c r="C522" s="43">
        <f>SUMIF(Jan!$A:$A,TB!$A522,Jan!$H:$H)</f>
        <v>0</v>
      </c>
      <c r="D522" s="43">
        <f>SUMIF(Feb!$A:$A,TB!$A522,Feb!$H:$H)</f>
        <v>0</v>
      </c>
      <c r="E522" s="43">
        <f>SUMIF(Mar!$A:$A,TB!$A522,Mar!$H:$H)</f>
        <v>0</v>
      </c>
      <c r="F522" s="43">
        <f>SUMIF(Apr!$A:$A,TB!$A522,Apr!$H:$H)</f>
        <v>0</v>
      </c>
      <c r="G522" s="43">
        <f>SUMIF(May!$A:$A,TB!$A522,May!$H:$H)</f>
        <v>0</v>
      </c>
      <c r="H522" s="43">
        <f>SUMIF(Jun!$A:$A,TB!$A522,Jun!$H:$H)</f>
        <v>0</v>
      </c>
      <c r="I522" s="43">
        <f>SUMIF(Jul!$A:$A,TB!$A522,Jul!$H:$H)</f>
        <v>0</v>
      </c>
      <c r="J522" s="43">
        <f>SUMIF(Aug!$A:$A,TB!$A522,Aug!$H:$H)</f>
        <v>0</v>
      </c>
      <c r="K522" s="43">
        <f>SUMIF(Sep!$A:$A,TB!$A522,Sep!$H:$H)</f>
        <v>0</v>
      </c>
      <c r="L522" s="43">
        <f>SUMIF(Oct!$A:$A,TB!$A522,Oct!$H:$H)</f>
        <v>0</v>
      </c>
      <c r="M522" s="43">
        <f>SUMIF(Nov!$A:$A,TB!$A522,Nov!$H:$H)</f>
        <v>0</v>
      </c>
      <c r="N522" s="175">
        <f>SUMIF(Dec!$A:$A,TB!$A522,Dec!$H:$H)</f>
        <v>0</v>
      </c>
      <c r="O522" s="171" t="s">
        <v>550</v>
      </c>
      <c r="P522" s="171"/>
      <c r="Q522" s="181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0</v>
      </c>
      <c r="AD522" s="43">
        <f t="shared" si="435"/>
        <v>0</v>
      </c>
      <c r="AE522" s="43">
        <f t="shared" si="436"/>
        <v>0</v>
      </c>
      <c r="AF522" s="43">
        <f t="shared" si="437"/>
        <v>0</v>
      </c>
      <c r="AG522" s="43">
        <f t="shared" si="438"/>
        <v>0</v>
      </c>
      <c r="AH522" s="43">
        <f t="shared" si="439"/>
        <v>0</v>
      </c>
      <c r="AI522" s="43">
        <f t="shared" si="440"/>
        <v>0</v>
      </c>
      <c r="AJ522" s="43">
        <f t="shared" si="441"/>
        <v>0</v>
      </c>
      <c r="AK522" s="43">
        <f t="shared" si="442"/>
        <v>0</v>
      </c>
      <c r="AL522" s="43">
        <f t="shared" si="443"/>
        <v>0</v>
      </c>
      <c r="AM522" s="43">
        <f t="shared" si="444"/>
        <v>0</v>
      </c>
      <c r="AN522" s="43">
        <f t="shared" si="445"/>
        <v>0</v>
      </c>
      <c r="AO522" s="43">
        <f t="shared" si="446"/>
        <v>0</v>
      </c>
    </row>
    <row r="523" spans="1:41" ht="16.399999999999999" customHeight="1">
      <c r="A523" s="20">
        <v>91009</v>
      </c>
      <c r="B523" s="14" t="s">
        <v>408</v>
      </c>
      <c r="C523" s="43">
        <f>SUMIF(Jan!$A:$A,TB!$A523,Jan!$H:$H)</f>
        <v>0</v>
      </c>
      <c r="D523" s="43">
        <f>SUMIF(Feb!$A:$A,TB!$A523,Feb!$H:$H)</f>
        <v>0</v>
      </c>
      <c r="E523" s="43">
        <f>SUMIF(Mar!$A:$A,TB!$A523,Mar!$H:$H)</f>
        <v>0</v>
      </c>
      <c r="F523" s="43">
        <f>SUMIF(Apr!$A:$A,TB!$A523,Apr!$H:$H)</f>
        <v>0</v>
      </c>
      <c r="G523" s="43">
        <f>SUMIF(May!$A:$A,TB!$A523,May!$H:$H)</f>
        <v>0</v>
      </c>
      <c r="H523" s="43">
        <f>SUMIF(Jun!$A:$A,TB!$A523,Jun!$H:$H)</f>
        <v>0</v>
      </c>
      <c r="I523" s="43">
        <f>SUMIF(Jul!$A:$A,TB!$A523,Jul!$H:$H)</f>
        <v>0</v>
      </c>
      <c r="J523" s="43">
        <f>SUMIF(Aug!$A:$A,TB!$A523,Aug!$H:$H)</f>
        <v>0</v>
      </c>
      <c r="K523" s="43">
        <f>SUMIF(Sep!$A:$A,TB!$A523,Sep!$H:$H)</f>
        <v>0</v>
      </c>
      <c r="L523" s="43">
        <f>SUMIF(Oct!$A:$A,TB!$A523,Oct!$H:$H)</f>
        <v>0</v>
      </c>
      <c r="M523" s="43">
        <f>SUMIF(Nov!$A:$A,TB!$A523,Nov!$H:$H)</f>
        <v>0</v>
      </c>
      <c r="N523" s="175">
        <f>SUMIF(Dec!$A:$A,TB!$A523,Dec!$H:$H)</f>
        <v>0</v>
      </c>
      <c r="O523" s="171" t="s">
        <v>550</v>
      </c>
      <c r="P523" s="171"/>
      <c r="Q523" s="181">
        <v>0</v>
      </c>
      <c r="R523" s="43">
        <v>0</v>
      </c>
      <c r="S523" s="43">
        <v>0</v>
      </c>
      <c r="T523" s="43">
        <v>0</v>
      </c>
      <c r="U523" s="43">
        <v>0</v>
      </c>
      <c r="V523" s="43">
        <v>0</v>
      </c>
      <c r="W523" s="43">
        <v>0</v>
      </c>
      <c r="X523" s="43">
        <v>0</v>
      </c>
      <c r="Y523" s="43">
        <v>0</v>
      </c>
      <c r="Z523" s="43">
        <v>0</v>
      </c>
      <c r="AA523" s="43">
        <v>0</v>
      </c>
      <c r="AB523" s="43">
        <v>0</v>
      </c>
      <c r="AD523" s="43">
        <f t="shared" si="435"/>
        <v>0</v>
      </c>
      <c r="AE523" s="43">
        <f t="shared" si="436"/>
        <v>0</v>
      </c>
      <c r="AF523" s="43">
        <f t="shared" si="437"/>
        <v>0</v>
      </c>
      <c r="AG523" s="43">
        <f t="shared" si="438"/>
        <v>0</v>
      </c>
      <c r="AH523" s="43">
        <f t="shared" si="439"/>
        <v>0</v>
      </c>
      <c r="AI523" s="43">
        <f t="shared" si="440"/>
        <v>0</v>
      </c>
      <c r="AJ523" s="43">
        <f t="shared" si="441"/>
        <v>0</v>
      </c>
      <c r="AK523" s="43">
        <f t="shared" si="442"/>
        <v>0</v>
      </c>
      <c r="AL523" s="43">
        <f t="shared" si="443"/>
        <v>0</v>
      </c>
      <c r="AM523" s="43">
        <f t="shared" si="444"/>
        <v>0</v>
      </c>
      <c r="AN523" s="43">
        <f t="shared" si="445"/>
        <v>0</v>
      </c>
      <c r="AO523" s="43">
        <f t="shared" si="446"/>
        <v>0</v>
      </c>
    </row>
    <row r="524" spans="1:41" ht="16.399999999999999" customHeight="1">
      <c r="A524" s="20">
        <v>91010</v>
      </c>
      <c r="B524" s="14" t="s">
        <v>409</v>
      </c>
      <c r="C524" s="43">
        <f>SUMIF(Jan!$A:$A,TB!$A524,Jan!$H:$H)</f>
        <v>0</v>
      </c>
      <c r="D524" s="43">
        <f>SUMIF(Feb!$A:$A,TB!$A524,Feb!$H:$H)</f>
        <v>0</v>
      </c>
      <c r="E524" s="43">
        <f>SUMIF(Mar!$A:$A,TB!$A524,Mar!$H:$H)</f>
        <v>0</v>
      </c>
      <c r="F524" s="43">
        <f>SUMIF(Apr!$A:$A,TB!$A524,Apr!$H:$H)</f>
        <v>0</v>
      </c>
      <c r="G524" s="43">
        <f>SUMIF(May!$A:$A,TB!$A524,May!$H:$H)</f>
        <v>0</v>
      </c>
      <c r="H524" s="43">
        <f>SUMIF(Jun!$A:$A,TB!$A524,Jun!$H:$H)</f>
        <v>0</v>
      </c>
      <c r="I524" s="43">
        <f>SUMIF(Jul!$A:$A,TB!$A524,Jul!$H:$H)</f>
        <v>0</v>
      </c>
      <c r="J524" s="43">
        <f>SUMIF(Aug!$A:$A,TB!$A524,Aug!$H:$H)</f>
        <v>0</v>
      </c>
      <c r="K524" s="43">
        <f>SUMIF(Sep!$A:$A,TB!$A524,Sep!$H:$H)</f>
        <v>0</v>
      </c>
      <c r="L524" s="43">
        <f>SUMIF(Oct!$A:$A,TB!$A524,Oct!$H:$H)</f>
        <v>0</v>
      </c>
      <c r="M524" s="43">
        <f>SUMIF(Nov!$A:$A,TB!$A524,Nov!$H:$H)</f>
        <v>0</v>
      </c>
      <c r="N524" s="175">
        <f>SUMIF(Dec!$A:$A,TB!$A524,Dec!$H:$H)</f>
        <v>0</v>
      </c>
      <c r="O524" s="171" t="s">
        <v>550</v>
      </c>
      <c r="P524" s="171"/>
      <c r="Q524" s="181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0</v>
      </c>
      <c r="X524" s="43">
        <v>0</v>
      </c>
      <c r="Y524" s="43">
        <v>0</v>
      </c>
      <c r="Z524" s="43">
        <v>0</v>
      </c>
      <c r="AA524" s="43">
        <v>0</v>
      </c>
      <c r="AB524" s="43">
        <v>0</v>
      </c>
      <c r="AD524" s="43">
        <f t="shared" si="435"/>
        <v>0</v>
      </c>
      <c r="AE524" s="43">
        <f t="shared" si="436"/>
        <v>0</v>
      </c>
      <c r="AF524" s="43">
        <f t="shared" si="437"/>
        <v>0</v>
      </c>
      <c r="AG524" s="43">
        <f t="shared" si="438"/>
        <v>0</v>
      </c>
      <c r="AH524" s="43">
        <f t="shared" si="439"/>
        <v>0</v>
      </c>
      <c r="AI524" s="43">
        <f t="shared" si="440"/>
        <v>0</v>
      </c>
      <c r="AJ524" s="43">
        <f t="shared" si="441"/>
        <v>0</v>
      </c>
      <c r="AK524" s="43">
        <f t="shared" si="442"/>
        <v>0</v>
      </c>
      <c r="AL524" s="43">
        <f t="shared" si="443"/>
        <v>0</v>
      </c>
      <c r="AM524" s="43">
        <f t="shared" si="444"/>
        <v>0</v>
      </c>
      <c r="AN524" s="43">
        <f t="shared" si="445"/>
        <v>0</v>
      </c>
      <c r="AO524" s="43">
        <f t="shared" si="446"/>
        <v>0</v>
      </c>
    </row>
    <row r="525" spans="1:41" ht="16.399999999999999" customHeight="1">
      <c r="A525" s="20">
        <v>91011</v>
      </c>
      <c r="B525" s="14" t="s">
        <v>410</v>
      </c>
      <c r="C525" s="43">
        <f>SUMIF(Jan!$A:$A,TB!$A525,Jan!$H:$H)</f>
        <v>0</v>
      </c>
      <c r="D525" s="43">
        <f>SUMIF(Feb!$A:$A,TB!$A525,Feb!$H:$H)</f>
        <v>0</v>
      </c>
      <c r="E525" s="43">
        <f>SUMIF(Mar!$A:$A,TB!$A525,Mar!$H:$H)</f>
        <v>0</v>
      </c>
      <c r="F525" s="43">
        <f>SUMIF(Apr!$A:$A,TB!$A525,Apr!$H:$H)</f>
        <v>0</v>
      </c>
      <c r="G525" s="43">
        <f>SUMIF(May!$A:$A,TB!$A525,May!$H:$H)</f>
        <v>0</v>
      </c>
      <c r="H525" s="43">
        <f>SUMIF(Jun!$A:$A,TB!$A525,Jun!$H:$H)</f>
        <v>0</v>
      </c>
      <c r="I525" s="43">
        <f>SUMIF(Jul!$A:$A,TB!$A525,Jul!$H:$H)</f>
        <v>0</v>
      </c>
      <c r="J525" s="43">
        <f>SUMIF(Aug!$A:$A,TB!$A525,Aug!$H:$H)</f>
        <v>0</v>
      </c>
      <c r="K525" s="43">
        <f>SUMIF(Sep!$A:$A,TB!$A525,Sep!$H:$H)</f>
        <v>0</v>
      </c>
      <c r="L525" s="43">
        <f>SUMIF(Oct!$A:$A,TB!$A525,Oct!$H:$H)</f>
        <v>0</v>
      </c>
      <c r="M525" s="43">
        <f>SUMIF(Nov!$A:$A,TB!$A525,Nov!$H:$H)</f>
        <v>0</v>
      </c>
      <c r="N525" s="175">
        <f>SUMIF(Dec!$A:$A,TB!$A525,Dec!$H:$H)</f>
        <v>0</v>
      </c>
      <c r="O525" s="171" t="s">
        <v>550</v>
      </c>
      <c r="P525" s="171"/>
      <c r="Q525" s="181">
        <v>0</v>
      </c>
      <c r="R525" s="43">
        <v>0</v>
      </c>
      <c r="S525" s="43">
        <v>0</v>
      </c>
      <c r="T525" s="43">
        <v>0</v>
      </c>
      <c r="U525" s="43">
        <v>0</v>
      </c>
      <c r="V525" s="43">
        <v>0</v>
      </c>
      <c r="W525" s="43">
        <v>0</v>
      </c>
      <c r="X525" s="43">
        <v>0</v>
      </c>
      <c r="Y525" s="43">
        <v>0</v>
      </c>
      <c r="Z525" s="43">
        <v>0</v>
      </c>
      <c r="AA525" s="43">
        <v>0</v>
      </c>
      <c r="AB525" s="43">
        <v>0</v>
      </c>
      <c r="AD525" s="43">
        <f t="shared" si="435"/>
        <v>0</v>
      </c>
      <c r="AE525" s="43">
        <f t="shared" si="436"/>
        <v>0</v>
      </c>
      <c r="AF525" s="43">
        <f t="shared" si="437"/>
        <v>0</v>
      </c>
      <c r="AG525" s="43">
        <f t="shared" si="438"/>
        <v>0</v>
      </c>
      <c r="AH525" s="43">
        <f t="shared" si="439"/>
        <v>0</v>
      </c>
      <c r="AI525" s="43">
        <f t="shared" si="440"/>
        <v>0</v>
      </c>
      <c r="AJ525" s="43">
        <f t="shared" si="441"/>
        <v>0</v>
      </c>
      <c r="AK525" s="43">
        <f t="shared" si="442"/>
        <v>0</v>
      </c>
      <c r="AL525" s="43">
        <f t="shared" si="443"/>
        <v>0</v>
      </c>
      <c r="AM525" s="43">
        <f t="shared" si="444"/>
        <v>0</v>
      </c>
      <c r="AN525" s="43">
        <f t="shared" si="445"/>
        <v>0</v>
      </c>
      <c r="AO525" s="43">
        <f t="shared" si="446"/>
        <v>0</v>
      </c>
    </row>
    <row r="526" spans="1:41" ht="16.399999999999999" customHeight="1">
      <c r="A526" s="20">
        <v>91012</v>
      </c>
      <c r="B526" s="14" t="s">
        <v>252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75">
        <f>SUMIF(Dec!$A:$A,TB!$A526,Dec!$H:$H)</f>
        <v>0</v>
      </c>
      <c r="O526" s="171" t="s">
        <v>550</v>
      </c>
      <c r="P526" s="171"/>
      <c r="Q526" s="181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435"/>
        <v>0</v>
      </c>
      <c r="AE526" s="43">
        <f t="shared" si="436"/>
        <v>0</v>
      </c>
      <c r="AF526" s="43">
        <f t="shared" si="437"/>
        <v>0</v>
      </c>
      <c r="AG526" s="43">
        <f t="shared" si="438"/>
        <v>0</v>
      </c>
      <c r="AH526" s="43">
        <f t="shared" si="439"/>
        <v>0</v>
      </c>
      <c r="AI526" s="43">
        <f t="shared" si="440"/>
        <v>0</v>
      </c>
      <c r="AJ526" s="43">
        <f t="shared" si="441"/>
        <v>0</v>
      </c>
      <c r="AK526" s="43">
        <f t="shared" si="442"/>
        <v>0</v>
      </c>
      <c r="AL526" s="43">
        <f t="shared" si="443"/>
        <v>0</v>
      </c>
      <c r="AM526" s="43">
        <f t="shared" si="444"/>
        <v>0</v>
      </c>
      <c r="AN526" s="43">
        <f t="shared" si="445"/>
        <v>0</v>
      </c>
      <c r="AO526" s="43">
        <f t="shared" si="446"/>
        <v>0</v>
      </c>
    </row>
    <row r="527" spans="1:41" ht="16.399999999999999" customHeight="1">
      <c r="A527" s="20">
        <v>91013</v>
      </c>
      <c r="B527" s="14" t="s">
        <v>411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0</v>
      </c>
      <c r="I527" s="43">
        <f>SUMIF(Jul!$A:$A,TB!$A527,Jul!$H:$H)</f>
        <v>0</v>
      </c>
      <c r="J527" s="43">
        <f>SUMIF(Aug!$A:$A,TB!$A527,Aug!$H:$H)</f>
        <v>0</v>
      </c>
      <c r="K527" s="43">
        <f>SUMIF(Sep!$A:$A,TB!$A527,Sep!$H:$H)</f>
        <v>0</v>
      </c>
      <c r="L527" s="43">
        <f>SUMIF(Oct!$A:$A,TB!$A527,Oct!$H:$H)</f>
        <v>0</v>
      </c>
      <c r="M527" s="43">
        <f>SUMIF(Nov!$A:$A,TB!$A527,Nov!$H:$H)</f>
        <v>0</v>
      </c>
      <c r="N527" s="175">
        <f>SUMIF(Dec!$A:$A,TB!$A527,Dec!$H:$H)</f>
        <v>0</v>
      </c>
      <c r="O527" s="171" t="s">
        <v>550</v>
      </c>
      <c r="P527" s="171"/>
      <c r="Q527" s="181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D527" s="43">
        <f t="shared" si="435"/>
        <v>0</v>
      </c>
      <c r="AE527" s="43">
        <f t="shared" si="436"/>
        <v>0</v>
      </c>
      <c r="AF527" s="43">
        <f t="shared" si="437"/>
        <v>0</v>
      </c>
      <c r="AG527" s="43">
        <f t="shared" si="438"/>
        <v>0</v>
      </c>
      <c r="AH527" s="43">
        <f t="shared" si="439"/>
        <v>0</v>
      </c>
      <c r="AI527" s="43">
        <f t="shared" si="440"/>
        <v>0</v>
      </c>
      <c r="AJ527" s="43">
        <f t="shared" si="441"/>
        <v>0</v>
      </c>
      <c r="AK527" s="43">
        <f t="shared" si="442"/>
        <v>0</v>
      </c>
      <c r="AL527" s="43">
        <f t="shared" si="443"/>
        <v>0</v>
      </c>
      <c r="AM527" s="43">
        <f t="shared" si="444"/>
        <v>0</v>
      </c>
      <c r="AN527" s="43">
        <f t="shared" si="445"/>
        <v>0</v>
      </c>
      <c r="AO527" s="43">
        <f t="shared" si="446"/>
        <v>0</v>
      </c>
    </row>
    <row r="528" spans="1:41" ht="16.399999999999999" customHeight="1">
      <c r="A528" s="20">
        <v>91200</v>
      </c>
      <c r="B528" s="14" t="s">
        <v>412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75">
        <f>SUMIF(Dec!$A:$A,TB!$A528,Dec!$H:$H)</f>
        <v>0</v>
      </c>
      <c r="O528" s="171" t="s">
        <v>550</v>
      </c>
      <c r="P528" s="171"/>
      <c r="Q528" s="181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435"/>
        <v>0</v>
      </c>
      <c r="AE528" s="43">
        <f t="shared" si="436"/>
        <v>0</v>
      </c>
      <c r="AF528" s="43">
        <f t="shared" si="437"/>
        <v>0</v>
      </c>
      <c r="AG528" s="43">
        <f t="shared" si="438"/>
        <v>0</v>
      </c>
      <c r="AH528" s="43">
        <f t="shared" si="439"/>
        <v>0</v>
      </c>
      <c r="AI528" s="43">
        <f t="shared" si="440"/>
        <v>0</v>
      </c>
      <c r="AJ528" s="43">
        <f t="shared" si="441"/>
        <v>0</v>
      </c>
      <c r="AK528" s="43">
        <f t="shared" si="442"/>
        <v>0</v>
      </c>
      <c r="AL528" s="43">
        <f t="shared" si="443"/>
        <v>0</v>
      </c>
      <c r="AM528" s="43">
        <f t="shared" si="444"/>
        <v>0</v>
      </c>
      <c r="AN528" s="43">
        <f t="shared" si="445"/>
        <v>0</v>
      </c>
      <c r="AO528" s="43">
        <f t="shared" si="446"/>
        <v>0</v>
      </c>
    </row>
    <row r="529" spans="1:41" ht="16.399999999999999" customHeight="1">
      <c r="A529" s="20">
        <v>91201</v>
      </c>
      <c r="B529" s="14" t="s">
        <v>413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175">
        <f>SUMIF(Dec!$A:$A,TB!$A529,Dec!$H:$H)</f>
        <v>0</v>
      </c>
      <c r="O529" s="171" t="s">
        <v>550</v>
      </c>
      <c r="P529" s="171"/>
      <c r="Q529" s="181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D529" s="43">
        <f t="shared" si="435"/>
        <v>0</v>
      </c>
      <c r="AE529" s="43">
        <f t="shared" si="436"/>
        <v>0</v>
      </c>
      <c r="AF529" s="43">
        <f t="shared" si="437"/>
        <v>0</v>
      </c>
      <c r="AG529" s="43">
        <f t="shared" si="438"/>
        <v>0</v>
      </c>
      <c r="AH529" s="43">
        <f t="shared" si="439"/>
        <v>0</v>
      </c>
      <c r="AI529" s="43">
        <f t="shared" si="440"/>
        <v>0</v>
      </c>
      <c r="AJ529" s="43">
        <f t="shared" si="441"/>
        <v>0</v>
      </c>
      <c r="AK529" s="43">
        <f t="shared" si="442"/>
        <v>0</v>
      </c>
      <c r="AL529" s="43">
        <f t="shared" si="443"/>
        <v>0</v>
      </c>
      <c r="AM529" s="43">
        <f t="shared" si="444"/>
        <v>0</v>
      </c>
      <c r="AN529" s="43">
        <f t="shared" si="445"/>
        <v>0</v>
      </c>
      <c r="AO529" s="43">
        <f t="shared" si="446"/>
        <v>0</v>
      </c>
    </row>
    <row r="530" spans="1:41" ht="16.399999999999999" customHeight="1">
      <c r="A530" s="20">
        <v>91202</v>
      </c>
      <c r="B530" s="14" t="s">
        <v>414</v>
      </c>
      <c r="C530" s="43">
        <f>SUMIF(Jan!$A:$A,TB!$A530,Jan!$H:$H)</f>
        <v>0</v>
      </c>
      <c r="D530" s="43">
        <f>SUMIF(Feb!$A:$A,TB!$A530,Feb!$H:$H)</f>
        <v>0</v>
      </c>
      <c r="E530" s="43">
        <f>SUMIF(Mar!$A:$A,TB!$A530,Mar!$H:$H)</f>
        <v>0</v>
      </c>
      <c r="F530" s="43">
        <f>SUMIF(Apr!$A:$A,TB!$A530,Apr!$H:$H)</f>
        <v>0</v>
      </c>
      <c r="G530" s="43">
        <f>SUMIF(May!$A:$A,TB!$A530,May!$H:$H)</f>
        <v>0</v>
      </c>
      <c r="H530" s="43">
        <f>SUMIF(Jun!$A:$A,TB!$A530,Jun!$H:$H)</f>
        <v>0</v>
      </c>
      <c r="I530" s="43">
        <f>SUMIF(Jul!$A:$A,TB!$A530,Jul!$H:$H)</f>
        <v>0</v>
      </c>
      <c r="J530" s="43">
        <f>SUMIF(Aug!$A:$A,TB!$A530,Aug!$H:$H)</f>
        <v>0</v>
      </c>
      <c r="K530" s="43">
        <f>SUMIF(Sep!$A:$A,TB!$A530,Sep!$H:$H)</f>
        <v>0</v>
      </c>
      <c r="L530" s="43">
        <f>SUMIF(Oct!$A:$A,TB!$A530,Oct!$H:$H)</f>
        <v>0</v>
      </c>
      <c r="M530" s="43">
        <f>SUMIF(Nov!$A:$A,TB!$A530,Nov!$H:$H)</f>
        <v>0</v>
      </c>
      <c r="N530" s="175">
        <f>SUMIF(Dec!$A:$A,TB!$A530,Dec!$H:$H)</f>
        <v>0</v>
      </c>
      <c r="O530" s="171" t="s">
        <v>550</v>
      </c>
      <c r="P530" s="171"/>
      <c r="Q530" s="181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43">
        <v>0</v>
      </c>
      <c r="AB530" s="43">
        <v>0</v>
      </c>
      <c r="AD530" s="43">
        <f t="shared" si="435"/>
        <v>0</v>
      </c>
      <c r="AE530" s="43">
        <f t="shared" si="436"/>
        <v>0</v>
      </c>
      <c r="AF530" s="43">
        <f t="shared" si="437"/>
        <v>0</v>
      </c>
      <c r="AG530" s="43">
        <f t="shared" si="438"/>
        <v>0</v>
      </c>
      <c r="AH530" s="43">
        <f t="shared" si="439"/>
        <v>0</v>
      </c>
      <c r="AI530" s="43">
        <f t="shared" si="440"/>
        <v>0</v>
      </c>
      <c r="AJ530" s="43">
        <f t="shared" si="441"/>
        <v>0</v>
      </c>
      <c r="AK530" s="43">
        <f t="shared" si="442"/>
        <v>0</v>
      </c>
      <c r="AL530" s="43">
        <f t="shared" si="443"/>
        <v>0</v>
      </c>
      <c r="AM530" s="43">
        <f t="shared" si="444"/>
        <v>0</v>
      </c>
      <c r="AN530" s="43">
        <f t="shared" si="445"/>
        <v>0</v>
      </c>
      <c r="AO530" s="43">
        <f t="shared" si="446"/>
        <v>0</v>
      </c>
    </row>
    <row r="531" spans="1:41" ht="16.399999999999999" customHeight="1">
      <c r="A531" s="20">
        <v>92001</v>
      </c>
      <c r="B531" s="14" t="s">
        <v>415</v>
      </c>
      <c r="C531" s="43">
        <f>SUMIF(Jan!$A:$A,TB!$A531,Jan!$H:$H)</f>
        <v>0</v>
      </c>
      <c r="D531" s="43">
        <f>SUMIF(Feb!$A:$A,TB!$A531,Feb!$H:$H)</f>
        <v>0</v>
      </c>
      <c r="E531" s="43">
        <f>SUMIF(Mar!$A:$A,TB!$A531,Mar!$H:$H)</f>
        <v>0</v>
      </c>
      <c r="F531" s="43">
        <f>SUMIF(Apr!$A:$A,TB!$A531,Apr!$H:$H)</f>
        <v>0</v>
      </c>
      <c r="G531" s="43">
        <f>SUMIF(May!$A:$A,TB!$A531,May!$H:$H)</f>
        <v>0</v>
      </c>
      <c r="H531" s="43">
        <f>SUMIF(Jun!$A:$A,TB!$A531,Jun!$H:$H)</f>
        <v>0</v>
      </c>
      <c r="I531" s="43">
        <f>SUMIF(Jul!$A:$A,TB!$A531,Jul!$H:$H)</f>
        <v>0</v>
      </c>
      <c r="J531" s="43">
        <f>SUMIF(Aug!$A:$A,TB!$A531,Aug!$H:$H)</f>
        <v>0</v>
      </c>
      <c r="K531" s="43">
        <f>SUMIF(Sep!$A:$A,TB!$A531,Sep!$H:$H)</f>
        <v>0</v>
      </c>
      <c r="L531" s="43">
        <f>SUMIF(Oct!$A:$A,TB!$A531,Oct!$H:$H)</f>
        <v>0</v>
      </c>
      <c r="M531" s="43">
        <f>SUMIF(Nov!$A:$A,TB!$A531,Nov!$H:$H)</f>
        <v>0</v>
      </c>
      <c r="N531" s="175">
        <f>SUMIF(Dec!$A:$A,TB!$A531,Dec!$H:$H)</f>
        <v>0</v>
      </c>
      <c r="O531" s="171" t="s">
        <v>550</v>
      </c>
      <c r="P531" s="171"/>
      <c r="Q531" s="181">
        <v>0</v>
      </c>
      <c r="R531" s="43">
        <v>0</v>
      </c>
      <c r="S531" s="43">
        <v>0</v>
      </c>
      <c r="T531" s="43">
        <v>0</v>
      </c>
      <c r="U531" s="43">
        <v>0</v>
      </c>
      <c r="V531" s="43">
        <v>0</v>
      </c>
      <c r="W531" s="43">
        <v>0</v>
      </c>
      <c r="X531" s="43">
        <v>0</v>
      </c>
      <c r="Y531" s="43">
        <v>0</v>
      </c>
      <c r="Z531" s="43">
        <v>0</v>
      </c>
      <c r="AA531" s="43">
        <v>0</v>
      </c>
      <c r="AB531" s="43">
        <v>0</v>
      </c>
      <c r="AD531" s="43">
        <f t="shared" si="435"/>
        <v>0</v>
      </c>
      <c r="AE531" s="43">
        <f t="shared" si="436"/>
        <v>0</v>
      </c>
      <c r="AF531" s="43">
        <f t="shared" si="437"/>
        <v>0</v>
      </c>
      <c r="AG531" s="43">
        <f t="shared" si="438"/>
        <v>0</v>
      </c>
      <c r="AH531" s="43">
        <f t="shared" si="439"/>
        <v>0</v>
      </c>
      <c r="AI531" s="43">
        <f t="shared" si="440"/>
        <v>0</v>
      </c>
      <c r="AJ531" s="43">
        <f t="shared" si="441"/>
        <v>0</v>
      </c>
      <c r="AK531" s="43">
        <f t="shared" si="442"/>
        <v>0</v>
      </c>
      <c r="AL531" s="43">
        <f t="shared" si="443"/>
        <v>0</v>
      </c>
      <c r="AM531" s="43">
        <f t="shared" si="444"/>
        <v>0</v>
      </c>
      <c r="AN531" s="43">
        <f t="shared" si="445"/>
        <v>0</v>
      </c>
      <c r="AO531" s="43">
        <f t="shared" si="446"/>
        <v>0</v>
      </c>
    </row>
    <row r="532" spans="1:41" ht="16.399999999999999" customHeight="1">
      <c r="A532" s="20">
        <v>92002</v>
      </c>
      <c r="B532" s="14" t="s">
        <v>416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75">
        <f>SUMIF(Dec!$A:$A,TB!$A532,Dec!$H:$H)</f>
        <v>0</v>
      </c>
      <c r="O532" s="171" t="s">
        <v>551</v>
      </c>
      <c r="P532" s="171"/>
      <c r="Q532" s="181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435"/>
        <v>0</v>
      </c>
      <c r="AE532" s="43">
        <f t="shared" si="436"/>
        <v>0</v>
      </c>
      <c r="AF532" s="43">
        <f t="shared" si="437"/>
        <v>0</v>
      </c>
      <c r="AG532" s="43">
        <f t="shared" si="438"/>
        <v>0</v>
      </c>
      <c r="AH532" s="43">
        <f t="shared" si="439"/>
        <v>0</v>
      </c>
      <c r="AI532" s="43">
        <f t="shared" si="440"/>
        <v>0</v>
      </c>
      <c r="AJ532" s="43">
        <f t="shared" si="441"/>
        <v>0</v>
      </c>
      <c r="AK532" s="43">
        <f t="shared" si="442"/>
        <v>0</v>
      </c>
      <c r="AL532" s="43">
        <f t="shared" si="443"/>
        <v>0</v>
      </c>
      <c r="AM532" s="43">
        <f t="shared" si="444"/>
        <v>0</v>
      </c>
      <c r="AN532" s="43">
        <f t="shared" si="445"/>
        <v>0</v>
      </c>
      <c r="AO532" s="43">
        <f t="shared" si="446"/>
        <v>0</v>
      </c>
    </row>
    <row r="533" spans="1:41" ht="16.399999999999999" customHeight="1">
      <c r="A533" s="20">
        <v>92003</v>
      </c>
      <c r="B533" s="14" t="s">
        <v>417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75">
        <f>SUMIF(Dec!$A:$A,TB!$A533,Dec!$H:$H)</f>
        <v>0</v>
      </c>
      <c r="O533" s="171" t="s">
        <v>548</v>
      </c>
      <c r="P533" s="171"/>
      <c r="Q533" s="181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435"/>
        <v>0</v>
      </c>
      <c r="AE533" s="43">
        <f t="shared" si="436"/>
        <v>0</v>
      </c>
      <c r="AF533" s="43">
        <f t="shared" si="437"/>
        <v>0</v>
      </c>
      <c r="AG533" s="43">
        <f t="shared" si="438"/>
        <v>0</v>
      </c>
      <c r="AH533" s="43">
        <f t="shared" si="439"/>
        <v>0</v>
      </c>
      <c r="AI533" s="43">
        <f t="shared" si="440"/>
        <v>0</v>
      </c>
      <c r="AJ533" s="43">
        <f t="shared" si="441"/>
        <v>0</v>
      </c>
      <c r="AK533" s="43">
        <f t="shared" si="442"/>
        <v>0</v>
      </c>
      <c r="AL533" s="43">
        <f t="shared" si="443"/>
        <v>0</v>
      </c>
      <c r="AM533" s="43">
        <f t="shared" si="444"/>
        <v>0</v>
      </c>
      <c r="AN533" s="43">
        <f t="shared" si="445"/>
        <v>0</v>
      </c>
      <c r="AO533" s="43">
        <f t="shared" si="446"/>
        <v>0</v>
      </c>
    </row>
    <row r="534" spans="1:41" ht="16.399999999999999" customHeight="1">
      <c r="A534" s="20">
        <v>92004</v>
      </c>
      <c r="B534" s="14" t="s">
        <v>418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75">
        <f>SUMIF(Dec!$A:$A,TB!$A534,Dec!$H:$H)</f>
        <v>0</v>
      </c>
      <c r="O534" s="171" t="s">
        <v>552</v>
      </c>
      <c r="P534" s="171"/>
      <c r="Q534" s="181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435"/>
        <v>0</v>
      </c>
      <c r="AE534" s="43">
        <f t="shared" si="436"/>
        <v>0</v>
      </c>
      <c r="AF534" s="43">
        <f t="shared" si="437"/>
        <v>0</v>
      </c>
      <c r="AG534" s="43">
        <f t="shared" si="438"/>
        <v>0</v>
      </c>
      <c r="AH534" s="43">
        <f t="shared" si="439"/>
        <v>0</v>
      </c>
      <c r="AI534" s="43">
        <f t="shared" si="440"/>
        <v>0</v>
      </c>
      <c r="AJ534" s="43">
        <f t="shared" si="441"/>
        <v>0</v>
      </c>
      <c r="AK534" s="43">
        <f t="shared" si="442"/>
        <v>0</v>
      </c>
      <c r="AL534" s="43">
        <f t="shared" si="443"/>
        <v>0</v>
      </c>
      <c r="AM534" s="43">
        <f t="shared" si="444"/>
        <v>0</v>
      </c>
      <c r="AN534" s="43">
        <f t="shared" si="445"/>
        <v>0</v>
      </c>
      <c r="AO534" s="43">
        <f t="shared" si="446"/>
        <v>0</v>
      </c>
    </row>
    <row r="535" spans="1:41" ht="16.399999999999999" customHeight="1">
      <c r="A535" s="20">
        <v>92005</v>
      </c>
      <c r="B535" s="14" t="s">
        <v>419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75">
        <f>SUMIF(Dec!$A:$A,TB!$A535,Dec!$H:$H)</f>
        <v>0</v>
      </c>
      <c r="O535" s="171" t="s">
        <v>552</v>
      </c>
      <c r="P535" s="171"/>
      <c r="Q535" s="181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435"/>
        <v>0</v>
      </c>
      <c r="AE535" s="43">
        <f t="shared" si="436"/>
        <v>0</v>
      </c>
      <c r="AF535" s="43">
        <f t="shared" si="437"/>
        <v>0</v>
      </c>
      <c r="AG535" s="43">
        <f t="shared" si="438"/>
        <v>0</v>
      </c>
      <c r="AH535" s="43">
        <f t="shared" si="439"/>
        <v>0</v>
      </c>
      <c r="AI535" s="43">
        <f t="shared" si="440"/>
        <v>0</v>
      </c>
      <c r="AJ535" s="43">
        <f t="shared" si="441"/>
        <v>0</v>
      </c>
      <c r="AK535" s="43">
        <f t="shared" si="442"/>
        <v>0</v>
      </c>
      <c r="AL535" s="43">
        <f t="shared" si="443"/>
        <v>0</v>
      </c>
      <c r="AM535" s="43">
        <f t="shared" si="444"/>
        <v>0</v>
      </c>
      <c r="AN535" s="43">
        <f t="shared" si="445"/>
        <v>0</v>
      </c>
      <c r="AO535" s="43">
        <f t="shared" si="446"/>
        <v>0</v>
      </c>
    </row>
    <row r="536" spans="1:41" ht="16.399999999999999" customHeight="1">
      <c r="A536" s="20">
        <v>92006</v>
      </c>
      <c r="B536" s="14" t="s">
        <v>420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75">
        <f>SUMIF(Dec!$A:$A,TB!$A536,Dec!$H:$H)</f>
        <v>0</v>
      </c>
      <c r="O536" s="171" t="s">
        <v>548</v>
      </c>
      <c r="P536" s="171"/>
      <c r="Q536" s="181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435"/>
        <v>0</v>
      </c>
      <c r="AE536" s="43">
        <f t="shared" si="436"/>
        <v>0</v>
      </c>
      <c r="AF536" s="43">
        <f t="shared" si="437"/>
        <v>0</v>
      </c>
      <c r="AG536" s="43">
        <f t="shared" si="438"/>
        <v>0</v>
      </c>
      <c r="AH536" s="43">
        <f t="shared" si="439"/>
        <v>0</v>
      </c>
      <c r="AI536" s="43">
        <f t="shared" si="440"/>
        <v>0</v>
      </c>
      <c r="AJ536" s="43">
        <f t="shared" si="441"/>
        <v>0</v>
      </c>
      <c r="AK536" s="43">
        <f t="shared" si="442"/>
        <v>0</v>
      </c>
      <c r="AL536" s="43">
        <f t="shared" si="443"/>
        <v>0</v>
      </c>
      <c r="AM536" s="43">
        <f t="shared" si="444"/>
        <v>0</v>
      </c>
      <c r="AN536" s="43">
        <f t="shared" si="445"/>
        <v>0</v>
      </c>
      <c r="AO536" s="43">
        <f t="shared" si="446"/>
        <v>0</v>
      </c>
    </row>
    <row r="537" spans="1:41" ht="16.399999999999999" customHeight="1">
      <c r="A537" s="20">
        <v>92007</v>
      </c>
      <c r="B537" s="14" t="s">
        <v>421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75">
        <f>SUMIF(Dec!$A:$A,TB!$A537,Dec!$H:$H)</f>
        <v>0</v>
      </c>
      <c r="O537" s="171" t="s">
        <v>548</v>
      </c>
      <c r="P537" s="171"/>
      <c r="Q537" s="181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435"/>
        <v>0</v>
      </c>
      <c r="AE537" s="43">
        <f t="shared" si="436"/>
        <v>0</v>
      </c>
      <c r="AF537" s="43">
        <f t="shared" si="437"/>
        <v>0</v>
      </c>
      <c r="AG537" s="43">
        <f t="shared" si="438"/>
        <v>0</v>
      </c>
      <c r="AH537" s="43">
        <f t="shared" si="439"/>
        <v>0</v>
      </c>
      <c r="AI537" s="43">
        <f t="shared" si="440"/>
        <v>0</v>
      </c>
      <c r="AJ537" s="43">
        <f t="shared" si="441"/>
        <v>0</v>
      </c>
      <c r="AK537" s="43">
        <f t="shared" si="442"/>
        <v>0</v>
      </c>
      <c r="AL537" s="43">
        <f t="shared" si="443"/>
        <v>0</v>
      </c>
      <c r="AM537" s="43">
        <f t="shared" si="444"/>
        <v>0</v>
      </c>
      <c r="AN537" s="43">
        <f t="shared" si="445"/>
        <v>0</v>
      </c>
      <c r="AO537" s="43">
        <f t="shared" si="446"/>
        <v>0</v>
      </c>
    </row>
    <row r="538" spans="1:41" ht="16.399999999999999" customHeight="1">
      <c r="A538" s="20">
        <v>92008</v>
      </c>
      <c r="B538" s="14" t="s">
        <v>422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175">
        <f>SUMIF(Dec!$A:$A,TB!$A538,Dec!$H:$H)</f>
        <v>0</v>
      </c>
      <c r="O538" s="171" t="s">
        <v>548</v>
      </c>
      <c r="P538" s="171"/>
      <c r="Q538" s="181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435"/>
        <v>0</v>
      </c>
      <c r="AE538" s="43">
        <f t="shared" si="436"/>
        <v>0</v>
      </c>
      <c r="AF538" s="43">
        <f t="shared" si="437"/>
        <v>0</v>
      </c>
      <c r="AG538" s="43">
        <f t="shared" si="438"/>
        <v>0</v>
      </c>
      <c r="AH538" s="43">
        <f t="shared" si="439"/>
        <v>0</v>
      </c>
      <c r="AI538" s="43">
        <f t="shared" si="440"/>
        <v>0</v>
      </c>
      <c r="AJ538" s="43">
        <f t="shared" si="441"/>
        <v>0</v>
      </c>
      <c r="AK538" s="43">
        <f t="shared" si="442"/>
        <v>0</v>
      </c>
      <c r="AL538" s="43">
        <f t="shared" si="443"/>
        <v>0</v>
      </c>
      <c r="AM538" s="43">
        <f t="shared" si="444"/>
        <v>0</v>
      </c>
      <c r="AN538" s="43">
        <f t="shared" si="445"/>
        <v>0</v>
      </c>
      <c r="AO538" s="43">
        <f t="shared" si="446"/>
        <v>0</v>
      </c>
    </row>
    <row r="539" spans="1:41" ht="16.399999999999999" customHeight="1">
      <c r="A539" s="20">
        <v>92009</v>
      </c>
      <c r="B539" s="14" t="s">
        <v>423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75">
        <f>SUMIF(Dec!$A:$A,TB!$A539,Dec!$H:$H)</f>
        <v>0</v>
      </c>
      <c r="O539" s="171" t="s">
        <v>548</v>
      </c>
      <c r="P539" s="171"/>
      <c r="Q539" s="181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435"/>
        <v>0</v>
      </c>
      <c r="AE539" s="43">
        <f t="shared" si="436"/>
        <v>0</v>
      </c>
      <c r="AF539" s="43">
        <f t="shared" si="437"/>
        <v>0</v>
      </c>
      <c r="AG539" s="43">
        <f t="shared" si="438"/>
        <v>0</v>
      </c>
      <c r="AH539" s="43">
        <f t="shared" si="439"/>
        <v>0</v>
      </c>
      <c r="AI539" s="43">
        <f t="shared" si="440"/>
        <v>0</v>
      </c>
      <c r="AJ539" s="43">
        <f t="shared" si="441"/>
        <v>0</v>
      </c>
      <c r="AK539" s="43">
        <f t="shared" si="442"/>
        <v>0</v>
      </c>
      <c r="AL539" s="43">
        <f t="shared" si="443"/>
        <v>0</v>
      </c>
      <c r="AM539" s="43">
        <f t="shared" si="444"/>
        <v>0</v>
      </c>
      <c r="AN539" s="43">
        <f t="shared" si="445"/>
        <v>0</v>
      </c>
      <c r="AO539" s="43">
        <f t="shared" si="446"/>
        <v>0</v>
      </c>
    </row>
    <row r="540" spans="1:41" ht="16.399999999999999" customHeight="1">
      <c r="A540" s="20">
        <v>93001</v>
      </c>
      <c r="B540" s="14" t="s">
        <v>424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75">
        <f>SUMIF(Dec!$A:$A,TB!$A540,Dec!$H:$H)</f>
        <v>0</v>
      </c>
      <c r="O540" s="171" t="s">
        <v>552</v>
      </c>
      <c r="P540" s="171"/>
      <c r="Q540" s="181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435"/>
        <v>0</v>
      </c>
      <c r="AE540" s="43">
        <f t="shared" si="436"/>
        <v>0</v>
      </c>
      <c r="AF540" s="43">
        <f t="shared" si="437"/>
        <v>0</v>
      </c>
      <c r="AG540" s="43">
        <f t="shared" si="438"/>
        <v>0</v>
      </c>
      <c r="AH540" s="43">
        <f t="shared" si="439"/>
        <v>0</v>
      </c>
      <c r="AI540" s="43">
        <f t="shared" si="440"/>
        <v>0</v>
      </c>
      <c r="AJ540" s="43">
        <f t="shared" si="441"/>
        <v>0</v>
      </c>
      <c r="AK540" s="43">
        <f t="shared" si="442"/>
        <v>0</v>
      </c>
      <c r="AL540" s="43">
        <f t="shared" si="443"/>
        <v>0</v>
      </c>
      <c r="AM540" s="43">
        <f t="shared" si="444"/>
        <v>0</v>
      </c>
      <c r="AN540" s="43">
        <f t="shared" si="445"/>
        <v>0</v>
      </c>
      <c r="AO540" s="43">
        <f t="shared" si="446"/>
        <v>0</v>
      </c>
    </row>
    <row r="541" spans="1:41" ht="16.399999999999999" customHeight="1">
      <c r="A541" s="20">
        <v>93002</v>
      </c>
      <c r="B541" s="14" t="s">
        <v>425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75">
        <f>SUMIF(Dec!$A:$A,TB!$A541,Dec!$H:$H)</f>
        <v>0</v>
      </c>
      <c r="O541" s="171" t="s">
        <v>552</v>
      </c>
      <c r="P541" s="171"/>
      <c r="Q541" s="181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435"/>
        <v>0</v>
      </c>
      <c r="AE541" s="43">
        <f t="shared" si="436"/>
        <v>0</v>
      </c>
      <c r="AF541" s="43">
        <f t="shared" si="437"/>
        <v>0</v>
      </c>
      <c r="AG541" s="43">
        <f t="shared" si="438"/>
        <v>0</v>
      </c>
      <c r="AH541" s="43">
        <f t="shared" si="439"/>
        <v>0</v>
      </c>
      <c r="AI541" s="43">
        <f t="shared" si="440"/>
        <v>0</v>
      </c>
      <c r="AJ541" s="43">
        <f t="shared" si="441"/>
        <v>0</v>
      </c>
      <c r="AK541" s="43">
        <f t="shared" si="442"/>
        <v>0</v>
      </c>
      <c r="AL541" s="43">
        <f t="shared" si="443"/>
        <v>0</v>
      </c>
      <c r="AM541" s="43">
        <f t="shared" si="444"/>
        <v>0</v>
      </c>
      <c r="AN541" s="43">
        <f t="shared" si="445"/>
        <v>0</v>
      </c>
      <c r="AO541" s="43">
        <f t="shared" si="446"/>
        <v>0</v>
      </c>
    </row>
    <row r="542" spans="1:41" ht="16.399999999999999" customHeight="1">
      <c r="A542" s="20">
        <v>93003</v>
      </c>
      <c r="B542" s="14" t="s">
        <v>426</v>
      </c>
      <c r="C542" s="43">
        <f>SUMIF(Jan!$A:$A,TB!$A542,Jan!$H:$H)</f>
        <v>0</v>
      </c>
      <c r="D542" s="43">
        <f>SUMIF(Feb!$A:$A,TB!$A542,Feb!$H:$H)</f>
        <v>0</v>
      </c>
      <c r="E542" s="43">
        <f>SUMIF(Mar!$A:$A,TB!$A542,Mar!$H:$H)</f>
        <v>0</v>
      </c>
      <c r="F542" s="43">
        <f>SUMIF(Apr!$A:$A,TB!$A542,Apr!$H:$H)</f>
        <v>0</v>
      </c>
      <c r="G542" s="43">
        <f>SUMIF(May!$A:$A,TB!$A542,May!$H:$H)</f>
        <v>0</v>
      </c>
      <c r="H542" s="43">
        <f>SUMIF(Jun!$A:$A,TB!$A542,Jun!$H:$H)</f>
        <v>0</v>
      </c>
      <c r="I542" s="43">
        <f>SUMIF(Jul!$A:$A,TB!$A542,Jul!$H:$H)</f>
        <v>0</v>
      </c>
      <c r="J542" s="43">
        <f>SUMIF(Aug!$A:$A,TB!$A542,Aug!$H:$H)</f>
        <v>0</v>
      </c>
      <c r="K542" s="43">
        <f>SUMIF(Sep!$A:$A,TB!$A542,Sep!$H:$H)</f>
        <v>0</v>
      </c>
      <c r="L542" s="43">
        <f>SUMIF(Oct!$A:$A,TB!$A542,Oct!$H:$H)</f>
        <v>0</v>
      </c>
      <c r="M542" s="43">
        <f>SUMIF(Nov!$A:$A,TB!$A542,Nov!$H:$H)</f>
        <v>0</v>
      </c>
      <c r="N542" s="175">
        <f>SUMIF(Dec!$A:$A,TB!$A542,Dec!$H:$H)</f>
        <v>0</v>
      </c>
      <c r="O542" s="171" t="s">
        <v>548</v>
      </c>
      <c r="P542" s="171"/>
      <c r="Q542" s="181">
        <v>0</v>
      </c>
      <c r="R542" s="43">
        <v>0</v>
      </c>
      <c r="S542" s="43">
        <v>0</v>
      </c>
      <c r="T542" s="43">
        <v>0</v>
      </c>
      <c r="U542" s="43">
        <v>0</v>
      </c>
      <c r="V542" s="43">
        <v>0</v>
      </c>
      <c r="W542" s="43">
        <v>0</v>
      </c>
      <c r="X542" s="43">
        <v>0</v>
      </c>
      <c r="Y542" s="43">
        <v>0</v>
      </c>
      <c r="Z542" s="43">
        <v>0</v>
      </c>
      <c r="AA542" s="43">
        <v>0</v>
      </c>
      <c r="AB542" s="43">
        <v>0</v>
      </c>
      <c r="AD542" s="43">
        <f t="shared" si="435"/>
        <v>0</v>
      </c>
      <c r="AE542" s="43">
        <f t="shared" si="436"/>
        <v>0</v>
      </c>
      <c r="AF542" s="43">
        <f t="shared" si="437"/>
        <v>0</v>
      </c>
      <c r="AG542" s="43">
        <f t="shared" si="438"/>
        <v>0</v>
      </c>
      <c r="AH542" s="43">
        <f t="shared" si="439"/>
        <v>0</v>
      </c>
      <c r="AI542" s="43">
        <f t="shared" si="440"/>
        <v>0</v>
      </c>
      <c r="AJ542" s="43">
        <f t="shared" si="441"/>
        <v>0</v>
      </c>
      <c r="AK542" s="43">
        <f t="shared" si="442"/>
        <v>0</v>
      </c>
      <c r="AL542" s="43">
        <f t="shared" si="443"/>
        <v>0</v>
      </c>
      <c r="AM542" s="43">
        <f t="shared" si="444"/>
        <v>0</v>
      </c>
      <c r="AN542" s="43">
        <f t="shared" si="445"/>
        <v>0</v>
      </c>
      <c r="AO542" s="43">
        <f t="shared" si="446"/>
        <v>0</v>
      </c>
    </row>
    <row r="543" spans="1:41" ht="16.399999999999999" customHeight="1">
      <c r="A543" s="20">
        <v>93004</v>
      </c>
      <c r="B543" s="14" t="s">
        <v>427</v>
      </c>
      <c r="C543" s="43">
        <f>SUMIF(Jan!$A:$A,TB!$A543,Jan!$H:$H)</f>
        <v>0</v>
      </c>
      <c r="D543" s="43">
        <f>SUMIF(Feb!$A:$A,TB!$A543,Feb!$H:$H)</f>
        <v>0</v>
      </c>
      <c r="E543" s="43">
        <f>SUMIF(Mar!$A:$A,TB!$A543,Mar!$H:$H)</f>
        <v>0</v>
      </c>
      <c r="F543" s="43">
        <f>SUMIF(Apr!$A:$A,TB!$A543,Apr!$H:$H)</f>
        <v>0</v>
      </c>
      <c r="G543" s="43">
        <f>SUMIF(May!$A:$A,TB!$A543,May!$H:$H)</f>
        <v>0</v>
      </c>
      <c r="H543" s="43">
        <f>SUMIF(Jun!$A:$A,TB!$A543,Jun!$H:$H)</f>
        <v>0</v>
      </c>
      <c r="I543" s="43">
        <f>SUMIF(Jul!$A:$A,TB!$A543,Jul!$H:$H)</f>
        <v>0</v>
      </c>
      <c r="J543" s="43">
        <f>SUMIF(Aug!$A:$A,TB!$A543,Aug!$H:$H)</f>
        <v>0</v>
      </c>
      <c r="K543" s="43">
        <f>SUMIF(Sep!$A:$A,TB!$A543,Sep!$H:$H)</f>
        <v>0</v>
      </c>
      <c r="L543" s="43">
        <f>SUMIF(Oct!$A:$A,TB!$A543,Oct!$H:$H)</f>
        <v>0</v>
      </c>
      <c r="M543" s="43">
        <f>SUMIF(Nov!$A:$A,TB!$A543,Nov!$H:$H)</f>
        <v>0</v>
      </c>
      <c r="N543" s="175">
        <f>SUMIF(Dec!$A:$A,TB!$A543,Dec!$H:$H)</f>
        <v>0</v>
      </c>
      <c r="O543" s="171" t="s">
        <v>548</v>
      </c>
      <c r="P543" s="171"/>
      <c r="Q543" s="181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D543" s="43">
        <f t="shared" si="435"/>
        <v>0</v>
      </c>
      <c r="AE543" s="43">
        <f t="shared" si="436"/>
        <v>0</v>
      </c>
      <c r="AF543" s="43">
        <f t="shared" si="437"/>
        <v>0</v>
      </c>
      <c r="AG543" s="43">
        <f t="shared" si="438"/>
        <v>0</v>
      </c>
      <c r="AH543" s="43">
        <f t="shared" si="439"/>
        <v>0</v>
      </c>
      <c r="AI543" s="43">
        <f t="shared" si="440"/>
        <v>0</v>
      </c>
      <c r="AJ543" s="43">
        <f t="shared" si="441"/>
        <v>0</v>
      </c>
      <c r="AK543" s="43">
        <f t="shared" si="442"/>
        <v>0</v>
      </c>
      <c r="AL543" s="43">
        <f t="shared" si="443"/>
        <v>0</v>
      </c>
      <c r="AM543" s="43">
        <f t="shared" si="444"/>
        <v>0</v>
      </c>
      <c r="AN543" s="43">
        <f t="shared" si="445"/>
        <v>0</v>
      </c>
      <c r="AO543" s="43">
        <f t="shared" si="446"/>
        <v>0</v>
      </c>
    </row>
    <row r="544" spans="1:41" ht="16.399999999999999" customHeight="1">
      <c r="A544" s="20">
        <v>93005</v>
      </c>
      <c r="B544" s="14" t="s">
        <v>428</v>
      </c>
      <c r="C544" s="43">
        <f>SUMIF(Jan!$A:$A,TB!$A544,Jan!$H:$H)</f>
        <v>0</v>
      </c>
      <c r="D544" s="43">
        <f>SUMIF(Feb!$A:$A,TB!$A544,Feb!$H:$H)</f>
        <v>0</v>
      </c>
      <c r="E544" s="43">
        <f>SUMIF(Mar!$A:$A,TB!$A544,Mar!$H:$H)</f>
        <v>0</v>
      </c>
      <c r="F544" s="43">
        <f>SUMIF(Apr!$A:$A,TB!$A544,Apr!$H:$H)</f>
        <v>0</v>
      </c>
      <c r="G544" s="43">
        <f>SUMIF(May!$A:$A,TB!$A544,May!$H:$H)</f>
        <v>0</v>
      </c>
      <c r="H544" s="43">
        <f>SUMIF(Jun!$A:$A,TB!$A544,Jun!$H:$H)</f>
        <v>0</v>
      </c>
      <c r="I544" s="43">
        <f>SUMIF(Jul!$A:$A,TB!$A544,Jul!$H:$H)</f>
        <v>0</v>
      </c>
      <c r="J544" s="43">
        <f>SUMIF(Aug!$A:$A,TB!$A544,Aug!$H:$H)</f>
        <v>0</v>
      </c>
      <c r="K544" s="43">
        <f>SUMIF(Sep!$A:$A,TB!$A544,Sep!$H:$H)</f>
        <v>0</v>
      </c>
      <c r="L544" s="43">
        <f>SUMIF(Oct!$A:$A,TB!$A544,Oct!$H:$H)</f>
        <v>0</v>
      </c>
      <c r="M544" s="43">
        <f>SUMIF(Nov!$A:$A,TB!$A544,Nov!$H:$H)</f>
        <v>0</v>
      </c>
      <c r="N544" s="175">
        <f>SUMIF(Dec!$A:$A,TB!$A544,Dec!$H:$H)</f>
        <v>0</v>
      </c>
      <c r="O544" s="171" t="s">
        <v>548</v>
      </c>
      <c r="P544" s="171"/>
      <c r="Q544" s="181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0</v>
      </c>
      <c r="Z544" s="43">
        <v>0</v>
      </c>
      <c r="AA544" s="43">
        <v>0</v>
      </c>
      <c r="AB544" s="43">
        <v>0</v>
      </c>
      <c r="AD544" s="43">
        <f t="shared" si="435"/>
        <v>0</v>
      </c>
      <c r="AE544" s="43">
        <f t="shared" si="436"/>
        <v>0</v>
      </c>
      <c r="AF544" s="43">
        <f t="shared" si="437"/>
        <v>0</v>
      </c>
      <c r="AG544" s="43">
        <f t="shared" si="438"/>
        <v>0</v>
      </c>
      <c r="AH544" s="43">
        <f t="shared" si="439"/>
        <v>0</v>
      </c>
      <c r="AI544" s="43">
        <f t="shared" si="440"/>
        <v>0</v>
      </c>
      <c r="AJ544" s="43">
        <f t="shared" si="441"/>
        <v>0</v>
      </c>
      <c r="AK544" s="43">
        <f t="shared" si="442"/>
        <v>0</v>
      </c>
      <c r="AL544" s="43">
        <f t="shared" si="443"/>
        <v>0</v>
      </c>
      <c r="AM544" s="43">
        <f t="shared" si="444"/>
        <v>0</v>
      </c>
      <c r="AN544" s="43">
        <f t="shared" si="445"/>
        <v>0</v>
      </c>
      <c r="AO544" s="43">
        <f t="shared" si="446"/>
        <v>0</v>
      </c>
    </row>
    <row r="545" spans="1:41" ht="16.399999999999999" customHeight="1">
      <c r="A545" s="20">
        <v>94001</v>
      </c>
      <c r="B545" s="14" t="s">
        <v>429</v>
      </c>
      <c r="C545" s="43">
        <f>SUMIF(Jan!$A:$A,TB!$A545,Jan!$H:$H)</f>
        <v>0</v>
      </c>
      <c r="D545" s="43">
        <f>SUMIF(Feb!$A:$A,TB!$A545,Feb!$H:$H)</f>
        <v>0</v>
      </c>
      <c r="E545" s="43">
        <f>SUMIF(Mar!$A:$A,TB!$A545,Mar!$H:$H)</f>
        <v>0</v>
      </c>
      <c r="F545" s="43">
        <f>SUMIF(Apr!$A:$A,TB!$A545,Apr!$H:$H)</f>
        <v>0</v>
      </c>
      <c r="G545" s="43">
        <f>SUMIF(May!$A:$A,TB!$A545,May!$H:$H)</f>
        <v>0</v>
      </c>
      <c r="H545" s="43">
        <f>SUMIF(Jun!$A:$A,TB!$A545,Jun!$H:$H)</f>
        <v>0</v>
      </c>
      <c r="I545" s="43">
        <f>SUMIF(Jul!$A:$A,TB!$A545,Jul!$H:$H)</f>
        <v>0</v>
      </c>
      <c r="J545" s="43">
        <f>SUMIF(Aug!$A:$A,TB!$A545,Aug!$H:$H)</f>
        <v>0</v>
      </c>
      <c r="K545" s="43">
        <f>SUMIF(Sep!$A:$A,TB!$A545,Sep!$H:$H)</f>
        <v>0</v>
      </c>
      <c r="L545" s="43">
        <f>SUMIF(Oct!$A:$A,TB!$A545,Oct!$H:$H)</f>
        <v>0</v>
      </c>
      <c r="M545" s="43">
        <f>SUMIF(Nov!$A:$A,TB!$A545,Nov!$H:$H)</f>
        <v>0</v>
      </c>
      <c r="N545" s="175">
        <f>SUMIF(Dec!$A:$A,TB!$A545,Dec!$H:$H)</f>
        <v>0</v>
      </c>
      <c r="O545" s="171" t="s">
        <v>551</v>
      </c>
      <c r="P545" s="171"/>
      <c r="Q545" s="181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D545" s="43">
        <f t="shared" si="435"/>
        <v>0</v>
      </c>
      <c r="AE545" s="43">
        <f t="shared" si="436"/>
        <v>0</v>
      </c>
      <c r="AF545" s="43">
        <f t="shared" si="437"/>
        <v>0</v>
      </c>
      <c r="AG545" s="43">
        <f t="shared" si="438"/>
        <v>0</v>
      </c>
      <c r="AH545" s="43">
        <f t="shared" si="439"/>
        <v>0</v>
      </c>
      <c r="AI545" s="43">
        <f t="shared" si="440"/>
        <v>0</v>
      </c>
      <c r="AJ545" s="43">
        <f t="shared" si="441"/>
        <v>0</v>
      </c>
      <c r="AK545" s="43">
        <f t="shared" si="442"/>
        <v>0</v>
      </c>
      <c r="AL545" s="43">
        <f t="shared" si="443"/>
        <v>0</v>
      </c>
      <c r="AM545" s="43">
        <f t="shared" si="444"/>
        <v>0</v>
      </c>
      <c r="AN545" s="43">
        <f t="shared" si="445"/>
        <v>0</v>
      </c>
      <c r="AO545" s="43">
        <f t="shared" si="446"/>
        <v>0</v>
      </c>
    </row>
    <row r="546" spans="1:41" ht="16.399999999999999" customHeight="1">
      <c r="A546" s="20">
        <v>94002</v>
      </c>
      <c r="B546" s="14" t="s">
        <v>430</v>
      </c>
      <c r="C546" s="43">
        <f>SUMIF(Jan!$A:$A,TB!$A546,Jan!$H:$H)</f>
        <v>0</v>
      </c>
      <c r="D546" s="43">
        <f>SUMIF(Feb!$A:$A,TB!$A546,Feb!$H:$H)</f>
        <v>0</v>
      </c>
      <c r="E546" s="43">
        <f>SUMIF(Mar!$A:$A,TB!$A546,Mar!$H:$H)</f>
        <v>0</v>
      </c>
      <c r="F546" s="43">
        <f>SUMIF(Apr!$A:$A,TB!$A546,Apr!$H:$H)</f>
        <v>0</v>
      </c>
      <c r="G546" s="43">
        <f>SUMIF(May!$A:$A,TB!$A546,May!$H:$H)</f>
        <v>0</v>
      </c>
      <c r="H546" s="43">
        <f>SUMIF(Jun!$A:$A,TB!$A546,Jun!$H:$H)</f>
        <v>0</v>
      </c>
      <c r="I546" s="43">
        <f>SUMIF(Jul!$A:$A,TB!$A546,Jul!$H:$H)</f>
        <v>0</v>
      </c>
      <c r="J546" s="43">
        <f>SUMIF(Aug!$A:$A,TB!$A546,Aug!$H:$H)</f>
        <v>0</v>
      </c>
      <c r="K546" s="43">
        <f>SUMIF(Sep!$A:$A,TB!$A546,Sep!$H:$H)</f>
        <v>0</v>
      </c>
      <c r="L546" s="43">
        <f>SUMIF(Oct!$A:$A,TB!$A546,Oct!$H:$H)</f>
        <v>0</v>
      </c>
      <c r="M546" s="43">
        <f>SUMIF(Nov!$A:$A,TB!$A546,Nov!$H:$H)</f>
        <v>0</v>
      </c>
      <c r="N546" s="175">
        <f>SUMIF(Dec!$A:$A,TB!$A546,Dec!$H:$H)</f>
        <v>0</v>
      </c>
      <c r="O546" s="171" t="s">
        <v>551</v>
      </c>
      <c r="P546" s="171"/>
      <c r="Q546" s="181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D546" s="43">
        <f t="shared" ref="AD546:AD577" si="447">ROUND(C546*AD$2,2)</f>
        <v>0</v>
      </c>
      <c r="AE546" s="43">
        <f t="shared" ref="AE546:AE577" si="448">ROUND(D546*AE$2,2)</f>
        <v>0</v>
      </c>
      <c r="AF546" s="43">
        <f t="shared" ref="AF546:AF577" si="449">ROUND(E546*AF$2,2)</f>
        <v>0</v>
      </c>
      <c r="AG546" s="43">
        <f t="shared" ref="AG546:AG577" si="450">ROUND(F546*AG$2,2)</f>
        <v>0</v>
      </c>
      <c r="AH546" s="43">
        <f t="shared" ref="AH546:AH577" si="451">ROUND(G546*AH$2,2)</f>
        <v>0</v>
      </c>
      <c r="AI546" s="43">
        <f t="shared" ref="AI546:AI577" si="452">ROUND(H546*AI$2,2)</f>
        <v>0</v>
      </c>
      <c r="AJ546" s="43">
        <f t="shared" ref="AJ546:AJ577" si="453">ROUND(I546*AJ$2,2)</f>
        <v>0</v>
      </c>
      <c r="AK546" s="43">
        <f t="shared" ref="AK546:AK577" si="454">ROUND(J546*AK$2,2)</f>
        <v>0</v>
      </c>
      <c r="AL546" s="43">
        <f t="shared" ref="AL546:AL577" si="455">ROUND(K546*AL$2,2)</f>
        <v>0</v>
      </c>
      <c r="AM546" s="43">
        <f t="shared" ref="AM546:AM577" si="456">ROUND(L546*AM$2,2)</f>
        <v>0</v>
      </c>
      <c r="AN546" s="43">
        <f t="shared" ref="AN546:AN577" si="457">ROUND(M546*AN$2,2)</f>
        <v>0</v>
      </c>
      <c r="AO546" s="43">
        <f t="shared" ref="AO546:AO577" si="458">ROUND(N546*AO$2,2)</f>
        <v>0</v>
      </c>
    </row>
    <row r="547" spans="1:41" ht="16.399999999999999" customHeight="1">
      <c r="A547" s="20">
        <v>94003</v>
      </c>
      <c r="B547" s="14" t="s">
        <v>431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175">
        <f>SUMIF(Dec!$A:$A,TB!$A547,Dec!$H:$H)</f>
        <v>0</v>
      </c>
      <c r="O547" s="171" t="s">
        <v>551</v>
      </c>
      <c r="P547" s="171"/>
      <c r="Q547" s="181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447"/>
        <v>0</v>
      </c>
      <c r="AE547" s="43">
        <f t="shared" si="448"/>
        <v>0</v>
      </c>
      <c r="AF547" s="43">
        <f t="shared" si="449"/>
        <v>0</v>
      </c>
      <c r="AG547" s="43">
        <f t="shared" si="450"/>
        <v>0</v>
      </c>
      <c r="AH547" s="43">
        <f t="shared" si="451"/>
        <v>0</v>
      </c>
      <c r="AI547" s="43">
        <f t="shared" si="452"/>
        <v>0</v>
      </c>
      <c r="AJ547" s="43">
        <f t="shared" si="453"/>
        <v>0</v>
      </c>
      <c r="AK547" s="43">
        <f t="shared" si="454"/>
        <v>0</v>
      </c>
      <c r="AL547" s="43">
        <f t="shared" si="455"/>
        <v>0</v>
      </c>
      <c r="AM547" s="43">
        <f t="shared" si="456"/>
        <v>0</v>
      </c>
      <c r="AN547" s="43">
        <f t="shared" si="457"/>
        <v>0</v>
      </c>
      <c r="AO547" s="43">
        <f t="shared" si="458"/>
        <v>0</v>
      </c>
    </row>
    <row r="548" spans="1:41" ht="16.399999999999999" customHeight="1">
      <c r="A548" s="20">
        <v>94004</v>
      </c>
      <c r="B548" s="14" t="s">
        <v>432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175">
        <f>SUMIF(Dec!$A:$A,TB!$A548,Dec!$H:$H)</f>
        <v>0</v>
      </c>
      <c r="O548" s="171" t="s">
        <v>548</v>
      </c>
      <c r="P548" s="171"/>
      <c r="Q548" s="181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447"/>
        <v>0</v>
      </c>
      <c r="AE548" s="43">
        <f t="shared" si="448"/>
        <v>0</v>
      </c>
      <c r="AF548" s="43">
        <f t="shared" si="449"/>
        <v>0</v>
      </c>
      <c r="AG548" s="43">
        <f t="shared" si="450"/>
        <v>0</v>
      </c>
      <c r="AH548" s="43">
        <f t="shared" si="451"/>
        <v>0</v>
      </c>
      <c r="AI548" s="43">
        <f t="shared" si="452"/>
        <v>0</v>
      </c>
      <c r="AJ548" s="43">
        <f t="shared" si="453"/>
        <v>0</v>
      </c>
      <c r="AK548" s="43">
        <f t="shared" si="454"/>
        <v>0</v>
      </c>
      <c r="AL548" s="43">
        <f t="shared" si="455"/>
        <v>0</v>
      </c>
      <c r="AM548" s="43">
        <f t="shared" si="456"/>
        <v>0</v>
      </c>
      <c r="AN548" s="43">
        <f t="shared" si="457"/>
        <v>0</v>
      </c>
      <c r="AO548" s="43">
        <f t="shared" si="458"/>
        <v>0</v>
      </c>
    </row>
    <row r="549" spans="1:41" ht="16.399999999999999" customHeight="1">
      <c r="A549" s="20">
        <v>94005</v>
      </c>
      <c r="B549" s="14" t="s">
        <v>433</v>
      </c>
      <c r="C549" s="43">
        <f>SUMIF(Jan!$A:$A,TB!$A549,Jan!$H:$H)</f>
        <v>0</v>
      </c>
      <c r="D549" s="43">
        <f>SUMIF(Feb!$A:$A,TB!$A549,Feb!$H:$H)</f>
        <v>0</v>
      </c>
      <c r="E549" s="43">
        <f>SUMIF(Mar!$A:$A,TB!$A549,Mar!$H:$H)</f>
        <v>0</v>
      </c>
      <c r="F549" s="43">
        <f>SUMIF(Apr!$A:$A,TB!$A549,Apr!$H:$H)</f>
        <v>0</v>
      </c>
      <c r="G549" s="43">
        <f>SUMIF(May!$A:$A,TB!$A549,May!$H:$H)</f>
        <v>0</v>
      </c>
      <c r="H549" s="43">
        <f>SUMIF(Jun!$A:$A,TB!$A549,Jun!$H:$H)</f>
        <v>0</v>
      </c>
      <c r="I549" s="43">
        <f>SUMIF(Jul!$A:$A,TB!$A549,Jul!$H:$H)</f>
        <v>0</v>
      </c>
      <c r="J549" s="43">
        <f>SUMIF(Aug!$A:$A,TB!$A549,Aug!$H:$H)</f>
        <v>0</v>
      </c>
      <c r="K549" s="43">
        <f>SUMIF(Sep!$A:$A,TB!$A549,Sep!$H:$H)</f>
        <v>0</v>
      </c>
      <c r="L549" s="43">
        <f>SUMIF(Oct!$A:$A,TB!$A549,Oct!$H:$H)</f>
        <v>0</v>
      </c>
      <c r="M549" s="43">
        <f>SUMIF(Nov!$A:$A,TB!$A549,Nov!$H:$H)</f>
        <v>0</v>
      </c>
      <c r="N549" s="175">
        <f>SUMIF(Dec!$A:$A,TB!$A549,Dec!$H:$H)</f>
        <v>0</v>
      </c>
      <c r="O549" s="171" t="s">
        <v>552</v>
      </c>
      <c r="P549" s="171"/>
      <c r="Q549" s="181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0</v>
      </c>
      <c r="AB549" s="43">
        <v>0</v>
      </c>
      <c r="AD549" s="43">
        <f t="shared" si="447"/>
        <v>0</v>
      </c>
      <c r="AE549" s="43">
        <f t="shared" si="448"/>
        <v>0</v>
      </c>
      <c r="AF549" s="43">
        <f t="shared" si="449"/>
        <v>0</v>
      </c>
      <c r="AG549" s="43">
        <f t="shared" si="450"/>
        <v>0</v>
      </c>
      <c r="AH549" s="43">
        <f t="shared" si="451"/>
        <v>0</v>
      </c>
      <c r="AI549" s="43">
        <f t="shared" si="452"/>
        <v>0</v>
      </c>
      <c r="AJ549" s="43">
        <f t="shared" si="453"/>
        <v>0</v>
      </c>
      <c r="AK549" s="43">
        <f t="shared" si="454"/>
        <v>0</v>
      </c>
      <c r="AL549" s="43">
        <f t="shared" si="455"/>
        <v>0</v>
      </c>
      <c r="AM549" s="43">
        <f t="shared" si="456"/>
        <v>0</v>
      </c>
      <c r="AN549" s="43">
        <f t="shared" si="457"/>
        <v>0</v>
      </c>
      <c r="AO549" s="43">
        <f t="shared" si="458"/>
        <v>0</v>
      </c>
    </row>
    <row r="550" spans="1:41" ht="16.399999999999999" customHeight="1">
      <c r="A550" s="20">
        <v>94006</v>
      </c>
      <c r="B550" s="14" t="s">
        <v>434</v>
      </c>
      <c r="C550" s="43">
        <f>SUMIF(Jan!$A:$A,TB!$A550,Jan!$H:$H)</f>
        <v>0</v>
      </c>
      <c r="D550" s="43">
        <f>SUMIF(Feb!$A:$A,TB!$A550,Feb!$H:$H)</f>
        <v>0</v>
      </c>
      <c r="E550" s="43">
        <f>SUMIF(Mar!$A:$A,TB!$A550,Mar!$H:$H)</f>
        <v>0</v>
      </c>
      <c r="F550" s="43">
        <f>SUMIF(Apr!$A:$A,TB!$A550,Apr!$H:$H)</f>
        <v>0</v>
      </c>
      <c r="G550" s="43">
        <f>SUMIF(May!$A:$A,TB!$A550,May!$H:$H)</f>
        <v>0</v>
      </c>
      <c r="H550" s="43">
        <f>SUMIF(Jun!$A:$A,TB!$A550,Jun!$H:$H)</f>
        <v>0</v>
      </c>
      <c r="I550" s="43">
        <f>SUMIF(Jul!$A:$A,TB!$A550,Jul!$H:$H)</f>
        <v>0</v>
      </c>
      <c r="J550" s="43">
        <f>SUMIF(Aug!$A:$A,TB!$A550,Aug!$H:$H)</f>
        <v>0</v>
      </c>
      <c r="K550" s="43">
        <f>SUMIF(Sep!$A:$A,TB!$A550,Sep!$H:$H)</f>
        <v>0</v>
      </c>
      <c r="L550" s="43">
        <f>SUMIF(Oct!$A:$A,TB!$A550,Oct!$H:$H)</f>
        <v>0</v>
      </c>
      <c r="M550" s="43">
        <f>SUMIF(Nov!$A:$A,TB!$A550,Nov!$H:$H)</f>
        <v>0</v>
      </c>
      <c r="N550" s="175">
        <f>SUMIF(Dec!$A:$A,TB!$A550,Dec!$H:$H)</f>
        <v>0</v>
      </c>
      <c r="O550" s="171" t="s">
        <v>553</v>
      </c>
      <c r="P550" s="171"/>
      <c r="Q550" s="181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D550" s="43">
        <f t="shared" si="447"/>
        <v>0</v>
      </c>
      <c r="AE550" s="43">
        <f t="shared" si="448"/>
        <v>0</v>
      </c>
      <c r="AF550" s="43">
        <f t="shared" si="449"/>
        <v>0</v>
      </c>
      <c r="AG550" s="43">
        <f t="shared" si="450"/>
        <v>0</v>
      </c>
      <c r="AH550" s="43">
        <f t="shared" si="451"/>
        <v>0</v>
      </c>
      <c r="AI550" s="43">
        <f t="shared" si="452"/>
        <v>0</v>
      </c>
      <c r="AJ550" s="43">
        <f t="shared" si="453"/>
        <v>0</v>
      </c>
      <c r="AK550" s="43">
        <f t="shared" si="454"/>
        <v>0</v>
      </c>
      <c r="AL550" s="43">
        <f t="shared" si="455"/>
        <v>0</v>
      </c>
      <c r="AM550" s="43">
        <f t="shared" si="456"/>
        <v>0</v>
      </c>
      <c r="AN550" s="43">
        <f t="shared" si="457"/>
        <v>0</v>
      </c>
      <c r="AO550" s="43">
        <f t="shared" si="458"/>
        <v>0</v>
      </c>
    </row>
    <row r="551" spans="1:41" ht="16.399999999999999" customHeight="1">
      <c r="A551" s="20">
        <v>94007</v>
      </c>
      <c r="B551" s="14" t="s">
        <v>435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0</v>
      </c>
      <c r="F551" s="43">
        <f>SUMIF(Apr!$A:$A,TB!$A551,Apr!$H:$H)</f>
        <v>0</v>
      </c>
      <c r="G551" s="43">
        <f>SUMIF(May!$A:$A,TB!$A551,May!$H:$H)</f>
        <v>0</v>
      </c>
      <c r="H551" s="43">
        <f>SUMIF(Jun!$A:$A,TB!$A551,Jun!$H:$H)</f>
        <v>0</v>
      </c>
      <c r="I551" s="43">
        <f>SUMIF(Jul!$A:$A,TB!$A551,Jul!$H:$H)</f>
        <v>0</v>
      </c>
      <c r="J551" s="43">
        <f>SUMIF(Aug!$A:$A,TB!$A551,Aug!$H:$H)</f>
        <v>0</v>
      </c>
      <c r="K551" s="43">
        <f>SUMIF(Sep!$A:$A,TB!$A551,Sep!$H:$H)</f>
        <v>0</v>
      </c>
      <c r="L551" s="43">
        <f>SUMIF(Oct!$A:$A,TB!$A551,Oct!$H:$H)</f>
        <v>0</v>
      </c>
      <c r="M551" s="43">
        <f>SUMIF(Nov!$A:$A,TB!$A551,Nov!$H:$H)</f>
        <v>0</v>
      </c>
      <c r="N551" s="175">
        <f>SUMIF(Dec!$A:$A,TB!$A551,Dec!$H:$H)</f>
        <v>0</v>
      </c>
      <c r="O551" s="171" t="s">
        <v>548</v>
      </c>
      <c r="P551" s="171"/>
      <c r="Q551" s="181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  <c r="Y551" s="43">
        <v>0</v>
      </c>
      <c r="Z551" s="43">
        <v>0</v>
      </c>
      <c r="AA551" s="43">
        <v>0</v>
      </c>
      <c r="AB551" s="43">
        <v>0</v>
      </c>
      <c r="AD551" s="43">
        <f t="shared" si="447"/>
        <v>0</v>
      </c>
      <c r="AE551" s="43">
        <f t="shared" si="448"/>
        <v>0</v>
      </c>
      <c r="AF551" s="43">
        <f t="shared" si="449"/>
        <v>0</v>
      </c>
      <c r="AG551" s="43">
        <f t="shared" si="450"/>
        <v>0</v>
      </c>
      <c r="AH551" s="43">
        <f t="shared" si="451"/>
        <v>0</v>
      </c>
      <c r="AI551" s="43">
        <f t="shared" si="452"/>
        <v>0</v>
      </c>
      <c r="AJ551" s="43">
        <f t="shared" si="453"/>
        <v>0</v>
      </c>
      <c r="AK551" s="43">
        <f t="shared" si="454"/>
        <v>0</v>
      </c>
      <c r="AL551" s="43">
        <f t="shared" si="455"/>
        <v>0</v>
      </c>
      <c r="AM551" s="43">
        <f t="shared" si="456"/>
        <v>0</v>
      </c>
      <c r="AN551" s="43">
        <f t="shared" si="457"/>
        <v>0</v>
      </c>
      <c r="AO551" s="43">
        <f t="shared" si="458"/>
        <v>0</v>
      </c>
    </row>
    <row r="552" spans="1:41" ht="16.399999999999999" customHeight="1">
      <c r="A552" s="20">
        <v>94008</v>
      </c>
      <c r="B552" s="14" t="s">
        <v>436</v>
      </c>
      <c r="C552" s="43">
        <f>SUMIF(Jan!$A:$A,TB!$A552,Jan!$H:$H)</f>
        <v>0</v>
      </c>
      <c r="D552" s="43">
        <f>SUMIF(Feb!$A:$A,TB!$A552,Feb!$H:$H)</f>
        <v>0</v>
      </c>
      <c r="E552" s="43">
        <f>SUMIF(Mar!$A:$A,TB!$A552,Mar!$H:$H)</f>
        <v>0</v>
      </c>
      <c r="F552" s="43">
        <f>SUMIF(Apr!$A:$A,TB!$A552,Apr!$H:$H)</f>
        <v>0</v>
      </c>
      <c r="G552" s="43">
        <f>SUMIF(May!$A:$A,TB!$A552,May!$H:$H)</f>
        <v>0</v>
      </c>
      <c r="H552" s="43">
        <f>SUMIF(Jun!$A:$A,TB!$A552,Jun!$H:$H)</f>
        <v>0</v>
      </c>
      <c r="I552" s="43">
        <f>SUMIF(Jul!$A:$A,TB!$A552,Jul!$H:$H)</f>
        <v>0</v>
      </c>
      <c r="J552" s="43">
        <f>SUMIF(Aug!$A:$A,TB!$A552,Aug!$H:$H)</f>
        <v>0</v>
      </c>
      <c r="K552" s="43">
        <f>SUMIF(Sep!$A:$A,TB!$A552,Sep!$H:$H)</f>
        <v>0</v>
      </c>
      <c r="L552" s="43">
        <f>SUMIF(Oct!$A:$A,TB!$A552,Oct!$H:$H)</f>
        <v>0</v>
      </c>
      <c r="M552" s="43">
        <f>SUMIF(Nov!$A:$A,TB!$A552,Nov!$H:$H)</f>
        <v>0</v>
      </c>
      <c r="N552" s="175">
        <f>SUMIF(Dec!$A:$A,TB!$A552,Dec!$H:$H)</f>
        <v>0</v>
      </c>
      <c r="O552" s="171" t="s">
        <v>548</v>
      </c>
      <c r="P552" s="171"/>
      <c r="Q552" s="181">
        <v>0</v>
      </c>
      <c r="R552" s="43">
        <v>0</v>
      </c>
      <c r="S552" s="43">
        <v>0</v>
      </c>
      <c r="T552" s="43">
        <v>0</v>
      </c>
      <c r="U552" s="43">
        <v>0</v>
      </c>
      <c r="V552" s="43">
        <v>0</v>
      </c>
      <c r="W552" s="43">
        <v>0</v>
      </c>
      <c r="X552" s="43">
        <v>0</v>
      </c>
      <c r="Y552" s="43">
        <v>0</v>
      </c>
      <c r="Z552" s="43">
        <v>0</v>
      </c>
      <c r="AA552" s="43">
        <v>0</v>
      </c>
      <c r="AB552" s="43">
        <v>0</v>
      </c>
      <c r="AD552" s="43">
        <f t="shared" si="447"/>
        <v>0</v>
      </c>
      <c r="AE552" s="43">
        <f t="shared" si="448"/>
        <v>0</v>
      </c>
      <c r="AF552" s="43">
        <f t="shared" si="449"/>
        <v>0</v>
      </c>
      <c r="AG552" s="43">
        <f t="shared" si="450"/>
        <v>0</v>
      </c>
      <c r="AH552" s="43">
        <f t="shared" si="451"/>
        <v>0</v>
      </c>
      <c r="AI552" s="43">
        <f t="shared" si="452"/>
        <v>0</v>
      </c>
      <c r="AJ552" s="43">
        <f t="shared" si="453"/>
        <v>0</v>
      </c>
      <c r="AK552" s="43">
        <f t="shared" si="454"/>
        <v>0</v>
      </c>
      <c r="AL552" s="43">
        <f t="shared" si="455"/>
        <v>0</v>
      </c>
      <c r="AM552" s="43">
        <f t="shared" si="456"/>
        <v>0</v>
      </c>
      <c r="AN552" s="43">
        <f t="shared" si="457"/>
        <v>0</v>
      </c>
      <c r="AO552" s="43">
        <f t="shared" si="458"/>
        <v>0</v>
      </c>
    </row>
    <row r="553" spans="1:41" ht="16.399999999999999" customHeight="1">
      <c r="A553" s="20">
        <v>94009</v>
      </c>
      <c r="B553" s="14" t="s">
        <v>437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0</v>
      </c>
      <c r="G553" s="43">
        <f>SUMIF(May!$A:$A,TB!$A553,May!$H:$H)</f>
        <v>0</v>
      </c>
      <c r="H553" s="43">
        <f>SUMIF(Jun!$A:$A,TB!$A553,Jun!$H:$H)</f>
        <v>0</v>
      </c>
      <c r="I553" s="43">
        <f>SUMIF(Jul!$A:$A,TB!$A553,Jul!$H:$H)</f>
        <v>0</v>
      </c>
      <c r="J553" s="43">
        <f>SUMIF(Aug!$A:$A,TB!$A553,Aug!$H:$H)</f>
        <v>0</v>
      </c>
      <c r="K553" s="43">
        <f>SUMIF(Sep!$A:$A,TB!$A553,Sep!$H:$H)</f>
        <v>0</v>
      </c>
      <c r="L553" s="43">
        <f>SUMIF(Oct!$A:$A,TB!$A553,Oct!$H:$H)</f>
        <v>0</v>
      </c>
      <c r="M553" s="43">
        <f>SUMIF(Nov!$A:$A,TB!$A553,Nov!$H:$H)</f>
        <v>0</v>
      </c>
      <c r="N553" s="175">
        <f>SUMIF(Dec!$A:$A,TB!$A553,Dec!$H:$H)</f>
        <v>0</v>
      </c>
      <c r="O553" s="171" t="s">
        <v>548</v>
      </c>
      <c r="P553" s="171"/>
      <c r="Q553" s="181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  <c r="Y553" s="43">
        <v>0</v>
      </c>
      <c r="Z553" s="43">
        <v>0</v>
      </c>
      <c r="AA553" s="43">
        <v>0</v>
      </c>
      <c r="AB553" s="43">
        <v>0</v>
      </c>
      <c r="AD553" s="43">
        <f t="shared" si="447"/>
        <v>0</v>
      </c>
      <c r="AE553" s="43">
        <f t="shared" si="448"/>
        <v>0</v>
      </c>
      <c r="AF553" s="43">
        <f t="shared" si="449"/>
        <v>0</v>
      </c>
      <c r="AG553" s="43">
        <f t="shared" si="450"/>
        <v>0</v>
      </c>
      <c r="AH553" s="43">
        <f t="shared" si="451"/>
        <v>0</v>
      </c>
      <c r="AI553" s="43">
        <f t="shared" si="452"/>
        <v>0</v>
      </c>
      <c r="AJ553" s="43">
        <f t="shared" si="453"/>
        <v>0</v>
      </c>
      <c r="AK553" s="43">
        <f t="shared" si="454"/>
        <v>0</v>
      </c>
      <c r="AL553" s="43">
        <f t="shared" si="455"/>
        <v>0</v>
      </c>
      <c r="AM553" s="43">
        <f t="shared" si="456"/>
        <v>0</v>
      </c>
      <c r="AN553" s="43">
        <f t="shared" si="457"/>
        <v>0</v>
      </c>
      <c r="AO553" s="43">
        <f t="shared" si="458"/>
        <v>0</v>
      </c>
    </row>
    <row r="554" spans="1:41" ht="16.399999999999999" customHeight="1">
      <c r="A554" s="20">
        <v>94010</v>
      </c>
      <c r="B554" s="14" t="s">
        <v>438</v>
      </c>
      <c r="C554" s="43">
        <f>SUMIF(Jan!$A:$A,TB!$A554,Jan!$H:$H)</f>
        <v>175.7</v>
      </c>
      <c r="D554" s="43">
        <f>SUMIF(Feb!$A:$A,TB!$A554,Feb!$H:$H)</f>
        <v>351.4</v>
      </c>
      <c r="E554" s="43">
        <f>SUMIF(Mar!$A:$A,TB!$A554,Mar!$H:$H)</f>
        <v>527.1</v>
      </c>
      <c r="F554" s="43">
        <f>SUMIF(Apr!$A:$A,TB!$A554,Apr!$H:$H)</f>
        <v>702.8</v>
      </c>
      <c r="G554" s="43">
        <f>SUMIF(May!$A:$A,TB!$A554,May!$H:$H)</f>
        <v>878.5</v>
      </c>
      <c r="H554" s="43">
        <f>SUMIF(Jun!$A:$A,TB!$A554,Jun!$H:$H)</f>
        <v>1054.2</v>
      </c>
      <c r="I554" s="43">
        <f>SUMIF(Jul!$A:$A,TB!$A554,Jul!$H:$H)</f>
        <v>1054.2</v>
      </c>
      <c r="J554" s="43">
        <f>SUMIF(Aug!$A:$A,TB!$A554,Aug!$H:$H)</f>
        <v>1054.2</v>
      </c>
      <c r="K554" s="43">
        <f>SUMIF(Sep!$A:$A,TB!$A554,Sep!$H:$H)</f>
        <v>1054.2</v>
      </c>
      <c r="L554" s="43">
        <f>SUMIF(Oct!$A:$A,TB!$A554,Oct!$H:$H)</f>
        <v>1054.2</v>
      </c>
      <c r="M554" s="43">
        <f>SUMIF(Nov!$A:$A,TB!$A554,Nov!$H:$H)</f>
        <v>1054.2</v>
      </c>
      <c r="N554" s="175">
        <f>SUMIF(Dec!$A:$A,TB!$A554,Dec!$H:$H)</f>
        <v>1054.2</v>
      </c>
      <c r="O554" s="171" t="s">
        <v>548</v>
      </c>
      <c r="P554" s="171"/>
      <c r="Q554" s="181">
        <v>184.37</v>
      </c>
      <c r="R554" s="43">
        <v>368.74</v>
      </c>
      <c r="S554" s="43">
        <v>553.11</v>
      </c>
      <c r="T554" s="43">
        <v>737.48</v>
      </c>
      <c r="U554" s="43">
        <v>921.85</v>
      </c>
      <c r="V554" s="43">
        <v>1106.22</v>
      </c>
      <c r="W554" s="43">
        <v>1290.5899999999999</v>
      </c>
      <c r="X554" s="43">
        <v>1474.96</v>
      </c>
      <c r="Y554" s="43">
        <v>1659.33</v>
      </c>
      <c r="Z554" s="43">
        <v>1843.7</v>
      </c>
      <c r="AA554" s="43">
        <v>2028.07</v>
      </c>
      <c r="AB554" s="43">
        <v>2212.4499999999998</v>
      </c>
      <c r="AD554" s="43">
        <f t="shared" si="447"/>
        <v>1348.71</v>
      </c>
      <c r="AE554" s="43">
        <f t="shared" si="448"/>
        <v>2686</v>
      </c>
      <c r="AF554" s="43">
        <f t="shared" si="449"/>
        <v>4026.52</v>
      </c>
      <c r="AG554" s="43">
        <f t="shared" si="450"/>
        <v>5370.45</v>
      </c>
      <c r="AH554" s="43">
        <f t="shared" si="451"/>
        <v>6727.55</v>
      </c>
      <c r="AI554" s="43">
        <f t="shared" si="452"/>
        <v>8079.81</v>
      </c>
      <c r="AJ554" s="43">
        <f t="shared" si="453"/>
        <v>8079.81</v>
      </c>
      <c r="AK554" s="43">
        <f t="shared" si="454"/>
        <v>8079.81</v>
      </c>
      <c r="AL554" s="43">
        <f t="shared" si="455"/>
        <v>8079.81</v>
      </c>
      <c r="AM554" s="43">
        <f t="shared" si="456"/>
        <v>8079.81</v>
      </c>
      <c r="AN554" s="43">
        <f t="shared" si="457"/>
        <v>8079.81</v>
      </c>
      <c r="AO554" s="43">
        <f t="shared" si="458"/>
        <v>8079.81</v>
      </c>
    </row>
    <row r="555" spans="1:41" ht="16.399999999999999" customHeight="1">
      <c r="A555" s="20">
        <v>94011</v>
      </c>
      <c r="B555" s="14" t="s">
        <v>439</v>
      </c>
      <c r="C555" s="43">
        <f>SUMIF(Jan!$A:$A,TB!$A555,Jan!$H:$H)</f>
        <v>0</v>
      </c>
      <c r="D555" s="43">
        <f>SUMIF(Feb!$A:$A,TB!$A555,Feb!$H:$H)</f>
        <v>0</v>
      </c>
      <c r="E555" s="43">
        <f>SUMIF(Mar!$A:$A,TB!$A555,Mar!$H:$H)</f>
        <v>0</v>
      </c>
      <c r="F555" s="43">
        <f>SUMIF(Apr!$A:$A,TB!$A555,Apr!$H:$H)</f>
        <v>0</v>
      </c>
      <c r="G555" s="43">
        <f>SUMIF(May!$A:$A,TB!$A555,May!$H:$H)</f>
        <v>0</v>
      </c>
      <c r="H555" s="43">
        <f>SUMIF(Jun!$A:$A,TB!$A555,Jun!$H:$H)</f>
        <v>0</v>
      </c>
      <c r="I555" s="43">
        <f>SUMIF(Jul!$A:$A,TB!$A555,Jul!$H:$H)</f>
        <v>0</v>
      </c>
      <c r="J555" s="43">
        <f>SUMIF(Aug!$A:$A,TB!$A555,Aug!$H:$H)</f>
        <v>0</v>
      </c>
      <c r="K555" s="43">
        <f>SUMIF(Sep!$A:$A,TB!$A555,Sep!$H:$H)</f>
        <v>0</v>
      </c>
      <c r="L555" s="43">
        <f>SUMIF(Oct!$A:$A,TB!$A555,Oct!$H:$H)</f>
        <v>0</v>
      </c>
      <c r="M555" s="43">
        <f>SUMIF(Nov!$A:$A,TB!$A555,Nov!$H:$H)</f>
        <v>0</v>
      </c>
      <c r="N555" s="175">
        <f>SUMIF(Dec!$A:$A,TB!$A555,Dec!$H:$H)</f>
        <v>0</v>
      </c>
      <c r="O555" s="171" t="s">
        <v>548</v>
      </c>
      <c r="P555" s="171"/>
      <c r="Q555" s="181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D555" s="43">
        <f t="shared" si="447"/>
        <v>0</v>
      </c>
      <c r="AE555" s="43">
        <f t="shared" si="448"/>
        <v>0</v>
      </c>
      <c r="AF555" s="43">
        <f t="shared" si="449"/>
        <v>0</v>
      </c>
      <c r="AG555" s="43">
        <f t="shared" si="450"/>
        <v>0</v>
      </c>
      <c r="AH555" s="43">
        <f t="shared" si="451"/>
        <v>0</v>
      </c>
      <c r="AI555" s="43">
        <f t="shared" si="452"/>
        <v>0</v>
      </c>
      <c r="AJ555" s="43">
        <f t="shared" si="453"/>
        <v>0</v>
      </c>
      <c r="AK555" s="43">
        <f t="shared" si="454"/>
        <v>0</v>
      </c>
      <c r="AL555" s="43">
        <f t="shared" si="455"/>
        <v>0</v>
      </c>
      <c r="AM555" s="43">
        <f t="shared" si="456"/>
        <v>0</v>
      </c>
      <c r="AN555" s="43">
        <f t="shared" si="457"/>
        <v>0</v>
      </c>
      <c r="AO555" s="43">
        <f t="shared" si="458"/>
        <v>0</v>
      </c>
    </row>
    <row r="556" spans="1:41" ht="16.399999999999999" customHeight="1">
      <c r="A556" s="20">
        <v>94012</v>
      </c>
      <c r="B556" s="14" t="s">
        <v>440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0</v>
      </c>
      <c r="F556" s="43">
        <f>SUMIF(Apr!$A:$A,TB!$A556,Apr!$H:$H)</f>
        <v>0</v>
      </c>
      <c r="G556" s="43">
        <f>SUMIF(May!$A:$A,TB!$A556,May!$H:$H)</f>
        <v>0</v>
      </c>
      <c r="H556" s="43">
        <f>SUMIF(Jun!$A:$A,TB!$A556,Jun!$H:$H)</f>
        <v>0</v>
      </c>
      <c r="I556" s="43">
        <f>SUMIF(Jul!$A:$A,TB!$A556,Jul!$H:$H)</f>
        <v>0</v>
      </c>
      <c r="J556" s="43">
        <f>SUMIF(Aug!$A:$A,TB!$A556,Aug!$H:$H)</f>
        <v>0</v>
      </c>
      <c r="K556" s="43">
        <f>SUMIF(Sep!$A:$A,TB!$A556,Sep!$H:$H)</f>
        <v>0</v>
      </c>
      <c r="L556" s="43">
        <f>SUMIF(Oct!$A:$A,TB!$A556,Oct!$H:$H)</f>
        <v>0</v>
      </c>
      <c r="M556" s="43">
        <f>SUMIF(Nov!$A:$A,TB!$A556,Nov!$H:$H)</f>
        <v>0</v>
      </c>
      <c r="N556" s="175">
        <f>SUMIF(Dec!$A:$A,TB!$A556,Dec!$H:$H)</f>
        <v>0</v>
      </c>
      <c r="O556" s="171" t="s">
        <v>548</v>
      </c>
      <c r="P556" s="171"/>
      <c r="Q556" s="181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0</v>
      </c>
      <c r="X556" s="43">
        <v>0</v>
      </c>
      <c r="Y556" s="43">
        <v>0</v>
      </c>
      <c r="Z556" s="43">
        <v>0</v>
      </c>
      <c r="AA556" s="43">
        <v>0</v>
      </c>
      <c r="AB556" s="43">
        <v>0</v>
      </c>
      <c r="AD556" s="43">
        <f t="shared" si="447"/>
        <v>0</v>
      </c>
      <c r="AE556" s="43">
        <f t="shared" si="448"/>
        <v>0</v>
      </c>
      <c r="AF556" s="43">
        <f t="shared" si="449"/>
        <v>0</v>
      </c>
      <c r="AG556" s="43">
        <f t="shared" si="450"/>
        <v>0</v>
      </c>
      <c r="AH556" s="43">
        <f t="shared" si="451"/>
        <v>0</v>
      </c>
      <c r="AI556" s="43">
        <f t="shared" si="452"/>
        <v>0</v>
      </c>
      <c r="AJ556" s="43">
        <f t="shared" si="453"/>
        <v>0</v>
      </c>
      <c r="AK556" s="43">
        <f t="shared" si="454"/>
        <v>0</v>
      </c>
      <c r="AL556" s="43">
        <f t="shared" si="455"/>
        <v>0</v>
      </c>
      <c r="AM556" s="43">
        <f t="shared" si="456"/>
        <v>0</v>
      </c>
      <c r="AN556" s="43">
        <f t="shared" si="457"/>
        <v>0</v>
      </c>
      <c r="AO556" s="43">
        <f t="shared" si="458"/>
        <v>0</v>
      </c>
    </row>
    <row r="557" spans="1:41" ht="16.399999999999999" customHeight="1">
      <c r="A557" s="20">
        <v>94013</v>
      </c>
      <c r="B557" s="14" t="s">
        <v>441</v>
      </c>
      <c r="C557" s="43">
        <f>SUMIF(Jan!$A:$A,TB!$A557,Jan!$H:$H)</f>
        <v>0</v>
      </c>
      <c r="D557" s="43">
        <f>SUMIF(Feb!$A:$A,TB!$A557,Feb!$H:$H)</f>
        <v>0</v>
      </c>
      <c r="E557" s="43">
        <f>SUMIF(Mar!$A:$A,TB!$A557,Mar!$H:$H)</f>
        <v>0</v>
      </c>
      <c r="F557" s="43">
        <f>SUMIF(Apr!$A:$A,TB!$A557,Apr!$H:$H)</f>
        <v>0</v>
      </c>
      <c r="G557" s="43">
        <f>SUMIF(May!$A:$A,TB!$A557,May!$H:$H)</f>
        <v>0</v>
      </c>
      <c r="H557" s="43">
        <f>SUMIF(Jun!$A:$A,TB!$A557,Jun!$H:$H)</f>
        <v>0</v>
      </c>
      <c r="I557" s="43">
        <f>SUMIF(Jul!$A:$A,TB!$A557,Jul!$H:$H)</f>
        <v>0</v>
      </c>
      <c r="J557" s="43">
        <f>SUMIF(Aug!$A:$A,TB!$A557,Aug!$H:$H)</f>
        <v>0</v>
      </c>
      <c r="K557" s="43">
        <f>SUMIF(Sep!$A:$A,TB!$A557,Sep!$H:$H)</f>
        <v>0</v>
      </c>
      <c r="L557" s="43">
        <f>SUMIF(Oct!$A:$A,TB!$A557,Oct!$H:$H)</f>
        <v>0</v>
      </c>
      <c r="M557" s="43">
        <f>SUMIF(Nov!$A:$A,TB!$A557,Nov!$H:$H)</f>
        <v>0</v>
      </c>
      <c r="N557" s="175">
        <f>SUMIF(Dec!$A:$A,TB!$A557,Dec!$H:$H)</f>
        <v>0</v>
      </c>
      <c r="O557" s="171" t="s">
        <v>548</v>
      </c>
      <c r="P557" s="171"/>
      <c r="Q557" s="181">
        <v>0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0</v>
      </c>
      <c r="X557" s="43">
        <v>0</v>
      </c>
      <c r="Y557" s="43">
        <v>0</v>
      </c>
      <c r="Z557" s="43">
        <v>0</v>
      </c>
      <c r="AA557" s="43">
        <v>0</v>
      </c>
      <c r="AB557" s="43">
        <v>0</v>
      </c>
      <c r="AD557" s="43">
        <f t="shared" si="447"/>
        <v>0</v>
      </c>
      <c r="AE557" s="43">
        <f t="shared" si="448"/>
        <v>0</v>
      </c>
      <c r="AF557" s="43">
        <f t="shared" si="449"/>
        <v>0</v>
      </c>
      <c r="AG557" s="43">
        <f t="shared" si="450"/>
        <v>0</v>
      </c>
      <c r="AH557" s="43">
        <f t="shared" si="451"/>
        <v>0</v>
      </c>
      <c r="AI557" s="43">
        <f t="shared" si="452"/>
        <v>0</v>
      </c>
      <c r="AJ557" s="43">
        <f t="shared" si="453"/>
        <v>0</v>
      </c>
      <c r="AK557" s="43">
        <f t="shared" si="454"/>
        <v>0</v>
      </c>
      <c r="AL557" s="43">
        <f t="shared" si="455"/>
        <v>0</v>
      </c>
      <c r="AM557" s="43">
        <f t="shared" si="456"/>
        <v>0</v>
      </c>
      <c r="AN557" s="43">
        <f t="shared" si="457"/>
        <v>0</v>
      </c>
      <c r="AO557" s="43">
        <f t="shared" si="458"/>
        <v>0</v>
      </c>
    </row>
    <row r="558" spans="1:41" ht="16.399999999999999" customHeight="1">
      <c r="A558" s="20">
        <v>94016</v>
      </c>
      <c r="B558" s="14" t="s">
        <v>442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175">
        <f>SUMIF(Dec!$A:$A,TB!$A558,Dec!$H:$H)</f>
        <v>0</v>
      </c>
      <c r="O558" s="171" t="s">
        <v>554</v>
      </c>
      <c r="P558" s="171"/>
      <c r="Q558" s="181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447"/>
        <v>0</v>
      </c>
      <c r="AE558" s="43">
        <f t="shared" si="448"/>
        <v>0</v>
      </c>
      <c r="AF558" s="43">
        <f t="shared" si="449"/>
        <v>0</v>
      </c>
      <c r="AG558" s="43">
        <f t="shared" si="450"/>
        <v>0</v>
      </c>
      <c r="AH558" s="43">
        <f t="shared" si="451"/>
        <v>0</v>
      </c>
      <c r="AI558" s="43">
        <f t="shared" si="452"/>
        <v>0</v>
      </c>
      <c r="AJ558" s="43">
        <f t="shared" si="453"/>
        <v>0</v>
      </c>
      <c r="AK558" s="43">
        <f t="shared" si="454"/>
        <v>0</v>
      </c>
      <c r="AL558" s="43">
        <f t="shared" si="455"/>
        <v>0</v>
      </c>
      <c r="AM558" s="43">
        <f t="shared" si="456"/>
        <v>0</v>
      </c>
      <c r="AN558" s="43">
        <f t="shared" si="457"/>
        <v>0</v>
      </c>
      <c r="AO558" s="43">
        <f t="shared" si="458"/>
        <v>0</v>
      </c>
    </row>
    <row r="559" spans="1:41" ht="16.399999999999999" customHeight="1">
      <c r="A559" s="20">
        <v>94017</v>
      </c>
      <c r="B559" s="14" t="s">
        <v>443</v>
      </c>
      <c r="C559" s="43">
        <f>SUMIF(Jan!$A:$A,TB!$A559,Jan!$H:$H)</f>
        <v>0</v>
      </c>
      <c r="D559" s="43">
        <f>SUMIF(Feb!$A:$A,TB!$A559,Feb!$H:$H)</f>
        <v>0</v>
      </c>
      <c r="E559" s="43">
        <f>SUMIF(Mar!$A:$A,TB!$A559,Mar!$H:$H)</f>
        <v>0</v>
      </c>
      <c r="F559" s="43">
        <f>SUMIF(Apr!$A:$A,TB!$A559,Apr!$H:$H)</f>
        <v>0</v>
      </c>
      <c r="G559" s="43">
        <f>SUMIF(May!$A:$A,TB!$A559,May!$H:$H)</f>
        <v>0</v>
      </c>
      <c r="H559" s="43">
        <f>SUMIF(Jun!$A:$A,TB!$A559,Jun!$H:$H)</f>
        <v>0</v>
      </c>
      <c r="I559" s="43">
        <f>SUMIF(Jul!$A:$A,TB!$A559,Jul!$H:$H)</f>
        <v>0</v>
      </c>
      <c r="J559" s="43">
        <f>SUMIF(Aug!$A:$A,TB!$A559,Aug!$H:$H)</f>
        <v>0</v>
      </c>
      <c r="K559" s="43">
        <f>SUMIF(Sep!$A:$A,TB!$A559,Sep!$H:$H)</f>
        <v>0</v>
      </c>
      <c r="L559" s="43">
        <f>SUMIF(Oct!$A:$A,TB!$A559,Oct!$H:$H)</f>
        <v>0</v>
      </c>
      <c r="M559" s="43">
        <f>SUMIF(Nov!$A:$A,TB!$A559,Nov!$H:$H)</f>
        <v>0</v>
      </c>
      <c r="N559" s="175">
        <f>SUMIF(Dec!$A:$A,TB!$A559,Dec!$H:$H)</f>
        <v>0</v>
      </c>
      <c r="O559" s="171" t="s">
        <v>555</v>
      </c>
      <c r="P559" s="171"/>
      <c r="Q559" s="181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D559" s="43">
        <f t="shared" si="447"/>
        <v>0</v>
      </c>
      <c r="AE559" s="43">
        <f t="shared" si="448"/>
        <v>0</v>
      </c>
      <c r="AF559" s="43">
        <f t="shared" si="449"/>
        <v>0</v>
      </c>
      <c r="AG559" s="43">
        <f t="shared" si="450"/>
        <v>0</v>
      </c>
      <c r="AH559" s="43">
        <f t="shared" si="451"/>
        <v>0</v>
      </c>
      <c r="AI559" s="43">
        <f t="shared" si="452"/>
        <v>0</v>
      </c>
      <c r="AJ559" s="43">
        <f t="shared" si="453"/>
        <v>0</v>
      </c>
      <c r="AK559" s="43">
        <f t="shared" si="454"/>
        <v>0</v>
      </c>
      <c r="AL559" s="43">
        <f t="shared" si="455"/>
        <v>0</v>
      </c>
      <c r="AM559" s="43">
        <f t="shared" si="456"/>
        <v>0</v>
      </c>
      <c r="AN559" s="43">
        <f t="shared" si="457"/>
        <v>0</v>
      </c>
      <c r="AO559" s="43">
        <f t="shared" si="458"/>
        <v>0</v>
      </c>
    </row>
    <row r="560" spans="1:41" ht="16.399999999999999" customHeight="1">
      <c r="A560" s="20">
        <v>94018</v>
      </c>
      <c r="B560" s="14" t="s">
        <v>444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75">
        <f>SUMIF(Dec!$A:$A,TB!$A560,Dec!$H:$H)</f>
        <v>0</v>
      </c>
      <c r="O560" s="171" t="s">
        <v>548</v>
      </c>
      <c r="P560" s="171"/>
      <c r="Q560" s="181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447"/>
        <v>0</v>
      </c>
      <c r="AE560" s="43">
        <f t="shared" si="448"/>
        <v>0</v>
      </c>
      <c r="AF560" s="43">
        <f t="shared" si="449"/>
        <v>0</v>
      </c>
      <c r="AG560" s="43">
        <f t="shared" si="450"/>
        <v>0</v>
      </c>
      <c r="AH560" s="43">
        <f t="shared" si="451"/>
        <v>0</v>
      </c>
      <c r="AI560" s="43">
        <f t="shared" si="452"/>
        <v>0</v>
      </c>
      <c r="AJ560" s="43">
        <f t="shared" si="453"/>
        <v>0</v>
      </c>
      <c r="AK560" s="43">
        <f t="shared" si="454"/>
        <v>0</v>
      </c>
      <c r="AL560" s="43">
        <f t="shared" si="455"/>
        <v>0</v>
      </c>
      <c r="AM560" s="43">
        <f t="shared" si="456"/>
        <v>0</v>
      </c>
      <c r="AN560" s="43">
        <f t="shared" si="457"/>
        <v>0</v>
      </c>
      <c r="AO560" s="43">
        <f t="shared" si="458"/>
        <v>0</v>
      </c>
    </row>
    <row r="561" spans="1:41" ht="16.399999999999999" customHeight="1">
      <c r="A561" s="20">
        <v>94019</v>
      </c>
      <c r="B561" s="14" t="s">
        <v>417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0</v>
      </c>
      <c r="F561" s="43">
        <f>SUMIF(Apr!$A:$A,TB!$A561,Apr!$H:$H)</f>
        <v>0</v>
      </c>
      <c r="G561" s="43">
        <f>SUMIF(May!$A:$A,TB!$A561,May!$H:$H)</f>
        <v>0</v>
      </c>
      <c r="H561" s="43">
        <f>SUMIF(Jun!$A:$A,TB!$A561,Jun!$H:$H)</f>
        <v>0</v>
      </c>
      <c r="I561" s="43">
        <f>SUMIF(Jul!$A:$A,TB!$A561,Jul!$H:$H)</f>
        <v>0</v>
      </c>
      <c r="J561" s="43">
        <f>SUMIF(Aug!$A:$A,TB!$A561,Aug!$H:$H)</f>
        <v>0</v>
      </c>
      <c r="K561" s="43">
        <f>SUMIF(Sep!$A:$A,TB!$A561,Sep!$H:$H)</f>
        <v>0</v>
      </c>
      <c r="L561" s="43">
        <f>SUMIF(Oct!$A:$A,TB!$A561,Oct!$H:$H)</f>
        <v>0</v>
      </c>
      <c r="M561" s="43">
        <f>SUMIF(Nov!$A:$A,TB!$A561,Nov!$H:$H)</f>
        <v>0</v>
      </c>
      <c r="N561" s="175">
        <f>SUMIF(Dec!$A:$A,TB!$A561,Dec!$H:$H)</f>
        <v>0</v>
      </c>
      <c r="O561" s="171" t="s">
        <v>548</v>
      </c>
      <c r="P561" s="171"/>
      <c r="Q561" s="181">
        <v>0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0</v>
      </c>
      <c r="X561" s="43">
        <v>0</v>
      </c>
      <c r="Y561" s="43">
        <v>0</v>
      </c>
      <c r="Z561" s="43">
        <v>0</v>
      </c>
      <c r="AA561" s="43">
        <v>0</v>
      </c>
      <c r="AB561" s="43">
        <v>0</v>
      </c>
      <c r="AD561" s="43">
        <f t="shared" si="447"/>
        <v>0</v>
      </c>
      <c r="AE561" s="43">
        <f t="shared" si="448"/>
        <v>0</v>
      </c>
      <c r="AF561" s="43">
        <f t="shared" si="449"/>
        <v>0</v>
      </c>
      <c r="AG561" s="43">
        <f t="shared" si="450"/>
        <v>0</v>
      </c>
      <c r="AH561" s="43">
        <f t="shared" si="451"/>
        <v>0</v>
      </c>
      <c r="AI561" s="43">
        <f t="shared" si="452"/>
        <v>0</v>
      </c>
      <c r="AJ561" s="43">
        <f t="shared" si="453"/>
        <v>0</v>
      </c>
      <c r="AK561" s="43">
        <f t="shared" si="454"/>
        <v>0</v>
      </c>
      <c r="AL561" s="43">
        <f t="shared" si="455"/>
        <v>0</v>
      </c>
      <c r="AM561" s="43">
        <f t="shared" si="456"/>
        <v>0</v>
      </c>
      <c r="AN561" s="43">
        <f t="shared" si="457"/>
        <v>0</v>
      </c>
      <c r="AO561" s="43">
        <f t="shared" si="458"/>
        <v>0</v>
      </c>
    </row>
    <row r="562" spans="1:41" ht="16.399999999999999" customHeight="1">
      <c r="A562" s="20">
        <v>94020</v>
      </c>
      <c r="B562" s="14" t="s">
        <v>384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175">
        <f>SUMIF(Dec!$A:$A,TB!$A562,Dec!$H:$H)</f>
        <v>0</v>
      </c>
      <c r="O562" s="171" t="s">
        <v>551</v>
      </c>
      <c r="P562" s="171"/>
      <c r="Q562" s="181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D562" s="43">
        <f t="shared" si="447"/>
        <v>0</v>
      </c>
      <c r="AE562" s="43">
        <f t="shared" si="448"/>
        <v>0</v>
      </c>
      <c r="AF562" s="43">
        <f t="shared" si="449"/>
        <v>0</v>
      </c>
      <c r="AG562" s="43">
        <f t="shared" si="450"/>
        <v>0</v>
      </c>
      <c r="AH562" s="43">
        <f t="shared" si="451"/>
        <v>0</v>
      </c>
      <c r="AI562" s="43">
        <f t="shared" si="452"/>
        <v>0</v>
      </c>
      <c r="AJ562" s="43">
        <f t="shared" si="453"/>
        <v>0</v>
      </c>
      <c r="AK562" s="43">
        <f t="shared" si="454"/>
        <v>0</v>
      </c>
      <c r="AL562" s="43">
        <f t="shared" si="455"/>
        <v>0</v>
      </c>
      <c r="AM562" s="43">
        <f t="shared" si="456"/>
        <v>0</v>
      </c>
      <c r="AN562" s="43">
        <f t="shared" si="457"/>
        <v>0</v>
      </c>
      <c r="AO562" s="43">
        <f t="shared" si="458"/>
        <v>0</v>
      </c>
    </row>
    <row r="563" spans="1:41" ht="16.399999999999999" customHeight="1">
      <c r="A563" s="20">
        <v>94021</v>
      </c>
      <c r="B563" s="14" t="s">
        <v>445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75">
        <f>SUMIF(Dec!$A:$A,TB!$A563,Dec!$H:$H)</f>
        <v>0</v>
      </c>
      <c r="O563" s="171" t="s">
        <v>548</v>
      </c>
      <c r="P563" s="171"/>
      <c r="Q563" s="181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447"/>
        <v>0</v>
      </c>
      <c r="AE563" s="43">
        <f t="shared" si="448"/>
        <v>0</v>
      </c>
      <c r="AF563" s="43">
        <f t="shared" si="449"/>
        <v>0</v>
      </c>
      <c r="AG563" s="43">
        <f t="shared" si="450"/>
        <v>0</v>
      </c>
      <c r="AH563" s="43">
        <f t="shared" si="451"/>
        <v>0</v>
      </c>
      <c r="AI563" s="43">
        <f t="shared" si="452"/>
        <v>0</v>
      </c>
      <c r="AJ563" s="43">
        <f t="shared" si="453"/>
        <v>0</v>
      </c>
      <c r="AK563" s="43">
        <f t="shared" si="454"/>
        <v>0</v>
      </c>
      <c r="AL563" s="43">
        <f t="shared" si="455"/>
        <v>0</v>
      </c>
      <c r="AM563" s="43">
        <f t="shared" si="456"/>
        <v>0</v>
      </c>
      <c r="AN563" s="43">
        <f t="shared" si="457"/>
        <v>0</v>
      </c>
      <c r="AO563" s="43">
        <f t="shared" si="458"/>
        <v>0</v>
      </c>
    </row>
    <row r="564" spans="1:41" ht="16.399999999999999" customHeight="1">
      <c r="A564" s="20">
        <v>94022</v>
      </c>
      <c r="B564" s="14" t="s">
        <v>446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175">
        <f>SUMIF(Dec!$A:$A,TB!$A564,Dec!$H:$H)</f>
        <v>0</v>
      </c>
      <c r="O564" s="171" t="s">
        <v>548</v>
      </c>
      <c r="P564" s="171"/>
      <c r="Q564" s="181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447"/>
        <v>0</v>
      </c>
      <c r="AE564" s="43">
        <f t="shared" si="448"/>
        <v>0</v>
      </c>
      <c r="AF564" s="43">
        <f t="shared" si="449"/>
        <v>0</v>
      </c>
      <c r="AG564" s="43">
        <f t="shared" si="450"/>
        <v>0</v>
      </c>
      <c r="AH564" s="43">
        <f t="shared" si="451"/>
        <v>0</v>
      </c>
      <c r="AI564" s="43">
        <f t="shared" si="452"/>
        <v>0</v>
      </c>
      <c r="AJ564" s="43">
        <f t="shared" si="453"/>
        <v>0</v>
      </c>
      <c r="AK564" s="43">
        <f t="shared" si="454"/>
        <v>0</v>
      </c>
      <c r="AL564" s="43">
        <f t="shared" si="455"/>
        <v>0</v>
      </c>
      <c r="AM564" s="43">
        <f t="shared" si="456"/>
        <v>0</v>
      </c>
      <c r="AN564" s="43">
        <f t="shared" si="457"/>
        <v>0</v>
      </c>
      <c r="AO564" s="43">
        <f t="shared" si="458"/>
        <v>0</v>
      </c>
    </row>
    <row r="565" spans="1:41" ht="16.399999999999999" customHeight="1">
      <c r="A565" s="20">
        <v>94023</v>
      </c>
      <c r="B565" s="14" t="s">
        <v>447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75">
        <f>SUMIF(Dec!$A:$A,TB!$A565,Dec!$H:$H)</f>
        <v>0</v>
      </c>
      <c r="O565" s="171" t="s">
        <v>548</v>
      </c>
      <c r="P565" s="171"/>
      <c r="Q565" s="181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447"/>
        <v>0</v>
      </c>
      <c r="AE565" s="43">
        <f t="shared" si="448"/>
        <v>0</v>
      </c>
      <c r="AF565" s="43">
        <f t="shared" si="449"/>
        <v>0</v>
      </c>
      <c r="AG565" s="43">
        <f t="shared" si="450"/>
        <v>0</v>
      </c>
      <c r="AH565" s="43">
        <f t="shared" si="451"/>
        <v>0</v>
      </c>
      <c r="AI565" s="43">
        <f t="shared" si="452"/>
        <v>0</v>
      </c>
      <c r="AJ565" s="43">
        <f t="shared" si="453"/>
        <v>0</v>
      </c>
      <c r="AK565" s="43">
        <f t="shared" si="454"/>
        <v>0</v>
      </c>
      <c r="AL565" s="43">
        <f t="shared" si="455"/>
        <v>0</v>
      </c>
      <c r="AM565" s="43">
        <f t="shared" si="456"/>
        <v>0</v>
      </c>
      <c r="AN565" s="43">
        <f t="shared" si="457"/>
        <v>0</v>
      </c>
      <c r="AO565" s="43">
        <f t="shared" si="458"/>
        <v>0</v>
      </c>
    </row>
    <row r="566" spans="1:41" ht="16.399999999999999" customHeight="1">
      <c r="A566" s="20">
        <v>94024</v>
      </c>
      <c r="B566" s="14" t="s">
        <v>448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175">
        <f>SUMIF(Dec!$A:$A,TB!$A566,Dec!$H:$H)</f>
        <v>0</v>
      </c>
      <c r="O566" s="171" t="s">
        <v>548</v>
      </c>
      <c r="P566" s="171"/>
      <c r="Q566" s="181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447"/>
        <v>0</v>
      </c>
      <c r="AE566" s="43">
        <f t="shared" si="448"/>
        <v>0</v>
      </c>
      <c r="AF566" s="43">
        <f t="shared" si="449"/>
        <v>0</v>
      </c>
      <c r="AG566" s="43">
        <f t="shared" si="450"/>
        <v>0</v>
      </c>
      <c r="AH566" s="43">
        <f t="shared" si="451"/>
        <v>0</v>
      </c>
      <c r="AI566" s="43">
        <f t="shared" si="452"/>
        <v>0</v>
      </c>
      <c r="AJ566" s="43">
        <f t="shared" si="453"/>
        <v>0</v>
      </c>
      <c r="AK566" s="43">
        <f t="shared" si="454"/>
        <v>0</v>
      </c>
      <c r="AL566" s="43">
        <f t="shared" si="455"/>
        <v>0</v>
      </c>
      <c r="AM566" s="43">
        <f t="shared" si="456"/>
        <v>0</v>
      </c>
      <c r="AN566" s="43">
        <f t="shared" si="457"/>
        <v>0</v>
      </c>
      <c r="AO566" s="43">
        <f t="shared" si="458"/>
        <v>0</v>
      </c>
    </row>
    <row r="567" spans="1:41" ht="16.399999999999999" customHeight="1">
      <c r="A567" s="20">
        <v>94025</v>
      </c>
      <c r="B567" s="14" t="s">
        <v>449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0</v>
      </c>
      <c r="I567" s="43">
        <f>SUMIF(Jul!$A:$A,TB!$A567,Jul!$H:$H)</f>
        <v>0</v>
      </c>
      <c r="J567" s="43">
        <f>SUMIF(Aug!$A:$A,TB!$A567,Aug!$H:$H)</f>
        <v>0</v>
      </c>
      <c r="K567" s="43">
        <f>SUMIF(Sep!$A:$A,TB!$A567,Sep!$H:$H)</f>
        <v>0</v>
      </c>
      <c r="L567" s="43">
        <f>SUMIF(Oct!$A:$A,TB!$A567,Oct!$H:$H)</f>
        <v>0</v>
      </c>
      <c r="M567" s="43">
        <f>SUMIF(Nov!$A:$A,TB!$A567,Nov!$H:$H)</f>
        <v>0</v>
      </c>
      <c r="N567" s="175">
        <f>SUMIF(Dec!$A:$A,TB!$A567,Dec!$H:$H)</f>
        <v>0</v>
      </c>
      <c r="O567" s="171" t="s">
        <v>548</v>
      </c>
      <c r="P567" s="171"/>
      <c r="Q567" s="181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D567" s="43">
        <f t="shared" si="447"/>
        <v>0</v>
      </c>
      <c r="AE567" s="43">
        <f t="shared" si="448"/>
        <v>0</v>
      </c>
      <c r="AF567" s="43">
        <f t="shared" si="449"/>
        <v>0</v>
      </c>
      <c r="AG567" s="43">
        <f t="shared" si="450"/>
        <v>0</v>
      </c>
      <c r="AH567" s="43">
        <f t="shared" si="451"/>
        <v>0</v>
      </c>
      <c r="AI567" s="43">
        <f t="shared" si="452"/>
        <v>0</v>
      </c>
      <c r="AJ567" s="43">
        <f t="shared" si="453"/>
        <v>0</v>
      </c>
      <c r="AK567" s="43">
        <f t="shared" si="454"/>
        <v>0</v>
      </c>
      <c r="AL567" s="43">
        <f t="shared" si="455"/>
        <v>0</v>
      </c>
      <c r="AM567" s="43">
        <f t="shared" si="456"/>
        <v>0</v>
      </c>
      <c r="AN567" s="43">
        <f t="shared" si="457"/>
        <v>0</v>
      </c>
      <c r="AO567" s="43">
        <f t="shared" si="458"/>
        <v>0</v>
      </c>
    </row>
    <row r="568" spans="1:41" ht="16.399999999999999" customHeight="1">
      <c r="A568" s="20">
        <v>94027</v>
      </c>
      <c r="B568" s="14" t="s">
        <v>450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75">
        <f>SUMIF(Dec!$A:$A,TB!$A568,Dec!$H:$H)</f>
        <v>0</v>
      </c>
      <c r="O568" s="171" t="s">
        <v>548</v>
      </c>
      <c r="P568" s="171"/>
      <c r="Q568" s="181">
        <v>0</v>
      </c>
      <c r="R568" s="43">
        <v>66.52</v>
      </c>
      <c r="S568" s="43">
        <v>66.52</v>
      </c>
      <c r="T568" s="43">
        <v>66.52</v>
      </c>
      <c r="U568" s="43">
        <v>66.52</v>
      </c>
      <c r="V568" s="43">
        <v>66.52</v>
      </c>
      <c r="W568" s="43">
        <v>81.92</v>
      </c>
      <c r="X568" s="43">
        <v>81.92</v>
      </c>
      <c r="Y568" s="43">
        <v>81.92</v>
      </c>
      <c r="Z568" s="43">
        <v>81.92</v>
      </c>
      <c r="AA568" s="43">
        <v>81.92</v>
      </c>
      <c r="AB568" s="43">
        <v>81.92</v>
      </c>
      <c r="AD568" s="43">
        <f t="shared" si="447"/>
        <v>0</v>
      </c>
      <c r="AE568" s="43">
        <f t="shared" si="448"/>
        <v>0</v>
      </c>
      <c r="AF568" s="43">
        <f t="shared" si="449"/>
        <v>0</v>
      </c>
      <c r="AG568" s="43">
        <f t="shared" si="450"/>
        <v>0</v>
      </c>
      <c r="AH568" s="43">
        <f t="shared" si="451"/>
        <v>0</v>
      </c>
      <c r="AI568" s="43">
        <f t="shared" si="452"/>
        <v>0</v>
      </c>
      <c r="AJ568" s="43">
        <f t="shared" si="453"/>
        <v>0</v>
      </c>
      <c r="AK568" s="43">
        <f t="shared" si="454"/>
        <v>0</v>
      </c>
      <c r="AL568" s="43">
        <f t="shared" si="455"/>
        <v>0</v>
      </c>
      <c r="AM568" s="43">
        <f t="shared" si="456"/>
        <v>0</v>
      </c>
      <c r="AN568" s="43">
        <f t="shared" si="457"/>
        <v>0</v>
      </c>
      <c r="AO568" s="43">
        <f t="shared" si="458"/>
        <v>0</v>
      </c>
    </row>
    <row r="569" spans="1:41" ht="16.399999999999999" customHeight="1">
      <c r="A569" s="20">
        <v>94028</v>
      </c>
      <c r="B569" s="14" t="s">
        <v>451</v>
      </c>
      <c r="C569" s="43">
        <f>SUMIF(Jan!$A:$A,TB!$A569,Jan!$H:$H)</f>
        <v>0</v>
      </c>
      <c r="D569" s="43">
        <f>SUMIF(Feb!$A:$A,TB!$A569,Feb!$H:$H)</f>
        <v>0</v>
      </c>
      <c r="E569" s="43">
        <f>SUMIF(Mar!$A:$A,TB!$A569,Mar!$H:$H)</f>
        <v>0</v>
      </c>
      <c r="F569" s="43">
        <f>SUMIF(Apr!$A:$A,TB!$A569,Apr!$H:$H)</f>
        <v>0</v>
      </c>
      <c r="G569" s="43">
        <f>SUMIF(May!$A:$A,TB!$A569,May!$H:$H)</f>
        <v>0</v>
      </c>
      <c r="H569" s="43">
        <f>SUMIF(Jun!$A:$A,TB!$A569,Jun!$H:$H)</f>
        <v>0</v>
      </c>
      <c r="I569" s="43">
        <f>SUMIF(Jul!$A:$A,TB!$A569,Jul!$H:$H)</f>
        <v>0</v>
      </c>
      <c r="J569" s="43">
        <f>SUMIF(Aug!$A:$A,TB!$A569,Aug!$H:$H)</f>
        <v>0</v>
      </c>
      <c r="K569" s="43">
        <f>SUMIF(Sep!$A:$A,TB!$A569,Sep!$H:$H)</f>
        <v>0</v>
      </c>
      <c r="L569" s="43">
        <f>SUMIF(Oct!$A:$A,TB!$A569,Oct!$H:$H)</f>
        <v>0</v>
      </c>
      <c r="M569" s="43">
        <f>SUMIF(Nov!$A:$A,TB!$A569,Nov!$H:$H)</f>
        <v>0</v>
      </c>
      <c r="N569" s="175">
        <f>SUMIF(Dec!$A:$A,TB!$A569,Dec!$H:$H)</f>
        <v>0</v>
      </c>
      <c r="O569" s="171" t="s">
        <v>556</v>
      </c>
      <c r="P569" s="171"/>
      <c r="Q569" s="181">
        <v>0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0</v>
      </c>
      <c r="X569" s="43">
        <v>0</v>
      </c>
      <c r="Y569" s="43">
        <v>0</v>
      </c>
      <c r="Z569" s="43">
        <v>0</v>
      </c>
      <c r="AA569" s="43">
        <v>0</v>
      </c>
      <c r="AB569" s="43">
        <v>0</v>
      </c>
      <c r="AD569" s="43">
        <f t="shared" si="447"/>
        <v>0</v>
      </c>
      <c r="AE569" s="43">
        <f t="shared" si="448"/>
        <v>0</v>
      </c>
      <c r="AF569" s="43">
        <f t="shared" si="449"/>
        <v>0</v>
      </c>
      <c r="AG569" s="43">
        <f t="shared" si="450"/>
        <v>0</v>
      </c>
      <c r="AH569" s="43">
        <f t="shared" si="451"/>
        <v>0</v>
      </c>
      <c r="AI569" s="43">
        <f t="shared" si="452"/>
        <v>0</v>
      </c>
      <c r="AJ569" s="43">
        <f t="shared" si="453"/>
        <v>0</v>
      </c>
      <c r="AK569" s="43">
        <f t="shared" si="454"/>
        <v>0</v>
      </c>
      <c r="AL569" s="43">
        <f t="shared" si="455"/>
        <v>0</v>
      </c>
      <c r="AM569" s="43">
        <f t="shared" si="456"/>
        <v>0</v>
      </c>
      <c r="AN569" s="43">
        <f t="shared" si="457"/>
        <v>0</v>
      </c>
      <c r="AO569" s="43">
        <f t="shared" si="458"/>
        <v>0</v>
      </c>
    </row>
    <row r="570" spans="1:41" ht="16.399999999999999" customHeight="1">
      <c r="A570" s="20">
        <v>94029</v>
      </c>
      <c r="B570" s="14" t="s">
        <v>452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75">
        <f>SUMIF(Dec!$A:$A,TB!$A570,Dec!$H:$H)</f>
        <v>0</v>
      </c>
      <c r="O570" s="171" t="s">
        <v>548</v>
      </c>
      <c r="P570" s="171"/>
      <c r="Q570" s="181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447"/>
        <v>0</v>
      </c>
      <c r="AE570" s="43">
        <f t="shared" si="448"/>
        <v>0</v>
      </c>
      <c r="AF570" s="43">
        <f t="shared" si="449"/>
        <v>0</v>
      </c>
      <c r="AG570" s="43">
        <f t="shared" si="450"/>
        <v>0</v>
      </c>
      <c r="AH570" s="43">
        <f t="shared" si="451"/>
        <v>0</v>
      </c>
      <c r="AI570" s="43">
        <f t="shared" si="452"/>
        <v>0</v>
      </c>
      <c r="AJ570" s="43">
        <f t="shared" si="453"/>
        <v>0</v>
      </c>
      <c r="AK570" s="43">
        <f t="shared" si="454"/>
        <v>0</v>
      </c>
      <c r="AL570" s="43">
        <f t="shared" si="455"/>
        <v>0</v>
      </c>
      <c r="AM570" s="43">
        <f t="shared" si="456"/>
        <v>0</v>
      </c>
      <c r="AN570" s="43">
        <f t="shared" si="457"/>
        <v>0</v>
      </c>
      <c r="AO570" s="43">
        <f t="shared" si="458"/>
        <v>0</v>
      </c>
    </row>
    <row r="571" spans="1:41" ht="16.399999999999999" customHeight="1">
      <c r="A571" s="20">
        <v>96001</v>
      </c>
      <c r="B571" s="14" t="s">
        <v>453</v>
      </c>
      <c r="C571" s="43">
        <f>SUMIF(Jan!$A:$A,TB!$A571,Jan!$H:$H)</f>
        <v>166.67</v>
      </c>
      <c r="D571" s="43">
        <f>SUMIF(Feb!$A:$A,TB!$A571,Feb!$H:$H)</f>
        <v>333.34</v>
      </c>
      <c r="E571" s="43">
        <f>SUMIF(Mar!$A:$A,TB!$A571,Mar!$H:$H)</f>
        <v>500.01</v>
      </c>
      <c r="F571" s="43">
        <f>SUMIF(Apr!$A:$A,TB!$A571,Apr!$H:$H)</f>
        <v>666.68</v>
      </c>
      <c r="G571" s="43">
        <f>SUMIF(May!$A:$A,TB!$A571,May!$H:$H)</f>
        <v>833.35</v>
      </c>
      <c r="H571" s="43">
        <f>SUMIF(Jun!$A:$A,TB!$A571,Jun!$H:$H)</f>
        <v>1000.02</v>
      </c>
      <c r="I571" s="43">
        <f>SUMIF(Jul!$A:$A,TB!$A571,Jul!$H:$H)</f>
        <v>1000.02</v>
      </c>
      <c r="J571" s="43">
        <f>SUMIF(Aug!$A:$A,TB!$A571,Aug!$H:$H)</f>
        <v>1000.02</v>
      </c>
      <c r="K571" s="43">
        <f>SUMIF(Sep!$A:$A,TB!$A571,Sep!$H:$H)</f>
        <v>1000.02</v>
      </c>
      <c r="L571" s="43">
        <f>SUMIF(Oct!$A:$A,TB!$A571,Oct!$H:$H)</f>
        <v>1000.02</v>
      </c>
      <c r="M571" s="43">
        <f>SUMIF(Nov!$A:$A,TB!$A571,Nov!$H:$H)</f>
        <v>1000.02</v>
      </c>
      <c r="N571" s="175">
        <f>SUMIF(Dec!$A:$A,TB!$A571,Dec!$H:$H)</f>
        <v>1000.02</v>
      </c>
      <c r="O571" s="171" t="s">
        <v>557</v>
      </c>
      <c r="P571" s="171"/>
      <c r="Q571" s="181">
        <v>166.63</v>
      </c>
      <c r="R571" s="43">
        <v>333.3</v>
      </c>
      <c r="S571" s="43">
        <v>499.97</v>
      </c>
      <c r="T571" s="43">
        <v>666.64</v>
      </c>
      <c r="U571" s="43">
        <v>833.31</v>
      </c>
      <c r="V571" s="43">
        <v>999.98</v>
      </c>
      <c r="W571" s="43">
        <v>1166.6500000000001</v>
      </c>
      <c r="X571" s="43">
        <v>1333.32</v>
      </c>
      <c r="Y571" s="43">
        <v>1499.99</v>
      </c>
      <c r="Z571" s="43">
        <v>1666.66</v>
      </c>
      <c r="AA571" s="43">
        <v>1833.33</v>
      </c>
      <c r="AB571" s="43">
        <v>2000</v>
      </c>
      <c r="AD571" s="43">
        <f t="shared" si="447"/>
        <v>1279.3900000000001</v>
      </c>
      <c r="AE571" s="43">
        <f t="shared" si="448"/>
        <v>2547.9499999999998</v>
      </c>
      <c r="AF571" s="43">
        <f t="shared" si="449"/>
        <v>3819.58</v>
      </c>
      <c r="AG571" s="43">
        <f t="shared" si="450"/>
        <v>5094.4399999999996</v>
      </c>
      <c r="AH571" s="43">
        <f t="shared" si="451"/>
        <v>6381.79</v>
      </c>
      <c r="AI571" s="43">
        <f t="shared" si="452"/>
        <v>7664.55</v>
      </c>
      <c r="AJ571" s="43">
        <f t="shared" si="453"/>
        <v>7664.55</v>
      </c>
      <c r="AK571" s="43">
        <f t="shared" si="454"/>
        <v>7664.55</v>
      </c>
      <c r="AL571" s="43">
        <f t="shared" si="455"/>
        <v>7664.55</v>
      </c>
      <c r="AM571" s="43">
        <f t="shared" si="456"/>
        <v>7664.55</v>
      </c>
      <c r="AN571" s="43">
        <f t="shared" si="457"/>
        <v>7664.55</v>
      </c>
      <c r="AO571" s="43">
        <f t="shared" si="458"/>
        <v>7664.55</v>
      </c>
    </row>
    <row r="572" spans="1:41" ht="16.399999999999999" customHeight="1">
      <c r="A572" s="20">
        <v>96002</v>
      </c>
      <c r="B572" s="14" t="s">
        <v>454</v>
      </c>
      <c r="C572" s="43">
        <f>SUMIF(Jan!$A:$A,TB!$A572,Jan!$H:$H)</f>
        <v>120</v>
      </c>
      <c r="D572" s="43">
        <f>SUMIF(Feb!$A:$A,TB!$A572,Feb!$H:$H)</f>
        <v>240</v>
      </c>
      <c r="E572" s="43">
        <f>SUMIF(Mar!$A:$A,TB!$A572,Mar!$H:$H)</f>
        <v>360</v>
      </c>
      <c r="F572" s="43">
        <f>SUMIF(Apr!$A:$A,TB!$A572,Apr!$H:$H)</f>
        <v>480</v>
      </c>
      <c r="G572" s="43">
        <f>SUMIF(May!$A:$A,TB!$A572,May!$H:$H)</f>
        <v>600</v>
      </c>
      <c r="H572" s="43">
        <f>SUMIF(Jun!$A:$A,TB!$A572,Jun!$H:$H)</f>
        <v>720</v>
      </c>
      <c r="I572" s="43">
        <f>SUMIF(Jul!$A:$A,TB!$A572,Jul!$H:$H)</f>
        <v>720</v>
      </c>
      <c r="J572" s="43">
        <f>SUMIF(Aug!$A:$A,TB!$A572,Aug!$H:$H)</f>
        <v>720</v>
      </c>
      <c r="K572" s="43">
        <f>SUMIF(Sep!$A:$A,TB!$A572,Sep!$H:$H)</f>
        <v>720</v>
      </c>
      <c r="L572" s="43">
        <f>SUMIF(Oct!$A:$A,TB!$A572,Oct!$H:$H)</f>
        <v>720</v>
      </c>
      <c r="M572" s="43">
        <f>SUMIF(Nov!$A:$A,TB!$A572,Nov!$H:$H)</f>
        <v>720</v>
      </c>
      <c r="N572" s="175">
        <f>SUMIF(Dec!$A:$A,TB!$A572,Dec!$H:$H)</f>
        <v>720</v>
      </c>
      <c r="O572" s="171" t="s">
        <v>557</v>
      </c>
      <c r="P572" s="171"/>
      <c r="Q572" s="181">
        <v>100</v>
      </c>
      <c r="R572" s="43">
        <v>200</v>
      </c>
      <c r="S572" s="43">
        <v>300</v>
      </c>
      <c r="T572" s="43">
        <v>400</v>
      </c>
      <c r="U572" s="43">
        <v>500</v>
      </c>
      <c r="V572" s="43">
        <v>600</v>
      </c>
      <c r="W572" s="43">
        <v>700</v>
      </c>
      <c r="X572" s="43">
        <v>800</v>
      </c>
      <c r="Y572" s="43">
        <v>900</v>
      </c>
      <c r="Z572" s="43">
        <v>1000</v>
      </c>
      <c r="AA572" s="43">
        <v>1100</v>
      </c>
      <c r="AB572" s="43">
        <v>1200</v>
      </c>
      <c r="AD572" s="43">
        <f t="shared" si="447"/>
        <v>921.14</v>
      </c>
      <c r="AE572" s="43">
        <f t="shared" si="448"/>
        <v>1834.49</v>
      </c>
      <c r="AF572" s="43">
        <f t="shared" si="449"/>
        <v>2750.04</v>
      </c>
      <c r="AG572" s="43">
        <f t="shared" si="450"/>
        <v>3667.92</v>
      </c>
      <c r="AH572" s="43">
        <f t="shared" si="451"/>
        <v>4594.8</v>
      </c>
      <c r="AI572" s="43">
        <f t="shared" si="452"/>
        <v>5518.37</v>
      </c>
      <c r="AJ572" s="43">
        <f t="shared" si="453"/>
        <v>5518.37</v>
      </c>
      <c r="AK572" s="43">
        <f t="shared" si="454"/>
        <v>5518.37</v>
      </c>
      <c r="AL572" s="43">
        <f t="shared" si="455"/>
        <v>5518.37</v>
      </c>
      <c r="AM572" s="43">
        <f t="shared" si="456"/>
        <v>5518.37</v>
      </c>
      <c r="AN572" s="43">
        <f t="shared" si="457"/>
        <v>5518.37</v>
      </c>
      <c r="AO572" s="43">
        <f t="shared" si="458"/>
        <v>5518.37</v>
      </c>
    </row>
    <row r="573" spans="1:41" ht="16.399999999999999" customHeight="1">
      <c r="A573" s="20">
        <v>96003</v>
      </c>
      <c r="B573" s="14" t="s">
        <v>455</v>
      </c>
      <c r="C573" s="43">
        <f>SUMIF(Jan!$A:$A,TB!$A573,Jan!$H:$H)</f>
        <v>133.33000000000001</v>
      </c>
      <c r="D573" s="43">
        <f>SUMIF(Feb!$A:$A,TB!$A573,Feb!$H:$H)</f>
        <v>266.66000000000003</v>
      </c>
      <c r="E573" s="43">
        <f>SUMIF(Mar!$A:$A,TB!$A573,Mar!$H:$H)</f>
        <v>399.99</v>
      </c>
      <c r="F573" s="43">
        <f>SUMIF(Apr!$A:$A,TB!$A573,Apr!$H:$H)</f>
        <v>533.32000000000005</v>
      </c>
      <c r="G573" s="43">
        <f>SUMIF(May!$A:$A,TB!$A573,May!$H:$H)</f>
        <v>666.65</v>
      </c>
      <c r="H573" s="43">
        <f>SUMIF(Jun!$A:$A,TB!$A573,Jun!$H:$H)</f>
        <v>799.98</v>
      </c>
      <c r="I573" s="43">
        <f>SUMIF(Jul!$A:$A,TB!$A573,Jul!$H:$H)</f>
        <v>799.98</v>
      </c>
      <c r="J573" s="43">
        <f>SUMIF(Aug!$A:$A,TB!$A573,Aug!$H:$H)</f>
        <v>799.98</v>
      </c>
      <c r="K573" s="43">
        <f>SUMIF(Sep!$A:$A,TB!$A573,Sep!$H:$H)</f>
        <v>799.98</v>
      </c>
      <c r="L573" s="43">
        <f>SUMIF(Oct!$A:$A,TB!$A573,Oct!$H:$H)</f>
        <v>799.98</v>
      </c>
      <c r="M573" s="43">
        <f>SUMIF(Nov!$A:$A,TB!$A573,Nov!$H:$H)</f>
        <v>799.98</v>
      </c>
      <c r="N573" s="175">
        <f>SUMIF(Dec!$A:$A,TB!$A573,Dec!$H:$H)</f>
        <v>799.98</v>
      </c>
      <c r="O573" s="171" t="s">
        <v>557</v>
      </c>
      <c r="P573" s="171"/>
      <c r="Q573" s="181">
        <v>133.37</v>
      </c>
      <c r="R573" s="43">
        <v>266.7</v>
      </c>
      <c r="S573" s="43">
        <v>400.03</v>
      </c>
      <c r="T573" s="43">
        <v>533.36</v>
      </c>
      <c r="U573" s="43">
        <v>666.69</v>
      </c>
      <c r="V573" s="43">
        <v>800.02</v>
      </c>
      <c r="W573" s="43">
        <v>933.35</v>
      </c>
      <c r="X573" s="43">
        <v>1066.68</v>
      </c>
      <c r="Y573" s="43">
        <v>1200.01</v>
      </c>
      <c r="Z573" s="43">
        <v>1333.34</v>
      </c>
      <c r="AA573" s="43">
        <v>1466.67</v>
      </c>
      <c r="AB573" s="43">
        <v>1600</v>
      </c>
      <c r="AD573" s="43">
        <f t="shared" si="447"/>
        <v>1023.47</v>
      </c>
      <c r="AE573" s="43">
        <f t="shared" si="448"/>
        <v>2038.27</v>
      </c>
      <c r="AF573" s="43">
        <f t="shared" si="449"/>
        <v>3055.52</v>
      </c>
      <c r="AG573" s="43">
        <f t="shared" si="450"/>
        <v>4075.36</v>
      </c>
      <c r="AH573" s="43">
        <f t="shared" si="451"/>
        <v>5105.21</v>
      </c>
      <c r="AI573" s="43">
        <f t="shared" si="452"/>
        <v>6131.37</v>
      </c>
      <c r="AJ573" s="43">
        <f t="shared" si="453"/>
        <v>6131.37</v>
      </c>
      <c r="AK573" s="43">
        <f t="shared" si="454"/>
        <v>6131.37</v>
      </c>
      <c r="AL573" s="43">
        <f t="shared" si="455"/>
        <v>6131.37</v>
      </c>
      <c r="AM573" s="43">
        <f t="shared" si="456"/>
        <v>6131.37</v>
      </c>
      <c r="AN573" s="43">
        <f t="shared" si="457"/>
        <v>6131.37</v>
      </c>
      <c r="AO573" s="43">
        <f t="shared" si="458"/>
        <v>6131.37</v>
      </c>
    </row>
    <row r="574" spans="1:41" ht="16.399999999999999" customHeight="1">
      <c r="A574" s="20">
        <v>96004</v>
      </c>
      <c r="B574" s="14" t="s">
        <v>456</v>
      </c>
      <c r="C574" s="43">
        <f>SUMIF(Jan!$A:$A,TB!$A574,Jan!$H:$H)</f>
        <v>0</v>
      </c>
      <c r="D574" s="43">
        <f>SUMIF(Feb!$A:$A,TB!$A574,Feb!$H:$H)</f>
        <v>0</v>
      </c>
      <c r="E574" s="43">
        <f>SUMIF(Mar!$A:$A,TB!$A574,Mar!$H:$H)</f>
        <v>0</v>
      </c>
      <c r="F574" s="43">
        <f>SUMIF(Apr!$A:$A,TB!$A574,Apr!$H:$H)</f>
        <v>0</v>
      </c>
      <c r="G574" s="43">
        <f>SUMIF(May!$A:$A,TB!$A574,May!$H:$H)</f>
        <v>0</v>
      </c>
      <c r="H574" s="43">
        <f>SUMIF(Jun!$A:$A,TB!$A574,Jun!$H:$H)</f>
        <v>0</v>
      </c>
      <c r="I574" s="43">
        <f>SUMIF(Jul!$A:$A,TB!$A574,Jul!$H:$H)</f>
        <v>0</v>
      </c>
      <c r="J574" s="43">
        <f>SUMIF(Aug!$A:$A,TB!$A574,Aug!$H:$H)</f>
        <v>0</v>
      </c>
      <c r="K574" s="43">
        <f>SUMIF(Sep!$A:$A,TB!$A574,Sep!$H:$H)</f>
        <v>0</v>
      </c>
      <c r="L574" s="43">
        <f>SUMIF(Oct!$A:$A,TB!$A574,Oct!$H:$H)</f>
        <v>0</v>
      </c>
      <c r="M574" s="43">
        <f>SUMIF(Nov!$A:$A,TB!$A574,Nov!$H:$H)</f>
        <v>0</v>
      </c>
      <c r="N574" s="175">
        <f>SUMIF(Dec!$A:$A,TB!$A574,Dec!$H:$H)</f>
        <v>0</v>
      </c>
      <c r="O574" s="171" t="s">
        <v>557</v>
      </c>
      <c r="P574" s="171"/>
      <c r="Q574" s="181">
        <v>0</v>
      </c>
      <c r="R574" s="43">
        <v>0</v>
      </c>
      <c r="S574" s="43">
        <v>0</v>
      </c>
      <c r="T574" s="43">
        <v>0</v>
      </c>
      <c r="U574" s="43">
        <v>0</v>
      </c>
      <c r="V574" s="43">
        <v>0</v>
      </c>
      <c r="W574" s="43">
        <v>0</v>
      </c>
      <c r="X574" s="43">
        <v>0</v>
      </c>
      <c r="Y574" s="43">
        <v>0</v>
      </c>
      <c r="Z574" s="43">
        <v>0</v>
      </c>
      <c r="AA574" s="43">
        <v>0</v>
      </c>
      <c r="AB574" s="43">
        <v>0</v>
      </c>
      <c r="AD574" s="43">
        <f t="shared" si="447"/>
        <v>0</v>
      </c>
      <c r="AE574" s="43">
        <f t="shared" si="448"/>
        <v>0</v>
      </c>
      <c r="AF574" s="43">
        <f t="shared" si="449"/>
        <v>0</v>
      </c>
      <c r="AG574" s="43">
        <f t="shared" si="450"/>
        <v>0</v>
      </c>
      <c r="AH574" s="43">
        <f t="shared" si="451"/>
        <v>0</v>
      </c>
      <c r="AI574" s="43">
        <f t="shared" si="452"/>
        <v>0</v>
      </c>
      <c r="AJ574" s="43">
        <f t="shared" si="453"/>
        <v>0</v>
      </c>
      <c r="AK574" s="43">
        <f t="shared" si="454"/>
        <v>0</v>
      </c>
      <c r="AL574" s="43">
        <f t="shared" si="455"/>
        <v>0</v>
      </c>
      <c r="AM574" s="43">
        <f t="shared" si="456"/>
        <v>0</v>
      </c>
      <c r="AN574" s="43">
        <f t="shared" si="457"/>
        <v>0</v>
      </c>
      <c r="AO574" s="43">
        <f t="shared" si="458"/>
        <v>0</v>
      </c>
    </row>
    <row r="575" spans="1:41" ht="16.399999999999999" customHeight="1">
      <c r="A575" s="20">
        <v>96005</v>
      </c>
      <c r="B575" s="14" t="s">
        <v>457</v>
      </c>
      <c r="C575" s="43">
        <f>SUMIF(Jan!$A:$A,TB!$A575,Jan!$H:$H)</f>
        <v>10</v>
      </c>
      <c r="D575" s="43">
        <f>SUMIF(Feb!$A:$A,TB!$A575,Feb!$H:$H)</f>
        <v>60</v>
      </c>
      <c r="E575" s="43">
        <f>SUMIF(Mar!$A:$A,TB!$A575,Mar!$H:$H)</f>
        <v>60</v>
      </c>
      <c r="F575" s="43">
        <f>SUMIF(Apr!$A:$A,TB!$A575,Apr!$H:$H)</f>
        <v>60</v>
      </c>
      <c r="G575" s="43">
        <f>SUMIF(May!$A:$A,TB!$A575,May!$H:$H)</f>
        <v>60</v>
      </c>
      <c r="H575" s="43">
        <f>SUMIF(Jun!$A:$A,TB!$A575,Jun!$H:$H)</f>
        <v>60</v>
      </c>
      <c r="I575" s="43">
        <f>SUMIF(Jul!$A:$A,TB!$A575,Jul!$H:$H)</f>
        <v>60</v>
      </c>
      <c r="J575" s="43">
        <f>SUMIF(Aug!$A:$A,TB!$A575,Aug!$H:$H)</f>
        <v>60</v>
      </c>
      <c r="K575" s="43">
        <f>SUMIF(Sep!$A:$A,TB!$A575,Sep!$H:$H)</f>
        <v>60</v>
      </c>
      <c r="L575" s="43">
        <f>SUMIF(Oct!$A:$A,TB!$A575,Oct!$H:$H)</f>
        <v>60</v>
      </c>
      <c r="M575" s="43">
        <f>SUMIF(Nov!$A:$A,TB!$A575,Nov!$H:$H)</f>
        <v>60</v>
      </c>
      <c r="N575" s="175">
        <f>SUMIF(Dec!$A:$A,TB!$A575,Dec!$H:$H)</f>
        <v>60</v>
      </c>
      <c r="O575" s="171" t="s">
        <v>557</v>
      </c>
      <c r="P575" s="171"/>
      <c r="Q575" s="181">
        <v>5</v>
      </c>
      <c r="R575" s="43">
        <v>55</v>
      </c>
      <c r="S575" s="43">
        <v>55</v>
      </c>
      <c r="T575" s="43">
        <v>60</v>
      </c>
      <c r="U575" s="43">
        <v>60</v>
      </c>
      <c r="V575" s="43">
        <v>60</v>
      </c>
      <c r="W575" s="43">
        <v>116</v>
      </c>
      <c r="X575" s="43">
        <v>1083.9000000000001</v>
      </c>
      <c r="Y575" s="43">
        <v>1083.9000000000001</v>
      </c>
      <c r="Z575" s="43">
        <v>1088.9000000000001</v>
      </c>
      <c r="AA575" s="43">
        <v>1088.9000000000001</v>
      </c>
      <c r="AB575" s="43">
        <v>1088.9000000000001</v>
      </c>
      <c r="AD575" s="43">
        <f t="shared" si="447"/>
        <v>76.760000000000005</v>
      </c>
      <c r="AE575" s="43">
        <f t="shared" si="448"/>
        <v>458.62</v>
      </c>
      <c r="AF575" s="43">
        <f t="shared" si="449"/>
        <v>458.34</v>
      </c>
      <c r="AG575" s="43">
        <f t="shared" si="450"/>
        <v>458.49</v>
      </c>
      <c r="AH575" s="43">
        <f t="shared" si="451"/>
        <v>459.48</v>
      </c>
      <c r="AI575" s="43">
        <f t="shared" si="452"/>
        <v>459.86</v>
      </c>
      <c r="AJ575" s="43">
        <f t="shared" si="453"/>
        <v>459.86</v>
      </c>
      <c r="AK575" s="43">
        <f t="shared" si="454"/>
        <v>459.86</v>
      </c>
      <c r="AL575" s="43">
        <f t="shared" si="455"/>
        <v>459.86</v>
      </c>
      <c r="AM575" s="43">
        <f t="shared" si="456"/>
        <v>459.86</v>
      </c>
      <c r="AN575" s="43">
        <f t="shared" si="457"/>
        <v>459.86</v>
      </c>
      <c r="AO575" s="43">
        <f t="shared" si="458"/>
        <v>459.86</v>
      </c>
    </row>
    <row r="576" spans="1:41" ht="16.399999999999999" customHeight="1">
      <c r="A576" s="20">
        <v>96006</v>
      </c>
      <c r="B576" s="14" t="s">
        <v>458</v>
      </c>
      <c r="C576" s="43">
        <f>SUMIF(Jan!$A:$A,TB!$A576,Jan!$H:$H)</f>
        <v>0</v>
      </c>
      <c r="D576" s="43">
        <f>SUMIF(Feb!$A:$A,TB!$A576,Feb!$H:$H)</f>
        <v>0</v>
      </c>
      <c r="E576" s="43">
        <f>SUMIF(Mar!$A:$A,TB!$A576,Mar!$H:$H)</f>
        <v>0</v>
      </c>
      <c r="F576" s="43">
        <f>SUMIF(Apr!$A:$A,TB!$A576,Apr!$H:$H)</f>
        <v>0</v>
      </c>
      <c r="G576" s="43">
        <f>SUMIF(May!$A:$A,TB!$A576,May!$H:$H)</f>
        <v>0</v>
      </c>
      <c r="H576" s="43">
        <f>SUMIF(Jun!$A:$A,TB!$A576,Jun!$H:$H)</f>
        <v>0</v>
      </c>
      <c r="I576" s="43">
        <f>SUMIF(Jul!$A:$A,TB!$A576,Jul!$H:$H)</f>
        <v>0</v>
      </c>
      <c r="J576" s="43">
        <f>SUMIF(Aug!$A:$A,TB!$A576,Aug!$H:$H)</f>
        <v>0</v>
      </c>
      <c r="K576" s="43">
        <f>SUMIF(Sep!$A:$A,TB!$A576,Sep!$H:$H)</f>
        <v>0</v>
      </c>
      <c r="L576" s="43">
        <f>SUMIF(Oct!$A:$A,TB!$A576,Oct!$H:$H)</f>
        <v>0</v>
      </c>
      <c r="M576" s="43">
        <f>SUMIF(Nov!$A:$A,TB!$A576,Nov!$H:$H)</f>
        <v>0</v>
      </c>
      <c r="N576" s="175">
        <f>SUMIF(Dec!$A:$A,TB!$A576,Dec!$H:$H)</f>
        <v>0</v>
      </c>
      <c r="O576" s="171" t="s">
        <v>557</v>
      </c>
      <c r="P576" s="171"/>
      <c r="Q576" s="181">
        <v>0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0</v>
      </c>
      <c r="X576" s="43">
        <v>0</v>
      </c>
      <c r="Y576" s="43">
        <v>0</v>
      </c>
      <c r="Z576" s="43">
        <v>0</v>
      </c>
      <c r="AA576" s="43">
        <v>0</v>
      </c>
      <c r="AB576" s="43">
        <v>0</v>
      </c>
      <c r="AD576" s="43">
        <f t="shared" si="447"/>
        <v>0</v>
      </c>
      <c r="AE576" s="43">
        <f t="shared" si="448"/>
        <v>0</v>
      </c>
      <c r="AF576" s="43">
        <f t="shared" si="449"/>
        <v>0</v>
      </c>
      <c r="AG576" s="43">
        <f t="shared" si="450"/>
        <v>0</v>
      </c>
      <c r="AH576" s="43">
        <f t="shared" si="451"/>
        <v>0</v>
      </c>
      <c r="AI576" s="43">
        <f t="shared" si="452"/>
        <v>0</v>
      </c>
      <c r="AJ576" s="43">
        <f t="shared" si="453"/>
        <v>0</v>
      </c>
      <c r="AK576" s="43">
        <f t="shared" si="454"/>
        <v>0</v>
      </c>
      <c r="AL576" s="43">
        <f t="shared" si="455"/>
        <v>0</v>
      </c>
      <c r="AM576" s="43">
        <f t="shared" si="456"/>
        <v>0</v>
      </c>
      <c r="AN576" s="43">
        <f t="shared" si="457"/>
        <v>0</v>
      </c>
      <c r="AO576" s="43">
        <f t="shared" si="458"/>
        <v>0</v>
      </c>
    </row>
    <row r="577" spans="1:41" ht="16.399999999999999" customHeight="1">
      <c r="A577" s="20">
        <v>96007</v>
      </c>
      <c r="B577" s="14" t="s">
        <v>459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75">
        <f>SUMIF(Dec!$A:$A,TB!$A577,Dec!$H:$H)</f>
        <v>0</v>
      </c>
      <c r="O577" s="171" t="s">
        <v>557</v>
      </c>
      <c r="P577" s="171"/>
      <c r="Q577" s="181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447"/>
        <v>0</v>
      </c>
      <c r="AE577" s="43">
        <f t="shared" si="448"/>
        <v>0</v>
      </c>
      <c r="AF577" s="43">
        <f t="shared" si="449"/>
        <v>0</v>
      </c>
      <c r="AG577" s="43">
        <f t="shared" si="450"/>
        <v>0</v>
      </c>
      <c r="AH577" s="43">
        <f t="shared" si="451"/>
        <v>0</v>
      </c>
      <c r="AI577" s="43">
        <f t="shared" si="452"/>
        <v>0</v>
      </c>
      <c r="AJ577" s="43">
        <f t="shared" si="453"/>
        <v>0</v>
      </c>
      <c r="AK577" s="43">
        <f t="shared" si="454"/>
        <v>0</v>
      </c>
      <c r="AL577" s="43">
        <f t="shared" si="455"/>
        <v>0</v>
      </c>
      <c r="AM577" s="43">
        <f t="shared" si="456"/>
        <v>0</v>
      </c>
      <c r="AN577" s="43">
        <f t="shared" si="457"/>
        <v>0</v>
      </c>
      <c r="AO577" s="43">
        <f t="shared" si="458"/>
        <v>0</v>
      </c>
    </row>
    <row r="578" spans="1:41" ht="16.399999999999999" customHeight="1">
      <c r="A578" s="20">
        <v>96008</v>
      </c>
      <c r="B578" s="14" t="s">
        <v>460</v>
      </c>
      <c r="C578" s="43">
        <f>SUMIF(Jan!$A:$A,TB!$A578,Jan!$H:$H)</f>
        <v>0</v>
      </c>
      <c r="D578" s="43">
        <f>SUMIF(Feb!$A:$A,TB!$A578,Feb!$H:$H)</f>
        <v>550</v>
      </c>
      <c r="E578" s="43">
        <f>SUMIF(Mar!$A:$A,TB!$A578,Mar!$H:$H)</f>
        <v>550</v>
      </c>
      <c r="F578" s="43">
        <f>SUMIF(Apr!$A:$A,TB!$A578,Apr!$H:$H)</f>
        <v>750</v>
      </c>
      <c r="G578" s="43">
        <f>SUMIF(May!$A:$A,TB!$A578,May!$H:$H)</f>
        <v>750</v>
      </c>
      <c r="H578" s="43">
        <f>SUMIF(Jun!$A:$A,TB!$A578,Jun!$H:$H)</f>
        <v>750</v>
      </c>
      <c r="I578" s="43">
        <f>SUMIF(Jul!$A:$A,TB!$A578,Jul!$H:$H)</f>
        <v>750</v>
      </c>
      <c r="J578" s="43">
        <f>SUMIF(Aug!$A:$A,TB!$A578,Aug!$H:$H)</f>
        <v>750</v>
      </c>
      <c r="K578" s="43">
        <f>SUMIF(Sep!$A:$A,TB!$A578,Sep!$H:$H)</f>
        <v>750</v>
      </c>
      <c r="L578" s="43">
        <f>SUMIF(Oct!$A:$A,TB!$A578,Oct!$H:$H)</f>
        <v>750</v>
      </c>
      <c r="M578" s="43">
        <f>SUMIF(Nov!$A:$A,TB!$A578,Nov!$H:$H)</f>
        <v>750</v>
      </c>
      <c r="N578" s="175">
        <f>SUMIF(Dec!$A:$A,TB!$A578,Dec!$H:$H)</f>
        <v>750</v>
      </c>
      <c r="O578" s="171" t="s">
        <v>557</v>
      </c>
      <c r="P578" s="171"/>
      <c r="Q578" s="181">
        <v>0</v>
      </c>
      <c r="R578" s="43">
        <v>2674.8</v>
      </c>
      <c r="S578" s="43">
        <v>2674.8</v>
      </c>
      <c r="T578" s="43">
        <v>2674.8</v>
      </c>
      <c r="U578" s="43">
        <v>2874.8</v>
      </c>
      <c r="V578" s="43">
        <v>2874.8</v>
      </c>
      <c r="W578" s="43">
        <v>3174.8</v>
      </c>
      <c r="X578" s="43">
        <v>3540.23</v>
      </c>
      <c r="Y578" s="43">
        <v>3540.23</v>
      </c>
      <c r="Z578" s="43">
        <v>3540.23</v>
      </c>
      <c r="AA578" s="43">
        <v>3540.23</v>
      </c>
      <c r="AB578" s="43">
        <v>3540.23</v>
      </c>
      <c r="AD578" s="43">
        <f t="shared" ref="AD578:AD583" si="459">ROUND(C578*AD$2,2)</f>
        <v>0</v>
      </c>
      <c r="AE578" s="43">
        <f t="shared" ref="AE578:AE583" si="460">ROUND(D578*AE$2,2)</f>
        <v>4204.04</v>
      </c>
      <c r="AF578" s="43">
        <f t="shared" ref="AF578:AF583" si="461">ROUND(E578*AF$2,2)</f>
        <v>4201.45</v>
      </c>
      <c r="AG578" s="43">
        <f t="shared" ref="AG578:AG583" si="462">ROUND(F578*AG$2,2)</f>
        <v>5731.13</v>
      </c>
      <c r="AH578" s="43">
        <f t="shared" ref="AH578:AH583" si="463">ROUND(G578*AH$2,2)</f>
        <v>5743.5</v>
      </c>
      <c r="AI578" s="43">
        <f t="shared" ref="AI578:AI583" si="464">ROUND(H578*AI$2,2)</f>
        <v>5748.3</v>
      </c>
      <c r="AJ578" s="43">
        <f t="shared" ref="AJ578:AJ583" si="465">ROUND(I578*AJ$2,2)</f>
        <v>5748.3</v>
      </c>
      <c r="AK578" s="43">
        <f t="shared" ref="AK578:AK583" si="466">ROUND(J578*AK$2,2)</f>
        <v>5748.3</v>
      </c>
      <c r="AL578" s="43">
        <f t="shared" ref="AL578:AL583" si="467">ROUND(K578*AL$2,2)</f>
        <v>5748.3</v>
      </c>
      <c r="AM578" s="43">
        <f t="shared" ref="AM578:AM583" si="468">ROUND(L578*AM$2,2)</f>
        <v>5748.3</v>
      </c>
      <c r="AN578" s="43">
        <f t="shared" ref="AN578:AN583" si="469">ROUND(M578*AN$2,2)</f>
        <v>5748.3</v>
      </c>
      <c r="AO578" s="43">
        <f t="shared" ref="AO578:AO583" si="470">ROUND(N578*AO$2,2)</f>
        <v>5748.3</v>
      </c>
    </row>
    <row r="579" spans="1:41" ht="16.399999999999999" customHeight="1">
      <c r="A579" s="20">
        <v>97003</v>
      </c>
      <c r="B579" s="14" t="s">
        <v>461</v>
      </c>
      <c r="C579" s="43">
        <f>SUMIF(Jan!$A:$A,TB!$A579,Jan!$H:$H)</f>
        <v>0</v>
      </c>
      <c r="D579" s="43">
        <f>SUMIF(Feb!$A:$A,TB!$A579,Feb!$H:$H)</f>
        <v>0</v>
      </c>
      <c r="E579" s="43">
        <f>SUMIF(Mar!$A:$A,TB!$A579,Mar!$H:$H)</f>
        <v>0</v>
      </c>
      <c r="F579" s="43">
        <f>SUMIF(Apr!$A:$A,TB!$A579,Apr!$H:$H)</f>
        <v>0</v>
      </c>
      <c r="G579" s="43">
        <f>SUMIF(May!$A:$A,TB!$A579,May!$H:$H)</f>
        <v>0</v>
      </c>
      <c r="H579" s="43">
        <f>SUMIF(Jun!$A:$A,TB!$A579,Jun!$H:$H)</f>
        <v>0</v>
      </c>
      <c r="I579" s="43">
        <f>SUMIF(Jul!$A:$A,TB!$A579,Jul!$H:$H)</f>
        <v>0</v>
      </c>
      <c r="J579" s="43">
        <f>SUMIF(Aug!$A:$A,TB!$A579,Aug!$H:$H)</f>
        <v>0</v>
      </c>
      <c r="K579" s="43">
        <f>SUMIF(Sep!$A:$A,TB!$A579,Sep!$H:$H)</f>
        <v>0</v>
      </c>
      <c r="L579" s="43">
        <f>SUMIF(Oct!$A:$A,TB!$A579,Oct!$H:$H)</f>
        <v>0</v>
      </c>
      <c r="M579" s="43">
        <f>SUMIF(Nov!$A:$A,TB!$A579,Nov!$H:$H)</f>
        <v>0</v>
      </c>
      <c r="N579" s="175">
        <f>SUMIF(Dec!$A:$A,TB!$A579,Dec!$H:$H)</f>
        <v>0</v>
      </c>
      <c r="O579" s="171" t="s">
        <v>557</v>
      </c>
      <c r="P579" s="171"/>
      <c r="Q579" s="181">
        <v>331.25</v>
      </c>
      <c r="R579" s="43">
        <v>1394.16</v>
      </c>
      <c r="S579" s="43">
        <v>1577.8</v>
      </c>
      <c r="T579" s="43">
        <v>1761.44</v>
      </c>
      <c r="U579" s="43">
        <v>1945.08</v>
      </c>
      <c r="V579" s="43">
        <v>2128.7199999999998</v>
      </c>
      <c r="W579" s="43">
        <v>2312.36</v>
      </c>
      <c r="X579" s="43">
        <v>2495.9699999999998</v>
      </c>
      <c r="Y579" s="43">
        <v>2495.9699999999998</v>
      </c>
      <c r="Z579" s="43">
        <v>2495.9699999999998</v>
      </c>
      <c r="AA579" s="43">
        <v>2495.9699999999998</v>
      </c>
      <c r="AB579" s="43">
        <v>2495.9699999999998</v>
      </c>
      <c r="AD579" s="43">
        <f t="shared" si="459"/>
        <v>0</v>
      </c>
      <c r="AE579" s="43">
        <f t="shared" si="460"/>
        <v>0</v>
      </c>
      <c r="AF579" s="43">
        <f t="shared" si="461"/>
        <v>0</v>
      </c>
      <c r="AG579" s="43">
        <f t="shared" si="462"/>
        <v>0</v>
      </c>
      <c r="AH579" s="43">
        <f t="shared" si="463"/>
        <v>0</v>
      </c>
      <c r="AI579" s="43">
        <f t="shared" si="464"/>
        <v>0</v>
      </c>
      <c r="AJ579" s="43">
        <f t="shared" si="465"/>
        <v>0</v>
      </c>
      <c r="AK579" s="43">
        <f t="shared" si="466"/>
        <v>0</v>
      </c>
      <c r="AL579" s="43">
        <f t="shared" si="467"/>
        <v>0</v>
      </c>
      <c r="AM579" s="43">
        <f t="shared" si="468"/>
        <v>0</v>
      </c>
      <c r="AN579" s="43">
        <f t="shared" si="469"/>
        <v>0</v>
      </c>
      <c r="AO579" s="43">
        <f t="shared" si="470"/>
        <v>0</v>
      </c>
    </row>
    <row r="580" spans="1:41" ht="16.399999999999999" customHeight="1">
      <c r="A580" s="20">
        <v>97004</v>
      </c>
      <c r="B580" s="14" t="s">
        <v>462</v>
      </c>
      <c r="C580" s="43">
        <f>SUMIF(Jan!$A:$A,TB!$A580,Jan!$H:$H)</f>
        <v>0</v>
      </c>
      <c r="D580" s="43">
        <f>SUMIF(Feb!$A:$A,TB!$A580,Feb!$H:$H)</f>
        <v>0</v>
      </c>
      <c r="E580" s="43">
        <f>SUMIF(Mar!$A:$A,TB!$A580,Mar!$H:$H)</f>
        <v>161.02000000000001</v>
      </c>
      <c r="F580" s="43">
        <f>SUMIF(Apr!$A:$A,TB!$A580,Apr!$H:$H)</f>
        <v>161.02000000000001</v>
      </c>
      <c r="G580" s="43">
        <f>SUMIF(May!$A:$A,TB!$A580,May!$H:$H)</f>
        <v>161.02000000000001</v>
      </c>
      <c r="H580" s="43">
        <f>SUMIF(Jun!$A:$A,TB!$A580,Jun!$H:$H)</f>
        <v>161.02000000000001</v>
      </c>
      <c r="I580" s="43">
        <f>SUMIF(Jul!$A:$A,TB!$A580,Jul!$H:$H)</f>
        <v>161.02000000000001</v>
      </c>
      <c r="J580" s="43">
        <f>SUMIF(Aug!$A:$A,TB!$A580,Aug!$H:$H)</f>
        <v>161.02000000000001</v>
      </c>
      <c r="K580" s="43">
        <f>SUMIF(Sep!$A:$A,TB!$A580,Sep!$H:$H)</f>
        <v>161.02000000000001</v>
      </c>
      <c r="L580" s="43">
        <f>SUMIF(Oct!$A:$A,TB!$A580,Oct!$H:$H)</f>
        <v>161.02000000000001</v>
      </c>
      <c r="M580" s="43">
        <f>SUMIF(Nov!$A:$A,TB!$A580,Nov!$H:$H)</f>
        <v>161.02000000000001</v>
      </c>
      <c r="N580" s="175">
        <f>SUMIF(Dec!$A:$A,TB!$A580,Dec!$H:$H)</f>
        <v>161.02000000000001</v>
      </c>
      <c r="O580" s="171" t="s">
        <v>557</v>
      </c>
      <c r="P580" s="171"/>
      <c r="Q580" s="181">
        <v>0</v>
      </c>
      <c r="R580" s="43">
        <v>0</v>
      </c>
      <c r="S580" s="43">
        <v>31</v>
      </c>
      <c r="T580" s="43">
        <v>152.72</v>
      </c>
      <c r="U580" s="43">
        <v>152.72</v>
      </c>
      <c r="V580" s="43">
        <v>152.72</v>
      </c>
      <c r="W580" s="43">
        <v>152.72</v>
      </c>
      <c r="X580" s="43">
        <v>152.72</v>
      </c>
      <c r="Y580" s="43">
        <v>152.72</v>
      </c>
      <c r="Z580" s="43">
        <v>152.72</v>
      </c>
      <c r="AA580" s="43">
        <v>152.72</v>
      </c>
      <c r="AB580" s="43">
        <v>152.72</v>
      </c>
      <c r="AD580" s="43">
        <f t="shared" si="459"/>
        <v>0</v>
      </c>
      <c r="AE580" s="43">
        <f t="shared" si="460"/>
        <v>0</v>
      </c>
      <c r="AF580" s="43">
        <f t="shared" si="461"/>
        <v>1230.03</v>
      </c>
      <c r="AG580" s="43">
        <f t="shared" si="462"/>
        <v>1230.43</v>
      </c>
      <c r="AH580" s="43">
        <f t="shared" si="463"/>
        <v>1233.0899999999999</v>
      </c>
      <c r="AI580" s="43">
        <f t="shared" si="464"/>
        <v>1234.1199999999999</v>
      </c>
      <c r="AJ580" s="43">
        <f t="shared" si="465"/>
        <v>1234.1199999999999</v>
      </c>
      <c r="AK580" s="43">
        <f t="shared" si="466"/>
        <v>1234.1199999999999</v>
      </c>
      <c r="AL580" s="43">
        <f t="shared" si="467"/>
        <v>1234.1199999999999</v>
      </c>
      <c r="AM580" s="43">
        <f t="shared" si="468"/>
        <v>1234.1199999999999</v>
      </c>
      <c r="AN580" s="43">
        <f t="shared" si="469"/>
        <v>1234.1199999999999</v>
      </c>
      <c r="AO580" s="43">
        <f t="shared" si="470"/>
        <v>1234.1199999999999</v>
      </c>
    </row>
    <row r="581" spans="1:41" ht="16.399999999999999" customHeight="1">
      <c r="A581" s="20">
        <v>60006</v>
      </c>
      <c r="B581" s="14" t="s">
        <v>463</v>
      </c>
      <c r="C581" s="43">
        <f>SUMIF(Jan!$A:$A,TB!$A581,Jan!$H:$H)</f>
        <v>0</v>
      </c>
      <c r="D581" s="43">
        <f>SUMIF(Feb!$A:$A,TB!$A581,Feb!$H:$H)</f>
        <v>0</v>
      </c>
      <c r="E581" s="43">
        <f>SUMIF(Mar!$A:$A,TB!$A581,Mar!$H:$H)</f>
        <v>0</v>
      </c>
      <c r="F581" s="43">
        <f>SUMIF(Apr!$A:$A,TB!$A581,Apr!$H:$H)</f>
        <v>0</v>
      </c>
      <c r="G581" s="43">
        <f>SUMIF(May!$A:$A,TB!$A581,May!$H:$H)</f>
        <v>0</v>
      </c>
      <c r="H581" s="43">
        <f>SUMIF(Jun!$A:$A,TB!$A581,Jun!$H:$H)</f>
        <v>0</v>
      </c>
      <c r="I581" s="43">
        <f>SUMIF(Jul!$A:$A,TB!$A581,Jul!$H:$H)</f>
        <v>0</v>
      </c>
      <c r="J581" s="43">
        <f>SUMIF(Aug!$A:$A,TB!$A581,Aug!$H:$H)</f>
        <v>0</v>
      </c>
      <c r="K581" s="43">
        <f>SUMIF(Sep!$A:$A,TB!$A581,Sep!$H:$H)</f>
        <v>0</v>
      </c>
      <c r="L581" s="43">
        <f>SUMIF(Oct!$A:$A,TB!$A581,Oct!$H:$H)</f>
        <v>0</v>
      </c>
      <c r="M581" s="43">
        <f>SUMIF(Nov!$A:$A,TB!$A581,Nov!$H:$H)</f>
        <v>0</v>
      </c>
      <c r="N581" s="175">
        <f>SUMIF(Dec!$A:$A,TB!$A581,Dec!$H:$H)</f>
        <v>0</v>
      </c>
      <c r="O581" s="171" t="s">
        <v>558</v>
      </c>
      <c r="P581" s="171"/>
      <c r="Q581" s="181">
        <v>0</v>
      </c>
      <c r="R581" s="43">
        <v>0</v>
      </c>
      <c r="S581" s="43">
        <v>0</v>
      </c>
      <c r="T581" s="43">
        <v>0</v>
      </c>
      <c r="U581" s="43">
        <v>0</v>
      </c>
      <c r="V581" s="43">
        <v>0</v>
      </c>
      <c r="W581" s="43">
        <v>0</v>
      </c>
      <c r="X581" s="43">
        <v>0</v>
      </c>
      <c r="Y581" s="43">
        <v>0</v>
      </c>
      <c r="Z581" s="43">
        <v>0</v>
      </c>
      <c r="AA581" s="43">
        <v>0</v>
      </c>
      <c r="AB581" s="43">
        <v>0</v>
      </c>
      <c r="AD581" s="43">
        <f t="shared" si="459"/>
        <v>0</v>
      </c>
      <c r="AE581" s="43">
        <f t="shared" si="460"/>
        <v>0</v>
      </c>
      <c r="AF581" s="43">
        <f t="shared" si="461"/>
        <v>0</v>
      </c>
      <c r="AG581" s="43">
        <f t="shared" si="462"/>
        <v>0</v>
      </c>
      <c r="AH581" s="43">
        <f t="shared" si="463"/>
        <v>0</v>
      </c>
      <c r="AI581" s="43">
        <f t="shared" si="464"/>
        <v>0</v>
      </c>
      <c r="AJ581" s="43">
        <f t="shared" si="465"/>
        <v>0</v>
      </c>
      <c r="AK581" s="43">
        <f t="shared" si="466"/>
        <v>0</v>
      </c>
      <c r="AL581" s="43">
        <f t="shared" si="467"/>
        <v>0</v>
      </c>
      <c r="AM581" s="43">
        <f t="shared" si="468"/>
        <v>0</v>
      </c>
      <c r="AN581" s="43">
        <f t="shared" si="469"/>
        <v>0</v>
      </c>
      <c r="AO581" s="43">
        <f t="shared" si="470"/>
        <v>0</v>
      </c>
    </row>
    <row r="582" spans="1:41" ht="16.399999999999999" customHeight="1">
      <c r="A582" s="25"/>
      <c r="B582" s="26"/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0</v>
      </c>
      <c r="I582" s="43">
        <f>SUMIF(Jul!$A:$A,TB!$A582,Jul!$H:$H)</f>
        <v>0</v>
      </c>
      <c r="J582" s="43">
        <f>SUMIF(Aug!$A:$A,TB!$A582,Aug!$H:$H)</f>
        <v>0</v>
      </c>
      <c r="K582" s="43">
        <f>SUMIF(Sep!$A:$A,TB!$A582,Sep!$H:$H)</f>
        <v>0</v>
      </c>
      <c r="L582" s="43">
        <f>SUMIF(Oct!$A:$A,TB!$A582,Oct!$H:$H)</f>
        <v>0</v>
      </c>
      <c r="M582" s="43">
        <f>SUMIF(Nov!$A:$A,TB!$A582,Nov!$H:$H)</f>
        <v>0</v>
      </c>
      <c r="N582" s="175">
        <f>SUMIF(Dec!$A:$A,TB!$A582,Dec!$H:$H)</f>
        <v>0</v>
      </c>
      <c r="O582" s="171"/>
      <c r="P582" s="171"/>
      <c r="Q582" s="181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459"/>
        <v>0</v>
      </c>
      <c r="AE582" s="43">
        <f t="shared" si="460"/>
        <v>0</v>
      </c>
      <c r="AF582" s="43">
        <f t="shared" si="461"/>
        <v>0</v>
      </c>
      <c r="AG582" s="43">
        <f t="shared" si="462"/>
        <v>0</v>
      </c>
      <c r="AH582" s="43">
        <f t="shared" si="463"/>
        <v>0</v>
      </c>
      <c r="AI582" s="43">
        <f t="shared" si="464"/>
        <v>0</v>
      </c>
      <c r="AJ582" s="43">
        <f t="shared" si="465"/>
        <v>0</v>
      </c>
      <c r="AK582" s="43">
        <f t="shared" si="466"/>
        <v>0</v>
      </c>
      <c r="AL582" s="43">
        <f t="shared" si="467"/>
        <v>0</v>
      </c>
      <c r="AM582" s="43">
        <f t="shared" si="468"/>
        <v>0</v>
      </c>
      <c r="AN582" s="43">
        <f t="shared" si="469"/>
        <v>0</v>
      </c>
      <c r="AO582" s="43">
        <f t="shared" si="470"/>
        <v>0</v>
      </c>
    </row>
    <row r="583" spans="1:41" ht="16.399999999999999" customHeight="1">
      <c r="A583" s="25"/>
      <c r="B583" s="26"/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175">
        <f>SUMIF(Dec!$A:$A,TB!$A583,Dec!$H:$H)</f>
        <v>0</v>
      </c>
      <c r="O583" s="171"/>
      <c r="P583" s="171"/>
      <c r="Q583" s="181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459"/>
        <v>0</v>
      </c>
      <c r="AE583" s="43">
        <f t="shared" si="460"/>
        <v>0</v>
      </c>
      <c r="AF583" s="43">
        <f t="shared" si="461"/>
        <v>0</v>
      </c>
      <c r="AG583" s="43">
        <f t="shared" si="462"/>
        <v>0</v>
      </c>
      <c r="AH583" s="43">
        <f t="shared" si="463"/>
        <v>0</v>
      </c>
      <c r="AI583" s="43">
        <f t="shared" si="464"/>
        <v>0</v>
      </c>
      <c r="AJ583" s="43">
        <f t="shared" si="465"/>
        <v>0</v>
      </c>
      <c r="AK583" s="43">
        <f t="shared" si="466"/>
        <v>0</v>
      </c>
      <c r="AL583" s="43">
        <f t="shared" si="467"/>
        <v>0</v>
      </c>
      <c r="AM583" s="43">
        <f t="shared" si="468"/>
        <v>0</v>
      </c>
      <c r="AN583" s="43">
        <f t="shared" si="469"/>
        <v>0</v>
      </c>
      <c r="AO583" s="43">
        <f t="shared" si="470"/>
        <v>0</v>
      </c>
    </row>
    <row r="584" spans="1:41" ht="16.399999999999999" customHeight="1">
      <c r="A584" s="17" t="s">
        <v>83</v>
      </c>
      <c r="B584" s="18"/>
      <c r="C584" s="19">
        <f t="shared" ref="C584" si="471">ROUND(SUM(C514:C581),2)</f>
        <v>605.70000000000005</v>
      </c>
      <c r="D584" s="19">
        <f t="shared" ref="D584:N584" si="472">ROUND(SUM(D514:D581),2)</f>
        <v>1801.4</v>
      </c>
      <c r="E584" s="19">
        <f t="shared" si="472"/>
        <v>2558.12</v>
      </c>
      <c r="F584" s="19">
        <f t="shared" si="472"/>
        <v>3353.82</v>
      </c>
      <c r="G584" s="19">
        <f t="shared" si="472"/>
        <v>3949.52</v>
      </c>
      <c r="H584" s="19">
        <f t="shared" si="472"/>
        <v>4545.22</v>
      </c>
      <c r="I584" s="19">
        <f t="shared" si="472"/>
        <v>4545.22</v>
      </c>
      <c r="J584" s="19">
        <f t="shared" si="472"/>
        <v>4545.22</v>
      </c>
      <c r="K584" s="19">
        <f t="shared" si="472"/>
        <v>4545.22</v>
      </c>
      <c r="L584" s="19">
        <f t="shared" si="472"/>
        <v>4545.22</v>
      </c>
      <c r="M584" s="19">
        <f>ROUND(SUM(M514:M581),2)</f>
        <v>4545.22</v>
      </c>
      <c r="N584" s="174">
        <f t="shared" si="472"/>
        <v>4545.22</v>
      </c>
      <c r="O584" s="171"/>
      <c r="P584" s="171"/>
      <c r="Q584" s="180">
        <v>920.62</v>
      </c>
      <c r="R584" s="19">
        <v>5359.22</v>
      </c>
      <c r="S584" s="19">
        <v>6158.23</v>
      </c>
      <c r="T584" s="19">
        <v>7052.96</v>
      </c>
      <c r="U584" s="19">
        <v>8020.97</v>
      </c>
      <c r="V584" s="19">
        <v>8788.98</v>
      </c>
      <c r="W584" s="19">
        <v>9928.39</v>
      </c>
      <c r="X584" s="19">
        <v>12029.7</v>
      </c>
      <c r="Y584" s="19">
        <v>12614.07</v>
      </c>
      <c r="Z584" s="19">
        <v>13203.44</v>
      </c>
      <c r="AA584" s="19">
        <v>13787.81</v>
      </c>
      <c r="AB584" s="19">
        <v>14372.19</v>
      </c>
      <c r="AD584" s="19">
        <f t="shared" ref="AD584" si="473">ROUND(SUM(AD514:AD581),2)</f>
        <v>4649.47</v>
      </c>
      <c r="AE584" s="19">
        <f t="shared" ref="AE584:AM584" si="474">ROUND(SUM(AE514:AE581),2)</f>
        <v>13769.37</v>
      </c>
      <c r="AF584" s="19">
        <f t="shared" si="474"/>
        <v>19541.48</v>
      </c>
      <c r="AG584" s="19">
        <f t="shared" si="474"/>
        <v>25628.22</v>
      </c>
      <c r="AH584" s="19">
        <f t="shared" si="474"/>
        <v>30245.42</v>
      </c>
      <c r="AI584" s="19">
        <f t="shared" si="474"/>
        <v>34836.379999999997</v>
      </c>
      <c r="AJ584" s="19">
        <f t="shared" si="474"/>
        <v>34836.379999999997</v>
      </c>
      <c r="AK584" s="19">
        <f t="shared" si="474"/>
        <v>34836.379999999997</v>
      </c>
      <c r="AL584" s="19">
        <f t="shared" si="474"/>
        <v>34836.379999999997</v>
      </c>
      <c r="AM584" s="19">
        <f t="shared" si="474"/>
        <v>34836.379999999997</v>
      </c>
      <c r="AN584" s="19">
        <f>ROUND(SUM(AN514:AN581),2)</f>
        <v>34836.379999999997</v>
      </c>
      <c r="AO584" s="211">
        <f t="shared" ref="AO584" si="475">ROUND(SUM(AO514:AO581),2)</f>
        <v>34836.379999999997</v>
      </c>
    </row>
    <row r="585" spans="1:41" ht="16.399999999999999" customHeight="1">
      <c r="A585" s="20"/>
      <c r="B585" s="14"/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75">
        <f>SUMIF(Dec!$A:$A,TB!$A585,Dec!$H:$H)</f>
        <v>0</v>
      </c>
      <c r="O585" s="171"/>
      <c r="P585" s="171"/>
      <c r="Q585" s="181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ref="AD585:AO588" si="476">ROUND(C585*AD$2,2)</f>
        <v>0</v>
      </c>
      <c r="AE585" s="43">
        <f t="shared" si="476"/>
        <v>0</v>
      </c>
      <c r="AF585" s="43">
        <f t="shared" si="476"/>
        <v>0</v>
      </c>
      <c r="AG585" s="43">
        <f t="shared" si="476"/>
        <v>0</v>
      </c>
      <c r="AH585" s="43">
        <f t="shared" si="476"/>
        <v>0</v>
      </c>
      <c r="AI585" s="43">
        <f t="shared" si="476"/>
        <v>0</v>
      </c>
      <c r="AJ585" s="43">
        <f t="shared" si="476"/>
        <v>0</v>
      </c>
      <c r="AK585" s="43">
        <f t="shared" si="476"/>
        <v>0</v>
      </c>
      <c r="AL585" s="43">
        <f t="shared" si="476"/>
        <v>0</v>
      </c>
      <c r="AM585" s="43">
        <f t="shared" si="476"/>
        <v>0</v>
      </c>
      <c r="AN585" s="43">
        <f t="shared" si="476"/>
        <v>0</v>
      </c>
      <c r="AO585" s="43">
        <f t="shared" si="476"/>
        <v>0</v>
      </c>
    </row>
    <row r="586" spans="1:41" ht="16.399999999999999" customHeight="1">
      <c r="A586" s="20">
        <v>97001</v>
      </c>
      <c r="B586" s="14" t="s">
        <v>464</v>
      </c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17.12</v>
      </c>
      <c r="F586" s="43">
        <f>SUMIF(Apr!$A:$A,TB!$A586,Apr!$H:$H)</f>
        <v>17.12</v>
      </c>
      <c r="G586" s="43">
        <f>SUMIF(May!$A:$A,TB!$A586,May!$H:$H)</f>
        <v>17.12</v>
      </c>
      <c r="H586" s="43">
        <f>SUMIF(Jun!$A:$A,TB!$A586,Jun!$H:$H)</f>
        <v>17.12</v>
      </c>
      <c r="I586" s="43">
        <f>SUMIF(Jul!$A:$A,TB!$A586,Jul!$H:$H)</f>
        <v>17.12</v>
      </c>
      <c r="J586" s="43">
        <f>SUMIF(Aug!$A:$A,TB!$A586,Aug!$H:$H)</f>
        <v>17.12</v>
      </c>
      <c r="K586" s="43">
        <f>SUMIF(Sep!$A:$A,TB!$A586,Sep!$H:$H)</f>
        <v>17.12</v>
      </c>
      <c r="L586" s="43">
        <f>SUMIF(Oct!$A:$A,TB!$A586,Oct!$H:$H)</f>
        <v>17.12</v>
      </c>
      <c r="M586" s="43">
        <f>SUMIF(Nov!$A:$A,TB!$A586,Nov!$H:$H)</f>
        <v>17.12</v>
      </c>
      <c r="N586" s="175">
        <f>SUMIF(Dec!$A:$A,TB!$A586,Dec!$H:$H)</f>
        <v>17.12</v>
      </c>
      <c r="O586" s="171" t="s">
        <v>559</v>
      </c>
      <c r="P586" s="171"/>
      <c r="Q586" s="181">
        <v>0</v>
      </c>
      <c r="R586" s="43">
        <v>69</v>
      </c>
      <c r="S586" s="43">
        <v>43.84</v>
      </c>
      <c r="T586" s="43">
        <v>43.84</v>
      </c>
      <c r="U586" s="43">
        <v>43.84</v>
      </c>
      <c r="V586" s="43">
        <v>43.84</v>
      </c>
      <c r="W586" s="43">
        <v>43.84</v>
      </c>
      <c r="X586" s="43">
        <v>43.84</v>
      </c>
      <c r="Y586" s="43">
        <v>43.84</v>
      </c>
      <c r="Z586" s="43">
        <v>43.84</v>
      </c>
      <c r="AA586" s="43">
        <v>43.84</v>
      </c>
      <c r="AB586" s="43">
        <v>43.84</v>
      </c>
      <c r="AD586" s="43">
        <f t="shared" si="476"/>
        <v>0</v>
      </c>
      <c r="AE586" s="43">
        <f t="shared" si="476"/>
        <v>0</v>
      </c>
      <c r="AF586" s="43">
        <f t="shared" si="476"/>
        <v>130.78</v>
      </c>
      <c r="AG586" s="43">
        <f t="shared" si="476"/>
        <v>130.82</v>
      </c>
      <c r="AH586" s="43">
        <f t="shared" si="476"/>
        <v>131.1</v>
      </c>
      <c r="AI586" s="43">
        <f t="shared" si="476"/>
        <v>131.21</v>
      </c>
      <c r="AJ586" s="43">
        <f t="shared" si="476"/>
        <v>131.21</v>
      </c>
      <c r="AK586" s="43">
        <f t="shared" si="476"/>
        <v>131.21</v>
      </c>
      <c r="AL586" s="43">
        <f t="shared" si="476"/>
        <v>131.21</v>
      </c>
      <c r="AM586" s="43">
        <f t="shared" si="476"/>
        <v>131.21</v>
      </c>
      <c r="AN586" s="43">
        <f t="shared" si="476"/>
        <v>131.21</v>
      </c>
      <c r="AO586" s="43">
        <f t="shared" si="476"/>
        <v>131.21</v>
      </c>
    </row>
    <row r="587" spans="1:41" ht="16.399999999999999" customHeight="1">
      <c r="A587" s="13">
        <v>97002</v>
      </c>
      <c r="B587" s="21" t="s">
        <v>465</v>
      </c>
      <c r="C587" s="43">
        <f>SUMIF(Jan!$A:$A,TB!$A587,Jan!$H:$H)</f>
        <v>-0.32</v>
      </c>
      <c r="D587" s="43">
        <f>SUMIF(Feb!$A:$A,TB!$A587,Feb!$H:$H)</f>
        <v>12.08</v>
      </c>
      <c r="E587" s="43">
        <f>SUMIF(Mar!$A:$A,TB!$A587,Mar!$H:$H)</f>
        <v>17.3</v>
      </c>
      <c r="F587" s="43">
        <f>SUMIF(Apr!$A:$A,TB!$A587,Apr!$H:$H)</f>
        <v>17.3</v>
      </c>
      <c r="G587" s="43">
        <f>SUMIF(May!$A:$A,TB!$A587,May!$H:$H)</f>
        <v>17.3</v>
      </c>
      <c r="H587" s="43">
        <f>SUMIF(Jun!$A:$A,TB!$A587,Jun!$H:$H)</f>
        <v>17.3</v>
      </c>
      <c r="I587" s="43">
        <f>SUMIF(Jul!$A:$A,TB!$A587,Jul!$H:$H)</f>
        <v>17.3</v>
      </c>
      <c r="J587" s="43">
        <f>SUMIF(Aug!$A:$A,TB!$A587,Aug!$H:$H)</f>
        <v>17.3</v>
      </c>
      <c r="K587" s="43">
        <f>SUMIF(Sep!$A:$A,TB!$A587,Sep!$H:$H)</f>
        <v>17.3</v>
      </c>
      <c r="L587" s="43">
        <f>SUMIF(Oct!$A:$A,TB!$A587,Oct!$H:$H)</f>
        <v>17.3</v>
      </c>
      <c r="M587" s="43">
        <f>SUMIF(Nov!$A:$A,TB!$A587,Nov!$H:$H)</f>
        <v>17.3</v>
      </c>
      <c r="N587" s="175">
        <f>SUMIF(Dec!$A:$A,TB!$A587,Dec!$H:$H)</f>
        <v>17.3</v>
      </c>
      <c r="O587" s="171" t="s">
        <v>559</v>
      </c>
      <c r="P587" s="171"/>
      <c r="Q587" s="181">
        <v>33.14</v>
      </c>
      <c r="R587" s="43">
        <v>-13.01</v>
      </c>
      <c r="S587" s="43">
        <v>0</v>
      </c>
      <c r="T587" s="43">
        <v>0</v>
      </c>
      <c r="U587" s="43">
        <v>0</v>
      </c>
      <c r="V587" s="43">
        <v>0</v>
      </c>
      <c r="W587" s="43">
        <v>0</v>
      </c>
      <c r="X587" s="43">
        <v>0</v>
      </c>
      <c r="Y587" s="43">
        <v>0</v>
      </c>
      <c r="Z587" s="43">
        <v>0</v>
      </c>
      <c r="AA587" s="43">
        <v>0</v>
      </c>
      <c r="AB587" s="43">
        <v>-17.3</v>
      </c>
      <c r="AD587" s="43">
        <f t="shared" si="476"/>
        <v>-2.46</v>
      </c>
      <c r="AE587" s="43">
        <f t="shared" si="476"/>
        <v>92.34</v>
      </c>
      <c r="AF587" s="43">
        <f t="shared" si="476"/>
        <v>132.15</v>
      </c>
      <c r="AG587" s="43">
        <f t="shared" si="476"/>
        <v>132.19999999999999</v>
      </c>
      <c r="AH587" s="43">
        <f t="shared" si="476"/>
        <v>132.47999999999999</v>
      </c>
      <c r="AI587" s="43">
        <f t="shared" si="476"/>
        <v>132.59</v>
      </c>
      <c r="AJ587" s="43">
        <f t="shared" si="476"/>
        <v>132.59</v>
      </c>
      <c r="AK587" s="43">
        <f t="shared" si="476"/>
        <v>132.59</v>
      </c>
      <c r="AL587" s="43">
        <f t="shared" si="476"/>
        <v>132.59</v>
      </c>
      <c r="AM587" s="43">
        <f t="shared" si="476"/>
        <v>132.59</v>
      </c>
      <c r="AN587" s="43">
        <f t="shared" si="476"/>
        <v>132.59</v>
      </c>
      <c r="AO587" s="43">
        <f t="shared" si="476"/>
        <v>132.59</v>
      </c>
    </row>
    <row r="588" spans="1:41" ht="16.399999999999999" customHeight="1">
      <c r="A588" s="13"/>
      <c r="B588" s="21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75">
        <f>SUMIF(Dec!$A:$A,TB!$A588,Dec!$H:$H)</f>
        <v>0</v>
      </c>
      <c r="O588" s="171"/>
      <c r="P588" s="171"/>
      <c r="Q588" s="181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si="476"/>
        <v>0</v>
      </c>
      <c r="AE588" s="43">
        <f t="shared" si="476"/>
        <v>0</v>
      </c>
      <c r="AF588" s="43">
        <f t="shared" si="476"/>
        <v>0</v>
      </c>
      <c r="AG588" s="43">
        <f t="shared" si="476"/>
        <v>0</v>
      </c>
      <c r="AH588" s="43">
        <f t="shared" si="476"/>
        <v>0</v>
      </c>
      <c r="AI588" s="43">
        <f t="shared" si="476"/>
        <v>0</v>
      </c>
      <c r="AJ588" s="43">
        <f t="shared" si="476"/>
        <v>0</v>
      </c>
      <c r="AK588" s="43">
        <f t="shared" si="476"/>
        <v>0</v>
      </c>
      <c r="AL588" s="43">
        <f t="shared" si="476"/>
        <v>0</v>
      </c>
      <c r="AM588" s="43">
        <f t="shared" si="476"/>
        <v>0</v>
      </c>
      <c r="AN588" s="43">
        <f t="shared" si="476"/>
        <v>0</v>
      </c>
      <c r="AO588" s="43">
        <f t="shared" si="476"/>
        <v>0</v>
      </c>
    </row>
    <row r="589" spans="1:41" ht="16.399999999999999" customHeight="1">
      <c r="A589" s="17" t="s">
        <v>85</v>
      </c>
      <c r="B589" s="18"/>
      <c r="C589" s="19">
        <f t="shared" ref="C589" si="477">ROUND(SUM(C585:C588),2)</f>
        <v>-0.32</v>
      </c>
      <c r="D589" s="19">
        <f t="shared" ref="D589:N589" si="478">ROUND(SUM(D585:D588),2)</f>
        <v>12.08</v>
      </c>
      <c r="E589" s="19">
        <f t="shared" si="478"/>
        <v>34.42</v>
      </c>
      <c r="F589" s="19">
        <f t="shared" si="478"/>
        <v>34.42</v>
      </c>
      <c r="G589" s="19">
        <f t="shared" si="478"/>
        <v>34.42</v>
      </c>
      <c r="H589" s="19">
        <f t="shared" si="478"/>
        <v>34.42</v>
      </c>
      <c r="I589" s="19">
        <f t="shared" si="478"/>
        <v>34.42</v>
      </c>
      <c r="J589" s="19">
        <f t="shared" si="478"/>
        <v>34.42</v>
      </c>
      <c r="K589" s="19">
        <f t="shared" si="478"/>
        <v>34.42</v>
      </c>
      <c r="L589" s="19">
        <f t="shared" si="478"/>
        <v>34.42</v>
      </c>
      <c r="M589" s="19">
        <f>ROUND(SUM(M585:M588),2)</f>
        <v>34.42</v>
      </c>
      <c r="N589" s="174">
        <f t="shared" si="478"/>
        <v>34.42</v>
      </c>
      <c r="O589" s="171"/>
      <c r="P589" s="171"/>
      <c r="Q589" s="180">
        <v>33.14</v>
      </c>
      <c r="R589" s="19">
        <v>55.99</v>
      </c>
      <c r="S589" s="19">
        <v>43.84</v>
      </c>
      <c r="T589" s="19">
        <v>43.84</v>
      </c>
      <c r="U589" s="19">
        <v>43.84</v>
      </c>
      <c r="V589" s="19">
        <v>43.84</v>
      </c>
      <c r="W589" s="19">
        <v>43.84</v>
      </c>
      <c r="X589" s="19">
        <v>43.84</v>
      </c>
      <c r="Y589" s="19">
        <v>43.84</v>
      </c>
      <c r="Z589" s="19">
        <v>43.84</v>
      </c>
      <c r="AA589" s="19">
        <v>43.84</v>
      </c>
      <c r="AB589" s="19">
        <v>26.54</v>
      </c>
      <c r="AD589" s="19">
        <f t="shared" ref="AD589" si="479">ROUND(SUM(AD585:AD588),2)</f>
        <v>-2.46</v>
      </c>
      <c r="AE589" s="19">
        <f t="shared" ref="AE589:AM589" si="480">ROUND(SUM(AE585:AE588),2)</f>
        <v>92.34</v>
      </c>
      <c r="AF589" s="19">
        <f t="shared" si="480"/>
        <v>262.93</v>
      </c>
      <c r="AG589" s="19">
        <f t="shared" si="480"/>
        <v>263.02</v>
      </c>
      <c r="AH589" s="19">
        <f t="shared" si="480"/>
        <v>263.58</v>
      </c>
      <c r="AI589" s="19">
        <f t="shared" si="480"/>
        <v>263.8</v>
      </c>
      <c r="AJ589" s="19">
        <f t="shared" si="480"/>
        <v>263.8</v>
      </c>
      <c r="AK589" s="19">
        <f t="shared" si="480"/>
        <v>263.8</v>
      </c>
      <c r="AL589" s="19">
        <f t="shared" si="480"/>
        <v>263.8</v>
      </c>
      <c r="AM589" s="19">
        <f t="shared" si="480"/>
        <v>263.8</v>
      </c>
      <c r="AN589" s="19">
        <f>ROUND(SUM(AN585:AN588),2)</f>
        <v>263.8</v>
      </c>
      <c r="AO589" s="211">
        <f t="shared" ref="AO589" si="481">ROUND(SUM(AO585:AO588),2)</f>
        <v>263.8</v>
      </c>
    </row>
    <row r="590" spans="1:41" ht="16.399999999999999" customHeight="1">
      <c r="A590" s="13"/>
      <c r="B590" s="22"/>
      <c r="C590" s="43">
        <f>SUMIF(Jan!$A:$A,TB!$A590,Jan!$H:$H)</f>
        <v>0</v>
      </c>
      <c r="D590" s="43">
        <f>SUMIF(Feb!$A:$A,TB!$A590,Feb!$H:$H)</f>
        <v>0</v>
      </c>
      <c r="E590" s="43">
        <f>SUMIF(Mar!$A:$A,TB!$A590,Mar!$H:$H)</f>
        <v>0</v>
      </c>
      <c r="F590" s="43">
        <f>SUMIF(Apr!$A:$A,TB!$A590,Apr!$H:$H)</f>
        <v>0</v>
      </c>
      <c r="G590" s="43">
        <f>SUMIF(May!$A:$A,TB!$A590,May!$H:$H)</f>
        <v>0</v>
      </c>
      <c r="H590" s="43">
        <f>SUMIF(Jun!$A:$A,TB!$A590,Jun!$H:$H)</f>
        <v>0</v>
      </c>
      <c r="I590" s="43">
        <f>SUMIF(Jul!$A:$A,TB!$A590,Jul!$H:$H)</f>
        <v>0</v>
      </c>
      <c r="J590" s="43">
        <f>SUMIF(Aug!$A:$A,TB!$A590,Aug!$H:$H)</f>
        <v>0</v>
      </c>
      <c r="K590" s="43">
        <f>SUMIF(Sep!$A:$A,TB!$A590,Sep!$H:$H)</f>
        <v>0</v>
      </c>
      <c r="L590" s="43">
        <f>SUMIF(Oct!$A:$A,TB!$A590,Oct!$H:$H)</f>
        <v>0</v>
      </c>
      <c r="M590" s="43">
        <f>SUMIF(Nov!$A:$A,TB!$A590,Nov!$H:$H)</f>
        <v>0</v>
      </c>
      <c r="N590" s="175">
        <f>SUMIF(Dec!$A:$A,TB!$A590,Dec!$H:$H)</f>
        <v>0</v>
      </c>
      <c r="O590" s="171"/>
      <c r="P590" s="171"/>
      <c r="Q590" s="181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D590" s="43">
        <f t="shared" ref="AD590:AO593" si="482">ROUND(C590*AD$2,2)</f>
        <v>0</v>
      </c>
      <c r="AE590" s="43">
        <f t="shared" si="482"/>
        <v>0</v>
      </c>
      <c r="AF590" s="43">
        <f t="shared" si="482"/>
        <v>0</v>
      </c>
      <c r="AG590" s="43">
        <f t="shared" si="482"/>
        <v>0</v>
      </c>
      <c r="AH590" s="43">
        <f t="shared" si="482"/>
        <v>0</v>
      </c>
      <c r="AI590" s="43">
        <f t="shared" si="482"/>
        <v>0</v>
      </c>
      <c r="AJ590" s="43">
        <f t="shared" si="482"/>
        <v>0</v>
      </c>
      <c r="AK590" s="43">
        <f t="shared" si="482"/>
        <v>0</v>
      </c>
      <c r="AL590" s="43">
        <f t="shared" si="482"/>
        <v>0</v>
      </c>
      <c r="AM590" s="43">
        <f t="shared" si="482"/>
        <v>0</v>
      </c>
      <c r="AN590" s="43">
        <f t="shared" si="482"/>
        <v>0</v>
      </c>
      <c r="AO590" s="43">
        <f t="shared" si="482"/>
        <v>0</v>
      </c>
    </row>
    <row r="591" spans="1:41" ht="16.399999999999999" customHeight="1">
      <c r="A591" s="13">
        <v>94014</v>
      </c>
      <c r="B591" s="22" t="s">
        <v>466</v>
      </c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175">
        <f>SUMIF(Dec!$A:$A,TB!$A591,Dec!$H:$H)</f>
        <v>0</v>
      </c>
      <c r="O591" s="171" t="s">
        <v>560</v>
      </c>
      <c r="P591" s="171"/>
      <c r="Q591" s="181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D591" s="43">
        <f t="shared" si="482"/>
        <v>0</v>
      </c>
      <c r="AE591" s="43">
        <f t="shared" si="482"/>
        <v>0</v>
      </c>
      <c r="AF591" s="43">
        <f t="shared" si="482"/>
        <v>0</v>
      </c>
      <c r="AG591" s="43">
        <f t="shared" si="482"/>
        <v>0</v>
      </c>
      <c r="AH591" s="43">
        <f t="shared" si="482"/>
        <v>0</v>
      </c>
      <c r="AI591" s="43">
        <f t="shared" si="482"/>
        <v>0</v>
      </c>
      <c r="AJ591" s="43">
        <f t="shared" si="482"/>
        <v>0</v>
      </c>
      <c r="AK591" s="43">
        <f t="shared" si="482"/>
        <v>0</v>
      </c>
      <c r="AL591" s="43">
        <f t="shared" si="482"/>
        <v>0</v>
      </c>
      <c r="AM591" s="43">
        <f t="shared" si="482"/>
        <v>0</v>
      </c>
      <c r="AN591" s="43">
        <f t="shared" si="482"/>
        <v>0</v>
      </c>
      <c r="AO591" s="43">
        <f t="shared" si="482"/>
        <v>0</v>
      </c>
    </row>
    <row r="592" spans="1:41" ht="16.399999999999999" customHeight="1">
      <c r="A592" s="13">
        <v>94015</v>
      </c>
      <c r="B592" s="21" t="s">
        <v>467</v>
      </c>
      <c r="C592" s="43">
        <f>SUMIF(Jan!$A:$A,TB!$A592,Jan!$H:$H)</f>
        <v>0</v>
      </c>
      <c r="D592" s="43">
        <f>SUMIF(Feb!$A:$A,TB!$A592,Feb!$H:$H)</f>
        <v>0</v>
      </c>
      <c r="E592" s="43">
        <f>SUMIF(Mar!$A:$A,TB!$A592,Mar!$H:$H)</f>
        <v>0</v>
      </c>
      <c r="F592" s="43">
        <f>SUMIF(Apr!$A:$A,TB!$A592,Apr!$H:$H)</f>
        <v>0</v>
      </c>
      <c r="G592" s="43">
        <f>SUMIF(May!$A:$A,TB!$A592,May!$H:$H)</f>
        <v>0</v>
      </c>
      <c r="H592" s="43">
        <f>SUMIF(Jun!$A:$A,TB!$A592,Jun!$H:$H)</f>
        <v>0</v>
      </c>
      <c r="I592" s="43">
        <f>SUMIF(Jul!$A:$A,TB!$A592,Jul!$H:$H)</f>
        <v>0</v>
      </c>
      <c r="J592" s="43">
        <f>SUMIF(Aug!$A:$A,TB!$A592,Aug!$H:$H)</f>
        <v>0</v>
      </c>
      <c r="K592" s="43">
        <f>SUMIF(Sep!$A:$A,TB!$A592,Sep!$H:$H)</f>
        <v>0</v>
      </c>
      <c r="L592" s="43">
        <f>SUMIF(Oct!$A:$A,TB!$A592,Oct!$H:$H)</f>
        <v>0</v>
      </c>
      <c r="M592" s="43">
        <f>SUMIF(Nov!$A:$A,TB!$A592,Nov!$H:$H)</f>
        <v>0</v>
      </c>
      <c r="N592" s="175">
        <f>SUMIF(Dec!$A:$A,TB!$A592,Dec!$H:$H)</f>
        <v>0</v>
      </c>
      <c r="O592" s="171" t="s">
        <v>560</v>
      </c>
      <c r="P592" s="171"/>
      <c r="Q592" s="181">
        <v>0</v>
      </c>
      <c r="R592" s="43">
        <v>0</v>
      </c>
      <c r="S592" s="43">
        <v>0</v>
      </c>
      <c r="T592" s="43">
        <v>0</v>
      </c>
      <c r="U592" s="43">
        <v>0</v>
      </c>
      <c r="V592" s="43">
        <v>0</v>
      </c>
      <c r="W592" s="43">
        <v>0</v>
      </c>
      <c r="X592" s="43">
        <v>0</v>
      </c>
      <c r="Y592" s="43">
        <v>0</v>
      </c>
      <c r="Z592" s="43">
        <v>0</v>
      </c>
      <c r="AA592" s="43">
        <v>0</v>
      </c>
      <c r="AB592" s="43">
        <v>0</v>
      </c>
      <c r="AD592" s="43">
        <f t="shared" si="482"/>
        <v>0</v>
      </c>
      <c r="AE592" s="43">
        <f t="shared" si="482"/>
        <v>0</v>
      </c>
      <c r="AF592" s="43">
        <f t="shared" si="482"/>
        <v>0</v>
      </c>
      <c r="AG592" s="43">
        <f t="shared" si="482"/>
        <v>0</v>
      </c>
      <c r="AH592" s="43">
        <f t="shared" si="482"/>
        <v>0</v>
      </c>
      <c r="AI592" s="43">
        <f t="shared" si="482"/>
        <v>0</v>
      </c>
      <c r="AJ592" s="43">
        <f t="shared" si="482"/>
        <v>0</v>
      </c>
      <c r="AK592" s="43">
        <f t="shared" si="482"/>
        <v>0</v>
      </c>
      <c r="AL592" s="43">
        <f t="shared" si="482"/>
        <v>0</v>
      </c>
      <c r="AM592" s="43">
        <f t="shared" si="482"/>
        <v>0</v>
      </c>
      <c r="AN592" s="43">
        <f t="shared" si="482"/>
        <v>0</v>
      </c>
      <c r="AO592" s="43">
        <f t="shared" si="482"/>
        <v>0</v>
      </c>
    </row>
    <row r="593" spans="1:41" ht="16.399999999999999" customHeight="1">
      <c r="A593" s="13"/>
      <c r="B593" s="21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75">
        <f>SUMIF(Dec!$A:$A,TB!$A593,Dec!$H:$H)</f>
        <v>0</v>
      </c>
      <c r="O593" s="171"/>
      <c r="P593" s="171"/>
      <c r="Q593" s="181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si="482"/>
        <v>0</v>
      </c>
      <c r="AE593" s="43">
        <f t="shared" si="482"/>
        <v>0</v>
      </c>
      <c r="AF593" s="43">
        <f t="shared" si="482"/>
        <v>0</v>
      </c>
      <c r="AG593" s="43">
        <f t="shared" si="482"/>
        <v>0</v>
      </c>
      <c r="AH593" s="43">
        <f t="shared" si="482"/>
        <v>0</v>
      </c>
      <c r="AI593" s="43">
        <f t="shared" si="482"/>
        <v>0</v>
      </c>
      <c r="AJ593" s="43">
        <f t="shared" si="482"/>
        <v>0</v>
      </c>
      <c r="AK593" s="43">
        <f t="shared" si="482"/>
        <v>0</v>
      </c>
      <c r="AL593" s="43">
        <f t="shared" si="482"/>
        <v>0</v>
      </c>
      <c r="AM593" s="43">
        <f t="shared" si="482"/>
        <v>0</v>
      </c>
      <c r="AN593" s="43">
        <f t="shared" si="482"/>
        <v>0</v>
      </c>
      <c r="AO593" s="43">
        <f t="shared" si="482"/>
        <v>0</v>
      </c>
    </row>
    <row r="594" spans="1:41" ht="16.399999999999999" customHeight="1">
      <c r="A594" s="27" t="s">
        <v>84</v>
      </c>
      <c r="B594" s="18"/>
      <c r="C594" s="19">
        <f t="shared" ref="C594" si="483">ROUND(SUM(C590:C593),2)</f>
        <v>0</v>
      </c>
      <c r="D594" s="19">
        <f t="shared" ref="D594:N594" si="484">ROUND(SUM(D590:D593),2)</f>
        <v>0</v>
      </c>
      <c r="E594" s="19">
        <f t="shared" si="484"/>
        <v>0</v>
      </c>
      <c r="F594" s="19">
        <f t="shared" si="484"/>
        <v>0</v>
      </c>
      <c r="G594" s="19">
        <f t="shared" si="484"/>
        <v>0</v>
      </c>
      <c r="H594" s="19">
        <f t="shared" si="484"/>
        <v>0</v>
      </c>
      <c r="I594" s="19">
        <f t="shared" si="484"/>
        <v>0</v>
      </c>
      <c r="J594" s="19">
        <f t="shared" si="484"/>
        <v>0</v>
      </c>
      <c r="K594" s="19">
        <f t="shared" si="484"/>
        <v>0</v>
      </c>
      <c r="L594" s="19">
        <f t="shared" si="484"/>
        <v>0</v>
      </c>
      <c r="M594" s="19">
        <f>ROUND(SUM(M590:M593),2)</f>
        <v>0</v>
      </c>
      <c r="N594" s="174">
        <f t="shared" si="484"/>
        <v>0</v>
      </c>
      <c r="O594" s="171"/>
      <c r="P594" s="171"/>
      <c r="Q594" s="180">
        <v>0</v>
      </c>
      <c r="R594" s="19">
        <v>0</v>
      </c>
      <c r="S594" s="19">
        <v>0</v>
      </c>
      <c r="T594" s="19">
        <v>0</v>
      </c>
      <c r="U594" s="19">
        <v>0</v>
      </c>
      <c r="V594" s="19">
        <v>0</v>
      </c>
      <c r="W594" s="19">
        <v>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D594" s="19">
        <f t="shared" ref="AD594" si="485">ROUND(SUM(AD590:AD593),2)</f>
        <v>0</v>
      </c>
      <c r="AE594" s="19">
        <f t="shared" ref="AE594:AM594" si="486">ROUND(SUM(AE590:AE593),2)</f>
        <v>0</v>
      </c>
      <c r="AF594" s="19">
        <f t="shared" si="486"/>
        <v>0</v>
      </c>
      <c r="AG594" s="19">
        <f t="shared" si="486"/>
        <v>0</v>
      </c>
      <c r="AH594" s="19">
        <f t="shared" si="486"/>
        <v>0</v>
      </c>
      <c r="AI594" s="19">
        <f t="shared" si="486"/>
        <v>0</v>
      </c>
      <c r="AJ594" s="19">
        <f t="shared" si="486"/>
        <v>0</v>
      </c>
      <c r="AK594" s="19">
        <f t="shared" si="486"/>
        <v>0</v>
      </c>
      <c r="AL594" s="19">
        <f t="shared" si="486"/>
        <v>0</v>
      </c>
      <c r="AM594" s="19">
        <f t="shared" si="486"/>
        <v>0</v>
      </c>
      <c r="AN594" s="19">
        <f>ROUND(SUM(AN590:AN593),2)</f>
        <v>0</v>
      </c>
      <c r="AO594" s="211">
        <f t="shared" ref="AO594" si="487">ROUND(SUM(AO590:AO593),2)</f>
        <v>0</v>
      </c>
    </row>
    <row r="595" spans="1:41" ht="16.399999999999999" customHeight="1">
      <c r="A595" s="20"/>
      <c r="B595" s="14"/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75">
        <f>SUMIF(Dec!$A:$A,TB!$A595,Dec!$H:$H)</f>
        <v>0</v>
      </c>
      <c r="O595" s="171"/>
      <c r="P595" s="171"/>
      <c r="Q595" s="181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ref="AD595:AO599" si="488">ROUND(C595*AD$2,2)</f>
        <v>0</v>
      </c>
      <c r="AE595" s="43">
        <f t="shared" si="488"/>
        <v>0</v>
      </c>
      <c r="AF595" s="43">
        <f t="shared" si="488"/>
        <v>0</v>
      </c>
      <c r="AG595" s="43">
        <f t="shared" si="488"/>
        <v>0</v>
      </c>
      <c r="AH595" s="43">
        <f t="shared" si="488"/>
        <v>0</v>
      </c>
      <c r="AI595" s="43">
        <f t="shared" si="488"/>
        <v>0</v>
      </c>
      <c r="AJ595" s="43">
        <f t="shared" si="488"/>
        <v>0</v>
      </c>
      <c r="AK595" s="43">
        <f t="shared" si="488"/>
        <v>0</v>
      </c>
      <c r="AL595" s="43">
        <f t="shared" si="488"/>
        <v>0</v>
      </c>
      <c r="AM595" s="43">
        <f t="shared" si="488"/>
        <v>0</v>
      </c>
      <c r="AN595" s="43">
        <f t="shared" si="488"/>
        <v>0</v>
      </c>
      <c r="AO595" s="43">
        <f t="shared" si="488"/>
        <v>0</v>
      </c>
    </row>
    <row r="596" spans="1:41" ht="16.399999999999999" customHeight="1">
      <c r="A596" s="20">
        <v>97005</v>
      </c>
      <c r="B596" s="14" t="s">
        <v>468</v>
      </c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75">
        <f>SUMIF(Dec!$A:$A,TB!$A596,Dec!$H:$H)</f>
        <v>0</v>
      </c>
      <c r="O596" s="171"/>
      <c r="P596" s="171"/>
      <c r="Q596" s="181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488"/>
        <v>0</v>
      </c>
      <c r="AE596" s="43">
        <f t="shared" si="488"/>
        <v>0</v>
      </c>
      <c r="AF596" s="43">
        <f t="shared" si="488"/>
        <v>0</v>
      </c>
      <c r="AG596" s="43">
        <f t="shared" si="488"/>
        <v>0</v>
      </c>
      <c r="AH596" s="43">
        <f t="shared" si="488"/>
        <v>0</v>
      </c>
      <c r="AI596" s="43">
        <f t="shared" si="488"/>
        <v>0</v>
      </c>
      <c r="AJ596" s="43">
        <f t="shared" si="488"/>
        <v>0</v>
      </c>
      <c r="AK596" s="43">
        <f t="shared" si="488"/>
        <v>0</v>
      </c>
      <c r="AL596" s="43">
        <f t="shared" si="488"/>
        <v>0</v>
      </c>
      <c r="AM596" s="43">
        <f t="shared" si="488"/>
        <v>0</v>
      </c>
      <c r="AN596" s="43">
        <f t="shared" si="488"/>
        <v>0</v>
      </c>
      <c r="AO596" s="43">
        <f t="shared" si="488"/>
        <v>0</v>
      </c>
    </row>
    <row r="597" spans="1:41" ht="16.399999999999999" customHeight="1">
      <c r="A597" s="20">
        <v>97006</v>
      </c>
      <c r="B597" s="14" t="s">
        <v>469</v>
      </c>
      <c r="C597" s="43">
        <f>SUMIF(Jan!$A:$A,TB!$A597,Jan!$H:$H)</f>
        <v>0</v>
      </c>
      <c r="D597" s="43">
        <f>SUMIF(Feb!$A:$A,TB!$A597,Feb!$H:$H)</f>
        <v>0</v>
      </c>
      <c r="E597" s="43">
        <f>SUMIF(Mar!$A:$A,TB!$A597,Mar!$H:$H)</f>
        <v>0</v>
      </c>
      <c r="F597" s="43">
        <f>SUMIF(Apr!$A:$A,TB!$A597,Apr!$H:$H)</f>
        <v>0</v>
      </c>
      <c r="G597" s="43">
        <f>SUMIF(May!$A:$A,TB!$A597,May!$H:$H)</f>
        <v>0</v>
      </c>
      <c r="H597" s="43">
        <f>SUMIF(Jun!$A:$A,TB!$A597,Jun!$H:$H)</f>
        <v>0</v>
      </c>
      <c r="I597" s="43">
        <f>SUMIF(Jul!$A:$A,TB!$A597,Jul!$H:$H)</f>
        <v>0</v>
      </c>
      <c r="J597" s="43">
        <f>SUMIF(Aug!$A:$A,TB!$A597,Aug!$H:$H)</f>
        <v>0</v>
      </c>
      <c r="K597" s="43">
        <f>SUMIF(Sep!$A:$A,TB!$A597,Sep!$H:$H)</f>
        <v>0</v>
      </c>
      <c r="L597" s="43">
        <f>SUMIF(Oct!$A:$A,TB!$A597,Oct!$H:$H)</f>
        <v>0</v>
      </c>
      <c r="M597" s="43">
        <f>SUMIF(Nov!$A:$A,TB!$A597,Nov!$H:$H)</f>
        <v>0</v>
      </c>
      <c r="N597" s="175">
        <f>SUMIF(Dec!$A:$A,TB!$A597,Dec!$H:$H)</f>
        <v>0</v>
      </c>
      <c r="O597" s="171"/>
      <c r="P597" s="171"/>
      <c r="Q597" s="181">
        <v>0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0</v>
      </c>
      <c r="X597" s="43">
        <v>0</v>
      </c>
      <c r="Y597" s="43">
        <v>0</v>
      </c>
      <c r="Z597" s="43">
        <v>0</v>
      </c>
      <c r="AA597" s="43">
        <v>0</v>
      </c>
      <c r="AB597" s="43">
        <v>0</v>
      </c>
      <c r="AD597" s="43">
        <f t="shared" si="488"/>
        <v>0</v>
      </c>
      <c r="AE597" s="43">
        <f t="shared" si="488"/>
        <v>0</v>
      </c>
      <c r="AF597" s="43">
        <f t="shared" si="488"/>
        <v>0</v>
      </c>
      <c r="AG597" s="43">
        <f t="shared" si="488"/>
        <v>0</v>
      </c>
      <c r="AH597" s="43">
        <f t="shared" si="488"/>
        <v>0</v>
      </c>
      <c r="AI597" s="43">
        <f t="shared" si="488"/>
        <v>0</v>
      </c>
      <c r="AJ597" s="43">
        <f t="shared" si="488"/>
        <v>0</v>
      </c>
      <c r="AK597" s="43">
        <f t="shared" si="488"/>
        <v>0</v>
      </c>
      <c r="AL597" s="43">
        <f t="shared" si="488"/>
        <v>0</v>
      </c>
      <c r="AM597" s="43">
        <f t="shared" si="488"/>
        <v>0</v>
      </c>
      <c r="AN597" s="43">
        <f t="shared" si="488"/>
        <v>0</v>
      </c>
      <c r="AO597" s="43">
        <f t="shared" si="488"/>
        <v>0</v>
      </c>
    </row>
    <row r="598" spans="1:41" ht="16.399999999999999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75">
        <f>SUMIF(Dec!$A:$A,TB!$A598,Dec!$H:$H)</f>
        <v>0</v>
      </c>
      <c r="O598" s="171"/>
      <c r="P598" s="171"/>
      <c r="Q598" s="181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si="488"/>
        <v>0</v>
      </c>
      <c r="AE598" s="43">
        <f t="shared" si="488"/>
        <v>0</v>
      </c>
      <c r="AF598" s="43">
        <f t="shared" si="488"/>
        <v>0</v>
      </c>
      <c r="AG598" s="43">
        <f t="shared" si="488"/>
        <v>0</v>
      </c>
      <c r="AH598" s="43">
        <f t="shared" si="488"/>
        <v>0</v>
      </c>
      <c r="AI598" s="43">
        <f t="shared" si="488"/>
        <v>0</v>
      </c>
      <c r="AJ598" s="43">
        <f t="shared" si="488"/>
        <v>0</v>
      </c>
      <c r="AK598" s="43">
        <f t="shared" si="488"/>
        <v>0</v>
      </c>
      <c r="AL598" s="43">
        <f t="shared" si="488"/>
        <v>0</v>
      </c>
      <c r="AM598" s="43">
        <f t="shared" si="488"/>
        <v>0</v>
      </c>
      <c r="AN598" s="43">
        <f t="shared" si="488"/>
        <v>0</v>
      </c>
      <c r="AO598" s="43">
        <f t="shared" si="488"/>
        <v>0</v>
      </c>
    </row>
    <row r="599" spans="1:41" ht="16.399999999999999" customHeight="1">
      <c r="A599" s="13"/>
      <c r="B599" s="21"/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0</v>
      </c>
      <c r="F599" s="43">
        <f>SUMIF(Apr!$A:$A,TB!$A599,Apr!$H:$H)</f>
        <v>0</v>
      </c>
      <c r="G599" s="43">
        <f>SUMIF(May!$A:$A,TB!$A599,May!$H:$H)</f>
        <v>0</v>
      </c>
      <c r="H599" s="43">
        <f>SUMIF(Jun!$A:$A,TB!$A599,Jun!$H:$H)</f>
        <v>0</v>
      </c>
      <c r="I599" s="43">
        <f>SUMIF(Jul!$A:$A,TB!$A599,Jul!$H:$H)</f>
        <v>0</v>
      </c>
      <c r="J599" s="43">
        <f>SUMIF(Aug!$A:$A,TB!$A599,Aug!$H:$H)</f>
        <v>0</v>
      </c>
      <c r="K599" s="43">
        <f>SUMIF(Sep!$A:$A,TB!$A599,Sep!$H:$H)</f>
        <v>0</v>
      </c>
      <c r="L599" s="43">
        <f>SUMIF(Oct!$A:$A,TB!$A599,Oct!$H:$H)</f>
        <v>0</v>
      </c>
      <c r="M599" s="43">
        <f>SUMIF(Nov!$A:$A,TB!$A599,Nov!$H:$H)</f>
        <v>0</v>
      </c>
      <c r="N599" s="175">
        <f>SUMIF(Dec!$A:$A,TB!$A599,Dec!$H:$H)</f>
        <v>0</v>
      </c>
      <c r="O599" s="171"/>
      <c r="P599" s="171"/>
      <c r="Q599" s="181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  <c r="Y599" s="43">
        <v>0</v>
      </c>
      <c r="Z599" s="43">
        <v>0</v>
      </c>
      <c r="AA599" s="43">
        <v>0</v>
      </c>
      <c r="AB599" s="43">
        <v>0</v>
      </c>
      <c r="AD599" s="43">
        <f t="shared" si="488"/>
        <v>0</v>
      </c>
      <c r="AE599" s="43">
        <f t="shared" si="488"/>
        <v>0</v>
      </c>
      <c r="AF599" s="43">
        <f t="shared" si="488"/>
        <v>0</v>
      </c>
      <c r="AG599" s="43">
        <f t="shared" si="488"/>
        <v>0</v>
      </c>
      <c r="AH599" s="43">
        <f t="shared" si="488"/>
        <v>0</v>
      </c>
      <c r="AI599" s="43">
        <f t="shared" si="488"/>
        <v>0</v>
      </c>
      <c r="AJ599" s="43">
        <f t="shared" si="488"/>
        <v>0</v>
      </c>
      <c r="AK599" s="43">
        <f t="shared" si="488"/>
        <v>0</v>
      </c>
      <c r="AL599" s="43">
        <f t="shared" si="488"/>
        <v>0</v>
      </c>
      <c r="AM599" s="43">
        <f t="shared" si="488"/>
        <v>0</v>
      </c>
      <c r="AN599" s="43">
        <f t="shared" si="488"/>
        <v>0</v>
      </c>
      <c r="AO599" s="43">
        <f t="shared" si="488"/>
        <v>0</v>
      </c>
    </row>
    <row r="600" spans="1:41" ht="16.399999999999999" customHeight="1">
      <c r="A600" s="17" t="s">
        <v>86</v>
      </c>
      <c r="B600" s="18"/>
      <c r="C600" s="19">
        <f t="shared" ref="C600" si="489">ROUND(SUM(C595:C599),2)</f>
        <v>0</v>
      </c>
      <c r="D600" s="19">
        <f t="shared" ref="D600:N600" si="490">ROUND(SUM(D595:D599),2)</f>
        <v>0</v>
      </c>
      <c r="E600" s="19">
        <f t="shared" si="490"/>
        <v>0</v>
      </c>
      <c r="F600" s="19">
        <f t="shared" si="490"/>
        <v>0</v>
      </c>
      <c r="G600" s="19">
        <f t="shared" si="490"/>
        <v>0</v>
      </c>
      <c r="H600" s="19">
        <f t="shared" si="490"/>
        <v>0</v>
      </c>
      <c r="I600" s="19">
        <f t="shared" si="490"/>
        <v>0</v>
      </c>
      <c r="J600" s="19">
        <f t="shared" si="490"/>
        <v>0</v>
      </c>
      <c r="K600" s="19">
        <f t="shared" si="490"/>
        <v>0</v>
      </c>
      <c r="L600" s="19">
        <f t="shared" si="490"/>
        <v>0</v>
      </c>
      <c r="M600" s="19">
        <f>ROUND(SUM(M595:M599),2)</f>
        <v>0</v>
      </c>
      <c r="N600" s="174">
        <f t="shared" si="490"/>
        <v>0</v>
      </c>
      <c r="O600" s="171"/>
      <c r="P600" s="171"/>
      <c r="Q600" s="180">
        <v>0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  <c r="W600" s="19">
        <v>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D600" s="19">
        <f t="shared" ref="AD600" si="491">ROUND(SUM(AD595:AD599),2)</f>
        <v>0</v>
      </c>
      <c r="AE600" s="19">
        <f t="shared" ref="AE600:AM600" si="492">ROUND(SUM(AE595:AE599),2)</f>
        <v>0</v>
      </c>
      <c r="AF600" s="19">
        <f t="shared" si="492"/>
        <v>0</v>
      </c>
      <c r="AG600" s="19">
        <f t="shared" si="492"/>
        <v>0</v>
      </c>
      <c r="AH600" s="19">
        <f t="shared" si="492"/>
        <v>0</v>
      </c>
      <c r="AI600" s="19">
        <f t="shared" si="492"/>
        <v>0</v>
      </c>
      <c r="AJ600" s="19">
        <f t="shared" si="492"/>
        <v>0</v>
      </c>
      <c r="AK600" s="19">
        <f t="shared" si="492"/>
        <v>0</v>
      </c>
      <c r="AL600" s="19">
        <f t="shared" si="492"/>
        <v>0</v>
      </c>
      <c r="AM600" s="19">
        <f t="shared" si="492"/>
        <v>0</v>
      </c>
      <c r="AN600" s="19">
        <f>ROUND(SUM(AN595:AN599),2)</f>
        <v>0</v>
      </c>
      <c r="AO600" s="211">
        <f t="shared" ref="AO600" si="493">ROUND(SUM(AO595:AO599),2)</f>
        <v>0</v>
      </c>
    </row>
    <row r="601" spans="1:41" ht="16.399999999999999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75">
        <f>SUMIF(Dec!$A:$A,TB!$A601,Dec!$H:$H)</f>
        <v>0</v>
      </c>
      <c r="O601" s="171"/>
      <c r="P601" s="171"/>
      <c r="Q601" s="181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ref="AD601:AO603" si="494">ROUND(C601*AD$2,2)</f>
        <v>0</v>
      </c>
      <c r="AE601" s="43">
        <f t="shared" si="494"/>
        <v>0</v>
      </c>
      <c r="AF601" s="43">
        <f t="shared" si="494"/>
        <v>0</v>
      </c>
      <c r="AG601" s="43">
        <f t="shared" si="494"/>
        <v>0</v>
      </c>
      <c r="AH601" s="43">
        <f t="shared" si="494"/>
        <v>0</v>
      </c>
      <c r="AI601" s="43">
        <f t="shared" si="494"/>
        <v>0</v>
      </c>
      <c r="AJ601" s="43">
        <f t="shared" si="494"/>
        <v>0</v>
      </c>
      <c r="AK601" s="43">
        <f t="shared" si="494"/>
        <v>0</v>
      </c>
      <c r="AL601" s="43">
        <f t="shared" si="494"/>
        <v>0</v>
      </c>
      <c r="AM601" s="43">
        <f t="shared" si="494"/>
        <v>0</v>
      </c>
      <c r="AN601" s="43">
        <f t="shared" si="494"/>
        <v>0</v>
      </c>
      <c r="AO601" s="43">
        <f t="shared" si="494"/>
        <v>0</v>
      </c>
    </row>
    <row r="602" spans="1:41" ht="16.399999999999999" customHeight="1">
      <c r="A602" s="13">
        <v>94026</v>
      </c>
      <c r="B602" s="21" t="s">
        <v>470</v>
      </c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75">
        <f>SUMIF(Dec!$A:$A,TB!$A602,Dec!$H:$H)</f>
        <v>0</v>
      </c>
      <c r="O602" s="171"/>
      <c r="P602" s="171"/>
      <c r="Q602" s="181">
        <v>0</v>
      </c>
      <c r="R602" s="43">
        <v>125.23</v>
      </c>
      <c r="S602" s="43">
        <v>696.32</v>
      </c>
      <c r="T602" s="43">
        <v>481.58</v>
      </c>
      <c r="U602" s="43">
        <v>249.26</v>
      </c>
      <c r="V602" s="43">
        <v>-35636.06</v>
      </c>
      <c r="W602" s="43">
        <v>-35701</v>
      </c>
      <c r="X602" s="43">
        <v>-35701</v>
      </c>
      <c r="Y602" s="43">
        <v>-35701</v>
      </c>
      <c r="Z602" s="43">
        <v>-35701</v>
      </c>
      <c r="AA602" s="43">
        <v>-35701</v>
      </c>
      <c r="AB602" s="43">
        <v>-35701</v>
      </c>
      <c r="AD602" s="43">
        <f t="shared" si="494"/>
        <v>0</v>
      </c>
      <c r="AE602" s="43">
        <f t="shared" si="494"/>
        <v>0</v>
      </c>
      <c r="AF602" s="43">
        <f t="shared" si="494"/>
        <v>0</v>
      </c>
      <c r="AG602" s="43">
        <f t="shared" si="494"/>
        <v>0</v>
      </c>
      <c r="AH602" s="43">
        <f t="shared" si="494"/>
        <v>0</v>
      </c>
      <c r="AI602" s="43">
        <f t="shared" si="494"/>
        <v>0</v>
      </c>
      <c r="AJ602" s="43">
        <f t="shared" si="494"/>
        <v>0</v>
      </c>
      <c r="AK602" s="43">
        <f t="shared" si="494"/>
        <v>0</v>
      </c>
      <c r="AL602" s="43">
        <f t="shared" si="494"/>
        <v>0</v>
      </c>
      <c r="AM602" s="43">
        <f t="shared" si="494"/>
        <v>0</v>
      </c>
      <c r="AN602" s="43">
        <f t="shared" si="494"/>
        <v>0</v>
      </c>
      <c r="AO602" s="43">
        <f t="shared" si="494"/>
        <v>0</v>
      </c>
    </row>
    <row r="603" spans="1:41" ht="16.399999999999999" customHeight="1">
      <c r="A603" s="13"/>
      <c r="B603" s="21"/>
      <c r="C603" s="43">
        <f>SUMIF(Jan!$A:$A,TB!$A603,Jan!$H:$H)</f>
        <v>0</v>
      </c>
      <c r="D603" s="43">
        <f>SUMIF(Feb!$A:$A,TB!$A603,Feb!$H:$H)</f>
        <v>0</v>
      </c>
      <c r="E603" s="43">
        <f>SUMIF(Mar!$A:$A,TB!$A603,Mar!$H:$H)</f>
        <v>0</v>
      </c>
      <c r="F603" s="43">
        <f>SUMIF(Apr!$A:$A,TB!$A603,Apr!$H:$H)</f>
        <v>0</v>
      </c>
      <c r="G603" s="43">
        <f>SUMIF(May!$A:$A,TB!$A603,May!$H:$H)</f>
        <v>0</v>
      </c>
      <c r="H603" s="43">
        <f>SUMIF(Jun!$A:$A,TB!$A603,Jun!$H:$H)</f>
        <v>0</v>
      </c>
      <c r="I603" s="43">
        <f>SUMIF(Jul!$A:$A,TB!$A603,Jul!$H:$H)</f>
        <v>0</v>
      </c>
      <c r="J603" s="43">
        <f>SUMIF(Aug!$A:$A,TB!$A603,Aug!$H:$H)</f>
        <v>0</v>
      </c>
      <c r="K603" s="43">
        <f>SUMIF(Sep!$A:$A,TB!$A603,Sep!$H:$H)</f>
        <v>0</v>
      </c>
      <c r="L603" s="43">
        <f>SUMIF(Oct!$A:$A,TB!$A603,Oct!$H:$H)</f>
        <v>0</v>
      </c>
      <c r="M603" s="43">
        <f>SUMIF(Nov!$A:$A,TB!$A603,Nov!$H:$H)</f>
        <v>0</v>
      </c>
      <c r="N603" s="175">
        <f>SUMIF(Dec!$A:$A,TB!$A603,Dec!$H:$H)</f>
        <v>0</v>
      </c>
      <c r="O603" s="171"/>
      <c r="P603" s="171"/>
      <c r="Q603" s="181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  <c r="Y603" s="43">
        <v>0</v>
      </c>
      <c r="Z603" s="43">
        <v>0</v>
      </c>
      <c r="AA603" s="43">
        <v>0</v>
      </c>
      <c r="AB603" s="43">
        <v>0</v>
      </c>
      <c r="AD603" s="43">
        <f t="shared" si="494"/>
        <v>0</v>
      </c>
      <c r="AE603" s="43">
        <f t="shared" si="494"/>
        <v>0</v>
      </c>
      <c r="AF603" s="43">
        <f t="shared" si="494"/>
        <v>0</v>
      </c>
      <c r="AG603" s="43">
        <f t="shared" si="494"/>
        <v>0</v>
      </c>
      <c r="AH603" s="43">
        <f t="shared" si="494"/>
        <v>0</v>
      </c>
      <c r="AI603" s="43">
        <f t="shared" si="494"/>
        <v>0</v>
      </c>
      <c r="AJ603" s="43">
        <f t="shared" si="494"/>
        <v>0</v>
      </c>
      <c r="AK603" s="43">
        <f t="shared" si="494"/>
        <v>0</v>
      </c>
      <c r="AL603" s="43">
        <f t="shared" si="494"/>
        <v>0</v>
      </c>
      <c r="AM603" s="43">
        <f t="shared" si="494"/>
        <v>0</v>
      </c>
      <c r="AN603" s="43">
        <f t="shared" si="494"/>
        <v>0</v>
      </c>
      <c r="AO603" s="43">
        <f t="shared" si="494"/>
        <v>0</v>
      </c>
    </row>
    <row r="604" spans="1:41" ht="16.399999999999999" customHeight="1">
      <c r="A604" s="17" t="s">
        <v>88</v>
      </c>
      <c r="B604" s="18"/>
      <c r="C604" s="19">
        <f t="shared" ref="C604" si="495">ROUND(SUM(C601:C603),2)</f>
        <v>0</v>
      </c>
      <c r="D604" s="19">
        <f t="shared" ref="D604:N604" si="496">ROUND(SUM(D601:D603),2)</f>
        <v>0</v>
      </c>
      <c r="E604" s="19">
        <f t="shared" si="496"/>
        <v>0</v>
      </c>
      <c r="F604" s="19">
        <f t="shared" si="496"/>
        <v>0</v>
      </c>
      <c r="G604" s="19">
        <f t="shared" si="496"/>
        <v>0</v>
      </c>
      <c r="H604" s="19">
        <f t="shared" si="496"/>
        <v>0</v>
      </c>
      <c r="I604" s="19">
        <f t="shared" si="496"/>
        <v>0</v>
      </c>
      <c r="J604" s="19">
        <f t="shared" si="496"/>
        <v>0</v>
      </c>
      <c r="K604" s="19">
        <f t="shared" si="496"/>
        <v>0</v>
      </c>
      <c r="L604" s="19">
        <f t="shared" si="496"/>
        <v>0</v>
      </c>
      <c r="M604" s="19">
        <f>ROUND(SUM(M601:M603),2)</f>
        <v>0</v>
      </c>
      <c r="N604" s="174">
        <f t="shared" si="496"/>
        <v>0</v>
      </c>
      <c r="O604" s="171"/>
      <c r="P604" s="171"/>
      <c r="Q604" s="180">
        <v>0</v>
      </c>
      <c r="R604" s="19">
        <v>125.23</v>
      </c>
      <c r="S604" s="19">
        <v>696.32</v>
      </c>
      <c r="T604" s="19">
        <v>481.58</v>
      </c>
      <c r="U604" s="19">
        <v>249.26</v>
      </c>
      <c r="V604" s="19">
        <v>-35636.06</v>
      </c>
      <c r="W604" s="19">
        <v>-35701</v>
      </c>
      <c r="X604" s="19">
        <v>-35701</v>
      </c>
      <c r="Y604" s="19">
        <v>-35701</v>
      </c>
      <c r="Z604" s="19">
        <v>-35701</v>
      </c>
      <c r="AA604" s="19">
        <v>-35701</v>
      </c>
      <c r="AB604" s="19">
        <v>-35701</v>
      </c>
      <c r="AD604" s="19">
        <f t="shared" ref="AD604" si="497">ROUND(SUM(AD601:AD603),2)</f>
        <v>0</v>
      </c>
      <c r="AE604" s="19">
        <f t="shared" ref="AE604:AM604" si="498">ROUND(SUM(AE601:AE603),2)</f>
        <v>0</v>
      </c>
      <c r="AF604" s="19">
        <f t="shared" si="498"/>
        <v>0</v>
      </c>
      <c r="AG604" s="19">
        <f t="shared" si="498"/>
        <v>0</v>
      </c>
      <c r="AH604" s="19">
        <f t="shared" si="498"/>
        <v>0</v>
      </c>
      <c r="AI604" s="19">
        <f t="shared" si="498"/>
        <v>0</v>
      </c>
      <c r="AJ604" s="19">
        <f t="shared" si="498"/>
        <v>0</v>
      </c>
      <c r="AK604" s="19">
        <f t="shared" si="498"/>
        <v>0</v>
      </c>
      <c r="AL604" s="19">
        <f t="shared" si="498"/>
        <v>0</v>
      </c>
      <c r="AM604" s="19">
        <f t="shared" si="498"/>
        <v>0</v>
      </c>
      <c r="AN604" s="19">
        <f>ROUND(SUM(AN601:AN603),2)</f>
        <v>0</v>
      </c>
      <c r="AO604" s="211">
        <f t="shared" ref="AO604" si="499">ROUND(SUM(AO601:AO603),2)</f>
        <v>0</v>
      </c>
    </row>
    <row r="605" spans="1:41" s="154" customFormat="1" ht="16.399999999999999" customHeight="1">
      <c r="A605" s="155" t="s">
        <v>504</v>
      </c>
      <c r="B605" s="156"/>
      <c r="C605" s="157"/>
      <c r="D605" s="157"/>
      <c r="E605" s="157"/>
      <c r="F605" s="158"/>
      <c r="G605" s="159"/>
      <c r="H605" s="159"/>
      <c r="I605" s="159"/>
      <c r="J605" s="159"/>
      <c r="K605" s="159"/>
      <c r="L605" s="159"/>
      <c r="M605" s="159"/>
      <c r="N605" s="176"/>
      <c r="O605" s="171"/>
      <c r="P605" s="171"/>
      <c r="Q605" s="182"/>
      <c r="R605" s="157"/>
      <c r="S605" s="157"/>
      <c r="T605" s="158"/>
      <c r="U605" s="159"/>
      <c r="V605" s="159"/>
      <c r="W605" s="159"/>
      <c r="X605" s="159"/>
      <c r="Y605" s="159"/>
      <c r="Z605" s="159"/>
      <c r="AA605" s="159"/>
      <c r="AB605" s="153"/>
      <c r="AD605" s="157"/>
      <c r="AE605" s="157"/>
      <c r="AF605" s="157"/>
      <c r="AG605" s="158"/>
      <c r="AH605" s="159"/>
      <c r="AI605" s="159"/>
      <c r="AJ605" s="159"/>
      <c r="AK605" s="159"/>
      <c r="AL605" s="159"/>
      <c r="AM605" s="159"/>
      <c r="AN605" s="159"/>
      <c r="AO605" s="153"/>
    </row>
    <row r="606" spans="1:41" ht="16.399999999999999" customHeight="1">
      <c r="A606" s="11"/>
      <c r="B606" s="28"/>
      <c r="C606" s="44"/>
      <c r="D606" s="44"/>
      <c r="E606" s="44"/>
      <c r="F606" s="46"/>
      <c r="G606" s="45"/>
      <c r="H606" s="45"/>
      <c r="I606" s="45"/>
      <c r="J606" s="45"/>
      <c r="K606" s="45"/>
      <c r="L606" s="45"/>
      <c r="M606" s="45"/>
      <c r="N606" s="177"/>
      <c r="O606" s="171"/>
      <c r="P606" s="171"/>
      <c r="Q606" s="183"/>
      <c r="R606" s="44"/>
      <c r="S606" s="44"/>
      <c r="T606" s="46"/>
      <c r="U606" s="45"/>
      <c r="V606" s="45"/>
      <c r="W606" s="45"/>
      <c r="X606" s="45"/>
      <c r="Y606" s="45"/>
      <c r="Z606" s="45"/>
      <c r="AA606" s="45"/>
      <c r="AB606" s="45"/>
      <c r="AD606" s="44"/>
      <c r="AE606" s="44"/>
      <c r="AF606" s="44"/>
      <c r="AG606" s="46"/>
      <c r="AH606" s="45"/>
      <c r="AI606" s="45"/>
      <c r="AJ606" s="45"/>
      <c r="AK606" s="45"/>
      <c r="AL606" s="45"/>
      <c r="AM606" s="45"/>
      <c r="AN606" s="45"/>
      <c r="AO606" s="45"/>
    </row>
    <row r="607" spans="1:41" ht="16.399999999999999" customHeight="1">
      <c r="A607" s="29" t="s">
        <v>471</v>
      </c>
      <c r="B607" s="30"/>
      <c r="C607" s="31">
        <f>ROUND(SUM(C94,C100,C115,C148,C151,C155,C159,C168,C172,C176,C181,C347,C185,C189,C193,C197,C201,C205,C219,C229,C224,C234,C238,C242,C248,C252,C264,C269,C273,C305,C309,C313,C318,C326,C331,C335,C339,C343,C351,C355,C366,C414,C494,C499,C506,C513,C584,C589,C594,C600,C604,),2)</f>
        <v>0</v>
      </c>
      <c r="D607" s="31">
        <f t="shared" ref="D607:N607" si="500">ROUND(SUM(D94,D100,D115,D148,D151,D155,D159,D168,D172,D176,D181,D347,D185,D189,D193,D197,D201,D205,D219,D229,D224,D234,D238,D242,D248,D252,D264,D269,D273,D305,D309,D313,D318,D326,D331,D335,D339,D343,D351,D355,D366,D414,D494,D499,D506,D513,D584,D589,D594,D600,D604,),2)</f>
        <v>0</v>
      </c>
      <c r="E607" s="31">
        <f t="shared" si="500"/>
        <v>0</v>
      </c>
      <c r="F607" s="31">
        <f t="shared" si="500"/>
        <v>0</v>
      </c>
      <c r="G607" s="31">
        <f t="shared" si="500"/>
        <v>0</v>
      </c>
      <c r="H607" s="31">
        <f t="shared" si="500"/>
        <v>0</v>
      </c>
      <c r="I607" s="31">
        <f t="shared" si="500"/>
        <v>0</v>
      </c>
      <c r="J607" s="31">
        <f t="shared" si="500"/>
        <v>0</v>
      </c>
      <c r="K607" s="31">
        <f t="shared" si="500"/>
        <v>0</v>
      </c>
      <c r="L607" s="31">
        <f t="shared" si="500"/>
        <v>0</v>
      </c>
      <c r="M607" s="31">
        <f>ROUND(SUM(M94,M100,M115,M148,M151,M155,M159,M168,M172,M176,M181,M347,M185,M189,M193,M197,M201,M205,M219,M229,M224,M234,M238,M242,M248,M252,M264,M269,M273,M305,M309,M313,M318,M326,M331,M335,M339,M343,M351,M355,M366,M414,M494,M499,M506,M513,M584,M589,M594,M600,M604,M605),2)</f>
        <v>0</v>
      </c>
      <c r="N607" s="178">
        <f t="shared" si="500"/>
        <v>0</v>
      </c>
      <c r="O607" s="171"/>
      <c r="P607" s="171"/>
      <c r="Q607" s="178">
        <v>0</v>
      </c>
      <c r="R607" s="178">
        <v>0</v>
      </c>
      <c r="S607" s="178">
        <v>0</v>
      </c>
      <c r="T607" s="178">
        <v>0</v>
      </c>
      <c r="U607" s="178">
        <v>0</v>
      </c>
      <c r="V607" s="178">
        <v>0</v>
      </c>
      <c r="W607" s="178">
        <v>0</v>
      </c>
      <c r="X607" s="178">
        <v>0</v>
      </c>
      <c r="Y607" s="178">
        <v>0</v>
      </c>
      <c r="Z607" s="178">
        <v>0</v>
      </c>
      <c r="AA607" s="178">
        <v>0</v>
      </c>
      <c r="AB607" s="178">
        <v>0</v>
      </c>
      <c r="AD607" s="31">
        <f>ROUND(SUM(AD94,AD100,AD115,AD148,AD151,AD155,AD159,AD168,AD172,AD176,AD181,AD347,AD185,AD189,AD193,AD197,AD201,AD205,AD219,AD229,AD224,AD234,AD238,AD242,AD248,AD252,AD264,AD269,AD273,AD305,AD309,AD313,AD318,AD326,AD331,AD335,AD339,AD343,AD351,AD355,AD366,AD414,AD494,AD499,AD506,AD513,AD584,AD589,AD594,AD600,AD604,),2)</f>
        <v>-0.01</v>
      </c>
      <c r="AE607" s="31">
        <f t="shared" ref="AE607:AM607" si="501">ROUND(SUM(AE94,AE100,AE115,AE148,AE151,AE155,AE159,AE168,AE172,AE176,AE181,AE347,AE185,AE189,AE193,AE197,AE201,AE205,AE219,AE229,AE224,AE234,AE238,AE242,AE248,AE252,AE264,AE269,AE273,AE305,AE309,AE313,AE318,AE326,AE331,AE335,AE339,AE343,AE351,AE355,AE366,AE414,AE494,AE499,AE506,AE513,AE584,AE589,AE594,AE600,AE604,),2)</f>
        <v>0.02</v>
      </c>
      <c r="AF607" s="31">
        <f t="shared" si="501"/>
        <v>0</v>
      </c>
      <c r="AG607" s="31">
        <f t="shared" si="501"/>
        <v>0</v>
      </c>
      <c r="AH607" s="31">
        <f t="shared" si="501"/>
        <v>-0.02</v>
      </c>
      <c r="AI607" s="31">
        <f t="shared" si="501"/>
        <v>-0.02</v>
      </c>
      <c r="AJ607" s="31">
        <f t="shared" si="501"/>
        <v>-0.02</v>
      </c>
      <c r="AK607" s="31">
        <f t="shared" si="501"/>
        <v>-0.02</v>
      </c>
      <c r="AL607" s="31">
        <f t="shared" si="501"/>
        <v>-0.02</v>
      </c>
      <c r="AM607" s="31">
        <f t="shared" si="501"/>
        <v>-0.02</v>
      </c>
      <c r="AN607" s="31">
        <f>ROUND(SUM(AN94,AN100,AN115,AN148,AN151,AN155,AN159,AN168,AN172,AN176,AN181,AN347,AN185,AN189,AN193,AN197,AN201,AN205,AN219,AN229,AN224,AN234,AN238,AN242,AN248,AN252,AN264,AN269,AN273,AN305,AN309,AN313,AN318,AN326,AN331,AN335,AN339,AN343,AN351,AN355,AN366,AN414,AN494,AN499,AN506,AN513,AN584,AN589,AN594,AN600,AN604,AN605),2)</f>
        <v>-0.02</v>
      </c>
      <c r="AO607" s="212">
        <f t="shared" ref="AO607" si="502">ROUND(SUM(AO94,AO100,AO115,AO148,AO151,AO155,AO159,AO168,AO172,AO176,AO181,AO347,AO185,AO189,AO193,AO197,AO201,AO205,AO219,AO229,AO224,AO234,AO238,AO242,AO248,AO252,AO264,AO269,AO273,AO305,AO309,AO313,AO318,AO326,AO331,AO335,AO339,AO343,AO351,AO355,AO366,AO414,AO494,AO499,AO506,AO513,AO584,AO589,AO594,AO600,AO604,),2)</f>
        <v>-0.02</v>
      </c>
    </row>
    <row r="608" spans="1:41" ht="16.399999999999999" customHeight="1">
      <c r="O608" s="171"/>
      <c r="P608" s="171"/>
    </row>
    <row r="609" spans="15:16" ht="16.399999999999999" customHeight="1">
      <c r="O609" s="171"/>
      <c r="P609" s="171"/>
    </row>
    <row r="610" spans="15:16" ht="16.399999999999999" customHeight="1">
      <c r="O610" s="171"/>
      <c r="P610" s="171"/>
    </row>
  </sheetData>
  <sheetProtection formatCells="0" formatColumns="0" formatRows="0" insertColumns="0" insertRows="0" insertHyperlinks="0" deleteColumns="0" deleteRows="0" sort="0" autoFilter="0" pivotTables="0"/>
  <autoFilter ref="A5:AO605" xr:uid="{00000000-0009-0000-0000-000002000000}"/>
  <phoneticPr fontId="13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48"/>
  <sheetViews>
    <sheetView workbookViewId="0"/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tr">
        <f>TB!A1</f>
        <v xml:space="preserve">Asia Freightworks GSA (M) Sdn. Bhd. 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33">
        <f>D430</f>
        <v>0</v>
      </c>
      <c r="F5" s="33">
        <f>F430</f>
        <v>0</v>
      </c>
      <c r="H5" s="185">
        <f>H429</f>
        <v>-8.2775453158490109E-12</v>
      </c>
      <c r="I5" s="4"/>
      <c r="K5" s="33">
        <f>K429</f>
        <v>-9.9999999310460552E-3</v>
      </c>
    </row>
    <row r="6" spans="1:11">
      <c r="A6" s="34"/>
      <c r="C6" s="35" t="s">
        <v>473</v>
      </c>
      <c r="D6" s="36"/>
      <c r="E6" s="35" t="s">
        <v>494</v>
      </c>
      <c r="F6" s="36"/>
      <c r="H6" s="123" t="s">
        <v>495</v>
      </c>
      <c r="K6" s="123" t="s">
        <v>495</v>
      </c>
    </row>
    <row r="7" spans="1:11">
      <c r="A7" s="37" t="s">
        <v>474</v>
      </c>
      <c r="B7" s="37" t="s">
        <v>475</v>
      </c>
      <c r="C7" s="124" t="s">
        <v>476</v>
      </c>
      <c r="D7" s="124" t="s">
        <v>477</v>
      </c>
      <c r="E7" s="124" t="s">
        <v>476</v>
      </c>
      <c r="F7" s="124" t="s">
        <v>477</v>
      </c>
      <c r="G7" s="125"/>
      <c r="H7" s="126"/>
      <c r="J7" s="4">
        <f>Ex.rate25!$P$45</f>
        <v>7.6761999999999997</v>
      </c>
      <c r="K7" s="126" t="s">
        <v>519</v>
      </c>
    </row>
    <row r="8" spans="1:11">
      <c r="A8" s="38">
        <v>11100</v>
      </c>
      <c r="B8" s="39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7.6761999999999997</v>
      </c>
      <c r="K8" s="127">
        <f t="shared" ref="K8:K71" si="0">ROUND(H8*J8,2)</f>
        <v>0</v>
      </c>
    </row>
    <row r="9" spans="1:11">
      <c r="A9" s="38">
        <v>11101</v>
      </c>
      <c r="B9" s="39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7.6761999999999997</v>
      </c>
      <c r="K9" s="127">
        <f t="shared" si="0"/>
        <v>0</v>
      </c>
    </row>
    <row r="10" spans="1:11">
      <c r="A10" s="38">
        <v>11200</v>
      </c>
      <c r="B10" s="39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7.6761999999999997</v>
      </c>
      <c r="K10" s="127">
        <f t="shared" si="0"/>
        <v>0</v>
      </c>
    </row>
    <row r="11" spans="1:11">
      <c r="A11" s="38">
        <v>11201</v>
      </c>
      <c r="B11" s="39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7.6761999999999997</v>
      </c>
      <c r="K11" s="127">
        <f t="shared" si="0"/>
        <v>0</v>
      </c>
    </row>
    <row r="12" spans="1:11">
      <c r="A12" s="38">
        <v>11300</v>
      </c>
      <c r="B12" s="39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7.6761999999999997</v>
      </c>
      <c r="K12" s="127">
        <f t="shared" si="0"/>
        <v>0</v>
      </c>
    </row>
    <row r="13" spans="1:11">
      <c r="A13" s="38">
        <v>11301</v>
      </c>
      <c r="B13" s="39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7.6761999999999997</v>
      </c>
      <c r="K13" s="127">
        <f t="shared" si="0"/>
        <v>0</v>
      </c>
    </row>
    <row r="14" spans="1:11">
      <c r="A14" s="38">
        <v>11400</v>
      </c>
      <c r="B14" s="39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7.6761999999999997</v>
      </c>
      <c r="K14" s="127">
        <f t="shared" si="0"/>
        <v>0</v>
      </c>
    </row>
    <row r="15" spans="1:11">
      <c r="A15" s="38">
        <v>11401</v>
      </c>
      <c r="B15" s="39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7.6761999999999997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7.6761999999999997</v>
      </c>
      <c r="K16" s="130">
        <f t="shared" si="0"/>
        <v>0</v>
      </c>
    </row>
    <row r="17" spans="1:11">
      <c r="A17" s="128">
        <v>11501</v>
      </c>
      <c r="B17" s="12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7.6761999999999997</v>
      </c>
      <c r="K17" s="130">
        <f t="shared" si="0"/>
        <v>0</v>
      </c>
    </row>
    <row r="18" spans="1:11">
      <c r="A18" s="38">
        <v>11600</v>
      </c>
      <c r="B18" s="39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7.6761999999999997</v>
      </c>
      <c r="K18" s="127">
        <f t="shared" si="0"/>
        <v>0</v>
      </c>
    </row>
    <row r="19" spans="1:11">
      <c r="A19" s="38">
        <v>11601</v>
      </c>
      <c r="B19" s="39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7.6761999999999997</v>
      </c>
      <c r="K19" s="127">
        <f t="shared" si="0"/>
        <v>0</v>
      </c>
    </row>
    <row r="20" spans="1:11">
      <c r="A20" s="38">
        <v>11700</v>
      </c>
      <c r="B20" s="39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7.6761999999999997</v>
      </c>
      <c r="K20" s="127">
        <f t="shared" si="0"/>
        <v>0</v>
      </c>
    </row>
    <row r="21" spans="1:11">
      <c r="A21" s="38">
        <v>11701</v>
      </c>
      <c r="B21" s="39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7.6761999999999997</v>
      </c>
      <c r="K21" s="127">
        <f t="shared" si="0"/>
        <v>0</v>
      </c>
    </row>
    <row r="22" spans="1:11">
      <c r="A22" s="38">
        <v>12001</v>
      </c>
      <c r="B22" s="39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7.6761999999999997</v>
      </c>
      <c r="K22" s="127">
        <f t="shared" si="0"/>
        <v>0</v>
      </c>
    </row>
    <row r="23" spans="1:11">
      <c r="A23" s="38">
        <v>12002</v>
      </c>
      <c r="B23" s="39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7.6761999999999997</v>
      </c>
      <c r="K23" s="127">
        <f t="shared" si="0"/>
        <v>0</v>
      </c>
    </row>
    <row r="24" spans="1:11" s="132" customFormat="1">
      <c r="A24" s="38">
        <v>12003</v>
      </c>
      <c r="B24" s="131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7.6761999999999997</v>
      </c>
      <c r="K24" s="127">
        <f t="shared" si="0"/>
        <v>0</v>
      </c>
    </row>
    <row r="25" spans="1:11">
      <c r="A25" s="133">
        <v>13011</v>
      </c>
      <c r="B25" s="39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7.6761999999999997</v>
      </c>
      <c r="K25" s="127">
        <f t="shared" si="0"/>
        <v>0</v>
      </c>
    </row>
    <row r="26" spans="1:11">
      <c r="A26" s="133">
        <v>13012</v>
      </c>
      <c r="B26" s="131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7.6761999999999997</v>
      </c>
      <c r="K26" s="127">
        <f t="shared" si="0"/>
        <v>0</v>
      </c>
    </row>
    <row r="27" spans="1:11">
      <c r="A27" s="133">
        <v>13021</v>
      </c>
      <c r="B27" s="39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7.6761999999999997</v>
      </c>
      <c r="K27" s="127">
        <f t="shared" si="0"/>
        <v>0</v>
      </c>
    </row>
    <row r="28" spans="1:11">
      <c r="A28" s="133">
        <v>13022</v>
      </c>
      <c r="B28" s="39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7.6761999999999997</v>
      </c>
      <c r="K28" s="127">
        <f t="shared" si="0"/>
        <v>0</v>
      </c>
    </row>
    <row r="29" spans="1:11">
      <c r="A29" s="133">
        <v>13023</v>
      </c>
      <c r="B29" s="39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7.6761999999999997</v>
      </c>
      <c r="K29" s="127">
        <f t="shared" si="0"/>
        <v>0</v>
      </c>
    </row>
    <row r="30" spans="1:11">
      <c r="A30" s="133">
        <v>13024</v>
      </c>
      <c r="B30" s="39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7.6761999999999997</v>
      </c>
      <c r="K30" s="127">
        <f t="shared" si="0"/>
        <v>0</v>
      </c>
    </row>
    <row r="31" spans="1:11">
      <c r="A31" s="133">
        <v>13031</v>
      </c>
      <c r="B31" s="39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7.6761999999999997</v>
      </c>
      <c r="K31" s="127">
        <f t="shared" si="0"/>
        <v>0</v>
      </c>
    </row>
    <row r="32" spans="1:11">
      <c r="A32" s="133">
        <v>13032</v>
      </c>
      <c r="B32" s="39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7.6761999999999997</v>
      </c>
      <c r="K32" s="127">
        <f t="shared" si="0"/>
        <v>0</v>
      </c>
    </row>
    <row r="33" spans="1:11">
      <c r="A33" s="133">
        <v>13041</v>
      </c>
      <c r="B33" s="39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7.6761999999999997</v>
      </c>
      <c r="K33" s="127">
        <f t="shared" si="0"/>
        <v>0</v>
      </c>
    </row>
    <row r="34" spans="1:11">
      <c r="A34" s="133">
        <v>13042</v>
      </c>
      <c r="B34" s="39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7.6761999999999997</v>
      </c>
      <c r="K34" s="127">
        <f t="shared" si="0"/>
        <v>0</v>
      </c>
    </row>
    <row r="35" spans="1:11">
      <c r="A35" s="133">
        <v>13043</v>
      </c>
      <c r="B35" s="39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7.6761999999999997</v>
      </c>
      <c r="K35" s="127">
        <f t="shared" si="0"/>
        <v>0</v>
      </c>
    </row>
    <row r="36" spans="1:11">
      <c r="A36" s="133">
        <v>13044</v>
      </c>
      <c r="B36" s="39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7.6761999999999997</v>
      </c>
      <c r="K36" s="127">
        <f t="shared" si="0"/>
        <v>0</v>
      </c>
    </row>
    <row r="37" spans="1:11">
      <c r="A37" s="133">
        <v>13045</v>
      </c>
      <c r="B37" s="39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7.6761999999999997</v>
      </c>
      <c r="K37" s="127">
        <f t="shared" si="0"/>
        <v>0</v>
      </c>
    </row>
    <row r="38" spans="1:11">
      <c r="A38" s="133">
        <v>13051</v>
      </c>
      <c r="B38" s="39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7.6761999999999997</v>
      </c>
      <c r="K38" s="127">
        <f t="shared" si="0"/>
        <v>0</v>
      </c>
    </row>
    <row r="39" spans="1:11">
      <c r="A39" s="133">
        <v>13052</v>
      </c>
      <c r="B39" s="39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7.6761999999999997</v>
      </c>
      <c r="K39" s="127">
        <f t="shared" si="0"/>
        <v>0</v>
      </c>
    </row>
    <row r="40" spans="1:11">
      <c r="A40" s="133">
        <v>13053</v>
      </c>
      <c r="B40" s="39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7.6761999999999997</v>
      </c>
      <c r="K40" s="127">
        <f t="shared" si="0"/>
        <v>0</v>
      </c>
    </row>
    <row r="41" spans="1:11">
      <c r="A41" s="133">
        <v>13054</v>
      </c>
      <c r="B41" s="39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7.6761999999999997</v>
      </c>
      <c r="K41" s="127">
        <f t="shared" si="0"/>
        <v>0</v>
      </c>
    </row>
    <row r="42" spans="1:11">
      <c r="A42" s="133">
        <v>13055</v>
      </c>
      <c r="B42" s="39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7.6761999999999997</v>
      </c>
      <c r="K42" s="127">
        <f t="shared" si="0"/>
        <v>0</v>
      </c>
    </row>
    <row r="43" spans="1:11">
      <c r="A43" s="133">
        <v>13056</v>
      </c>
      <c r="B43" s="39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7.6761999999999997</v>
      </c>
      <c r="K43" s="127">
        <f t="shared" si="0"/>
        <v>0</v>
      </c>
    </row>
    <row r="44" spans="1:11">
      <c r="A44" s="133">
        <v>13061</v>
      </c>
      <c r="B44" s="39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7.6761999999999997</v>
      </c>
      <c r="K44" s="127">
        <f t="shared" si="0"/>
        <v>0</v>
      </c>
    </row>
    <row r="45" spans="1:11">
      <c r="A45" s="38">
        <v>13081</v>
      </c>
      <c r="B45" s="39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7.6761999999999997</v>
      </c>
      <c r="K45" s="127">
        <f t="shared" si="0"/>
        <v>0</v>
      </c>
    </row>
    <row r="46" spans="1:11">
      <c r="A46" s="38">
        <v>13091</v>
      </c>
      <c r="B46" s="39" t="s">
        <v>112</v>
      </c>
      <c r="C46" s="213">
        <v>3626.13</v>
      </c>
      <c r="D46" s="213"/>
      <c r="E46" s="225"/>
      <c r="F46" s="225"/>
      <c r="H46" s="127">
        <f t="shared" si="1"/>
        <v>3626.13</v>
      </c>
      <c r="J46" s="4">
        <f t="shared" si="2"/>
        <v>7.6761999999999997</v>
      </c>
      <c r="K46" s="127">
        <f t="shared" si="0"/>
        <v>27834.9</v>
      </c>
    </row>
    <row r="47" spans="1:11">
      <c r="A47" s="133">
        <v>13101</v>
      </c>
      <c r="B47" s="39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7.6761999999999997</v>
      </c>
      <c r="K47" s="127">
        <f t="shared" si="0"/>
        <v>0</v>
      </c>
    </row>
    <row r="48" spans="1:11">
      <c r="A48" s="133">
        <v>13111</v>
      </c>
      <c r="B48" s="39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7.6761999999999997</v>
      </c>
      <c r="K48" s="127">
        <f t="shared" si="0"/>
        <v>0</v>
      </c>
    </row>
    <row r="49" spans="1:11">
      <c r="A49" s="133">
        <v>13112</v>
      </c>
      <c r="B49" s="39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7.6761999999999997</v>
      </c>
      <c r="K49" s="127">
        <f t="shared" si="0"/>
        <v>0</v>
      </c>
    </row>
    <row r="50" spans="1:11">
      <c r="A50" s="133">
        <v>13113</v>
      </c>
      <c r="B50" s="39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7.6761999999999997</v>
      </c>
      <c r="K50" s="127">
        <f t="shared" si="0"/>
        <v>0</v>
      </c>
    </row>
    <row r="51" spans="1:11">
      <c r="A51" s="133">
        <v>13114</v>
      </c>
      <c r="B51" s="39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7.6761999999999997</v>
      </c>
      <c r="K51" s="127">
        <f t="shared" si="0"/>
        <v>0</v>
      </c>
    </row>
    <row r="52" spans="1:11">
      <c r="A52" s="133">
        <v>13115</v>
      </c>
      <c r="B52" s="39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7.6761999999999997</v>
      </c>
      <c r="K52" s="127">
        <f t="shared" si="0"/>
        <v>0</v>
      </c>
    </row>
    <row r="53" spans="1:11">
      <c r="A53" s="133">
        <v>13116</v>
      </c>
      <c r="B53" s="39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7.6761999999999997</v>
      </c>
      <c r="K53" s="127">
        <f t="shared" si="0"/>
        <v>0</v>
      </c>
    </row>
    <row r="54" spans="1:11">
      <c r="A54" s="133">
        <v>13117</v>
      </c>
      <c r="B54" s="39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7.6761999999999997</v>
      </c>
      <c r="K54" s="127">
        <f t="shared" si="0"/>
        <v>0</v>
      </c>
    </row>
    <row r="55" spans="1:11">
      <c r="A55" s="133">
        <v>13118</v>
      </c>
      <c r="B55" s="39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7.6761999999999997</v>
      </c>
      <c r="K55" s="127">
        <f t="shared" si="0"/>
        <v>0</v>
      </c>
    </row>
    <row r="56" spans="1:11">
      <c r="A56" s="133">
        <v>13121</v>
      </c>
      <c r="B56" s="131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7.6761999999999997</v>
      </c>
      <c r="K56" s="127">
        <f t="shared" si="0"/>
        <v>0</v>
      </c>
    </row>
    <row r="57" spans="1:11">
      <c r="A57" s="38">
        <v>13131</v>
      </c>
      <c r="B57" s="39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7.6761999999999997</v>
      </c>
      <c r="K57" s="127">
        <f t="shared" si="0"/>
        <v>0</v>
      </c>
    </row>
    <row r="58" spans="1:11">
      <c r="A58" s="38">
        <v>13132</v>
      </c>
      <c r="B58" s="39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7.6761999999999997</v>
      </c>
      <c r="K58" s="127">
        <f t="shared" si="0"/>
        <v>0</v>
      </c>
    </row>
    <row r="59" spans="1:11">
      <c r="A59" s="38">
        <v>13133</v>
      </c>
      <c r="B59" s="39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7.6761999999999997</v>
      </c>
      <c r="K59" s="127">
        <f t="shared" si="0"/>
        <v>0</v>
      </c>
    </row>
    <row r="60" spans="1:11">
      <c r="A60" s="38">
        <v>13134</v>
      </c>
      <c r="B60" s="39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7.6761999999999997</v>
      </c>
      <c r="K60" s="127">
        <f t="shared" si="0"/>
        <v>0</v>
      </c>
    </row>
    <row r="61" spans="1:11">
      <c r="A61" s="38">
        <v>13135</v>
      </c>
      <c r="B61" s="131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7.6761999999999997</v>
      </c>
      <c r="K61" s="127">
        <f t="shared" si="0"/>
        <v>0</v>
      </c>
    </row>
    <row r="62" spans="1:11">
      <c r="A62" s="134">
        <v>13136</v>
      </c>
      <c r="B62" s="39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7.6761999999999997</v>
      </c>
      <c r="K62" s="127">
        <f t="shared" si="0"/>
        <v>0</v>
      </c>
    </row>
    <row r="63" spans="1:11">
      <c r="A63" s="38">
        <v>13141</v>
      </c>
      <c r="B63" s="131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7.6761999999999997</v>
      </c>
      <c r="K63" s="127">
        <f t="shared" si="0"/>
        <v>0</v>
      </c>
    </row>
    <row r="64" spans="1:11">
      <c r="A64" s="38">
        <v>13142</v>
      </c>
      <c r="B64" s="131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7.6761999999999997</v>
      </c>
      <c r="K64" s="127">
        <f t="shared" si="0"/>
        <v>0</v>
      </c>
    </row>
    <row r="65" spans="1:11">
      <c r="A65" s="38">
        <v>13143</v>
      </c>
      <c r="B65" s="39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7.6761999999999997</v>
      </c>
      <c r="K65" s="127">
        <f t="shared" si="0"/>
        <v>0</v>
      </c>
    </row>
    <row r="66" spans="1:11">
      <c r="A66" s="38">
        <v>13144</v>
      </c>
      <c r="B66" s="39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7.6761999999999997</v>
      </c>
      <c r="K66" s="127">
        <f t="shared" si="0"/>
        <v>0</v>
      </c>
    </row>
    <row r="67" spans="1:11">
      <c r="A67" s="38">
        <v>13151</v>
      </c>
      <c r="B67" s="39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7.6761999999999997</v>
      </c>
      <c r="K67" s="127">
        <f t="shared" si="0"/>
        <v>0</v>
      </c>
    </row>
    <row r="68" spans="1:11">
      <c r="A68" s="38">
        <v>13152</v>
      </c>
      <c r="B68" s="39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7.6761999999999997</v>
      </c>
      <c r="K68" s="127">
        <f t="shared" si="0"/>
        <v>0</v>
      </c>
    </row>
    <row r="69" spans="1:11">
      <c r="A69" s="38">
        <v>13153</v>
      </c>
      <c r="B69" s="39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7.6761999999999997</v>
      </c>
      <c r="K69" s="127">
        <f t="shared" si="0"/>
        <v>0</v>
      </c>
    </row>
    <row r="70" spans="1:11">
      <c r="A70" s="38">
        <v>13161</v>
      </c>
      <c r="B70" s="39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7.6761999999999997</v>
      </c>
      <c r="K70" s="127">
        <f t="shared" si="0"/>
        <v>0</v>
      </c>
    </row>
    <row r="71" spans="1:11">
      <c r="A71" s="38">
        <v>13162</v>
      </c>
      <c r="B71" s="39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7.6761999999999997</v>
      </c>
      <c r="K71" s="127">
        <f t="shared" si="0"/>
        <v>0</v>
      </c>
    </row>
    <row r="72" spans="1:11">
      <c r="A72" s="38">
        <v>13163</v>
      </c>
      <c r="B72" s="39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7.6761999999999997</v>
      </c>
      <c r="K72" s="127">
        <f t="shared" ref="K72:K135" si="3">ROUND(H72*J72,2)</f>
        <v>0</v>
      </c>
    </row>
    <row r="73" spans="1:11">
      <c r="A73" s="38">
        <v>13164</v>
      </c>
      <c r="B73" s="39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7.6761999999999997</v>
      </c>
      <c r="K73" s="127">
        <f t="shared" si="3"/>
        <v>0</v>
      </c>
    </row>
    <row r="74" spans="1:11">
      <c r="A74" s="133">
        <v>13171</v>
      </c>
      <c r="B74" s="131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7.6761999999999997</v>
      </c>
      <c r="K74" s="127">
        <f t="shared" si="3"/>
        <v>0</v>
      </c>
    </row>
    <row r="75" spans="1:11">
      <c r="A75" s="133">
        <v>13172</v>
      </c>
      <c r="B75" s="131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7.6761999999999997</v>
      </c>
      <c r="K75" s="127">
        <f t="shared" si="3"/>
        <v>0</v>
      </c>
    </row>
    <row r="76" spans="1:11">
      <c r="A76" s="133">
        <v>13181</v>
      </c>
      <c r="B76" s="131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7.6761999999999997</v>
      </c>
      <c r="K76" s="127">
        <f t="shared" si="3"/>
        <v>0</v>
      </c>
    </row>
    <row r="77" spans="1:11">
      <c r="A77" s="133">
        <v>13182</v>
      </c>
      <c r="B77" s="131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7.6761999999999997</v>
      </c>
      <c r="K77" s="127">
        <f t="shared" si="3"/>
        <v>0</v>
      </c>
    </row>
    <row r="78" spans="1:11">
      <c r="A78" s="133">
        <v>13183</v>
      </c>
      <c r="B78" s="131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7.6761999999999997</v>
      </c>
      <c r="K78" s="127">
        <f t="shared" si="3"/>
        <v>0</v>
      </c>
    </row>
    <row r="79" spans="1:11">
      <c r="A79" s="133">
        <v>13191</v>
      </c>
      <c r="B79" s="131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7.6761999999999997</v>
      </c>
      <c r="K79" s="127">
        <f t="shared" si="3"/>
        <v>0</v>
      </c>
    </row>
    <row r="80" spans="1:11">
      <c r="A80" s="133">
        <v>13192</v>
      </c>
      <c r="B80" s="131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7.6761999999999997</v>
      </c>
      <c r="K80" s="127">
        <f t="shared" si="3"/>
        <v>0</v>
      </c>
    </row>
    <row r="81" spans="1:11">
      <c r="A81" s="133">
        <v>13193</v>
      </c>
      <c r="B81" s="131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7.6761999999999997</v>
      </c>
      <c r="K81" s="127">
        <f t="shared" si="3"/>
        <v>0</v>
      </c>
    </row>
    <row r="82" spans="1:11">
      <c r="A82" s="133">
        <v>13194</v>
      </c>
      <c r="B82" s="131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7.6761999999999997</v>
      </c>
      <c r="K82" s="127">
        <f t="shared" si="3"/>
        <v>0</v>
      </c>
    </row>
    <row r="83" spans="1:11">
      <c r="A83" s="133">
        <v>13195</v>
      </c>
      <c r="B83" s="131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7.6761999999999997</v>
      </c>
      <c r="K83" s="127">
        <f t="shared" si="3"/>
        <v>0</v>
      </c>
    </row>
    <row r="84" spans="1:11">
      <c r="A84" s="133">
        <v>13196</v>
      </c>
      <c r="B84" s="131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7.6761999999999997</v>
      </c>
      <c r="K84" s="127">
        <f t="shared" si="3"/>
        <v>0</v>
      </c>
    </row>
    <row r="85" spans="1:11">
      <c r="A85" s="133">
        <v>13201</v>
      </c>
      <c r="B85" s="131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7.6761999999999997</v>
      </c>
      <c r="K85" s="127">
        <f t="shared" si="3"/>
        <v>0</v>
      </c>
    </row>
    <row r="86" spans="1:11">
      <c r="A86" s="133">
        <v>13202</v>
      </c>
      <c r="B86" s="131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7.6761999999999997</v>
      </c>
      <c r="K86" s="127">
        <f t="shared" si="3"/>
        <v>0</v>
      </c>
    </row>
    <row r="87" spans="1:11">
      <c r="A87" s="133">
        <v>13203</v>
      </c>
      <c r="B87" s="131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7.6761999999999997</v>
      </c>
      <c r="K87" s="127">
        <f t="shared" si="3"/>
        <v>0</v>
      </c>
    </row>
    <row r="88" spans="1:11">
      <c r="A88" s="133">
        <v>13204</v>
      </c>
      <c r="B88" s="131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7.6761999999999997</v>
      </c>
      <c r="K88" s="127">
        <f t="shared" si="3"/>
        <v>0</v>
      </c>
    </row>
    <row r="89" spans="1:11">
      <c r="A89" s="133">
        <v>13205</v>
      </c>
      <c r="B89" s="131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7.6761999999999997</v>
      </c>
      <c r="K89" s="127">
        <f t="shared" si="3"/>
        <v>0</v>
      </c>
    </row>
    <row r="90" spans="1:11">
      <c r="A90" s="133">
        <v>13206</v>
      </c>
      <c r="B90" s="131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7.6761999999999997</v>
      </c>
      <c r="K90" s="127">
        <f t="shared" si="3"/>
        <v>0</v>
      </c>
    </row>
    <row r="91" spans="1:11">
      <c r="A91" s="133">
        <v>13211</v>
      </c>
      <c r="B91" s="131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7.6761999999999997</v>
      </c>
      <c r="K91" s="127">
        <f t="shared" si="3"/>
        <v>0</v>
      </c>
    </row>
    <row r="92" spans="1:11">
      <c r="A92" s="133">
        <v>13212</v>
      </c>
      <c r="B92" s="131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7.6761999999999997</v>
      </c>
      <c r="K92" s="127">
        <f t="shared" si="3"/>
        <v>0</v>
      </c>
    </row>
    <row r="93" spans="1:11">
      <c r="A93" s="133">
        <v>13213</v>
      </c>
      <c r="B93" s="131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7.6761999999999997</v>
      </c>
      <c r="K93" s="127">
        <f t="shared" si="3"/>
        <v>0</v>
      </c>
    </row>
    <row r="94" spans="1:11">
      <c r="A94" s="133">
        <v>13214</v>
      </c>
      <c r="B94" s="131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7.6761999999999997</v>
      </c>
      <c r="K94" s="127">
        <f t="shared" si="3"/>
        <v>0</v>
      </c>
    </row>
    <row r="95" spans="1:11">
      <c r="A95" s="133">
        <v>13215</v>
      </c>
      <c r="B95" s="131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7.6761999999999997</v>
      </c>
      <c r="K95" s="127">
        <f t="shared" si="3"/>
        <v>0</v>
      </c>
    </row>
    <row r="96" spans="1:11">
      <c r="A96" s="133">
        <v>13216</v>
      </c>
      <c r="B96" s="131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7.6761999999999997</v>
      </c>
      <c r="K96" s="127">
        <f t="shared" si="3"/>
        <v>0</v>
      </c>
    </row>
    <row r="97" spans="1:11">
      <c r="A97" s="133">
        <v>13217</v>
      </c>
      <c r="B97" s="131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7.6761999999999997</v>
      </c>
      <c r="K97" s="127">
        <f t="shared" si="3"/>
        <v>0</v>
      </c>
    </row>
    <row r="98" spans="1:11">
      <c r="A98" s="133">
        <v>13221</v>
      </c>
      <c r="B98" s="131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7.6761999999999997</v>
      </c>
      <c r="K98" s="127">
        <f t="shared" si="3"/>
        <v>0</v>
      </c>
    </row>
    <row r="99" spans="1:11">
      <c r="A99" s="133">
        <v>13231</v>
      </c>
      <c r="B99" s="131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7.6761999999999997</v>
      </c>
      <c r="K99" s="127">
        <f t="shared" si="3"/>
        <v>0</v>
      </c>
    </row>
    <row r="100" spans="1:11">
      <c r="A100" s="134">
        <v>13232</v>
      </c>
      <c r="B100" s="39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7.6761999999999997</v>
      </c>
      <c r="K100" s="127">
        <f t="shared" si="3"/>
        <v>0</v>
      </c>
    </row>
    <row r="101" spans="1:11">
      <c r="A101" s="133">
        <v>13241</v>
      </c>
      <c r="B101" s="131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7.6761999999999997</v>
      </c>
      <c r="K101" s="127">
        <f t="shared" si="3"/>
        <v>0</v>
      </c>
    </row>
    <row r="102" spans="1:11">
      <c r="A102" s="133">
        <v>13242</v>
      </c>
      <c r="B102" s="131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7.6761999999999997</v>
      </c>
      <c r="K102" s="127">
        <f t="shared" si="3"/>
        <v>0</v>
      </c>
    </row>
    <row r="103" spans="1:11">
      <c r="A103" s="133">
        <v>13243</v>
      </c>
      <c r="B103" s="131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7.6761999999999997</v>
      </c>
      <c r="K103" s="127">
        <f t="shared" si="3"/>
        <v>0</v>
      </c>
    </row>
    <row r="104" spans="1:11">
      <c r="A104" s="135">
        <v>13251</v>
      </c>
      <c r="B104" s="39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7.6761999999999997</v>
      </c>
      <c r="K104" s="127">
        <f t="shared" si="3"/>
        <v>0</v>
      </c>
    </row>
    <row r="105" spans="1:11">
      <c r="A105" s="135">
        <v>13252</v>
      </c>
      <c r="B105" s="39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7.6761999999999997</v>
      </c>
      <c r="K105" s="127">
        <f t="shared" si="3"/>
        <v>0</v>
      </c>
    </row>
    <row r="106" spans="1:11">
      <c r="A106" s="135">
        <v>13253</v>
      </c>
      <c r="B106" s="39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7.6761999999999997</v>
      </c>
      <c r="K106" s="127">
        <f t="shared" si="3"/>
        <v>0</v>
      </c>
    </row>
    <row r="107" spans="1:11">
      <c r="A107" s="135">
        <v>13254</v>
      </c>
      <c r="B107" s="39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7.6761999999999997</v>
      </c>
      <c r="K107" s="127">
        <f t="shared" si="3"/>
        <v>0</v>
      </c>
    </row>
    <row r="108" spans="1:11">
      <c r="A108" s="134">
        <v>13261</v>
      </c>
      <c r="B108" s="39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7.6761999999999997</v>
      </c>
      <c r="K108" s="127">
        <f t="shared" si="3"/>
        <v>0</v>
      </c>
    </row>
    <row r="109" spans="1:11">
      <c r="A109" s="133">
        <v>13501</v>
      </c>
      <c r="B109" s="39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7.6761999999999997</v>
      </c>
      <c r="K109" s="127">
        <f t="shared" si="3"/>
        <v>0</v>
      </c>
    </row>
    <row r="110" spans="1:11">
      <c r="A110" s="133">
        <v>13502</v>
      </c>
      <c r="B110" s="39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7.6761999999999997</v>
      </c>
      <c r="K110" s="127">
        <f t="shared" si="3"/>
        <v>0</v>
      </c>
    </row>
    <row r="111" spans="1:11">
      <c r="A111" s="133">
        <v>13503</v>
      </c>
      <c r="B111" s="39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7.6761999999999997</v>
      </c>
      <c r="K111" s="127">
        <f t="shared" si="3"/>
        <v>0</v>
      </c>
    </row>
    <row r="112" spans="1:11">
      <c r="A112" s="133">
        <v>13601</v>
      </c>
      <c r="B112" s="39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7.6761999999999997</v>
      </c>
      <c r="K112" s="127">
        <f t="shared" si="3"/>
        <v>0</v>
      </c>
    </row>
    <row r="113" spans="1:11">
      <c r="A113" s="133">
        <v>14101</v>
      </c>
      <c r="B113" s="131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7.6761999999999997</v>
      </c>
      <c r="K113" s="127">
        <f t="shared" si="3"/>
        <v>0</v>
      </c>
    </row>
    <row r="114" spans="1:11">
      <c r="A114" s="133">
        <v>14102</v>
      </c>
      <c r="B114" s="131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7.6761999999999997</v>
      </c>
      <c r="K114" s="127">
        <f t="shared" si="3"/>
        <v>0</v>
      </c>
    </row>
    <row r="115" spans="1:11">
      <c r="A115" s="136">
        <v>14103</v>
      </c>
      <c r="B115" s="137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7.6761999999999997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7.6761999999999997</v>
      </c>
      <c r="K116" s="127">
        <f t="shared" si="3"/>
        <v>0</v>
      </c>
    </row>
    <row r="117" spans="1:11">
      <c r="A117" s="133">
        <v>15001</v>
      </c>
      <c r="B117" s="39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7.6761999999999997</v>
      </c>
      <c r="K117" s="127">
        <f t="shared" si="3"/>
        <v>0</v>
      </c>
    </row>
    <row r="118" spans="1:11">
      <c r="A118" s="133">
        <v>15002</v>
      </c>
      <c r="B118" s="39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7.6761999999999997</v>
      </c>
      <c r="K118" s="127">
        <f t="shared" si="3"/>
        <v>0</v>
      </c>
    </row>
    <row r="119" spans="1:11">
      <c r="A119" s="133">
        <v>15003</v>
      </c>
      <c r="B119" s="39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7.6761999999999997</v>
      </c>
      <c r="K119" s="127">
        <f t="shared" si="3"/>
        <v>0</v>
      </c>
    </row>
    <row r="120" spans="1:11">
      <c r="A120" s="133">
        <v>15004</v>
      </c>
      <c r="B120" s="39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7.6761999999999997</v>
      </c>
      <c r="K120" s="127">
        <f t="shared" si="3"/>
        <v>0</v>
      </c>
    </row>
    <row r="121" spans="1:11">
      <c r="A121" s="133">
        <v>15005</v>
      </c>
      <c r="B121" s="39" t="s">
        <v>185</v>
      </c>
      <c r="C121" s="213">
        <v>2532.64</v>
      </c>
      <c r="D121" s="213"/>
      <c r="E121" s="225"/>
      <c r="F121" s="225"/>
      <c r="H121" s="127">
        <f t="shared" si="4"/>
        <v>2532.64</v>
      </c>
      <c r="J121" s="4">
        <f t="shared" si="5"/>
        <v>7.6761999999999997</v>
      </c>
      <c r="K121" s="127">
        <f t="shared" si="3"/>
        <v>19441.05</v>
      </c>
    </row>
    <row r="122" spans="1:11">
      <c r="A122" s="133">
        <v>15006</v>
      </c>
      <c r="B122" s="39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7.6761999999999997</v>
      </c>
      <c r="K122" s="127">
        <f t="shared" si="3"/>
        <v>0</v>
      </c>
    </row>
    <row r="123" spans="1:11">
      <c r="A123" s="133">
        <v>15007</v>
      </c>
      <c r="B123" s="39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7.6761999999999997</v>
      </c>
      <c r="K123" s="127">
        <f t="shared" si="3"/>
        <v>0</v>
      </c>
    </row>
    <row r="124" spans="1:11">
      <c r="A124" s="133">
        <v>15008</v>
      </c>
      <c r="B124" s="39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7.6761999999999997</v>
      </c>
      <c r="K124" s="127">
        <f t="shared" si="3"/>
        <v>0</v>
      </c>
    </row>
    <row r="125" spans="1:11">
      <c r="A125" s="133">
        <v>15009</v>
      </c>
      <c r="B125" s="39" t="s">
        <v>245</v>
      </c>
      <c r="C125" s="213">
        <v>193930.66</v>
      </c>
      <c r="D125" s="213"/>
      <c r="E125" s="225"/>
      <c r="F125" s="225"/>
      <c r="H125" s="127">
        <f t="shared" si="4"/>
        <v>193930.66</v>
      </c>
      <c r="J125" s="4">
        <f t="shared" si="5"/>
        <v>7.6761999999999997</v>
      </c>
      <c r="K125" s="127">
        <f t="shared" si="3"/>
        <v>1488650.53</v>
      </c>
    </row>
    <row r="126" spans="1:11">
      <c r="A126" s="133">
        <v>15010</v>
      </c>
      <c r="B126" s="39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7.6761999999999997</v>
      </c>
      <c r="K126" s="127">
        <f t="shared" si="3"/>
        <v>0</v>
      </c>
    </row>
    <row r="127" spans="1:11">
      <c r="A127" s="133">
        <v>15011</v>
      </c>
      <c r="B127" s="39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7.6761999999999997</v>
      </c>
      <c r="K127" s="127">
        <f t="shared" si="3"/>
        <v>0</v>
      </c>
    </row>
    <row r="128" spans="1:11">
      <c r="A128" s="133">
        <v>15012</v>
      </c>
      <c r="B128" s="39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7.6761999999999997</v>
      </c>
      <c r="K128" s="127">
        <f t="shared" si="3"/>
        <v>0</v>
      </c>
    </row>
    <row r="129" spans="1:11">
      <c r="A129" s="133">
        <v>15013</v>
      </c>
      <c r="B129" s="39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7.6761999999999997</v>
      </c>
      <c r="K129" s="127">
        <f t="shared" si="3"/>
        <v>0</v>
      </c>
    </row>
    <row r="130" spans="1:11">
      <c r="A130" s="133">
        <v>15014</v>
      </c>
      <c r="B130" s="39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7.6761999999999997</v>
      </c>
      <c r="K130" s="127">
        <f t="shared" si="3"/>
        <v>0</v>
      </c>
    </row>
    <row r="131" spans="1:11">
      <c r="A131" s="133">
        <v>15015</v>
      </c>
      <c r="B131" s="39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7.6761999999999997</v>
      </c>
      <c r="K131" s="127">
        <f t="shared" si="3"/>
        <v>0</v>
      </c>
    </row>
    <row r="132" spans="1:11">
      <c r="A132" s="136">
        <v>15016</v>
      </c>
      <c r="B132" s="12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7.6761999999999997</v>
      </c>
      <c r="K132" s="130">
        <f t="shared" si="3"/>
        <v>0</v>
      </c>
    </row>
    <row r="133" spans="1:11">
      <c r="A133" s="135">
        <v>15017</v>
      </c>
      <c r="B133" s="138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7.6761999999999997</v>
      </c>
      <c r="K133" s="127">
        <f t="shared" si="3"/>
        <v>0</v>
      </c>
    </row>
    <row r="134" spans="1:11">
      <c r="A134" s="135">
        <v>15018</v>
      </c>
      <c r="B134" s="138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7.6761999999999997</v>
      </c>
      <c r="K134" s="127">
        <f t="shared" si="3"/>
        <v>0</v>
      </c>
    </row>
    <row r="135" spans="1:11">
      <c r="A135" s="139"/>
      <c r="B135" s="140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7.6761999999999997</v>
      </c>
      <c r="K135" s="127">
        <f t="shared" si="3"/>
        <v>0</v>
      </c>
    </row>
    <row r="136" spans="1:11">
      <c r="A136" s="133">
        <v>15101</v>
      </c>
      <c r="B136" s="39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7.6761999999999997</v>
      </c>
      <c r="K136" s="127">
        <f t="shared" ref="K136:K199" si="6">ROUND(H136*J136,2)</f>
        <v>0</v>
      </c>
    </row>
    <row r="137" spans="1:11">
      <c r="A137" s="133">
        <v>15102</v>
      </c>
      <c r="B137" s="39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7.6761999999999997</v>
      </c>
      <c r="K137" s="127">
        <f t="shared" si="6"/>
        <v>0</v>
      </c>
    </row>
    <row r="138" spans="1:11">
      <c r="A138" s="133">
        <v>15103</v>
      </c>
      <c r="B138" s="39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7.6761999999999997</v>
      </c>
      <c r="K138" s="127">
        <f t="shared" si="6"/>
        <v>0</v>
      </c>
    </row>
    <row r="139" spans="1:11">
      <c r="A139" s="133">
        <v>15104</v>
      </c>
      <c r="B139" s="39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7.6761999999999997</v>
      </c>
      <c r="K139" s="127">
        <f t="shared" si="6"/>
        <v>0</v>
      </c>
    </row>
    <row r="140" spans="1:11">
      <c r="A140" s="133">
        <v>15105</v>
      </c>
      <c r="B140" s="39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7.6761999999999997</v>
      </c>
      <c r="K140" s="127">
        <f t="shared" si="6"/>
        <v>0</v>
      </c>
    </row>
    <row r="141" spans="1:11">
      <c r="A141" s="133">
        <v>15106</v>
      </c>
      <c r="B141" s="39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7.6761999999999997</v>
      </c>
      <c r="K141" s="127">
        <f t="shared" si="6"/>
        <v>0</v>
      </c>
    </row>
    <row r="142" spans="1:11">
      <c r="A142" s="133">
        <v>15107</v>
      </c>
      <c r="B142" s="39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7.6761999999999997</v>
      </c>
      <c r="K142" s="127">
        <f t="shared" si="6"/>
        <v>0</v>
      </c>
    </row>
    <row r="143" spans="1:11">
      <c r="A143" s="133">
        <v>15108</v>
      </c>
      <c r="B143" s="39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7.6761999999999997</v>
      </c>
      <c r="K143" s="127">
        <f t="shared" si="6"/>
        <v>0</v>
      </c>
    </row>
    <row r="144" spans="1:11">
      <c r="A144" s="133">
        <v>15109</v>
      </c>
      <c r="B144" s="39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7.6761999999999997</v>
      </c>
      <c r="K144" s="127">
        <f t="shared" si="6"/>
        <v>0</v>
      </c>
    </row>
    <row r="145" spans="1:11">
      <c r="A145" s="133">
        <v>15110</v>
      </c>
      <c r="B145" s="39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7.6761999999999997</v>
      </c>
      <c r="K145" s="127">
        <f t="shared" si="6"/>
        <v>0</v>
      </c>
    </row>
    <row r="146" spans="1:11">
      <c r="A146" s="133">
        <v>15111</v>
      </c>
      <c r="B146" s="39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7.6761999999999997</v>
      </c>
      <c r="K146" s="127">
        <f t="shared" si="6"/>
        <v>0</v>
      </c>
    </row>
    <row r="147" spans="1:11">
      <c r="A147" s="133">
        <v>15112</v>
      </c>
      <c r="B147" s="39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7.6761999999999997</v>
      </c>
      <c r="K147" s="127">
        <f t="shared" si="6"/>
        <v>0</v>
      </c>
    </row>
    <row r="148" spans="1:11">
      <c r="A148" s="133">
        <v>15113</v>
      </c>
      <c r="B148" s="39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7.6761999999999997</v>
      </c>
      <c r="K148" s="127">
        <f t="shared" si="6"/>
        <v>0</v>
      </c>
    </row>
    <row r="149" spans="1:11">
      <c r="A149" s="133">
        <v>15114</v>
      </c>
      <c r="B149" s="39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7.6761999999999997</v>
      </c>
      <c r="K149" s="127">
        <f t="shared" si="6"/>
        <v>0</v>
      </c>
    </row>
    <row r="150" spans="1:11">
      <c r="A150" s="133">
        <v>15115</v>
      </c>
      <c r="B150" s="39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7.6761999999999997</v>
      </c>
      <c r="K150" s="127">
        <f t="shared" si="6"/>
        <v>0</v>
      </c>
    </row>
    <row r="151" spans="1:11">
      <c r="A151" s="133">
        <v>15116</v>
      </c>
      <c r="B151" s="39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7.6761999999999997</v>
      </c>
      <c r="K151" s="127">
        <f t="shared" si="6"/>
        <v>0</v>
      </c>
    </row>
    <row r="152" spans="1:11">
      <c r="A152" s="133">
        <v>15117</v>
      </c>
      <c r="B152" s="39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7.6761999999999997</v>
      </c>
      <c r="K152" s="127">
        <f t="shared" si="6"/>
        <v>0</v>
      </c>
    </row>
    <row r="153" spans="1:11">
      <c r="A153" s="133">
        <v>15118</v>
      </c>
      <c r="B153" s="39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7.6761999999999997</v>
      </c>
      <c r="K153" s="127">
        <f t="shared" si="6"/>
        <v>0</v>
      </c>
    </row>
    <row r="154" spans="1:11">
      <c r="A154" s="133">
        <v>15119</v>
      </c>
      <c r="B154" s="39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7.6761999999999997</v>
      </c>
      <c r="K154" s="127">
        <f t="shared" si="6"/>
        <v>0</v>
      </c>
    </row>
    <row r="155" spans="1:11">
      <c r="A155" s="133">
        <v>15120</v>
      </c>
      <c r="B155" s="39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7.6761999999999997</v>
      </c>
      <c r="K155" s="127">
        <f t="shared" si="6"/>
        <v>0</v>
      </c>
    </row>
    <row r="156" spans="1:11">
      <c r="A156" s="133">
        <v>15121</v>
      </c>
      <c r="B156" s="39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7.6761999999999997</v>
      </c>
      <c r="K156" s="127">
        <f t="shared" si="6"/>
        <v>0</v>
      </c>
    </row>
    <row r="157" spans="1:11">
      <c r="A157" s="133">
        <v>15122</v>
      </c>
      <c r="B157" s="39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7.6761999999999997</v>
      </c>
      <c r="K157" s="127">
        <f t="shared" si="6"/>
        <v>0</v>
      </c>
    </row>
    <row r="158" spans="1:11">
      <c r="A158" s="133">
        <v>15123</v>
      </c>
      <c r="B158" s="39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7.6761999999999997</v>
      </c>
      <c r="K158" s="127">
        <f t="shared" si="6"/>
        <v>0</v>
      </c>
    </row>
    <row r="159" spans="1:11">
      <c r="A159" s="133">
        <v>15124</v>
      </c>
      <c r="B159" s="39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7.6761999999999997</v>
      </c>
      <c r="K159" s="127">
        <f t="shared" si="6"/>
        <v>0</v>
      </c>
    </row>
    <row r="160" spans="1:11">
      <c r="A160" s="133">
        <v>15125</v>
      </c>
      <c r="B160" s="39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7.6761999999999997</v>
      </c>
      <c r="K160" s="127">
        <f t="shared" si="6"/>
        <v>0</v>
      </c>
    </row>
    <row r="161" spans="1:11">
      <c r="A161" s="133">
        <v>15126</v>
      </c>
      <c r="B161" s="39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7.6761999999999997</v>
      </c>
      <c r="K161" s="127">
        <f t="shared" si="6"/>
        <v>0</v>
      </c>
    </row>
    <row r="162" spans="1:11">
      <c r="A162" s="133">
        <v>15136</v>
      </c>
      <c r="B162" s="39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7.6761999999999997</v>
      </c>
      <c r="K162" s="127">
        <f t="shared" si="6"/>
        <v>0</v>
      </c>
    </row>
    <row r="163" spans="1:11">
      <c r="A163" s="135">
        <v>15137</v>
      </c>
      <c r="B163" s="39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7.6761999999999997</v>
      </c>
      <c r="K163" s="127">
        <f t="shared" si="6"/>
        <v>0</v>
      </c>
    </row>
    <row r="164" spans="1:11">
      <c r="A164" s="136">
        <v>21000</v>
      </c>
      <c r="B164" s="12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7.6761999999999997</v>
      </c>
      <c r="K164" s="130">
        <f t="shared" si="6"/>
        <v>0</v>
      </c>
    </row>
    <row r="165" spans="1:11">
      <c r="A165" s="133">
        <v>21001</v>
      </c>
      <c r="B165" s="39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7.6761999999999997</v>
      </c>
      <c r="K165" s="127">
        <f t="shared" si="6"/>
        <v>0</v>
      </c>
    </row>
    <row r="166" spans="1:11" s="132" customFormat="1">
      <c r="A166" s="133">
        <v>21002</v>
      </c>
      <c r="B166" s="39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7.6761999999999997</v>
      </c>
      <c r="K166" s="127">
        <f t="shared" si="6"/>
        <v>0</v>
      </c>
    </row>
    <row r="167" spans="1:11">
      <c r="A167" s="133">
        <v>22001</v>
      </c>
      <c r="B167" s="131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7.6761999999999997</v>
      </c>
      <c r="K167" s="127">
        <f t="shared" si="6"/>
        <v>0</v>
      </c>
    </row>
    <row r="168" spans="1:11">
      <c r="A168" s="133">
        <v>22002</v>
      </c>
      <c r="B168" s="131" t="s">
        <v>180</v>
      </c>
      <c r="C168" s="213"/>
      <c r="D168" s="213">
        <v>730</v>
      </c>
      <c r="E168" s="225"/>
      <c r="F168" s="225"/>
      <c r="H168" s="127">
        <f t="shared" si="7"/>
        <v>-730</v>
      </c>
      <c r="J168" s="4">
        <f t="shared" si="8"/>
        <v>7.6761999999999997</v>
      </c>
      <c r="K168" s="127">
        <f t="shared" si="6"/>
        <v>-5603.63</v>
      </c>
    </row>
    <row r="169" spans="1:11">
      <c r="A169" s="133">
        <v>22101</v>
      </c>
      <c r="B169" s="39" t="s">
        <v>247</v>
      </c>
      <c r="C169" s="213"/>
      <c r="D169" s="213">
        <v>2090.7199999999998</v>
      </c>
      <c r="E169" s="225"/>
      <c r="F169" s="225"/>
      <c r="H169" s="127">
        <f t="shared" si="7"/>
        <v>-2090.7199999999998</v>
      </c>
      <c r="J169" s="4">
        <f t="shared" si="8"/>
        <v>7.6761999999999997</v>
      </c>
      <c r="K169" s="127">
        <f t="shared" si="6"/>
        <v>-16048.78</v>
      </c>
    </row>
    <row r="170" spans="1:11">
      <c r="A170" s="133">
        <v>23001</v>
      </c>
      <c r="B170" s="39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7.6761999999999997</v>
      </c>
      <c r="K170" s="127">
        <f t="shared" si="6"/>
        <v>0</v>
      </c>
    </row>
    <row r="171" spans="1:11">
      <c r="A171" s="133">
        <v>25001</v>
      </c>
      <c r="B171" s="39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7.6761999999999997</v>
      </c>
      <c r="K171" s="127">
        <f t="shared" si="6"/>
        <v>-1151430</v>
      </c>
    </row>
    <row r="172" spans="1:11">
      <c r="A172" s="133">
        <v>25002</v>
      </c>
      <c r="B172" s="39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7.6761999999999997</v>
      </c>
      <c r="K172" s="127">
        <f t="shared" si="6"/>
        <v>0</v>
      </c>
    </row>
    <row r="173" spans="1:11">
      <c r="A173" s="133">
        <v>25003</v>
      </c>
      <c r="B173" s="39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7.6761999999999997</v>
      </c>
      <c r="K173" s="127">
        <f t="shared" si="6"/>
        <v>0</v>
      </c>
    </row>
    <row r="174" spans="1:11">
      <c r="A174" s="133">
        <v>25004</v>
      </c>
      <c r="B174" s="39" t="s">
        <v>251</v>
      </c>
      <c r="C174" s="213"/>
      <c r="D174" s="213">
        <v>3900</v>
      </c>
      <c r="E174" s="225"/>
      <c r="F174" s="225"/>
      <c r="H174" s="127">
        <f t="shared" si="7"/>
        <v>-3900</v>
      </c>
      <c r="J174" s="4">
        <f t="shared" si="8"/>
        <v>7.6761999999999997</v>
      </c>
      <c r="K174" s="127">
        <f t="shared" si="6"/>
        <v>-29937.18</v>
      </c>
    </row>
    <row r="175" spans="1:11">
      <c r="A175" s="133">
        <v>25005</v>
      </c>
      <c r="B175" s="39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7.6761999999999997</v>
      </c>
      <c r="K175" s="127">
        <f t="shared" si="6"/>
        <v>0</v>
      </c>
    </row>
    <row r="176" spans="1:11">
      <c r="A176" s="133">
        <v>25006</v>
      </c>
      <c r="B176" s="39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7.6761999999999997</v>
      </c>
      <c r="K176" s="127">
        <f t="shared" si="6"/>
        <v>0</v>
      </c>
    </row>
    <row r="177" spans="1:11">
      <c r="A177" s="133">
        <v>25007</v>
      </c>
      <c r="B177" s="39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7.6761999999999997</v>
      </c>
      <c r="K177" s="127">
        <f t="shared" si="6"/>
        <v>0</v>
      </c>
    </row>
    <row r="178" spans="1:11">
      <c r="A178" s="133">
        <v>25008</v>
      </c>
      <c r="B178" s="131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7.6761999999999997</v>
      </c>
      <c r="K178" s="127">
        <f t="shared" si="6"/>
        <v>0</v>
      </c>
    </row>
    <row r="179" spans="1:11">
      <c r="A179" s="133">
        <v>25009</v>
      </c>
      <c r="B179" s="131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7.6761999999999997</v>
      </c>
      <c r="K179" s="127">
        <f t="shared" si="6"/>
        <v>0</v>
      </c>
    </row>
    <row r="180" spans="1:11">
      <c r="A180" s="133">
        <f>A179+1</f>
        <v>25010</v>
      </c>
      <c r="B180" s="39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7.6761999999999997</v>
      </c>
      <c r="K180" s="127">
        <f t="shared" si="6"/>
        <v>0</v>
      </c>
    </row>
    <row r="181" spans="1:11">
      <c r="A181" s="133">
        <v>25011</v>
      </c>
      <c r="B181" s="131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7.6761999999999997</v>
      </c>
      <c r="K181" s="127">
        <f t="shared" si="6"/>
        <v>0</v>
      </c>
    </row>
    <row r="182" spans="1:11">
      <c r="A182" s="133">
        <v>25012</v>
      </c>
      <c r="B182" s="39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7.6761999999999997</v>
      </c>
      <c r="K182" s="127">
        <f t="shared" si="6"/>
        <v>0</v>
      </c>
    </row>
    <row r="183" spans="1:11">
      <c r="A183" s="133">
        <v>25013</v>
      </c>
      <c r="B183" s="39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7.6761999999999997</v>
      </c>
      <c r="K183" s="127">
        <f t="shared" si="6"/>
        <v>0</v>
      </c>
    </row>
    <row r="184" spans="1:11">
      <c r="A184" s="135">
        <v>25014</v>
      </c>
      <c r="B184" s="138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7.6761999999999997</v>
      </c>
      <c r="K184" s="127">
        <f t="shared" si="6"/>
        <v>0</v>
      </c>
    </row>
    <row r="185" spans="1:11">
      <c r="A185" s="135">
        <v>25015</v>
      </c>
      <c r="B185" s="138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7.6761999999999997</v>
      </c>
      <c r="K185" s="127">
        <f t="shared" si="6"/>
        <v>0</v>
      </c>
    </row>
    <row r="186" spans="1:11">
      <c r="A186" s="135">
        <v>25016</v>
      </c>
      <c r="B186" s="138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7.6761999999999997</v>
      </c>
      <c r="K186" s="127">
        <f t="shared" si="6"/>
        <v>0</v>
      </c>
    </row>
    <row r="187" spans="1:11">
      <c r="A187" s="139"/>
      <c r="B187" s="140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7.6761999999999997</v>
      </c>
      <c r="K187" s="127">
        <f t="shared" si="6"/>
        <v>0</v>
      </c>
    </row>
    <row r="188" spans="1:11">
      <c r="A188" s="133" t="s">
        <v>275</v>
      </c>
      <c r="B188" s="39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7.6761999999999997</v>
      </c>
      <c r="K188" s="127">
        <f t="shared" si="6"/>
        <v>0</v>
      </c>
    </row>
    <row r="189" spans="1:11">
      <c r="A189" s="133" t="s">
        <v>276</v>
      </c>
      <c r="B189" s="39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7.6761999999999997</v>
      </c>
      <c r="K189" s="127">
        <f t="shared" si="6"/>
        <v>0</v>
      </c>
    </row>
    <row r="190" spans="1:11">
      <c r="A190" s="133" t="s">
        <v>277</v>
      </c>
      <c r="B190" s="39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7.6761999999999997</v>
      </c>
      <c r="K190" s="127">
        <f t="shared" si="6"/>
        <v>0</v>
      </c>
    </row>
    <row r="191" spans="1:11">
      <c r="A191" s="133" t="s">
        <v>278</v>
      </c>
      <c r="B191" s="39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7.6761999999999997</v>
      </c>
      <c r="K191" s="127">
        <f t="shared" si="6"/>
        <v>0</v>
      </c>
    </row>
    <row r="192" spans="1:11">
      <c r="A192" s="133" t="s">
        <v>279</v>
      </c>
      <c r="B192" s="39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7.6761999999999997</v>
      </c>
      <c r="K192" s="127">
        <f t="shared" si="6"/>
        <v>0</v>
      </c>
    </row>
    <row r="193" spans="1:11">
      <c r="A193" s="133" t="s">
        <v>280</v>
      </c>
      <c r="B193" s="39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7.6761999999999997</v>
      </c>
      <c r="K193" s="127">
        <f t="shared" si="6"/>
        <v>0</v>
      </c>
    </row>
    <row r="194" spans="1:11">
      <c r="A194" s="133" t="s">
        <v>281</v>
      </c>
      <c r="B194" s="39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7.6761999999999997</v>
      </c>
      <c r="K194" s="127">
        <f t="shared" si="6"/>
        <v>0</v>
      </c>
    </row>
    <row r="195" spans="1:11">
      <c r="A195" s="133" t="s">
        <v>282</v>
      </c>
      <c r="B195" s="39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7.6761999999999997</v>
      </c>
      <c r="K195" s="127">
        <f t="shared" si="6"/>
        <v>0</v>
      </c>
    </row>
    <row r="196" spans="1:11">
      <c r="A196" s="133" t="s">
        <v>283</v>
      </c>
      <c r="B196" s="39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7.6761999999999997</v>
      </c>
      <c r="K196" s="127">
        <f t="shared" si="6"/>
        <v>0</v>
      </c>
    </row>
    <row r="197" spans="1:11">
      <c r="A197" s="133" t="s">
        <v>258</v>
      </c>
      <c r="B197" s="39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7.6761999999999997</v>
      </c>
      <c r="K197" s="127">
        <f t="shared" si="6"/>
        <v>0</v>
      </c>
    </row>
    <row r="198" spans="1:11">
      <c r="A198" s="133" t="s">
        <v>259</v>
      </c>
      <c r="B198" s="39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7.6761999999999997</v>
      </c>
      <c r="K198" s="127">
        <f t="shared" si="6"/>
        <v>0</v>
      </c>
    </row>
    <row r="199" spans="1:11">
      <c r="A199" s="133" t="s">
        <v>260</v>
      </c>
      <c r="B199" s="39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7.6761999999999997</v>
      </c>
      <c r="K199" s="127">
        <f t="shared" si="6"/>
        <v>0</v>
      </c>
    </row>
    <row r="200" spans="1:11">
      <c r="A200" s="133" t="s">
        <v>261</v>
      </c>
      <c r="B200" s="39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7.6761999999999997</v>
      </c>
      <c r="K200" s="127">
        <f t="shared" ref="K200:K263" si="9">ROUND(H200*J200,2)</f>
        <v>0</v>
      </c>
    </row>
    <row r="201" spans="1:11">
      <c r="A201" s="133" t="s">
        <v>284</v>
      </c>
      <c r="B201" s="39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7.6761999999999997</v>
      </c>
      <c r="K201" s="127">
        <f t="shared" si="9"/>
        <v>0</v>
      </c>
    </row>
    <row r="202" spans="1:11">
      <c r="A202" s="133" t="s">
        <v>262</v>
      </c>
      <c r="B202" s="39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7.6761999999999997</v>
      </c>
      <c r="K202" s="127">
        <f t="shared" si="9"/>
        <v>0</v>
      </c>
    </row>
    <row r="203" spans="1:11">
      <c r="A203" s="133" t="s">
        <v>263</v>
      </c>
      <c r="B203" s="39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7.6761999999999997</v>
      </c>
      <c r="K203" s="127">
        <f t="shared" si="9"/>
        <v>0</v>
      </c>
    </row>
    <row r="204" spans="1:11">
      <c r="A204" s="133" t="s">
        <v>264</v>
      </c>
      <c r="B204" s="39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7.6761999999999997</v>
      </c>
      <c r="K204" s="127">
        <f t="shared" si="9"/>
        <v>0</v>
      </c>
    </row>
    <row r="205" spans="1:11">
      <c r="A205" s="133" t="s">
        <v>265</v>
      </c>
      <c r="B205" s="39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7.6761999999999997</v>
      </c>
      <c r="K205" s="127">
        <f t="shared" si="9"/>
        <v>0</v>
      </c>
    </row>
    <row r="206" spans="1:11">
      <c r="A206" s="133" t="s">
        <v>266</v>
      </c>
      <c r="B206" s="39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7.6761999999999997</v>
      </c>
      <c r="K206" s="127">
        <f t="shared" si="9"/>
        <v>0</v>
      </c>
    </row>
    <row r="207" spans="1:11">
      <c r="A207" s="133" t="s">
        <v>267</v>
      </c>
      <c r="B207" s="39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7.6761999999999997</v>
      </c>
      <c r="K207" s="127">
        <f t="shared" si="9"/>
        <v>0</v>
      </c>
    </row>
    <row r="208" spans="1:11">
      <c r="A208" s="133" t="s">
        <v>268</v>
      </c>
      <c r="B208" s="39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7.6761999999999997</v>
      </c>
      <c r="K208" s="127">
        <f t="shared" si="9"/>
        <v>0</v>
      </c>
    </row>
    <row r="209" spans="1:11">
      <c r="A209" s="133" t="s">
        <v>269</v>
      </c>
      <c r="B209" s="39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7.6761999999999997</v>
      </c>
      <c r="K209" s="127">
        <f t="shared" si="9"/>
        <v>0</v>
      </c>
    </row>
    <row r="210" spans="1:11">
      <c r="A210" s="133" t="s">
        <v>270</v>
      </c>
      <c r="B210" s="39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7.6761999999999997</v>
      </c>
      <c r="K210" s="127">
        <f t="shared" si="9"/>
        <v>0</v>
      </c>
    </row>
    <row r="211" spans="1:11">
      <c r="A211" s="133" t="s">
        <v>271</v>
      </c>
      <c r="B211" s="39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7.6761999999999997</v>
      </c>
      <c r="K211" s="127">
        <f t="shared" si="9"/>
        <v>0</v>
      </c>
    </row>
    <row r="212" spans="1:11">
      <c r="A212" s="133" t="s">
        <v>272</v>
      </c>
      <c r="B212" s="39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7.6761999999999997</v>
      </c>
      <c r="K212" s="127">
        <f t="shared" si="9"/>
        <v>0</v>
      </c>
    </row>
    <row r="213" spans="1:11">
      <c r="A213" s="133" t="s">
        <v>273</v>
      </c>
      <c r="B213" s="39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7.6761999999999997</v>
      </c>
      <c r="K213" s="127">
        <f t="shared" si="9"/>
        <v>0</v>
      </c>
    </row>
    <row r="214" spans="1:11">
      <c r="A214" s="133" t="s">
        <v>285</v>
      </c>
      <c r="B214" s="39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7.6761999999999997</v>
      </c>
      <c r="K214" s="127">
        <f t="shared" si="9"/>
        <v>0</v>
      </c>
    </row>
    <row r="215" spans="1:11">
      <c r="A215" s="133" t="s">
        <v>274</v>
      </c>
      <c r="B215" s="39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7.6761999999999997</v>
      </c>
      <c r="K215" s="127">
        <f t="shared" si="9"/>
        <v>0</v>
      </c>
    </row>
    <row r="216" spans="1:11">
      <c r="A216" s="133">
        <v>30010</v>
      </c>
      <c r="B216" s="39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7.6761999999999997</v>
      </c>
      <c r="K216" s="127">
        <f t="shared" si="9"/>
        <v>-153524</v>
      </c>
    </row>
    <row r="217" spans="1:11">
      <c r="A217" s="133">
        <v>30011</v>
      </c>
      <c r="B217" s="131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7.6761999999999997</v>
      </c>
      <c r="K217" s="127">
        <f t="shared" si="9"/>
        <v>0</v>
      </c>
    </row>
    <row r="218" spans="1:11">
      <c r="A218" s="133">
        <v>30020</v>
      </c>
      <c r="B218" s="39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7.6761999999999997</v>
      </c>
      <c r="K218" s="127">
        <f t="shared" si="9"/>
        <v>0</v>
      </c>
    </row>
    <row r="219" spans="1:11">
      <c r="A219" s="133">
        <v>30030</v>
      </c>
      <c r="B219" s="39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7.6761999999999997</v>
      </c>
      <c r="K219" s="127">
        <f t="shared" si="9"/>
        <v>0</v>
      </c>
    </row>
    <row r="220" spans="1:11">
      <c r="A220" s="133">
        <v>30031</v>
      </c>
      <c r="B220" s="131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7.6761999999999997</v>
      </c>
      <c r="K220" s="127">
        <f t="shared" si="9"/>
        <v>0</v>
      </c>
    </row>
    <row r="221" spans="1:11">
      <c r="A221" s="136">
        <v>30040</v>
      </c>
      <c r="B221" s="12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7.6761999999999997</v>
      </c>
      <c r="K221" s="130">
        <f t="shared" si="9"/>
        <v>-184029.91</v>
      </c>
    </row>
    <row r="222" spans="1:11">
      <c r="A222" s="133">
        <v>30041</v>
      </c>
      <c r="B222" s="131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7.6761999999999997</v>
      </c>
      <c r="K222" s="127">
        <f t="shared" si="9"/>
        <v>0</v>
      </c>
    </row>
    <row r="223" spans="1:11">
      <c r="A223" s="133">
        <v>30050</v>
      </c>
      <c r="B223" s="39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7.6761999999999997</v>
      </c>
      <c r="K223" s="127">
        <f t="shared" si="9"/>
        <v>0</v>
      </c>
    </row>
    <row r="224" spans="1:11">
      <c r="A224" s="133">
        <v>71000</v>
      </c>
      <c r="B224" s="39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7.6761999999999997</v>
      </c>
      <c r="K224" s="127">
        <f t="shared" si="9"/>
        <v>0</v>
      </c>
    </row>
    <row r="225" spans="1:11">
      <c r="A225" s="133">
        <v>71001</v>
      </c>
      <c r="B225" s="39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7.6761999999999997</v>
      </c>
      <c r="K225" s="127">
        <f t="shared" si="9"/>
        <v>0</v>
      </c>
    </row>
    <row r="226" spans="1:11">
      <c r="A226" s="133">
        <v>71002</v>
      </c>
      <c r="B226" s="39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7.6761999999999997</v>
      </c>
      <c r="K226" s="127">
        <f t="shared" si="9"/>
        <v>0</v>
      </c>
    </row>
    <row r="227" spans="1:11">
      <c r="A227" s="133">
        <v>71003</v>
      </c>
      <c r="B227" s="39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7.6761999999999997</v>
      </c>
      <c r="K227" s="127">
        <f t="shared" si="9"/>
        <v>0</v>
      </c>
    </row>
    <row r="228" spans="1:11">
      <c r="A228" s="133">
        <v>71004</v>
      </c>
      <c r="B228" s="39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7.6761999999999997</v>
      </c>
      <c r="K228" s="127">
        <f t="shared" si="9"/>
        <v>0</v>
      </c>
    </row>
    <row r="229" spans="1:11">
      <c r="A229" s="133">
        <v>71005</v>
      </c>
      <c r="B229" s="39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7.6761999999999997</v>
      </c>
      <c r="K229" s="127">
        <f t="shared" si="9"/>
        <v>0</v>
      </c>
    </row>
    <row r="230" spans="1:11">
      <c r="A230" s="133">
        <v>71006</v>
      </c>
      <c r="B230" s="39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7.6761999999999997</v>
      </c>
      <c r="K230" s="127">
        <f t="shared" si="9"/>
        <v>0</v>
      </c>
    </row>
    <row r="231" spans="1:11">
      <c r="A231" s="133">
        <v>71007</v>
      </c>
      <c r="B231" s="39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7.6761999999999997</v>
      </c>
      <c r="K231" s="127">
        <f t="shared" si="9"/>
        <v>0</v>
      </c>
    </row>
    <row r="232" spans="1:11">
      <c r="A232" s="133">
        <v>71008</v>
      </c>
      <c r="B232" s="39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7.6761999999999997</v>
      </c>
      <c r="K232" s="127">
        <f t="shared" si="9"/>
        <v>0</v>
      </c>
    </row>
    <row r="233" spans="1:11">
      <c r="A233" s="133">
        <v>71009</v>
      </c>
      <c r="B233" s="39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7.6761999999999997</v>
      </c>
      <c r="K233" s="127">
        <f t="shared" si="9"/>
        <v>0</v>
      </c>
    </row>
    <row r="234" spans="1:11">
      <c r="A234" s="133">
        <v>71010</v>
      </c>
      <c r="B234" s="131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7.6761999999999997</v>
      </c>
      <c r="K234" s="127">
        <f t="shared" si="9"/>
        <v>0</v>
      </c>
    </row>
    <row r="235" spans="1:11">
      <c r="A235" s="38">
        <v>71011</v>
      </c>
      <c r="B235" s="131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7.6761999999999997</v>
      </c>
      <c r="K235" s="127">
        <f t="shared" si="9"/>
        <v>0</v>
      </c>
    </row>
    <row r="236" spans="1:11">
      <c r="A236" s="38">
        <v>71012</v>
      </c>
      <c r="B236" s="131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7.6761999999999997</v>
      </c>
      <c r="K236" s="127">
        <f t="shared" si="9"/>
        <v>0</v>
      </c>
    </row>
    <row r="237" spans="1:11">
      <c r="A237" s="38">
        <v>71013</v>
      </c>
      <c r="B237" s="131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7.6761999999999997</v>
      </c>
      <c r="K237" s="127">
        <f t="shared" si="9"/>
        <v>0</v>
      </c>
    </row>
    <row r="238" spans="1:11">
      <c r="A238" s="38">
        <v>71014</v>
      </c>
      <c r="B238" s="131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7.6761999999999997</v>
      </c>
      <c r="K238" s="127">
        <f t="shared" si="9"/>
        <v>0</v>
      </c>
    </row>
    <row r="239" spans="1:11">
      <c r="A239" s="38">
        <v>71015</v>
      </c>
      <c r="B239" s="131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7.6761999999999997</v>
      </c>
      <c r="K239" s="127">
        <f t="shared" si="9"/>
        <v>0</v>
      </c>
    </row>
    <row r="240" spans="1:11">
      <c r="A240" s="38">
        <v>71016</v>
      </c>
      <c r="B240" s="131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7.6761999999999997</v>
      </c>
      <c r="K240" s="127">
        <f t="shared" si="9"/>
        <v>0</v>
      </c>
    </row>
    <row r="241" spans="1:11">
      <c r="A241" s="38">
        <v>71017</v>
      </c>
      <c r="B241" s="131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7.6761999999999997</v>
      </c>
      <c r="K241" s="127">
        <f t="shared" si="9"/>
        <v>0</v>
      </c>
    </row>
    <row r="242" spans="1:11">
      <c r="A242" s="38">
        <v>71018</v>
      </c>
      <c r="B242" s="131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7.6761999999999997</v>
      </c>
      <c r="K242" s="127">
        <f t="shared" si="9"/>
        <v>0</v>
      </c>
    </row>
    <row r="243" spans="1:11">
      <c r="A243" s="38">
        <v>71019</v>
      </c>
      <c r="B243" s="131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7.6761999999999997</v>
      </c>
      <c r="K243" s="127">
        <f t="shared" si="9"/>
        <v>0</v>
      </c>
    </row>
    <row r="244" spans="1:11">
      <c r="A244" s="38">
        <v>71020</v>
      </c>
      <c r="B244" s="131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7.6761999999999997</v>
      </c>
      <c r="K244" s="127">
        <f t="shared" si="9"/>
        <v>0</v>
      </c>
    </row>
    <row r="245" spans="1:11">
      <c r="A245" s="38">
        <v>71021</v>
      </c>
      <c r="B245" s="131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7.6761999999999997</v>
      </c>
      <c r="K245" s="127">
        <f t="shared" si="9"/>
        <v>0</v>
      </c>
    </row>
    <row r="246" spans="1:11">
      <c r="A246" s="38">
        <v>71022</v>
      </c>
      <c r="B246" s="131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7.6761999999999997</v>
      </c>
      <c r="K246" s="127">
        <f t="shared" si="9"/>
        <v>0</v>
      </c>
    </row>
    <row r="247" spans="1:11">
      <c r="A247" s="38">
        <v>71023</v>
      </c>
      <c r="B247" s="131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7.6761999999999997</v>
      </c>
      <c r="K247" s="127">
        <f t="shared" si="9"/>
        <v>0</v>
      </c>
    </row>
    <row r="248" spans="1:11">
      <c r="A248" s="38">
        <v>71024</v>
      </c>
      <c r="B248" s="138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7.6761999999999997</v>
      </c>
      <c r="K248" s="127">
        <f t="shared" si="9"/>
        <v>0</v>
      </c>
    </row>
    <row r="249" spans="1:11">
      <c r="A249" s="134">
        <v>71025</v>
      </c>
      <c r="B249" s="39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7.6761999999999997</v>
      </c>
      <c r="K249" s="127">
        <f t="shared" si="9"/>
        <v>0</v>
      </c>
    </row>
    <row r="250" spans="1:11">
      <c r="A250" s="134">
        <v>71026</v>
      </c>
      <c r="B250" s="39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7.6761999999999997</v>
      </c>
      <c r="K250" s="127">
        <f t="shared" si="9"/>
        <v>0</v>
      </c>
    </row>
    <row r="251" spans="1:11">
      <c r="A251" s="134">
        <v>71027</v>
      </c>
      <c r="B251" s="39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7.6761999999999997</v>
      </c>
      <c r="K251" s="127">
        <f t="shared" si="9"/>
        <v>0</v>
      </c>
    </row>
    <row r="252" spans="1:11">
      <c r="A252" s="134">
        <v>71028</v>
      </c>
      <c r="B252" s="39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7.6761999999999997</v>
      </c>
      <c r="K252" s="127">
        <f t="shared" si="9"/>
        <v>0</v>
      </c>
    </row>
    <row r="253" spans="1:11">
      <c r="A253" s="133">
        <v>71998</v>
      </c>
      <c r="B253" s="39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7.6761999999999997</v>
      </c>
      <c r="K253" s="127">
        <f t="shared" si="9"/>
        <v>0</v>
      </c>
    </row>
    <row r="254" spans="1:11">
      <c r="A254" s="133">
        <v>72100</v>
      </c>
      <c r="B254" s="39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7.6761999999999997</v>
      </c>
      <c r="K254" s="127">
        <f t="shared" si="9"/>
        <v>0</v>
      </c>
    </row>
    <row r="255" spans="1:11">
      <c r="A255" s="133">
        <v>72101</v>
      </c>
      <c r="B255" s="39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7.6761999999999997</v>
      </c>
      <c r="K255" s="127">
        <f t="shared" si="9"/>
        <v>0</v>
      </c>
    </row>
    <row r="256" spans="1:11">
      <c r="A256" s="133">
        <v>72102</v>
      </c>
      <c r="B256" s="39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7.6761999999999997</v>
      </c>
      <c r="K256" s="127">
        <f t="shared" si="9"/>
        <v>0</v>
      </c>
    </row>
    <row r="257" spans="1:11">
      <c r="A257" s="133">
        <v>72200</v>
      </c>
      <c r="B257" s="39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7.6761999999999997</v>
      </c>
      <c r="K257" s="127">
        <f t="shared" si="9"/>
        <v>0</v>
      </c>
    </row>
    <row r="258" spans="1:11">
      <c r="A258" s="134">
        <v>73006</v>
      </c>
      <c r="B258" s="39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7.6761999999999997</v>
      </c>
      <c r="K258" s="127">
        <f t="shared" si="9"/>
        <v>0</v>
      </c>
    </row>
    <row r="259" spans="1:11">
      <c r="A259" s="133">
        <v>74100</v>
      </c>
      <c r="B259" s="39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7.6761999999999997</v>
      </c>
      <c r="K259" s="127">
        <f t="shared" si="9"/>
        <v>0</v>
      </c>
    </row>
    <row r="260" spans="1:11">
      <c r="A260" s="133">
        <v>74101</v>
      </c>
      <c r="B260" s="39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7.6761999999999997</v>
      </c>
      <c r="K260" s="127">
        <f t="shared" si="9"/>
        <v>0</v>
      </c>
    </row>
    <row r="261" spans="1:11">
      <c r="A261" s="133">
        <v>74102</v>
      </c>
      <c r="B261" s="39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7.6761999999999997</v>
      </c>
      <c r="K261" s="127">
        <f t="shared" si="9"/>
        <v>0</v>
      </c>
    </row>
    <row r="262" spans="1:11">
      <c r="A262" s="133">
        <v>74200</v>
      </c>
      <c r="B262" s="39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7.6761999999999997</v>
      </c>
      <c r="K262" s="127">
        <f t="shared" si="9"/>
        <v>0</v>
      </c>
    </row>
    <row r="263" spans="1:11">
      <c r="A263" s="133">
        <v>74201</v>
      </c>
      <c r="B263" s="39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7.6761999999999997</v>
      </c>
      <c r="K263" s="127">
        <f t="shared" si="9"/>
        <v>0</v>
      </c>
    </row>
    <row r="264" spans="1:11">
      <c r="A264" s="133">
        <v>74202</v>
      </c>
      <c r="B264" s="39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7.6761999999999997</v>
      </c>
      <c r="K264" s="127">
        <f t="shared" ref="K264:K327" si="12">ROUND(H264*J264,2)</f>
        <v>0</v>
      </c>
    </row>
    <row r="265" spans="1:11">
      <c r="A265" s="133">
        <v>74203</v>
      </c>
      <c r="B265" s="39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7.6761999999999997</v>
      </c>
      <c r="K265" s="127">
        <f t="shared" si="12"/>
        <v>0</v>
      </c>
    </row>
    <row r="266" spans="1:11">
      <c r="A266" s="133">
        <v>74204</v>
      </c>
      <c r="B266" s="39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7.6761999999999997</v>
      </c>
      <c r="K266" s="127">
        <f t="shared" si="12"/>
        <v>0</v>
      </c>
    </row>
    <row r="267" spans="1:11">
      <c r="A267" s="133">
        <v>74300</v>
      </c>
      <c r="B267" s="39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7.6761999999999997</v>
      </c>
      <c r="K267" s="127">
        <f t="shared" si="12"/>
        <v>0</v>
      </c>
    </row>
    <row r="268" spans="1:11">
      <c r="A268" s="133">
        <v>81000</v>
      </c>
      <c r="B268" s="39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7.6761999999999997</v>
      </c>
      <c r="K268" s="127">
        <f t="shared" si="12"/>
        <v>0</v>
      </c>
    </row>
    <row r="269" spans="1:11">
      <c r="A269" s="133">
        <v>81001</v>
      </c>
      <c r="B269" s="131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7.6761999999999997</v>
      </c>
      <c r="K269" s="127">
        <f t="shared" si="12"/>
        <v>0</v>
      </c>
    </row>
    <row r="270" spans="1:11">
      <c r="A270" s="133">
        <v>81002</v>
      </c>
      <c r="B270" s="131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7.6761999999999997</v>
      </c>
      <c r="K270" s="127">
        <f t="shared" si="12"/>
        <v>0</v>
      </c>
    </row>
    <row r="271" spans="1:11">
      <c r="A271" s="133">
        <v>81003</v>
      </c>
      <c r="B271" s="131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7.6761999999999997</v>
      </c>
      <c r="K271" s="127">
        <f t="shared" si="12"/>
        <v>0</v>
      </c>
    </row>
    <row r="272" spans="1:11">
      <c r="A272" s="133">
        <v>81004</v>
      </c>
      <c r="B272" s="131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7.6761999999999997</v>
      </c>
      <c r="K272" s="127">
        <f t="shared" si="12"/>
        <v>0</v>
      </c>
    </row>
    <row r="273" spans="1:11">
      <c r="A273" s="133">
        <v>81005</v>
      </c>
      <c r="B273" s="131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7.6761999999999997</v>
      </c>
      <c r="K273" s="127">
        <f t="shared" si="12"/>
        <v>0</v>
      </c>
    </row>
    <row r="274" spans="1:11">
      <c r="A274" s="133">
        <v>81006</v>
      </c>
      <c r="B274" s="131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7.6761999999999997</v>
      </c>
      <c r="K274" s="127">
        <f t="shared" si="12"/>
        <v>0</v>
      </c>
    </row>
    <row r="275" spans="1:11">
      <c r="A275" s="133">
        <v>81007</v>
      </c>
      <c r="B275" s="39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7.6761999999999997</v>
      </c>
      <c r="K275" s="127">
        <f t="shared" si="12"/>
        <v>0</v>
      </c>
    </row>
    <row r="276" spans="1:11">
      <c r="A276" s="133">
        <v>81008</v>
      </c>
      <c r="B276" s="39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7.6761999999999997</v>
      </c>
      <c r="K276" s="127">
        <f t="shared" si="12"/>
        <v>0</v>
      </c>
    </row>
    <row r="277" spans="1:11">
      <c r="A277" s="133">
        <v>81009</v>
      </c>
      <c r="B277" s="39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7.6761999999999997</v>
      </c>
      <c r="K277" s="127">
        <f t="shared" si="12"/>
        <v>0</v>
      </c>
    </row>
    <row r="278" spans="1:11">
      <c r="A278" s="135">
        <v>81010</v>
      </c>
      <c r="B278" s="138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7.6761999999999997</v>
      </c>
      <c r="K278" s="127">
        <f t="shared" si="12"/>
        <v>0</v>
      </c>
    </row>
    <row r="279" spans="1:11">
      <c r="A279" s="133">
        <v>81011</v>
      </c>
      <c r="B279" s="131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7.6761999999999997</v>
      </c>
      <c r="K279" s="127">
        <f t="shared" si="12"/>
        <v>0</v>
      </c>
    </row>
    <row r="280" spans="1:11">
      <c r="A280" s="133">
        <v>81012</v>
      </c>
      <c r="B280" s="131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7.6761999999999997</v>
      </c>
      <c r="K280" s="127">
        <f t="shared" si="12"/>
        <v>0</v>
      </c>
    </row>
    <row r="281" spans="1:11">
      <c r="A281" s="133">
        <v>81013</v>
      </c>
      <c r="B281" s="131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7.6761999999999997</v>
      </c>
      <c r="K281" s="127">
        <f t="shared" si="12"/>
        <v>0</v>
      </c>
    </row>
    <row r="282" spans="1:11">
      <c r="A282" s="133">
        <v>81014</v>
      </c>
      <c r="B282" s="131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7.6761999999999997</v>
      </c>
      <c r="K282" s="127">
        <f t="shared" si="12"/>
        <v>0</v>
      </c>
    </row>
    <row r="283" spans="1:11">
      <c r="A283" s="133">
        <v>81015</v>
      </c>
      <c r="B283" s="131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7.6761999999999997</v>
      </c>
      <c r="K283" s="127">
        <f t="shared" si="12"/>
        <v>0</v>
      </c>
    </row>
    <row r="284" spans="1:11">
      <c r="A284" s="38">
        <v>81016</v>
      </c>
      <c r="B284" s="131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7.6761999999999997</v>
      </c>
      <c r="K284" s="127">
        <f t="shared" si="12"/>
        <v>0</v>
      </c>
    </row>
    <row r="285" spans="1:11">
      <c r="A285" s="38">
        <v>81017</v>
      </c>
      <c r="B285" s="131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7.6761999999999997</v>
      </c>
      <c r="K285" s="127">
        <f t="shared" si="12"/>
        <v>0</v>
      </c>
    </row>
    <row r="286" spans="1:11">
      <c r="A286" s="38">
        <v>81018</v>
      </c>
      <c r="B286" s="131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7.6761999999999997</v>
      </c>
      <c r="K286" s="127">
        <f t="shared" si="12"/>
        <v>0</v>
      </c>
    </row>
    <row r="287" spans="1:11">
      <c r="A287" s="38">
        <v>81019</v>
      </c>
      <c r="B287" s="131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7.6761999999999997</v>
      </c>
      <c r="K287" s="127">
        <f t="shared" si="12"/>
        <v>0</v>
      </c>
    </row>
    <row r="288" spans="1:11">
      <c r="A288" s="38">
        <v>81020</v>
      </c>
      <c r="B288" s="131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7.6761999999999997</v>
      </c>
      <c r="K288" s="127">
        <f t="shared" si="12"/>
        <v>0</v>
      </c>
    </row>
    <row r="289" spans="1:11">
      <c r="A289" s="38">
        <v>81021</v>
      </c>
      <c r="B289" s="131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7.6761999999999997</v>
      </c>
      <c r="K289" s="127">
        <f t="shared" si="12"/>
        <v>0</v>
      </c>
    </row>
    <row r="290" spans="1:11">
      <c r="A290" s="38">
        <v>81022</v>
      </c>
      <c r="B290" s="131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7.6761999999999997</v>
      </c>
      <c r="K290" s="127">
        <f t="shared" si="12"/>
        <v>0</v>
      </c>
    </row>
    <row r="291" spans="1:11">
      <c r="A291" s="38">
        <v>81023</v>
      </c>
      <c r="B291" s="131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7.6761999999999997</v>
      </c>
      <c r="K291" s="127">
        <f t="shared" si="12"/>
        <v>0</v>
      </c>
    </row>
    <row r="292" spans="1:11">
      <c r="A292" s="38">
        <v>81024</v>
      </c>
      <c r="B292" s="138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7.6761999999999997</v>
      </c>
      <c r="K292" s="127">
        <f t="shared" si="12"/>
        <v>0</v>
      </c>
    </row>
    <row r="293" spans="1:11">
      <c r="A293" s="134">
        <v>81025</v>
      </c>
      <c r="B293" s="39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7.6761999999999997</v>
      </c>
      <c r="K293" s="127">
        <f t="shared" si="12"/>
        <v>0</v>
      </c>
    </row>
    <row r="294" spans="1:11">
      <c r="A294" s="134">
        <v>81026</v>
      </c>
      <c r="B294" s="39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7.6761999999999997</v>
      </c>
      <c r="K294" s="127">
        <f t="shared" si="12"/>
        <v>0</v>
      </c>
    </row>
    <row r="295" spans="1:11">
      <c r="A295" s="134">
        <v>81027</v>
      </c>
      <c r="B295" s="39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7.6761999999999997</v>
      </c>
      <c r="K295" s="127">
        <f t="shared" si="12"/>
        <v>0</v>
      </c>
    </row>
    <row r="296" spans="1:11">
      <c r="A296" s="134">
        <v>81028</v>
      </c>
      <c r="B296" s="39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7.6761999999999997</v>
      </c>
      <c r="K296" s="127">
        <f t="shared" si="12"/>
        <v>0</v>
      </c>
    </row>
    <row r="297" spans="1:11">
      <c r="A297" s="133">
        <v>81998</v>
      </c>
      <c r="B297" s="131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7.6761999999999997</v>
      </c>
      <c r="K297" s="127">
        <f t="shared" si="12"/>
        <v>0</v>
      </c>
    </row>
    <row r="298" spans="1:11">
      <c r="A298" s="133">
        <v>82099</v>
      </c>
      <c r="B298" s="39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7.6761999999999997</v>
      </c>
      <c r="K298" s="127">
        <f t="shared" si="12"/>
        <v>0</v>
      </c>
    </row>
    <row r="299" spans="1:11">
      <c r="A299" s="133">
        <v>82100</v>
      </c>
      <c r="B299" s="39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7.6761999999999997</v>
      </c>
      <c r="K299" s="127">
        <f t="shared" si="12"/>
        <v>0</v>
      </c>
    </row>
    <row r="300" spans="1:11">
      <c r="A300" s="133">
        <v>82101</v>
      </c>
      <c r="B300" s="39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7.6761999999999997</v>
      </c>
      <c r="K300" s="127">
        <f t="shared" si="12"/>
        <v>0</v>
      </c>
    </row>
    <row r="301" spans="1:11">
      <c r="A301" s="133">
        <v>82102</v>
      </c>
      <c r="B301" s="39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7.6761999999999997</v>
      </c>
      <c r="K301" s="127">
        <f t="shared" si="12"/>
        <v>0</v>
      </c>
    </row>
    <row r="302" spans="1:11">
      <c r="A302" s="133">
        <v>82103</v>
      </c>
      <c r="B302" s="39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7.6761999999999997</v>
      </c>
      <c r="K302" s="127">
        <f t="shared" si="12"/>
        <v>0</v>
      </c>
    </row>
    <row r="303" spans="1:11">
      <c r="A303" s="133">
        <v>82104</v>
      </c>
      <c r="B303" s="39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7.6761999999999997</v>
      </c>
      <c r="K303" s="127">
        <f t="shared" si="12"/>
        <v>0</v>
      </c>
    </row>
    <row r="304" spans="1:11">
      <c r="A304" s="133">
        <v>82105</v>
      </c>
      <c r="B304" s="39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7.6761999999999997</v>
      </c>
      <c r="K304" s="127">
        <f t="shared" si="12"/>
        <v>0</v>
      </c>
    </row>
    <row r="305" spans="1:11">
      <c r="A305" s="133">
        <v>82106</v>
      </c>
      <c r="B305" s="131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7.6761999999999997</v>
      </c>
      <c r="K305" s="127">
        <f t="shared" si="12"/>
        <v>0</v>
      </c>
    </row>
    <row r="306" spans="1:11">
      <c r="A306" s="133">
        <v>82107</v>
      </c>
      <c r="B306" s="131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7.6761999999999997</v>
      </c>
      <c r="K306" s="127">
        <f t="shared" si="12"/>
        <v>0</v>
      </c>
    </row>
    <row r="307" spans="1:11">
      <c r="A307" s="133">
        <v>82108</v>
      </c>
      <c r="B307" s="39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7.6761999999999997</v>
      </c>
      <c r="K307" s="127">
        <f t="shared" si="12"/>
        <v>0</v>
      </c>
    </row>
    <row r="308" spans="1:11">
      <c r="A308" s="133">
        <v>82201</v>
      </c>
      <c r="B308" s="131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7.6761999999999997</v>
      </c>
      <c r="K308" s="127">
        <f t="shared" si="12"/>
        <v>0</v>
      </c>
    </row>
    <row r="309" spans="1:11">
      <c r="A309" s="133">
        <v>82202</v>
      </c>
      <c r="B309" s="131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7.6761999999999997</v>
      </c>
      <c r="K309" s="127">
        <f t="shared" si="12"/>
        <v>0</v>
      </c>
    </row>
    <row r="310" spans="1:11">
      <c r="A310" s="133">
        <v>82203</v>
      </c>
      <c r="B310" s="131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7.6761999999999997</v>
      </c>
      <c r="K310" s="127">
        <f t="shared" si="12"/>
        <v>0</v>
      </c>
    </row>
    <row r="311" spans="1:11">
      <c r="A311" s="133">
        <v>82204</v>
      </c>
      <c r="B311" s="131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7.6761999999999997</v>
      </c>
      <c r="K311" s="127">
        <f t="shared" si="12"/>
        <v>0</v>
      </c>
    </row>
    <row r="312" spans="1:11">
      <c r="A312" s="133">
        <v>82205</v>
      </c>
      <c r="B312" s="131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7.6761999999999997</v>
      </c>
      <c r="K312" s="127">
        <f t="shared" si="12"/>
        <v>0</v>
      </c>
    </row>
    <row r="313" spans="1:11">
      <c r="A313" s="133">
        <v>82600</v>
      </c>
      <c r="B313" s="39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7.6761999999999997</v>
      </c>
      <c r="K313" s="127">
        <f t="shared" si="12"/>
        <v>0</v>
      </c>
    </row>
    <row r="314" spans="1:11">
      <c r="A314" s="133">
        <v>82601</v>
      </c>
      <c r="B314" s="39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7.6761999999999997</v>
      </c>
      <c r="K314" s="127">
        <f t="shared" si="12"/>
        <v>0</v>
      </c>
    </row>
    <row r="315" spans="1:11">
      <c r="A315" s="133">
        <v>82602</v>
      </c>
      <c r="B315" s="39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7.6761999999999997</v>
      </c>
      <c r="K315" s="127">
        <f t="shared" si="12"/>
        <v>0</v>
      </c>
    </row>
    <row r="316" spans="1:11">
      <c r="A316" s="133">
        <v>82603</v>
      </c>
      <c r="B316" s="39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7.6761999999999997</v>
      </c>
      <c r="K316" s="127">
        <f t="shared" si="12"/>
        <v>0</v>
      </c>
    </row>
    <row r="317" spans="1:11">
      <c r="A317" s="133">
        <v>82604</v>
      </c>
      <c r="B317" s="39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7.6761999999999997</v>
      </c>
      <c r="K317" s="127">
        <f t="shared" si="12"/>
        <v>0</v>
      </c>
    </row>
    <row r="318" spans="1:11">
      <c r="A318" s="133">
        <v>82605</v>
      </c>
      <c r="B318" s="39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7.6761999999999997</v>
      </c>
      <c r="K318" s="127">
        <f t="shared" si="12"/>
        <v>0</v>
      </c>
    </row>
    <row r="319" spans="1:11">
      <c r="A319" s="133">
        <v>82606</v>
      </c>
      <c r="B319" s="131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7.6761999999999997</v>
      </c>
      <c r="K319" s="127">
        <f t="shared" si="12"/>
        <v>0</v>
      </c>
    </row>
    <row r="320" spans="1:11">
      <c r="A320" s="133">
        <v>82607</v>
      </c>
      <c r="B320" s="131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7.6761999999999997</v>
      </c>
      <c r="K320" s="127">
        <f t="shared" si="12"/>
        <v>0</v>
      </c>
    </row>
    <row r="321" spans="1:11">
      <c r="A321" s="133">
        <v>82700</v>
      </c>
      <c r="B321" s="39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7.6761999999999997</v>
      </c>
      <c r="K321" s="127">
        <f t="shared" si="12"/>
        <v>0</v>
      </c>
    </row>
    <row r="322" spans="1:11">
      <c r="A322" s="133">
        <v>82701</v>
      </c>
      <c r="B322" s="39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7.6761999999999997</v>
      </c>
      <c r="K322" s="127">
        <f t="shared" si="12"/>
        <v>0</v>
      </c>
    </row>
    <row r="323" spans="1:11">
      <c r="A323" s="133">
        <v>82702</v>
      </c>
      <c r="B323" s="39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7.6761999999999997</v>
      </c>
      <c r="K323" s="127">
        <f t="shared" si="12"/>
        <v>0</v>
      </c>
    </row>
    <row r="324" spans="1:11">
      <c r="A324" s="133">
        <v>82703</v>
      </c>
      <c r="B324" s="39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7.6761999999999997</v>
      </c>
      <c r="K324" s="127">
        <f t="shared" si="12"/>
        <v>0</v>
      </c>
    </row>
    <row r="325" spans="1:11">
      <c r="A325" s="133">
        <v>82704</v>
      </c>
      <c r="B325" s="39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7.6761999999999997</v>
      </c>
      <c r="K325" s="127">
        <f t="shared" si="12"/>
        <v>0</v>
      </c>
    </row>
    <row r="326" spans="1:11">
      <c r="A326" s="133">
        <v>82705</v>
      </c>
      <c r="B326" s="39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7.6761999999999997</v>
      </c>
      <c r="K326" s="127">
        <f t="shared" si="12"/>
        <v>0</v>
      </c>
    </row>
    <row r="327" spans="1:11">
      <c r="A327" s="133">
        <v>82706</v>
      </c>
      <c r="B327" s="39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7.6761999999999997</v>
      </c>
      <c r="K327" s="127">
        <f t="shared" si="12"/>
        <v>0</v>
      </c>
    </row>
    <row r="328" spans="1:11">
      <c r="A328" s="134">
        <v>83006</v>
      </c>
      <c r="B328" s="39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7.6761999999999997</v>
      </c>
      <c r="K328" s="127">
        <f t="shared" ref="K328:K391" si="15">ROUND(H328*J328,2)</f>
        <v>0</v>
      </c>
    </row>
    <row r="329" spans="1:11">
      <c r="A329" s="133">
        <v>84100</v>
      </c>
      <c r="B329" s="39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7.6761999999999997</v>
      </c>
      <c r="K329" s="127">
        <f t="shared" si="15"/>
        <v>0</v>
      </c>
    </row>
    <row r="330" spans="1:11">
      <c r="A330" s="133">
        <v>84101</v>
      </c>
      <c r="B330" s="39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7.6761999999999997</v>
      </c>
      <c r="K330" s="127">
        <f t="shared" si="15"/>
        <v>0</v>
      </c>
    </row>
    <row r="331" spans="1:11">
      <c r="A331" s="133">
        <v>84102</v>
      </c>
      <c r="B331" s="39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7.6761999999999997</v>
      </c>
      <c r="K331" s="127">
        <f t="shared" si="15"/>
        <v>0</v>
      </c>
    </row>
    <row r="332" spans="1:11">
      <c r="A332" s="133">
        <v>84103</v>
      </c>
      <c r="B332" s="39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7.6761999999999997</v>
      </c>
      <c r="K332" s="127">
        <f t="shared" si="15"/>
        <v>0</v>
      </c>
    </row>
    <row r="333" spans="1:11">
      <c r="A333" s="133">
        <v>84104</v>
      </c>
      <c r="B333" s="39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7.6761999999999997</v>
      </c>
      <c r="K333" s="127">
        <f t="shared" si="15"/>
        <v>0</v>
      </c>
    </row>
    <row r="334" spans="1:11">
      <c r="A334" s="133">
        <v>84201</v>
      </c>
      <c r="B334" s="39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7.6761999999999997</v>
      </c>
      <c r="K334" s="127">
        <f t="shared" si="15"/>
        <v>0</v>
      </c>
    </row>
    <row r="335" spans="1:11">
      <c r="A335" s="133">
        <v>84202</v>
      </c>
      <c r="B335" s="39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7.6761999999999997</v>
      </c>
      <c r="K335" s="127">
        <f t="shared" si="15"/>
        <v>0</v>
      </c>
    </row>
    <row r="336" spans="1:11">
      <c r="A336" s="133">
        <v>84203</v>
      </c>
      <c r="B336" s="39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7.6761999999999997</v>
      </c>
      <c r="K336" s="127">
        <f t="shared" si="15"/>
        <v>0</v>
      </c>
    </row>
    <row r="337" spans="1:11">
      <c r="A337" s="133">
        <v>84204</v>
      </c>
      <c r="B337" s="39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7.6761999999999997</v>
      </c>
      <c r="K337" s="127">
        <f t="shared" si="15"/>
        <v>0</v>
      </c>
    </row>
    <row r="338" spans="1:11">
      <c r="A338" s="133">
        <v>84205</v>
      </c>
      <c r="B338" s="39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7.6761999999999997</v>
      </c>
      <c r="K338" s="127">
        <f t="shared" si="15"/>
        <v>0</v>
      </c>
    </row>
    <row r="339" spans="1:11">
      <c r="A339" s="133">
        <v>84206</v>
      </c>
      <c r="B339" s="39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7.6761999999999997</v>
      </c>
      <c r="K339" s="127">
        <f t="shared" si="15"/>
        <v>0</v>
      </c>
    </row>
    <row r="340" spans="1:11">
      <c r="A340" s="133">
        <v>84207</v>
      </c>
      <c r="B340" s="39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7.6761999999999997</v>
      </c>
      <c r="K340" s="127">
        <f t="shared" si="15"/>
        <v>0</v>
      </c>
    </row>
    <row r="341" spans="1:11">
      <c r="A341" s="133">
        <v>84300</v>
      </c>
      <c r="B341" s="39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7.6761999999999997</v>
      </c>
      <c r="K341" s="127">
        <f t="shared" si="15"/>
        <v>0</v>
      </c>
    </row>
    <row r="342" spans="1:11">
      <c r="A342" s="133">
        <v>85001</v>
      </c>
      <c r="B342" s="131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7.6761999999999997</v>
      </c>
      <c r="K342" s="127">
        <f t="shared" si="15"/>
        <v>0</v>
      </c>
    </row>
    <row r="343" spans="1:11">
      <c r="A343" s="133">
        <v>85002</v>
      </c>
      <c r="B343" s="131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7.6761999999999997</v>
      </c>
      <c r="K343" s="127">
        <f t="shared" si="15"/>
        <v>0</v>
      </c>
    </row>
    <row r="344" spans="1:11">
      <c r="A344" s="133">
        <v>91001</v>
      </c>
      <c r="B344" s="39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7.6761999999999997</v>
      </c>
      <c r="K344" s="127">
        <f t="shared" si="15"/>
        <v>0</v>
      </c>
    </row>
    <row r="345" spans="1:11">
      <c r="A345" s="133">
        <v>91002</v>
      </c>
      <c r="B345" s="39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7.6761999999999997</v>
      </c>
      <c r="K345" s="127">
        <f t="shared" si="15"/>
        <v>0</v>
      </c>
    </row>
    <row r="346" spans="1:11">
      <c r="A346" s="133">
        <v>91003</v>
      </c>
      <c r="B346" s="39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7.6761999999999997</v>
      </c>
      <c r="K346" s="127">
        <f t="shared" si="15"/>
        <v>0</v>
      </c>
    </row>
    <row r="347" spans="1:11">
      <c r="A347" s="133">
        <v>91004</v>
      </c>
      <c r="B347" s="131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7.6761999999999997</v>
      </c>
      <c r="K347" s="127">
        <f t="shared" si="15"/>
        <v>0</v>
      </c>
    </row>
    <row r="348" spans="1:11">
      <c r="A348" s="133">
        <v>91005</v>
      </c>
      <c r="B348" s="131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7.6761999999999997</v>
      </c>
      <c r="K348" s="127">
        <f t="shared" si="15"/>
        <v>0</v>
      </c>
    </row>
    <row r="349" spans="1:11">
      <c r="A349" s="133">
        <v>91006</v>
      </c>
      <c r="B349" s="131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7.6761999999999997</v>
      </c>
      <c r="K349" s="127">
        <f t="shared" si="15"/>
        <v>0</v>
      </c>
    </row>
    <row r="350" spans="1:11">
      <c r="A350" s="133">
        <v>91007</v>
      </c>
      <c r="B350" s="131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7.6761999999999997</v>
      </c>
      <c r="K350" s="127">
        <f t="shared" si="15"/>
        <v>0</v>
      </c>
    </row>
    <row r="351" spans="1:11">
      <c r="A351" s="133">
        <v>91008</v>
      </c>
      <c r="B351" s="131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7.6761999999999997</v>
      </c>
      <c r="K351" s="127">
        <f t="shared" si="15"/>
        <v>0</v>
      </c>
    </row>
    <row r="352" spans="1:11">
      <c r="A352" s="133">
        <v>91009</v>
      </c>
      <c r="B352" s="131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7.6761999999999997</v>
      </c>
      <c r="K352" s="127">
        <f t="shared" si="15"/>
        <v>0</v>
      </c>
    </row>
    <row r="353" spans="1:11">
      <c r="A353" s="133">
        <v>91010</v>
      </c>
      <c r="B353" s="131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7.6761999999999997</v>
      </c>
      <c r="K353" s="127">
        <f t="shared" si="15"/>
        <v>0</v>
      </c>
    </row>
    <row r="354" spans="1:11">
      <c r="A354" s="133">
        <v>91011</v>
      </c>
      <c r="B354" s="131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7.6761999999999997</v>
      </c>
      <c r="K354" s="127">
        <f t="shared" si="15"/>
        <v>0</v>
      </c>
    </row>
    <row r="355" spans="1:11">
      <c r="A355" s="133">
        <v>91012</v>
      </c>
      <c r="B355" s="39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7.6761999999999997</v>
      </c>
      <c r="K355" s="127">
        <f t="shared" si="15"/>
        <v>0</v>
      </c>
    </row>
    <row r="356" spans="1:11">
      <c r="A356" s="38">
        <v>91013</v>
      </c>
      <c r="B356" s="138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7.6761999999999997</v>
      </c>
      <c r="K356" s="127">
        <f t="shared" si="15"/>
        <v>0</v>
      </c>
    </row>
    <row r="357" spans="1:11">
      <c r="A357" s="133">
        <v>91200</v>
      </c>
      <c r="B357" s="131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7.6761999999999997</v>
      </c>
      <c r="K357" s="127">
        <f t="shared" si="15"/>
        <v>0</v>
      </c>
    </row>
    <row r="358" spans="1:11">
      <c r="A358" s="133">
        <v>91201</v>
      </c>
      <c r="B358" s="131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7.6761999999999997</v>
      </c>
      <c r="K358" s="127">
        <f t="shared" si="15"/>
        <v>0</v>
      </c>
    </row>
    <row r="359" spans="1:11">
      <c r="A359" s="133">
        <v>91202</v>
      </c>
      <c r="B359" s="131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7.6761999999999997</v>
      </c>
      <c r="K359" s="127">
        <f t="shared" si="15"/>
        <v>0</v>
      </c>
    </row>
    <row r="360" spans="1:11">
      <c r="A360" s="133">
        <v>92001</v>
      </c>
      <c r="B360" s="131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7.6761999999999997</v>
      </c>
      <c r="K360" s="127">
        <f t="shared" si="15"/>
        <v>0</v>
      </c>
    </row>
    <row r="361" spans="1:11">
      <c r="A361" s="133">
        <v>92002</v>
      </c>
      <c r="B361" s="131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7.6761999999999997</v>
      </c>
      <c r="K361" s="127">
        <f t="shared" si="15"/>
        <v>0</v>
      </c>
    </row>
    <row r="362" spans="1:11">
      <c r="A362" s="133">
        <v>92003</v>
      </c>
      <c r="B362" s="131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7.6761999999999997</v>
      </c>
      <c r="K362" s="127">
        <f t="shared" si="15"/>
        <v>0</v>
      </c>
    </row>
    <row r="363" spans="1:11">
      <c r="A363" s="133">
        <v>92004</v>
      </c>
      <c r="B363" s="131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7.6761999999999997</v>
      </c>
      <c r="K363" s="127">
        <f t="shared" si="15"/>
        <v>0</v>
      </c>
    </row>
    <row r="364" spans="1:11">
      <c r="A364" s="133">
        <v>92005</v>
      </c>
      <c r="B364" s="131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7.6761999999999997</v>
      </c>
      <c r="K364" s="127">
        <f t="shared" si="15"/>
        <v>0</v>
      </c>
    </row>
    <row r="365" spans="1:11">
      <c r="A365" s="133">
        <v>92006</v>
      </c>
      <c r="B365" s="131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7.6761999999999997</v>
      </c>
      <c r="K365" s="127">
        <f t="shared" si="15"/>
        <v>0</v>
      </c>
    </row>
    <row r="366" spans="1:11">
      <c r="A366" s="133">
        <v>92007</v>
      </c>
      <c r="B366" s="131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7.6761999999999997</v>
      </c>
      <c r="K366" s="127">
        <f t="shared" si="15"/>
        <v>0</v>
      </c>
    </row>
    <row r="367" spans="1:11">
      <c r="A367" s="133">
        <v>92008</v>
      </c>
      <c r="B367" s="131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7.6761999999999997</v>
      </c>
      <c r="K367" s="127">
        <f t="shared" si="15"/>
        <v>0</v>
      </c>
    </row>
    <row r="368" spans="1:11">
      <c r="A368" s="141">
        <v>92009</v>
      </c>
      <c r="B368" s="39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7.6761999999999997</v>
      </c>
      <c r="K368" s="127">
        <f t="shared" si="15"/>
        <v>0</v>
      </c>
    </row>
    <row r="369" spans="1:11">
      <c r="A369" s="133">
        <v>93001</v>
      </c>
      <c r="B369" s="131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7.6761999999999997</v>
      </c>
      <c r="K369" s="127">
        <f t="shared" si="15"/>
        <v>0</v>
      </c>
    </row>
    <row r="370" spans="1:11">
      <c r="A370" s="133">
        <v>93002</v>
      </c>
      <c r="B370" s="131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7.6761999999999997</v>
      </c>
      <c r="K370" s="127">
        <f t="shared" si="15"/>
        <v>0</v>
      </c>
    </row>
    <row r="371" spans="1:11">
      <c r="A371" s="133">
        <v>93003</v>
      </c>
      <c r="B371" s="131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7.6761999999999997</v>
      </c>
      <c r="K371" s="127">
        <f t="shared" si="15"/>
        <v>0</v>
      </c>
    </row>
    <row r="372" spans="1:11">
      <c r="A372" s="133">
        <v>93004</v>
      </c>
      <c r="B372" s="131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7.6761999999999997</v>
      </c>
      <c r="K372" s="127">
        <f t="shared" si="15"/>
        <v>0</v>
      </c>
    </row>
    <row r="373" spans="1:11">
      <c r="A373" s="133">
        <v>93005</v>
      </c>
      <c r="B373" s="131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7.6761999999999997</v>
      </c>
      <c r="K373" s="127">
        <f t="shared" si="15"/>
        <v>0</v>
      </c>
    </row>
    <row r="374" spans="1:11">
      <c r="A374" s="136">
        <v>94001</v>
      </c>
      <c r="B374" s="137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7.6761999999999997</v>
      </c>
      <c r="K374" s="130">
        <f t="shared" si="15"/>
        <v>0</v>
      </c>
    </row>
    <row r="375" spans="1:11">
      <c r="A375" s="133">
        <v>94002</v>
      </c>
      <c r="B375" s="131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7.6761999999999997</v>
      </c>
      <c r="K375" s="127">
        <f t="shared" si="15"/>
        <v>0</v>
      </c>
    </row>
    <row r="376" spans="1:11">
      <c r="A376" s="133">
        <v>94003</v>
      </c>
      <c r="B376" s="131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7.6761999999999997</v>
      </c>
      <c r="K376" s="127">
        <f t="shared" si="15"/>
        <v>0</v>
      </c>
    </row>
    <row r="377" spans="1:11">
      <c r="A377" s="133">
        <v>94004</v>
      </c>
      <c r="B377" s="131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7.6761999999999997</v>
      </c>
      <c r="K377" s="127">
        <f t="shared" si="15"/>
        <v>0</v>
      </c>
    </row>
    <row r="378" spans="1:11">
      <c r="A378" s="133">
        <v>94005</v>
      </c>
      <c r="B378" s="131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7.6761999999999997</v>
      </c>
      <c r="K378" s="127">
        <f t="shared" si="15"/>
        <v>0</v>
      </c>
    </row>
    <row r="379" spans="1:11">
      <c r="A379" s="133">
        <v>94006</v>
      </c>
      <c r="B379" s="131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7.6761999999999997</v>
      </c>
      <c r="K379" s="127">
        <f t="shared" si="15"/>
        <v>0</v>
      </c>
    </row>
    <row r="380" spans="1:11">
      <c r="A380" s="133">
        <v>94007</v>
      </c>
      <c r="B380" s="131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7.6761999999999997</v>
      </c>
      <c r="K380" s="127">
        <f t="shared" si="15"/>
        <v>0</v>
      </c>
    </row>
    <row r="381" spans="1:11">
      <c r="A381" s="133">
        <v>94008</v>
      </c>
      <c r="B381" s="131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7.6761999999999997</v>
      </c>
      <c r="K381" s="127">
        <f t="shared" si="15"/>
        <v>0</v>
      </c>
    </row>
    <row r="382" spans="1:11">
      <c r="A382" s="133">
        <v>94009</v>
      </c>
      <c r="B382" s="131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7.6761999999999997</v>
      </c>
      <c r="K382" s="127">
        <f t="shared" si="15"/>
        <v>0</v>
      </c>
    </row>
    <row r="383" spans="1:11">
      <c r="A383" s="133">
        <v>94010</v>
      </c>
      <c r="B383" s="131" t="s">
        <v>438</v>
      </c>
      <c r="C383" s="213">
        <v>175.7</v>
      </c>
      <c r="D383" s="213"/>
      <c r="E383" s="225"/>
      <c r="F383" s="225"/>
      <c r="H383" s="127">
        <f t="shared" si="16"/>
        <v>175.7</v>
      </c>
      <c r="J383" s="4">
        <f t="shared" si="17"/>
        <v>7.6761999999999997</v>
      </c>
      <c r="K383" s="127">
        <f t="shared" si="15"/>
        <v>1348.71</v>
      </c>
    </row>
    <row r="384" spans="1:11">
      <c r="A384" s="133">
        <v>94011</v>
      </c>
      <c r="B384" s="131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7.6761999999999997</v>
      </c>
      <c r="K384" s="127">
        <f t="shared" si="15"/>
        <v>0</v>
      </c>
    </row>
    <row r="385" spans="1:11">
      <c r="A385" s="133">
        <v>94012</v>
      </c>
      <c r="B385" s="131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7.6761999999999997</v>
      </c>
      <c r="K385" s="127">
        <f t="shared" si="15"/>
        <v>0</v>
      </c>
    </row>
    <row r="386" spans="1:11">
      <c r="A386" s="133">
        <v>94013</v>
      </c>
      <c r="B386" s="131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7.6761999999999997</v>
      </c>
      <c r="K386" s="127">
        <f t="shared" si="15"/>
        <v>0</v>
      </c>
    </row>
    <row r="387" spans="1:11">
      <c r="A387" s="136">
        <v>94014</v>
      </c>
      <c r="B387" s="137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7.6761999999999997</v>
      </c>
      <c r="K387" s="130">
        <f t="shared" si="15"/>
        <v>0</v>
      </c>
    </row>
    <row r="388" spans="1:11">
      <c r="A388" s="133">
        <v>94015</v>
      </c>
      <c r="B388" s="131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7.6761999999999997</v>
      </c>
      <c r="K388" s="127">
        <f t="shared" si="15"/>
        <v>0</v>
      </c>
    </row>
    <row r="389" spans="1:11">
      <c r="A389" s="136">
        <v>94016</v>
      </c>
      <c r="B389" s="137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7.6761999999999997</v>
      </c>
      <c r="K389" s="130">
        <f t="shared" si="15"/>
        <v>0</v>
      </c>
    </row>
    <row r="390" spans="1:11">
      <c r="A390" s="133">
        <v>94017</v>
      </c>
      <c r="B390" s="131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7.6761999999999997</v>
      </c>
      <c r="K390" s="127">
        <f t="shared" si="15"/>
        <v>0</v>
      </c>
    </row>
    <row r="391" spans="1:11">
      <c r="A391" s="133">
        <v>94018</v>
      </c>
      <c r="B391" s="131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7.6761999999999997</v>
      </c>
      <c r="K391" s="127">
        <f t="shared" si="15"/>
        <v>0</v>
      </c>
    </row>
    <row r="392" spans="1:11">
      <c r="A392" s="133">
        <v>94019</v>
      </c>
      <c r="B392" s="131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7.6761999999999997</v>
      </c>
      <c r="K392" s="127">
        <f t="shared" ref="K392:K428" si="18">ROUND(H392*J392,2)</f>
        <v>0</v>
      </c>
    </row>
    <row r="393" spans="1:11">
      <c r="A393" s="133">
        <v>94020</v>
      </c>
      <c r="B393" s="39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7.6761999999999997</v>
      </c>
      <c r="K393" s="127">
        <f t="shared" si="18"/>
        <v>0</v>
      </c>
    </row>
    <row r="394" spans="1:11">
      <c r="A394" s="133">
        <v>94021</v>
      </c>
      <c r="B394" s="131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7.6761999999999997</v>
      </c>
      <c r="K394" s="127">
        <f t="shared" si="18"/>
        <v>0</v>
      </c>
    </row>
    <row r="395" spans="1:11">
      <c r="A395" s="133">
        <v>94022</v>
      </c>
      <c r="B395" s="131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7.6761999999999997</v>
      </c>
      <c r="K395" s="127">
        <f t="shared" si="18"/>
        <v>0</v>
      </c>
    </row>
    <row r="396" spans="1:11">
      <c r="A396" s="133">
        <v>94023</v>
      </c>
      <c r="B396" s="131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7.6761999999999997</v>
      </c>
      <c r="K396" s="127">
        <f t="shared" si="18"/>
        <v>0</v>
      </c>
    </row>
    <row r="397" spans="1:11">
      <c r="A397" s="133">
        <v>94024</v>
      </c>
      <c r="B397" s="131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7.6761999999999997</v>
      </c>
      <c r="K397" s="127">
        <f t="shared" si="18"/>
        <v>0</v>
      </c>
    </row>
    <row r="398" spans="1:11">
      <c r="A398" s="133">
        <v>94025</v>
      </c>
      <c r="B398" s="131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7.6761999999999997</v>
      </c>
      <c r="K398" s="127">
        <f t="shared" si="18"/>
        <v>0</v>
      </c>
    </row>
    <row r="399" spans="1:11">
      <c r="A399" s="136">
        <v>94026</v>
      </c>
      <c r="B399" s="12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7.6761999999999997</v>
      </c>
      <c r="K399" s="130">
        <f t="shared" si="18"/>
        <v>0</v>
      </c>
    </row>
    <row r="400" spans="1:11">
      <c r="A400" s="133">
        <v>94027</v>
      </c>
      <c r="B400" s="131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7.6761999999999997</v>
      </c>
      <c r="K400" s="127">
        <f t="shared" si="18"/>
        <v>0</v>
      </c>
    </row>
    <row r="401" spans="1:11">
      <c r="A401" s="133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7.6761999999999997</v>
      </c>
      <c r="K401" s="127">
        <f t="shared" si="18"/>
        <v>0</v>
      </c>
    </row>
    <row r="402" spans="1:11">
      <c r="A402" s="133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7.6761999999999997</v>
      </c>
      <c r="K402" s="127">
        <f t="shared" si="18"/>
        <v>0</v>
      </c>
    </row>
    <row r="403" spans="1:11">
      <c r="A403" s="133">
        <v>95001</v>
      </c>
      <c r="B403" s="39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7.6761999999999997</v>
      </c>
      <c r="K403" s="127">
        <f t="shared" si="18"/>
        <v>0</v>
      </c>
    </row>
    <row r="404" spans="1:11">
      <c r="A404" s="133">
        <v>95002</v>
      </c>
      <c r="B404" s="39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7.6761999999999997</v>
      </c>
      <c r="K404" s="127">
        <f t="shared" si="18"/>
        <v>0</v>
      </c>
    </row>
    <row r="405" spans="1:11">
      <c r="A405" s="133">
        <v>95003</v>
      </c>
      <c r="B405" s="39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7.6761999999999997</v>
      </c>
      <c r="K405" s="127">
        <f t="shared" si="18"/>
        <v>0</v>
      </c>
    </row>
    <row r="406" spans="1:11">
      <c r="A406" s="133">
        <v>96001</v>
      </c>
      <c r="B406" s="39" t="s">
        <v>453</v>
      </c>
      <c r="C406" s="213">
        <v>166.67</v>
      </c>
      <c r="D406" s="213"/>
      <c r="E406" s="225"/>
      <c r="F406" s="225"/>
      <c r="H406" s="127">
        <f t="shared" si="19"/>
        <v>166.67</v>
      </c>
      <c r="J406" s="4">
        <f t="shared" si="20"/>
        <v>7.6761999999999997</v>
      </c>
      <c r="K406" s="127">
        <f t="shared" si="18"/>
        <v>1279.3900000000001</v>
      </c>
    </row>
    <row r="407" spans="1:11">
      <c r="A407" s="133">
        <v>96002</v>
      </c>
      <c r="B407" s="39" t="s">
        <v>454</v>
      </c>
      <c r="C407" s="213">
        <v>120</v>
      </c>
      <c r="D407" s="213"/>
      <c r="E407" s="225"/>
      <c r="F407" s="225"/>
      <c r="H407" s="127">
        <f t="shared" si="19"/>
        <v>120</v>
      </c>
      <c r="J407" s="4">
        <f t="shared" si="20"/>
        <v>7.6761999999999997</v>
      </c>
      <c r="K407" s="127">
        <f t="shared" si="18"/>
        <v>921.14</v>
      </c>
    </row>
    <row r="408" spans="1:11">
      <c r="A408" s="133">
        <v>96003</v>
      </c>
      <c r="B408" s="39" t="s">
        <v>455</v>
      </c>
      <c r="C408" s="213">
        <v>133.33000000000001</v>
      </c>
      <c r="D408" s="213"/>
      <c r="E408" s="225"/>
      <c r="F408" s="225"/>
      <c r="H408" s="127">
        <f t="shared" si="19"/>
        <v>133.33000000000001</v>
      </c>
      <c r="J408" s="4">
        <f t="shared" si="20"/>
        <v>7.6761999999999997</v>
      </c>
      <c r="K408" s="127">
        <f t="shared" si="18"/>
        <v>1023.47</v>
      </c>
    </row>
    <row r="409" spans="1:11">
      <c r="A409" s="133">
        <v>96004</v>
      </c>
      <c r="B409" s="39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7.6761999999999997</v>
      </c>
      <c r="K409" s="127">
        <f t="shared" si="18"/>
        <v>0</v>
      </c>
    </row>
    <row r="410" spans="1:11">
      <c r="A410" s="133">
        <v>96005</v>
      </c>
      <c r="B410" s="39" t="s">
        <v>457</v>
      </c>
      <c r="C410" s="213">
        <v>10</v>
      </c>
      <c r="D410" s="213"/>
      <c r="E410" s="225"/>
      <c r="F410" s="225"/>
      <c r="H410" s="127">
        <f t="shared" si="19"/>
        <v>10</v>
      </c>
      <c r="J410" s="4">
        <f t="shared" si="20"/>
        <v>7.6761999999999997</v>
      </c>
      <c r="K410" s="127">
        <f t="shared" si="18"/>
        <v>76.760000000000005</v>
      </c>
    </row>
    <row r="411" spans="1:11">
      <c r="A411" s="133">
        <v>96006</v>
      </c>
      <c r="B411" s="39" t="s">
        <v>496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7.6761999999999997</v>
      </c>
      <c r="K411" s="127">
        <f t="shared" si="18"/>
        <v>0</v>
      </c>
    </row>
    <row r="412" spans="1:11">
      <c r="A412" s="133">
        <v>96007</v>
      </c>
      <c r="B412" s="39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7.6761999999999997</v>
      </c>
      <c r="K412" s="127">
        <f t="shared" si="18"/>
        <v>0</v>
      </c>
    </row>
    <row r="413" spans="1:11">
      <c r="A413" s="133">
        <v>96008</v>
      </c>
      <c r="B413" s="39" t="s">
        <v>460</v>
      </c>
      <c r="C413" s="213"/>
      <c r="D413" s="213"/>
      <c r="E413" s="225"/>
      <c r="F413" s="225"/>
      <c r="H413" s="127">
        <f t="shared" si="19"/>
        <v>0</v>
      </c>
      <c r="J413" s="4">
        <f t="shared" si="20"/>
        <v>7.6761999999999997</v>
      </c>
      <c r="K413" s="127">
        <f t="shared" si="18"/>
        <v>0</v>
      </c>
    </row>
    <row r="414" spans="1:11">
      <c r="A414" s="133">
        <v>97001</v>
      </c>
      <c r="B414" s="39" t="s">
        <v>464</v>
      </c>
      <c r="C414" s="213"/>
      <c r="D414" s="213"/>
      <c r="E414" s="225"/>
      <c r="F414" s="225"/>
      <c r="H414" s="127">
        <f t="shared" si="19"/>
        <v>0</v>
      </c>
      <c r="J414" s="4">
        <f t="shared" si="20"/>
        <v>7.6761999999999997</v>
      </c>
      <c r="K414" s="127">
        <f t="shared" si="18"/>
        <v>0</v>
      </c>
    </row>
    <row r="415" spans="1:11">
      <c r="A415" s="133">
        <v>97002</v>
      </c>
      <c r="B415" s="39" t="s">
        <v>465</v>
      </c>
      <c r="C415" s="213"/>
      <c r="D415" s="213">
        <v>0.32</v>
      </c>
      <c r="E415" s="225"/>
      <c r="F415" s="225"/>
      <c r="H415" s="127">
        <f t="shared" si="19"/>
        <v>-0.32</v>
      </c>
      <c r="J415" s="4">
        <f t="shared" si="20"/>
        <v>7.6761999999999997</v>
      </c>
      <c r="K415" s="127">
        <f t="shared" si="18"/>
        <v>-2.46</v>
      </c>
    </row>
    <row r="416" spans="1:11">
      <c r="A416" s="133">
        <v>97003</v>
      </c>
      <c r="B416" s="39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7.6761999999999997</v>
      </c>
      <c r="K416" s="127">
        <f t="shared" si="18"/>
        <v>0</v>
      </c>
    </row>
    <row r="417" spans="1:11">
      <c r="A417" s="133">
        <v>97004</v>
      </c>
      <c r="B417" s="39" t="s">
        <v>462</v>
      </c>
      <c r="C417" s="213"/>
      <c r="D417" s="213"/>
      <c r="E417" s="225"/>
      <c r="F417" s="225"/>
      <c r="H417" s="127">
        <f t="shared" si="19"/>
        <v>0</v>
      </c>
      <c r="J417" s="4">
        <f t="shared" si="20"/>
        <v>7.6761999999999997</v>
      </c>
      <c r="K417" s="127">
        <f t="shared" si="18"/>
        <v>0</v>
      </c>
    </row>
    <row r="418" spans="1:11">
      <c r="A418" s="136">
        <v>97005</v>
      </c>
      <c r="B418" s="12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7.6761999999999997</v>
      </c>
      <c r="K418" s="130">
        <f t="shared" si="18"/>
        <v>0</v>
      </c>
    </row>
    <row r="419" spans="1:11">
      <c r="A419" s="38">
        <v>97006</v>
      </c>
      <c r="B419" s="138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7.6761999999999997</v>
      </c>
      <c r="K419" s="127">
        <f t="shared" si="18"/>
        <v>0</v>
      </c>
    </row>
    <row r="420" spans="1:11">
      <c r="A420" s="38">
        <v>98000</v>
      </c>
      <c r="B420" s="138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7.6761999999999997</v>
      </c>
      <c r="K420" s="127">
        <f t="shared" si="18"/>
        <v>0</v>
      </c>
    </row>
    <row r="421" spans="1:11">
      <c r="A421" s="38">
        <v>98001</v>
      </c>
      <c r="B421" s="138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7.6761999999999997</v>
      </c>
      <c r="K421" s="127">
        <f t="shared" si="18"/>
        <v>0</v>
      </c>
    </row>
    <row r="422" spans="1:11">
      <c r="A422" s="38">
        <v>98002</v>
      </c>
      <c r="B422" s="138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7.6761999999999997</v>
      </c>
      <c r="K422" s="127">
        <f t="shared" si="18"/>
        <v>0</v>
      </c>
    </row>
    <row r="423" spans="1:11">
      <c r="A423" s="38">
        <v>60001</v>
      </c>
      <c r="B423" s="138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7.6761999999999997</v>
      </c>
      <c r="K423" s="127">
        <f t="shared" si="18"/>
        <v>0</v>
      </c>
    </row>
    <row r="424" spans="1:11">
      <c r="A424" s="38">
        <v>60002</v>
      </c>
      <c r="B424" s="138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7.6761999999999997</v>
      </c>
      <c r="K424" s="127">
        <f t="shared" si="18"/>
        <v>0</v>
      </c>
    </row>
    <row r="425" spans="1:11">
      <c r="A425" s="133">
        <v>60003</v>
      </c>
      <c r="B425" s="39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7.6761999999999997</v>
      </c>
      <c r="K425" s="127">
        <f t="shared" si="18"/>
        <v>0</v>
      </c>
    </row>
    <row r="426" spans="1:11">
      <c r="A426" s="133">
        <v>60004</v>
      </c>
      <c r="B426" s="39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7.6761999999999997</v>
      </c>
      <c r="K426" s="127">
        <f t="shared" si="18"/>
        <v>0</v>
      </c>
    </row>
    <row r="427" spans="1:11">
      <c r="A427" s="133">
        <v>60005</v>
      </c>
      <c r="B427" s="39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7.6761999999999997</v>
      </c>
      <c r="K427" s="127">
        <f t="shared" si="18"/>
        <v>0</v>
      </c>
    </row>
    <row r="428" spans="1:11">
      <c r="A428" s="133">
        <v>60006</v>
      </c>
      <c r="B428" s="39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7.6761999999999997</v>
      </c>
      <c r="K428" s="127">
        <f t="shared" si="18"/>
        <v>0</v>
      </c>
    </row>
    <row r="429" spans="1:11" ht="15" thickBot="1">
      <c r="A429" s="38"/>
      <c r="B429" s="39" t="s">
        <v>493</v>
      </c>
      <c r="C429" s="40">
        <f>SUM(C8:C428)</f>
        <v>200695.13</v>
      </c>
      <c r="D429" s="40">
        <f t="shared" ref="D429:H429" si="21">SUM(D8:D428)</f>
        <v>200695.13000000003</v>
      </c>
      <c r="E429" s="40">
        <f t="shared" si="21"/>
        <v>0</v>
      </c>
      <c r="F429" s="40">
        <f t="shared" si="21"/>
        <v>0</v>
      </c>
      <c r="H429" s="40">
        <f t="shared" si="21"/>
        <v>-8.2775453158490109E-12</v>
      </c>
      <c r="K429" s="40">
        <f>SUM(K8:K428)</f>
        <v>-9.9999999310460552E-3</v>
      </c>
    </row>
    <row r="430" spans="1:11" ht="15" thickTop="1">
      <c r="A430" s="39"/>
      <c r="D430" s="41">
        <f>C429-D429</f>
        <v>0</v>
      </c>
      <c r="F430" s="41">
        <f>E429-F429</f>
        <v>0</v>
      </c>
    </row>
    <row r="448" ht="17.899999999999999" customHeight="1"/>
  </sheetData>
  <autoFilter ref="A1:K448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workbookViewId="0"/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tr">
        <f>TB!A1</f>
        <v xml:space="preserve">Asia Freightworks GSA (M) Sdn. Bhd. 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33">
        <f>D430</f>
        <v>0</v>
      </c>
      <c r="F5" s="33">
        <f>F430</f>
        <v>0</v>
      </c>
      <c r="H5" s="185">
        <f>H429</f>
        <v>1.5079493209668726E-11</v>
      </c>
      <c r="I5" s="4"/>
      <c r="K5" s="33">
        <f>K429</f>
        <v>1.9999999882060138E-2</v>
      </c>
    </row>
    <row r="6" spans="1:11">
      <c r="A6" s="34"/>
      <c r="C6" s="35" t="s">
        <v>473</v>
      </c>
      <c r="D6" s="36"/>
      <c r="E6" s="35" t="s">
        <v>494</v>
      </c>
      <c r="F6" s="36"/>
      <c r="H6" s="123" t="s">
        <v>495</v>
      </c>
      <c r="K6" s="123" t="s">
        <v>495</v>
      </c>
    </row>
    <row r="7" spans="1:11">
      <c r="A7" s="37" t="s">
        <v>474</v>
      </c>
      <c r="B7" s="37" t="s">
        <v>475</v>
      </c>
      <c r="C7" s="124" t="s">
        <v>476</v>
      </c>
      <c r="D7" s="124" t="s">
        <v>477</v>
      </c>
      <c r="E7" s="124" t="s">
        <v>476</v>
      </c>
      <c r="F7" s="124" t="s">
        <v>477</v>
      </c>
      <c r="G7" s="125"/>
      <c r="H7" s="126"/>
      <c r="J7" s="4">
        <f>Ex.rate25!Q45</f>
        <v>7.6436999999999999</v>
      </c>
      <c r="K7" s="126" t="s">
        <v>519</v>
      </c>
    </row>
    <row r="8" spans="1:11">
      <c r="A8" s="38">
        <v>11100</v>
      </c>
      <c r="B8" s="39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7.6436999999999999</v>
      </c>
      <c r="K8" s="127">
        <f t="shared" ref="K8:K71" si="0">ROUND(H8*J8,2)</f>
        <v>0</v>
      </c>
    </row>
    <row r="9" spans="1:11">
      <c r="A9" s="38">
        <v>11101</v>
      </c>
      <c r="B9" s="39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7.6436999999999999</v>
      </c>
      <c r="K9" s="127">
        <f t="shared" si="0"/>
        <v>0</v>
      </c>
    </row>
    <row r="10" spans="1:11">
      <c r="A10" s="38">
        <v>11200</v>
      </c>
      <c r="B10" s="39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7.6436999999999999</v>
      </c>
      <c r="K10" s="127">
        <f t="shared" si="0"/>
        <v>0</v>
      </c>
    </row>
    <row r="11" spans="1:11">
      <c r="A11" s="38">
        <v>11201</v>
      </c>
      <c r="B11" s="39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7.6436999999999999</v>
      </c>
      <c r="K11" s="127">
        <f t="shared" si="0"/>
        <v>0</v>
      </c>
    </row>
    <row r="12" spans="1:11">
      <c r="A12" s="38">
        <v>11300</v>
      </c>
      <c r="B12" s="39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7.6436999999999999</v>
      </c>
      <c r="K12" s="127">
        <f t="shared" si="0"/>
        <v>0</v>
      </c>
    </row>
    <row r="13" spans="1:11">
      <c r="A13" s="38">
        <v>11301</v>
      </c>
      <c r="B13" s="39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7.6436999999999999</v>
      </c>
      <c r="K13" s="127">
        <f t="shared" si="0"/>
        <v>0</v>
      </c>
    </row>
    <row r="14" spans="1:11">
      <c r="A14" s="38">
        <v>11400</v>
      </c>
      <c r="B14" s="39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7.6436999999999999</v>
      </c>
      <c r="K14" s="127">
        <f t="shared" si="0"/>
        <v>0</v>
      </c>
    </row>
    <row r="15" spans="1:11">
      <c r="A15" s="38">
        <v>11401</v>
      </c>
      <c r="B15" s="39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7.6436999999999999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7.6436999999999999</v>
      </c>
      <c r="K16" s="130">
        <f t="shared" si="0"/>
        <v>0</v>
      </c>
    </row>
    <row r="17" spans="1:11">
      <c r="A17" s="128">
        <v>11501</v>
      </c>
      <c r="B17" s="12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7.6436999999999999</v>
      </c>
      <c r="K17" s="130">
        <f t="shared" si="0"/>
        <v>0</v>
      </c>
    </row>
    <row r="18" spans="1:11">
      <c r="A18" s="38">
        <v>11600</v>
      </c>
      <c r="B18" s="39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7.6436999999999999</v>
      </c>
      <c r="K18" s="127">
        <f t="shared" si="0"/>
        <v>0</v>
      </c>
    </row>
    <row r="19" spans="1:11">
      <c r="A19" s="38">
        <v>11601</v>
      </c>
      <c r="B19" s="39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7.6436999999999999</v>
      </c>
      <c r="K19" s="127">
        <f t="shared" si="0"/>
        <v>0</v>
      </c>
    </row>
    <row r="20" spans="1:11">
      <c r="A20" s="38">
        <v>11700</v>
      </c>
      <c r="B20" s="39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7.6436999999999999</v>
      </c>
      <c r="K20" s="127">
        <f t="shared" si="0"/>
        <v>0</v>
      </c>
    </row>
    <row r="21" spans="1:11">
      <c r="A21" s="38">
        <v>11701</v>
      </c>
      <c r="B21" s="39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7.6436999999999999</v>
      </c>
      <c r="K21" s="127">
        <f t="shared" si="0"/>
        <v>0</v>
      </c>
    </row>
    <row r="22" spans="1:11">
      <c r="A22" s="38">
        <v>12001</v>
      </c>
      <c r="B22" s="39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7.6436999999999999</v>
      </c>
      <c r="K22" s="127">
        <f t="shared" si="0"/>
        <v>0</v>
      </c>
    </row>
    <row r="23" spans="1:11">
      <c r="A23" s="38">
        <v>12002</v>
      </c>
      <c r="B23" s="39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7.6436999999999999</v>
      </c>
      <c r="K23" s="127">
        <f t="shared" si="0"/>
        <v>0</v>
      </c>
    </row>
    <row r="24" spans="1:11" s="132" customFormat="1">
      <c r="A24" s="38">
        <v>12003</v>
      </c>
      <c r="B24" s="131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7.6436999999999999</v>
      </c>
      <c r="K24" s="127">
        <f t="shared" si="0"/>
        <v>0</v>
      </c>
    </row>
    <row r="25" spans="1:11">
      <c r="A25" s="133">
        <v>13011</v>
      </c>
      <c r="B25" s="39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7.6436999999999999</v>
      </c>
      <c r="K25" s="127">
        <f t="shared" si="0"/>
        <v>0</v>
      </c>
    </row>
    <row r="26" spans="1:11">
      <c r="A26" s="133">
        <v>13012</v>
      </c>
      <c r="B26" s="131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7.6436999999999999</v>
      </c>
      <c r="K26" s="127">
        <f t="shared" si="0"/>
        <v>0</v>
      </c>
    </row>
    <row r="27" spans="1:11">
      <c r="A27" s="133">
        <v>13021</v>
      </c>
      <c r="B27" s="39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7.6436999999999999</v>
      </c>
      <c r="K27" s="127">
        <f t="shared" si="0"/>
        <v>0</v>
      </c>
    </row>
    <row r="28" spans="1:11">
      <c r="A28" s="133">
        <v>13022</v>
      </c>
      <c r="B28" s="39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7.6436999999999999</v>
      </c>
      <c r="K28" s="127">
        <f t="shared" si="0"/>
        <v>0</v>
      </c>
    </row>
    <row r="29" spans="1:11">
      <c r="A29" s="133">
        <v>13023</v>
      </c>
      <c r="B29" s="39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7.6436999999999999</v>
      </c>
      <c r="K29" s="127">
        <f t="shared" si="0"/>
        <v>0</v>
      </c>
    </row>
    <row r="30" spans="1:11">
      <c r="A30" s="133">
        <v>13024</v>
      </c>
      <c r="B30" s="39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7.6436999999999999</v>
      </c>
      <c r="K30" s="127">
        <f t="shared" si="0"/>
        <v>0</v>
      </c>
    </row>
    <row r="31" spans="1:11">
      <c r="A31" s="133">
        <v>13031</v>
      </c>
      <c r="B31" s="39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7.6436999999999999</v>
      </c>
      <c r="K31" s="127">
        <f t="shared" si="0"/>
        <v>0</v>
      </c>
    </row>
    <row r="32" spans="1:11">
      <c r="A32" s="133">
        <v>13032</v>
      </c>
      <c r="B32" s="39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7.6436999999999999</v>
      </c>
      <c r="K32" s="127">
        <f t="shared" si="0"/>
        <v>0</v>
      </c>
    </row>
    <row r="33" spans="1:11">
      <c r="A33" s="133">
        <v>13041</v>
      </c>
      <c r="B33" s="39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7.6436999999999999</v>
      </c>
      <c r="K33" s="127">
        <f t="shared" si="0"/>
        <v>0</v>
      </c>
    </row>
    <row r="34" spans="1:11">
      <c r="A34" s="133">
        <v>13042</v>
      </c>
      <c r="B34" s="39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7.6436999999999999</v>
      </c>
      <c r="K34" s="127">
        <f t="shared" si="0"/>
        <v>0</v>
      </c>
    </row>
    <row r="35" spans="1:11">
      <c r="A35" s="133">
        <v>13043</v>
      </c>
      <c r="B35" s="39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7.6436999999999999</v>
      </c>
      <c r="K35" s="127">
        <f t="shared" si="0"/>
        <v>0</v>
      </c>
    </row>
    <row r="36" spans="1:11">
      <c r="A36" s="133">
        <v>13044</v>
      </c>
      <c r="B36" s="39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7.6436999999999999</v>
      </c>
      <c r="K36" s="127">
        <f t="shared" si="0"/>
        <v>0</v>
      </c>
    </row>
    <row r="37" spans="1:11">
      <c r="A37" s="133">
        <v>13045</v>
      </c>
      <c r="B37" s="39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7.6436999999999999</v>
      </c>
      <c r="K37" s="127">
        <f t="shared" si="0"/>
        <v>0</v>
      </c>
    </row>
    <row r="38" spans="1:11">
      <c r="A38" s="133">
        <v>13051</v>
      </c>
      <c r="B38" s="39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7.6436999999999999</v>
      </c>
      <c r="K38" s="127">
        <f t="shared" si="0"/>
        <v>0</v>
      </c>
    </row>
    <row r="39" spans="1:11">
      <c r="A39" s="133">
        <v>13052</v>
      </c>
      <c r="B39" s="39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7.6436999999999999</v>
      </c>
      <c r="K39" s="127">
        <f t="shared" si="0"/>
        <v>0</v>
      </c>
    </row>
    <row r="40" spans="1:11">
      <c r="A40" s="133">
        <v>13053</v>
      </c>
      <c r="B40" s="39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7.6436999999999999</v>
      </c>
      <c r="K40" s="127">
        <f t="shared" si="0"/>
        <v>0</v>
      </c>
    </row>
    <row r="41" spans="1:11">
      <c r="A41" s="133">
        <v>13054</v>
      </c>
      <c r="B41" s="39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7.6436999999999999</v>
      </c>
      <c r="K41" s="127">
        <f t="shared" si="0"/>
        <v>0</v>
      </c>
    </row>
    <row r="42" spans="1:11">
      <c r="A42" s="133">
        <v>13055</v>
      </c>
      <c r="B42" s="39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7.6436999999999999</v>
      </c>
      <c r="K42" s="127">
        <f t="shared" si="0"/>
        <v>0</v>
      </c>
    </row>
    <row r="43" spans="1:11">
      <c r="A43" s="133">
        <v>13056</v>
      </c>
      <c r="B43" s="39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7.6436999999999999</v>
      </c>
      <c r="K43" s="127">
        <f t="shared" si="0"/>
        <v>0</v>
      </c>
    </row>
    <row r="44" spans="1:11">
      <c r="A44" s="133">
        <v>13061</v>
      </c>
      <c r="B44" s="39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7.6436999999999999</v>
      </c>
      <c r="K44" s="127">
        <f t="shared" si="0"/>
        <v>0</v>
      </c>
    </row>
    <row r="45" spans="1:11">
      <c r="A45" s="38">
        <v>13081</v>
      </c>
      <c r="B45" s="39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7.6436999999999999</v>
      </c>
      <c r="K45" s="127">
        <f t="shared" si="0"/>
        <v>0</v>
      </c>
    </row>
    <row r="46" spans="1:11">
      <c r="A46" s="38">
        <v>13091</v>
      </c>
      <c r="B46" s="39" t="s">
        <v>112</v>
      </c>
      <c r="C46" s="213">
        <v>2296.13</v>
      </c>
      <c r="D46" s="213"/>
      <c r="E46" s="225"/>
      <c r="F46" s="225"/>
      <c r="H46" s="127">
        <f t="shared" si="1"/>
        <v>2296.13</v>
      </c>
      <c r="J46" s="4">
        <f t="shared" si="2"/>
        <v>7.6436999999999999</v>
      </c>
      <c r="K46" s="127">
        <f t="shared" si="0"/>
        <v>17550.93</v>
      </c>
    </row>
    <row r="47" spans="1:11">
      <c r="A47" s="133">
        <v>13101</v>
      </c>
      <c r="B47" s="39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7.6436999999999999</v>
      </c>
      <c r="K47" s="127">
        <f t="shared" si="0"/>
        <v>0</v>
      </c>
    </row>
    <row r="48" spans="1:11">
      <c r="A48" s="133">
        <v>13111</v>
      </c>
      <c r="B48" s="39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7.6436999999999999</v>
      </c>
      <c r="K48" s="127">
        <f t="shared" si="0"/>
        <v>0</v>
      </c>
    </row>
    <row r="49" spans="1:11">
      <c r="A49" s="133">
        <v>13112</v>
      </c>
      <c r="B49" s="39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7.6436999999999999</v>
      </c>
      <c r="K49" s="127">
        <f t="shared" si="0"/>
        <v>0</v>
      </c>
    </row>
    <row r="50" spans="1:11">
      <c r="A50" s="133">
        <v>13113</v>
      </c>
      <c r="B50" s="39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7.6436999999999999</v>
      </c>
      <c r="K50" s="127">
        <f t="shared" si="0"/>
        <v>0</v>
      </c>
    </row>
    <row r="51" spans="1:11">
      <c r="A51" s="133">
        <v>13114</v>
      </c>
      <c r="B51" s="39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7.6436999999999999</v>
      </c>
      <c r="K51" s="127">
        <f t="shared" si="0"/>
        <v>0</v>
      </c>
    </row>
    <row r="52" spans="1:11">
      <c r="A52" s="133">
        <v>13115</v>
      </c>
      <c r="B52" s="39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7.6436999999999999</v>
      </c>
      <c r="K52" s="127">
        <f t="shared" si="0"/>
        <v>0</v>
      </c>
    </row>
    <row r="53" spans="1:11">
      <c r="A53" s="133">
        <v>13116</v>
      </c>
      <c r="B53" s="39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7.6436999999999999</v>
      </c>
      <c r="K53" s="127">
        <f t="shared" si="0"/>
        <v>0</v>
      </c>
    </row>
    <row r="54" spans="1:11">
      <c r="A54" s="133">
        <v>13117</v>
      </c>
      <c r="B54" s="39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7.6436999999999999</v>
      </c>
      <c r="K54" s="127">
        <f t="shared" si="0"/>
        <v>0</v>
      </c>
    </row>
    <row r="55" spans="1:11">
      <c r="A55" s="133">
        <v>13118</v>
      </c>
      <c r="B55" s="39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7.6436999999999999</v>
      </c>
      <c r="K55" s="127">
        <f t="shared" si="0"/>
        <v>0</v>
      </c>
    </row>
    <row r="56" spans="1:11">
      <c r="A56" s="133">
        <v>13121</v>
      </c>
      <c r="B56" s="131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7.6436999999999999</v>
      </c>
      <c r="K56" s="127">
        <f t="shared" si="0"/>
        <v>0</v>
      </c>
    </row>
    <row r="57" spans="1:11">
      <c r="A57" s="38">
        <v>13131</v>
      </c>
      <c r="B57" s="39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7.6436999999999999</v>
      </c>
      <c r="K57" s="127">
        <f t="shared" si="0"/>
        <v>0</v>
      </c>
    </row>
    <row r="58" spans="1:11">
      <c r="A58" s="38">
        <v>13132</v>
      </c>
      <c r="B58" s="39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7.6436999999999999</v>
      </c>
      <c r="K58" s="127">
        <f t="shared" si="0"/>
        <v>0</v>
      </c>
    </row>
    <row r="59" spans="1:11">
      <c r="A59" s="38">
        <v>13133</v>
      </c>
      <c r="B59" s="39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7.6436999999999999</v>
      </c>
      <c r="K59" s="127">
        <f t="shared" si="0"/>
        <v>0</v>
      </c>
    </row>
    <row r="60" spans="1:11">
      <c r="A60" s="38">
        <v>13134</v>
      </c>
      <c r="B60" s="39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7.6436999999999999</v>
      </c>
      <c r="K60" s="127">
        <f t="shared" si="0"/>
        <v>0</v>
      </c>
    </row>
    <row r="61" spans="1:11">
      <c r="A61" s="38">
        <v>13135</v>
      </c>
      <c r="B61" s="131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7.6436999999999999</v>
      </c>
      <c r="K61" s="127">
        <f t="shared" si="0"/>
        <v>0</v>
      </c>
    </row>
    <row r="62" spans="1:11">
      <c r="A62" s="134">
        <v>13136</v>
      </c>
      <c r="B62" s="39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7.6436999999999999</v>
      </c>
      <c r="K62" s="127">
        <f t="shared" si="0"/>
        <v>0</v>
      </c>
    </row>
    <row r="63" spans="1:11">
      <c r="A63" s="38">
        <v>13141</v>
      </c>
      <c r="B63" s="131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7.6436999999999999</v>
      </c>
      <c r="K63" s="127">
        <f t="shared" si="0"/>
        <v>0</v>
      </c>
    </row>
    <row r="64" spans="1:11">
      <c r="A64" s="38">
        <v>13142</v>
      </c>
      <c r="B64" s="131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7.6436999999999999</v>
      </c>
      <c r="K64" s="127">
        <f t="shared" si="0"/>
        <v>0</v>
      </c>
    </row>
    <row r="65" spans="1:11">
      <c r="A65" s="38">
        <v>13143</v>
      </c>
      <c r="B65" s="39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7.6436999999999999</v>
      </c>
      <c r="K65" s="127">
        <f t="shared" si="0"/>
        <v>0</v>
      </c>
    </row>
    <row r="66" spans="1:11">
      <c r="A66" s="38">
        <v>13144</v>
      </c>
      <c r="B66" s="39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7.6436999999999999</v>
      </c>
      <c r="K66" s="127">
        <f t="shared" si="0"/>
        <v>0</v>
      </c>
    </row>
    <row r="67" spans="1:11">
      <c r="A67" s="38">
        <v>13151</v>
      </c>
      <c r="B67" s="39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7.6436999999999999</v>
      </c>
      <c r="K67" s="127">
        <f t="shared" si="0"/>
        <v>0</v>
      </c>
    </row>
    <row r="68" spans="1:11">
      <c r="A68" s="38">
        <v>13152</v>
      </c>
      <c r="B68" s="39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7.6436999999999999</v>
      </c>
      <c r="K68" s="127">
        <f t="shared" si="0"/>
        <v>0</v>
      </c>
    </row>
    <row r="69" spans="1:11">
      <c r="A69" s="38">
        <v>13153</v>
      </c>
      <c r="B69" s="39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7.6436999999999999</v>
      </c>
      <c r="K69" s="127">
        <f t="shared" si="0"/>
        <v>0</v>
      </c>
    </row>
    <row r="70" spans="1:11">
      <c r="A70" s="38">
        <v>13161</v>
      </c>
      <c r="B70" s="39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7.6436999999999999</v>
      </c>
      <c r="K70" s="127">
        <f t="shared" si="0"/>
        <v>0</v>
      </c>
    </row>
    <row r="71" spans="1:11">
      <c r="A71" s="38">
        <v>13162</v>
      </c>
      <c r="B71" s="39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7.6436999999999999</v>
      </c>
      <c r="K71" s="127">
        <f t="shared" si="0"/>
        <v>0</v>
      </c>
    </row>
    <row r="72" spans="1:11">
      <c r="A72" s="38">
        <v>13163</v>
      </c>
      <c r="B72" s="39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7.6436999999999999</v>
      </c>
      <c r="K72" s="127">
        <f t="shared" ref="K72:K135" si="3">ROUND(H72*J72,2)</f>
        <v>0</v>
      </c>
    </row>
    <row r="73" spans="1:11">
      <c r="A73" s="38">
        <v>13164</v>
      </c>
      <c r="B73" s="39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7.6436999999999999</v>
      </c>
      <c r="K73" s="127">
        <f t="shared" si="3"/>
        <v>0</v>
      </c>
    </row>
    <row r="74" spans="1:11">
      <c r="A74" s="133">
        <v>13171</v>
      </c>
      <c r="B74" s="131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7.6436999999999999</v>
      </c>
      <c r="K74" s="127">
        <f t="shared" si="3"/>
        <v>0</v>
      </c>
    </row>
    <row r="75" spans="1:11">
      <c r="A75" s="133">
        <v>13172</v>
      </c>
      <c r="B75" s="131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7.6436999999999999</v>
      </c>
      <c r="K75" s="127">
        <f t="shared" si="3"/>
        <v>0</v>
      </c>
    </row>
    <row r="76" spans="1:11">
      <c r="A76" s="133">
        <v>13181</v>
      </c>
      <c r="B76" s="131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7.6436999999999999</v>
      </c>
      <c r="K76" s="127">
        <f t="shared" si="3"/>
        <v>0</v>
      </c>
    </row>
    <row r="77" spans="1:11">
      <c r="A77" s="133">
        <v>13182</v>
      </c>
      <c r="B77" s="131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7.6436999999999999</v>
      </c>
      <c r="K77" s="127">
        <f t="shared" si="3"/>
        <v>0</v>
      </c>
    </row>
    <row r="78" spans="1:11">
      <c r="A78" s="133">
        <v>13183</v>
      </c>
      <c r="B78" s="131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7.6436999999999999</v>
      </c>
      <c r="K78" s="127">
        <f t="shared" si="3"/>
        <v>0</v>
      </c>
    </row>
    <row r="79" spans="1:11">
      <c r="A79" s="133">
        <v>13191</v>
      </c>
      <c r="B79" s="131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7.6436999999999999</v>
      </c>
      <c r="K79" s="127">
        <f t="shared" si="3"/>
        <v>0</v>
      </c>
    </row>
    <row r="80" spans="1:11">
      <c r="A80" s="133">
        <v>13192</v>
      </c>
      <c r="B80" s="131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7.6436999999999999</v>
      </c>
      <c r="K80" s="127">
        <f t="shared" si="3"/>
        <v>0</v>
      </c>
    </row>
    <row r="81" spans="1:11">
      <c r="A81" s="133">
        <v>13193</v>
      </c>
      <c r="B81" s="131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7.6436999999999999</v>
      </c>
      <c r="K81" s="127">
        <f t="shared" si="3"/>
        <v>0</v>
      </c>
    </row>
    <row r="82" spans="1:11">
      <c r="A82" s="133">
        <v>13194</v>
      </c>
      <c r="B82" s="131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7.6436999999999999</v>
      </c>
      <c r="K82" s="127">
        <f t="shared" si="3"/>
        <v>0</v>
      </c>
    </row>
    <row r="83" spans="1:11">
      <c r="A83" s="133">
        <v>13195</v>
      </c>
      <c r="B83" s="131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7.6436999999999999</v>
      </c>
      <c r="K83" s="127">
        <f t="shared" si="3"/>
        <v>0</v>
      </c>
    </row>
    <row r="84" spans="1:11">
      <c r="A84" s="133">
        <v>13196</v>
      </c>
      <c r="B84" s="131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7.6436999999999999</v>
      </c>
      <c r="K84" s="127">
        <f t="shared" si="3"/>
        <v>0</v>
      </c>
    </row>
    <row r="85" spans="1:11">
      <c r="A85" s="133">
        <v>13201</v>
      </c>
      <c r="B85" s="131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7.6436999999999999</v>
      </c>
      <c r="K85" s="127">
        <f t="shared" si="3"/>
        <v>0</v>
      </c>
    </row>
    <row r="86" spans="1:11">
      <c r="A86" s="133">
        <v>13202</v>
      </c>
      <c r="B86" s="131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7.6436999999999999</v>
      </c>
      <c r="K86" s="127">
        <f t="shared" si="3"/>
        <v>0</v>
      </c>
    </row>
    <row r="87" spans="1:11">
      <c r="A87" s="133">
        <v>13203</v>
      </c>
      <c r="B87" s="131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7.6436999999999999</v>
      </c>
      <c r="K87" s="127">
        <f t="shared" si="3"/>
        <v>0</v>
      </c>
    </row>
    <row r="88" spans="1:11">
      <c r="A88" s="133">
        <v>13204</v>
      </c>
      <c r="B88" s="131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7.6436999999999999</v>
      </c>
      <c r="K88" s="127">
        <f t="shared" si="3"/>
        <v>0</v>
      </c>
    </row>
    <row r="89" spans="1:11">
      <c r="A89" s="133">
        <v>13205</v>
      </c>
      <c r="B89" s="131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7.6436999999999999</v>
      </c>
      <c r="K89" s="127">
        <f t="shared" si="3"/>
        <v>0</v>
      </c>
    </row>
    <row r="90" spans="1:11">
      <c r="A90" s="133">
        <v>13206</v>
      </c>
      <c r="B90" s="131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7.6436999999999999</v>
      </c>
      <c r="K90" s="127">
        <f t="shared" si="3"/>
        <v>0</v>
      </c>
    </row>
    <row r="91" spans="1:11">
      <c r="A91" s="133">
        <v>13211</v>
      </c>
      <c r="B91" s="131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7.6436999999999999</v>
      </c>
      <c r="K91" s="127">
        <f t="shared" si="3"/>
        <v>0</v>
      </c>
    </row>
    <row r="92" spans="1:11">
      <c r="A92" s="133">
        <v>13212</v>
      </c>
      <c r="B92" s="131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7.6436999999999999</v>
      </c>
      <c r="K92" s="127">
        <f t="shared" si="3"/>
        <v>0</v>
      </c>
    </row>
    <row r="93" spans="1:11">
      <c r="A93" s="133">
        <v>13213</v>
      </c>
      <c r="B93" s="131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7.6436999999999999</v>
      </c>
      <c r="K93" s="127">
        <f t="shared" si="3"/>
        <v>0</v>
      </c>
    </row>
    <row r="94" spans="1:11">
      <c r="A94" s="133">
        <v>13214</v>
      </c>
      <c r="B94" s="131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7.6436999999999999</v>
      </c>
      <c r="K94" s="127">
        <f t="shared" si="3"/>
        <v>0</v>
      </c>
    </row>
    <row r="95" spans="1:11">
      <c r="A95" s="133">
        <v>13215</v>
      </c>
      <c r="B95" s="131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7.6436999999999999</v>
      </c>
      <c r="K95" s="127">
        <f t="shared" si="3"/>
        <v>0</v>
      </c>
    </row>
    <row r="96" spans="1:11">
      <c r="A96" s="133">
        <v>13216</v>
      </c>
      <c r="B96" s="131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7.6436999999999999</v>
      </c>
      <c r="K96" s="127">
        <f t="shared" si="3"/>
        <v>0</v>
      </c>
    </row>
    <row r="97" spans="1:11">
      <c r="A97" s="133">
        <v>13217</v>
      </c>
      <c r="B97" s="131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7.6436999999999999</v>
      </c>
      <c r="K97" s="127">
        <f t="shared" si="3"/>
        <v>0</v>
      </c>
    </row>
    <row r="98" spans="1:11">
      <c r="A98" s="133">
        <v>13221</v>
      </c>
      <c r="B98" s="131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7.6436999999999999</v>
      </c>
      <c r="K98" s="127">
        <f t="shared" si="3"/>
        <v>0</v>
      </c>
    </row>
    <row r="99" spans="1:11">
      <c r="A99" s="133">
        <v>13231</v>
      </c>
      <c r="B99" s="131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7.6436999999999999</v>
      </c>
      <c r="K99" s="127">
        <f t="shared" si="3"/>
        <v>0</v>
      </c>
    </row>
    <row r="100" spans="1:11">
      <c r="A100" s="134">
        <v>13232</v>
      </c>
      <c r="B100" s="39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7.6436999999999999</v>
      </c>
      <c r="K100" s="127">
        <f t="shared" si="3"/>
        <v>0</v>
      </c>
    </row>
    <row r="101" spans="1:11">
      <c r="A101" s="133">
        <v>13241</v>
      </c>
      <c r="B101" s="131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7.6436999999999999</v>
      </c>
      <c r="K101" s="127">
        <f t="shared" si="3"/>
        <v>0</v>
      </c>
    </row>
    <row r="102" spans="1:11">
      <c r="A102" s="133">
        <v>13242</v>
      </c>
      <c r="B102" s="131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7.6436999999999999</v>
      </c>
      <c r="K102" s="127">
        <f t="shared" si="3"/>
        <v>0</v>
      </c>
    </row>
    <row r="103" spans="1:11">
      <c r="A103" s="133">
        <v>13243</v>
      </c>
      <c r="B103" s="131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7.6436999999999999</v>
      </c>
      <c r="K103" s="127">
        <f t="shared" si="3"/>
        <v>0</v>
      </c>
    </row>
    <row r="104" spans="1:11">
      <c r="A104" s="135">
        <v>13251</v>
      </c>
      <c r="B104" s="39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7.6436999999999999</v>
      </c>
      <c r="K104" s="127">
        <f t="shared" si="3"/>
        <v>0</v>
      </c>
    </row>
    <row r="105" spans="1:11">
      <c r="A105" s="135">
        <v>13252</v>
      </c>
      <c r="B105" s="39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7.6436999999999999</v>
      </c>
      <c r="K105" s="127">
        <f t="shared" si="3"/>
        <v>0</v>
      </c>
    </row>
    <row r="106" spans="1:11">
      <c r="A106" s="135">
        <v>13253</v>
      </c>
      <c r="B106" s="39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7.6436999999999999</v>
      </c>
      <c r="K106" s="127">
        <f t="shared" si="3"/>
        <v>0</v>
      </c>
    </row>
    <row r="107" spans="1:11">
      <c r="A107" s="135">
        <v>13254</v>
      </c>
      <c r="B107" s="39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7.6436999999999999</v>
      </c>
      <c r="K107" s="127">
        <f t="shared" si="3"/>
        <v>0</v>
      </c>
    </row>
    <row r="108" spans="1:11">
      <c r="A108" s="134">
        <v>13261</v>
      </c>
      <c r="B108" s="39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7.6436999999999999</v>
      </c>
      <c r="K108" s="127">
        <f t="shared" si="3"/>
        <v>0</v>
      </c>
    </row>
    <row r="109" spans="1:11">
      <c r="A109" s="133">
        <v>13501</v>
      </c>
      <c r="B109" s="39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7.6436999999999999</v>
      </c>
      <c r="K109" s="127">
        <f t="shared" si="3"/>
        <v>0</v>
      </c>
    </row>
    <row r="110" spans="1:11">
      <c r="A110" s="133">
        <v>13502</v>
      </c>
      <c r="B110" s="39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7.6436999999999999</v>
      </c>
      <c r="K110" s="127">
        <f t="shared" si="3"/>
        <v>0</v>
      </c>
    </row>
    <row r="111" spans="1:11">
      <c r="A111" s="133">
        <v>13503</v>
      </c>
      <c r="B111" s="39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7.6436999999999999</v>
      </c>
      <c r="K111" s="127">
        <f t="shared" si="3"/>
        <v>0</v>
      </c>
    </row>
    <row r="112" spans="1:11">
      <c r="A112" s="133">
        <v>13601</v>
      </c>
      <c r="B112" s="39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7.6436999999999999</v>
      </c>
      <c r="K112" s="127">
        <f t="shared" si="3"/>
        <v>0</v>
      </c>
    </row>
    <row r="113" spans="1:11">
      <c r="A113" s="133">
        <v>14101</v>
      </c>
      <c r="B113" s="131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7.6436999999999999</v>
      </c>
      <c r="K113" s="127">
        <f t="shared" si="3"/>
        <v>0</v>
      </c>
    </row>
    <row r="114" spans="1:11">
      <c r="A114" s="133">
        <v>14102</v>
      </c>
      <c r="B114" s="131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7.6436999999999999</v>
      </c>
      <c r="K114" s="127">
        <f t="shared" si="3"/>
        <v>0</v>
      </c>
    </row>
    <row r="115" spans="1:11">
      <c r="A115" s="136">
        <v>14103</v>
      </c>
      <c r="B115" s="137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7.6436999999999999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7.6436999999999999</v>
      </c>
      <c r="K116" s="127">
        <f t="shared" si="3"/>
        <v>0</v>
      </c>
    </row>
    <row r="117" spans="1:11">
      <c r="A117" s="133">
        <v>15001</v>
      </c>
      <c r="B117" s="39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7.6436999999999999</v>
      </c>
      <c r="K117" s="127">
        <f t="shared" si="3"/>
        <v>0</v>
      </c>
    </row>
    <row r="118" spans="1:11">
      <c r="A118" s="133">
        <v>15002</v>
      </c>
      <c r="B118" s="39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7.6436999999999999</v>
      </c>
      <c r="K118" s="127">
        <f t="shared" si="3"/>
        <v>0</v>
      </c>
    </row>
    <row r="119" spans="1:11">
      <c r="A119" s="133">
        <v>15003</v>
      </c>
      <c r="B119" s="39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7.6436999999999999</v>
      </c>
      <c r="K119" s="127">
        <f t="shared" si="3"/>
        <v>0</v>
      </c>
    </row>
    <row r="120" spans="1:11">
      <c r="A120" s="133">
        <v>15004</v>
      </c>
      <c r="B120" s="39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7.6436999999999999</v>
      </c>
      <c r="K120" s="127">
        <f t="shared" si="3"/>
        <v>0</v>
      </c>
    </row>
    <row r="121" spans="1:11">
      <c r="A121" s="133">
        <v>15005</v>
      </c>
      <c r="B121" s="39" t="s">
        <v>185</v>
      </c>
      <c r="C121" s="213">
        <v>2236.94</v>
      </c>
      <c r="D121" s="213"/>
      <c r="E121" s="225"/>
      <c r="F121" s="225"/>
      <c r="H121" s="127">
        <f t="shared" si="4"/>
        <v>2236.94</v>
      </c>
      <c r="J121" s="4">
        <f t="shared" si="5"/>
        <v>7.6436999999999999</v>
      </c>
      <c r="K121" s="127">
        <f t="shared" si="3"/>
        <v>17098.5</v>
      </c>
    </row>
    <row r="122" spans="1:11">
      <c r="A122" s="133">
        <v>15006</v>
      </c>
      <c r="B122" s="39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7.6436999999999999</v>
      </c>
      <c r="K122" s="127">
        <f t="shared" si="3"/>
        <v>0</v>
      </c>
    </row>
    <row r="123" spans="1:11">
      <c r="A123" s="133">
        <v>15007</v>
      </c>
      <c r="B123" s="39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7.6436999999999999</v>
      </c>
      <c r="K123" s="127">
        <f t="shared" si="3"/>
        <v>0</v>
      </c>
    </row>
    <row r="124" spans="1:11">
      <c r="A124" s="133">
        <v>15008</v>
      </c>
      <c r="B124" s="39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7.6436999999999999</v>
      </c>
      <c r="K124" s="127">
        <f t="shared" si="3"/>
        <v>0</v>
      </c>
    </row>
    <row r="125" spans="1:11">
      <c r="A125" s="133">
        <v>15009</v>
      </c>
      <c r="B125" s="39" t="s">
        <v>245</v>
      </c>
      <c r="C125" s="213">
        <v>193930.66</v>
      </c>
      <c r="D125" s="213"/>
      <c r="E125" s="225"/>
      <c r="F125" s="225"/>
      <c r="H125" s="127">
        <f t="shared" si="4"/>
        <v>193930.66</v>
      </c>
      <c r="J125" s="4">
        <f t="shared" si="5"/>
        <v>7.6436999999999999</v>
      </c>
      <c r="K125" s="127">
        <f t="shared" si="3"/>
        <v>1482347.79</v>
      </c>
    </row>
    <row r="126" spans="1:11">
      <c r="A126" s="133">
        <v>15010</v>
      </c>
      <c r="B126" s="39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7.6436999999999999</v>
      </c>
      <c r="K126" s="127">
        <f t="shared" si="3"/>
        <v>0</v>
      </c>
    </row>
    <row r="127" spans="1:11">
      <c r="A127" s="133">
        <v>15011</v>
      </c>
      <c r="B127" s="39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7.6436999999999999</v>
      </c>
      <c r="K127" s="127">
        <f t="shared" si="3"/>
        <v>0</v>
      </c>
    </row>
    <row r="128" spans="1:11">
      <c r="A128" s="133">
        <v>15012</v>
      </c>
      <c r="B128" s="39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7.6436999999999999</v>
      </c>
      <c r="K128" s="127">
        <f t="shared" si="3"/>
        <v>0</v>
      </c>
    </row>
    <row r="129" spans="1:11">
      <c r="A129" s="133">
        <v>15013</v>
      </c>
      <c r="B129" s="39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7.6436999999999999</v>
      </c>
      <c r="K129" s="127">
        <f t="shared" si="3"/>
        <v>0</v>
      </c>
    </row>
    <row r="130" spans="1:11">
      <c r="A130" s="133">
        <v>15014</v>
      </c>
      <c r="B130" s="39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7.6436999999999999</v>
      </c>
      <c r="K130" s="127">
        <f t="shared" si="3"/>
        <v>0</v>
      </c>
    </row>
    <row r="131" spans="1:11">
      <c r="A131" s="133">
        <v>15015</v>
      </c>
      <c r="B131" s="39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7.6436999999999999</v>
      </c>
      <c r="K131" s="127">
        <f t="shared" si="3"/>
        <v>0</v>
      </c>
    </row>
    <row r="132" spans="1:11">
      <c r="A132" s="136">
        <v>15016</v>
      </c>
      <c r="B132" s="12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7.6436999999999999</v>
      </c>
      <c r="K132" s="130">
        <f t="shared" si="3"/>
        <v>0</v>
      </c>
    </row>
    <row r="133" spans="1:11">
      <c r="A133" s="135">
        <v>15017</v>
      </c>
      <c r="B133" s="138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7.6436999999999999</v>
      </c>
      <c r="K133" s="127">
        <f t="shared" si="3"/>
        <v>0</v>
      </c>
    </row>
    <row r="134" spans="1:11">
      <c r="A134" s="135">
        <v>15018</v>
      </c>
      <c r="B134" s="138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7.6436999999999999</v>
      </c>
      <c r="K134" s="127">
        <f t="shared" si="3"/>
        <v>0</v>
      </c>
    </row>
    <row r="135" spans="1:11">
      <c r="A135" s="139"/>
      <c r="B135" s="140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7.6436999999999999</v>
      </c>
      <c r="K135" s="127">
        <f t="shared" si="3"/>
        <v>0</v>
      </c>
    </row>
    <row r="136" spans="1:11">
      <c r="A136" s="133">
        <v>15101</v>
      </c>
      <c r="B136" s="39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7.6436999999999999</v>
      </c>
      <c r="K136" s="127">
        <f t="shared" ref="K136:K199" si="6">ROUND(H136*J136,2)</f>
        <v>0</v>
      </c>
    </row>
    <row r="137" spans="1:11">
      <c r="A137" s="133">
        <v>15102</v>
      </c>
      <c r="B137" s="39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7.6436999999999999</v>
      </c>
      <c r="K137" s="127">
        <f t="shared" si="6"/>
        <v>0</v>
      </c>
    </row>
    <row r="138" spans="1:11">
      <c r="A138" s="133">
        <v>15103</v>
      </c>
      <c r="B138" s="39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7.6436999999999999</v>
      </c>
      <c r="K138" s="127">
        <f t="shared" si="6"/>
        <v>0</v>
      </c>
    </row>
    <row r="139" spans="1:11">
      <c r="A139" s="133">
        <v>15104</v>
      </c>
      <c r="B139" s="39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7.6436999999999999</v>
      </c>
      <c r="K139" s="127">
        <f t="shared" si="6"/>
        <v>0</v>
      </c>
    </row>
    <row r="140" spans="1:11">
      <c r="A140" s="133">
        <v>15105</v>
      </c>
      <c r="B140" s="39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7.6436999999999999</v>
      </c>
      <c r="K140" s="127">
        <f t="shared" si="6"/>
        <v>0</v>
      </c>
    </row>
    <row r="141" spans="1:11">
      <c r="A141" s="133">
        <v>15106</v>
      </c>
      <c r="B141" s="39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7.6436999999999999</v>
      </c>
      <c r="K141" s="127">
        <f t="shared" si="6"/>
        <v>0</v>
      </c>
    </row>
    <row r="142" spans="1:11">
      <c r="A142" s="133">
        <v>15107</v>
      </c>
      <c r="B142" s="39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7.6436999999999999</v>
      </c>
      <c r="K142" s="127">
        <f t="shared" si="6"/>
        <v>0</v>
      </c>
    </row>
    <row r="143" spans="1:11">
      <c r="A143" s="133">
        <v>15108</v>
      </c>
      <c r="B143" s="39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7.6436999999999999</v>
      </c>
      <c r="K143" s="127">
        <f t="shared" si="6"/>
        <v>0</v>
      </c>
    </row>
    <row r="144" spans="1:11">
      <c r="A144" s="133">
        <v>15109</v>
      </c>
      <c r="B144" s="39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7.6436999999999999</v>
      </c>
      <c r="K144" s="127">
        <f t="shared" si="6"/>
        <v>0</v>
      </c>
    </row>
    <row r="145" spans="1:11">
      <c r="A145" s="133">
        <v>15110</v>
      </c>
      <c r="B145" s="39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7.6436999999999999</v>
      </c>
      <c r="K145" s="127">
        <f t="shared" si="6"/>
        <v>0</v>
      </c>
    </row>
    <row r="146" spans="1:11">
      <c r="A146" s="133">
        <v>15111</v>
      </c>
      <c r="B146" s="39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7.6436999999999999</v>
      </c>
      <c r="K146" s="127">
        <f t="shared" si="6"/>
        <v>0</v>
      </c>
    </row>
    <row r="147" spans="1:11">
      <c r="A147" s="133">
        <v>15112</v>
      </c>
      <c r="B147" s="39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7.6436999999999999</v>
      </c>
      <c r="K147" s="127">
        <f t="shared" si="6"/>
        <v>0</v>
      </c>
    </row>
    <row r="148" spans="1:11">
      <c r="A148" s="133">
        <v>15113</v>
      </c>
      <c r="B148" s="39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7.6436999999999999</v>
      </c>
      <c r="K148" s="127">
        <f t="shared" si="6"/>
        <v>0</v>
      </c>
    </row>
    <row r="149" spans="1:11">
      <c r="A149" s="133">
        <v>15114</v>
      </c>
      <c r="B149" s="39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7.6436999999999999</v>
      </c>
      <c r="K149" s="127">
        <f t="shared" si="6"/>
        <v>0</v>
      </c>
    </row>
    <row r="150" spans="1:11">
      <c r="A150" s="133">
        <v>15115</v>
      </c>
      <c r="B150" s="39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7.6436999999999999</v>
      </c>
      <c r="K150" s="127">
        <f t="shared" si="6"/>
        <v>0</v>
      </c>
    </row>
    <row r="151" spans="1:11">
      <c r="A151" s="133">
        <v>15116</v>
      </c>
      <c r="B151" s="39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7.6436999999999999</v>
      </c>
      <c r="K151" s="127">
        <f t="shared" si="6"/>
        <v>0</v>
      </c>
    </row>
    <row r="152" spans="1:11">
      <c r="A152" s="133">
        <v>15117</v>
      </c>
      <c r="B152" s="39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7.6436999999999999</v>
      </c>
      <c r="K152" s="127">
        <f t="shared" si="6"/>
        <v>0</v>
      </c>
    </row>
    <row r="153" spans="1:11">
      <c r="A153" s="133">
        <v>15118</v>
      </c>
      <c r="B153" s="39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7.6436999999999999</v>
      </c>
      <c r="K153" s="127">
        <f t="shared" si="6"/>
        <v>0</v>
      </c>
    </row>
    <row r="154" spans="1:11">
      <c r="A154" s="133">
        <v>15119</v>
      </c>
      <c r="B154" s="39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7.6436999999999999</v>
      </c>
      <c r="K154" s="127">
        <f t="shared" si="6"/>
        <v>0</v>
      </c>
    </row>
    <row r="155" spans="1:11">
      <c r="A155" s="133">
        <v>15120</v>
      </c>
      <c r="B155" s="39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7.6436999999999999</v>
      </c>
      <c r="K155" s="127">
        <f t="shared" si="6"/>
        <v>0</v>
      </c>
    </row>
    <row r="156" spans="1:11">
      <c r="A156" s="133">
        <v>15121</v>
      </c>
      <c r="B156" s="39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7.6436999999999999</v>
      </c>
      <c r="K156" s="127">
        <f t="shared" si="6"/>
        <v>0</v>
      </c>
    </row>
    <row r="157" spans="1:11">
      <c r="A157" s="133">
        <v>15122</v>
      </c>
      <c r="B157" s="39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7.6436999999999999</v>
      </c>
      <c r="K157" s="127">
        <f t="shared" si="6"/>
        <v>0</v>
      </c>
    </row>
    <row r="158" spans="1:11">
      <c r="A158" s="133">
        <v>15123</v>
      </c>
      <c r="B158" s="39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7.6436999999999999</v>
      </c>
      <c r="K158" s="127">
        <f t="shared" si="6"/>
        <v>0</v>
      </c>
    </row>
    <row r="159" spans="1:11">
      <c r="A159" s="133">
        <v>15124</v>
      </c>
      <c r="B159" s="39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7.6436999999999999</v>
      </c>
      <c r="K159" s="127">
        <f t="shared" si="6"/>
        <v>0</v>
      </c>
    </row>
    <row r="160" spans="1:11">
      <c r="A160" s="133">
        <v>15125</v>
      </c>
      <c r="B160" s="39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7.6436999999999999</v>
      </c>
      <c r="K160" s="127">
        <f t="shared" si="6"/>
        <v>0</v>
      </c>
    </row>
    <row r="161" spans="1:11">
      <c r="A161" s="133">
        <v>15126</v>
      </c>
      <c r="B161" s="39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7.6436999999999999</v>
      </c>
      <c r="K161" s="127">
        <f t="shared" si="6"/>
        <v>0</v>
      </c>
    </row>
    <row r="162" spans="1:11">
      <c r="A162" s="133">
        <v>15136</v>
      </c>
      <c r="B162" s="39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7.6436999999999999</v>
      </c>
      <c r="K162" s="127">
        <f t="shared" si="6"/>
        <v>0</v>
      </c>
    </row>
    <row r="163" spans="1:11">
      <c r="A163" s="135">
        <v>15137</v>
      </c>
      <c r="B163" s="39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7.6436999999999999</v>
      </c>
      <c r="K163" s="127">
        <f t="shared" si="6"/>
        <v>0</v>
      </c>
    </row>
    <row r="164" spans="1:11">
      <c r="A164" s="136">
        <v>21000</v>
      </c>
      <c r="B164" s="12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7.6436999999999999</v>
      </c>
      <c r="K164" s="130">
        <f t="shared" si="6"/>
        <v>0</v>
      </c>
    </row>
    <row r="165" spans="1:11">
      <c r="A165" s="133">
        <v>21001</v>
      </c>
      <c r="B165" s="39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7.6436999999999999</v>
      </c>
      <c r="K165" s="127">
        <f t="shared" si="6"/>
        <v>0</v>
      </c>
    </row>
    <row r="166" spans="1:11" s="132" customFormat="1">
      <c r="A166" s="133">
        <v>21002</v>
      </c>
      <c r="B166" s="39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7.6436999999999999</v>
      </c>
      <c r="K166" s="127">
        <f t="shared" si="6"/>
        <v>0</v>
      </c>
    </row>
    <row r="167" spans="1:11">
      <c r="A167" s="133">
        <v>22001</v>
      </c>
      <c r="B167" s="131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7.6436999999999999</v>
      </c>
      <c r="K167" s="127">
        <f t="shared" si="6"/>
        <v>0</v>
      </c>
    </row>
    <row r="168" spans="1:11">
      <c r="A168" s="133">
        <v>22002</v>
      </c>
      <c r="B168" s="131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7.6436999999999999</v>
      </c>
      <c r="K168" s="127">
        <f t="shared" si="6"/>
        <v>0</v>
      </c>
    </row>
    <row r="169" spans="1:11">
      <c r="A169" s="133">
        <v>22101</v>
      </c>
      <c r="B169" s="39" t="s">
        <v>247</v>
      </c>
      <c r="C169" s="213"/>
      <c r="D169" s="213">
        <v>2103.12</v>
      </c>
      <c r="E169" s="225"/>
      <c r="F169" s="225"/>
      <c r="H169" s="127">
        <f t="shared" si="7"/>
        <v>-2103.12</v>
      </c>
      <c r="J169" s="4">
        <f t="shared" si="8"/>
        <v>7.6436999999999999</v>
      </c>
      <c r="K169" s="127">
        <f t="shared" si="6"/>
        <v>-16075.62</v>
      </c>
    </row>
    <row r="170" spans="1:11">
      <c r="A170" s="133">
        <v>23001</v>
      </c>
      <c r="B170" s="39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7.6436999999999999</v>
      </c>
      <c r="K170" s="127">
        <f t="shared" si="6"/>
        <v>0</v>
      </c>
    </row>
    <row r="171" spans="1:11">
      <c r="A171" s="133">
        <v>25001</v>
      </c>
      <c r="B171" s="39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7.6436999999999999</v>
      </c>
      <c r="K171" s="127">
        <f t="shared" si="6"/>
        <v>-1146555</v>
      </c>
    </row>
    <row r="172" spans="1:11">
      <c r="A172" s="133">
        <v>25002</v>
      </c>
      <c r="B172" s="39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7.6436999999999999</v>
      </c>
      <c r="K172" s="127">
        <f t="shared" si="6"/>
        <v>0</v>
      </c>
    </row>
    <row r="173" spans="1:11">
      <c r="A173" s="133">
        <v>25003</v>
      </c>
      <c r="B173" s="39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7.6436999999999999</v>
      </c>
      <c r="K173" s="127">
        <f t="shared" si="6"/>
        <v>0</v>
      </c>
    </row>
    <row r="174" spans="1:11">
      <c r="A174" s="133">
        <v>25004</v>
      </c>
      <c r="B174" s="39" t="s">
        <v>251</v>
      </c>
      <c r="C174" s="213"/>
      <c r="D174" s="213">
        <v>4200</v>
      </c>
      <c r="E174" s="225"/>
      <c r="F174" s="225"/>
      <c r="H174" s="127">
        <f t="shared" si="7"/>
        <v>-4200</v>
      </c>
      <c r="J174" s="4">
        <f t="shared" si="8"/>
        <v>7.6436999999999999</v>
      </c>
      <c r="K174" s="127">
        <f t="shared" si="6"/>
        <v>-32103.54</v>
      </c>
    </row>
    <row r="175" spans="1:11">
      <c r="A175" s="133">
        <v>25005</v>
      </c>
      <c r="B175" s="39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7.6436999999999999</v>
      </c>
      <c r="K175" s="127">
        <f t="shared" si="6"/>
        <v>0</v>
      </c>
    </row>
    <row r="176" spans="1:11">
      <c r="A176" s="133">
        <v>25006</v>
      </c>
      <c r="B176" s="39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7.6436999999999999</v>
      </c>
      <c r="K176" s="127">
        <f t="shared" si="6"/>
        <v>0</v>
      </c>
    </row>
    <row r="177" spans="1:11">
      <c r="A177" s="133">
        <v>25007</v>
      </c>
      <c r="B177" s="39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7.6436999999999999</v>
      </c>
      <c r="K177" s="127">
        <f t="shared" si="6"/>
        <v>0</v>
      </c>
    </row>
    <row r="178" spans="1:11">
      <c r="A178" s="133">
        <v>25008</v>
      </c>
      <c r="B178" s="131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7.6436999999999999</v>
      </c>
      <c r="K178" s="127">
        <f t="shared" si="6"/>
        <v>0</v>
      </c>
    </row>
    <row r="179" spans="1:11">
      <c r="A179" s="133">
        <v>25009</v>
      </c>
      <c r="B179" s="131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7.6436999999999999</v>
      </c>
      <c r="K179" s="127">
        <f t="shared" si="6"/>
        <v>0</v>
      </c>
    </row>
    <row r="180" spans="1:11">
      <c r="A180" s="133">
        <f>A179+1</f>
        <v>25010</v>
      </c>
      <c r="B180" s="39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7.6436999999999999</v>
      </c>
      <c r="K180" s="127">
        <f t="shared" si="6"/>
        <v>0</v>
      </c>
    </row>
    <row r="181" spans="1:11">
      <c r="A181" s="133">
        <v>25011</v>
      </c>
      <c r="B181" s="131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7.6436999999999999</v>
      </c>
      <c r="K181" s="127">
        <f t="shared" si="6"/>
        <v>0</v>
      </c>
    </row>
    <row r="182" spans="1:11">
      <c r="A182" s="133">
        <v>25012</v>
      </c>
      <c r="B182" s="39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7.6436999999999999</v>
      </c>
      <c r="K182" s="127">
        <f t="shared" si="6"/>
        <v>0</v>
      </c>
    </row>
    <row r="183" spans="1:11">
      <c r="A183" s="133">
        <v>25013</v>
      </c>
      <c r="B183" s="39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7.6436999999999999</v>
      </c>
      <c r="K183" s="127">
        <f t="shared" si="6"/>
        <v>0</v>
      </c>
    </row>
    <row r="184" spans="1:11">
      <c r="A184" s="135">
        <v>25014</v>
      </c>
      <c r="B184" s="138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7.6436999999999999</v>
      </c>
      <c r="K184" s="127">
        <f t="shared" si="6"/>
        <v>0</v>
      </c>
    </row>
    <row r="185" spans="1:11">
      <c r="A185" s="135">
        <v>25015</v>
      </c>
      <c r="B185" s="138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7.6436999999999999</v>
      </c>
      <c r="K185" s="127">
        <f t="shared" si="6"/>
        <v>0</v>
      </c>
    </row>
    <row r="186" spans="1:11">
      <c r="A186" s="135">
        <v>25016</v>
      </c>
      <c r="B186" s="138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7.6436999999999999</v>
      </c>
      <c r="K186" s="127">
        <f t="shared" si="6"/>
        <v>0</v>
      </c>
    </row>
    <row r="187" spans="1:11">
      <c r="A187" s="139"/>
      <c r="B187" s="140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7.6436999999999999</v>
      </c>
      <c r="K187" s="127">
        <f t="shared" si="6"/>
        <v>0</v>
      </c>
    </row>
    <row r="188" spans="1:11">
      <c r="A188" s="133" t="s">
        <v>275</v>
      </c>
      <c r="B188" s="39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7.6436999999999999</v>
      </c>
      <c r="K188" s="127">
        <f t="shared" si="6"/>
        <v>0</v>
      </c>
    </row>
    <row r="189" spans="1:11">
      <c r="A189" s="133" t="s">
        <v>276</v>
      </c>
      <c r="B189" s="39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7.6436999999999999</v>
      </c>
      <c r="K189" s="127">
        <f t="shared" si="6"/>
        <v>0</v>
      </c>
    </row>
    <row r="190" spans="1:11">
      <c r="A190" s="133" t="s">
        <v>277</v>
      </c>
      <c r="B190" s="39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7.6436999999999999</v>
      </c>
      <c r="K190" s="127">
        <f t="shared" si="6"/>
        <v>0</v>
      </c>
    </row>
    <row r="191" spans="1:11">
      <c r="A191" s="133" t="s">
        <v>278</v>
      </c>
      <c r="B191" s="39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7.6436999999999999</v>
      </c>
      <c r="K191" s="127">
        <f t="shared" si="6"/>
        <v>0</v>
      </c>
    </row>
    <row r="192" spans="1:11">
      <c r="A192" s="133" t="s">
        <v>279</v>
      </c>
      <c r="B192" s="39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7.6436999999999999</v>
      </c>
      <c r="K192" s="127">
        <f t="shared" si="6"/>
        <v>0</v>
      </c>
    </row>
    <row r="193" spans="1:11">
      <c r="A193" s="133" t="s">
        <v>280</v>
      </c>
      <c r="B193" s="39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7.6436999999999999</v>
      </c>
      <c r="K193" s="127">
        <f t="shared" si="6"/>
        <v>0</v>
      </c>
    </row>
    <row r="194" spans="1:11">
      <c r="A194" s="133" t="s">
        <v>281</v>
      </c>
      <c r="B194" s="39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7.6436999999999999</v>
      </c>
      <c r="K194" s="127">
        <f t="shared" si="6"/>
        <v>0</v>
      </c>
    </row>
    <row r="195" spans="1:11">
      <c r="A195" s="133" t="s">
        <v>282</v>
      </c>
      <c r="B195" s="39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7.6436999999999999</v>
      </c>
      <c r="K195" s="127">
        <f t="shared" si="6"/>
        <v>0</v>
      </c>
    </row>
    <row r="196" spans="1:11">
      <c r="A196" s="133" t="s">
        <v>283</v>
      </c>
      <c r="B196" s="39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7.6436999999999999</v>
      </c>
      <c r="K196" s="127">
        <f t="shared" si="6"/>
        <v>0</v>
      </c>
    </row>
    <row r="197" spans="1:11">
      <c r="A197" s="133" t="s">
        <v>258</v>
      </c>
      <c r="B197" s="39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7.6436999999999999</v>
      </c>
      <c r="K197" s="127">
        <f t="shared" si="6"/>
        <v>0</v>
      </c>
    </row>
    <row r="198" spans="1:11">
      <c r="A198" s="133" t="s">
        <v>259</v>
      </c>
      <c r="B198" s="39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7.6436999999999999</v>
      </c>
      <c r="K198" s="127">
        <f t="shared" si="6"/>
        <v>0</v>
      </c>
    </row>
    <row r="199" spans="1:11">
      <c r="A199" s="133" t="s">
        <v>260</v>
      </c>
      <c r="B199" s="39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7.6436999999999999</v>
      </c>
      <c r="K199" s="127">
        <f t="shared" si="6"/>
        <v>0</v>
      </c>
    </row>
    <row r="200" spans="1:11">
      <c r="A200" s="133" t="s">
        <v>261</v>
      </c>
      <c r="B200" s="39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7.6436999999999999</v>
      </c>
      <c r="K200" s="127">
        <f t="shared" ref="K200:K263" si="9">ROUND(H200*J200,2)</f>
        <v>0</v>
      </c>
    </row>
    <row r="201" spans="1:11">
      <c r="A201" s="133" t="s">
        <v>284</v>
      </c>
      <c r="B201" s="39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7.6436999999999999</v>
      </c>
      <c r="K201" s="127">
        <f t="shared" si="9"/>
        <v>0</v>
      </c>
    </row>
    <row r="202" spans="1:11">
      <c r="A202" s="133" t="s">
        <v>262</v>
      </c>
      <c r="B202" s="39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7.6436999999999999</v>
      </c>
      <c r="K202" s="127">
        <f t="shared" si="9"/>
        <v>0</v>
      </c>
    </row>
    <row r="203" spans="1:11">
      <c r="A203" s="133" t="s">
        <v>263</v>
      </c>
      <c r="B203" s="39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7.6436999999999999</v>
      </c>
      <c r="K203" s="127">
        <f t="shared" si="9"/>
        <v>0</v>
      </c>
    </row>
    <row r="204" spans="1:11">
      <c r="A204" s="133" t="s">
        <v>264</v>
      </c>
      <c r="B204" s="39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7.6436999999999999</v>
      </c>
      <c r="K204" s="127">
        <f t="shared" si="9"/>
        <v>0</v>
      </c>
    </row>
    <row r="205" spans="1:11">
      <c r="A205" s="133" t="s">
        <v>265</v>
      </c>
      <c r="B205" s="39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7.6436999999999999</v>
      </c>
      <c r="K205" s="127">
        <f t="shared" si="9"/>
        <v>0</v>
      </c>
    </row>
    <row r="206" spans="1:11">
      <c r="A206" s="133" t="s">
        <v>266</v>
      </c>
      <c r="B206" s="39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7.6436999999999999</v>
      </c>
      <c r="K206" s="127">
        <f t="shared" si="9"/>
        <v>0</v>
      </c>
    </row>
    <row r="207" spans="1:11">
      <c r="A207" s="133" t="s">
        <v>267</v>
      </c>
      <c r="B207" s="39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7.6436999999999999</v>
      </c>
      <c r="K207" s="127">
        <f t="shared" si="9"/>
        <v>0</v>
      </c>
    </row>
    <row r="208" spans="1:11">
      <c r="A208" s="133" t="s">
        <v>268</v>
      </c>
      <c r="B208" s="39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7.6436999999999999</v>
      </c>
      <c r="K208" s="127">
        <f t="shared" si="9"/>
        <v>0</v>
      </c>
    </row>
    <row r="209" spans="1:11">
      <c r="A209" s="133" t="s">
        <v>269</v>
      </c>
      <c r="B209" s="39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7.6436999999999999</v>
      </c>
      <c r="K209" s="127">
        <f t="shared" si="9"/>
        <v>0</v>
      </c>
    </row>
    <row r="210" spans="1:11">
      <c r="A210" s="133" t="s">
        <v>270</v>
      </c>
      <c r="B210" s="39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7.6436999999999999</v>
      </c>
      <c r="K210" s="127">
        <f t="shared" si="9"/>
        <v>0</v>
      </c>
    </row>
    <row r="211" spans="1:11">
      <c r="A211" s="133" t="s">
        <v>271</v>
      </c>
      <c r="B211" s="39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7.6436999999999999</v>
      </c>
      <c r="K211" s="127">
        <f t="shared" si="9"/>
        <v>0</v>
      </c>
    </row>
    <row r="212" spans="1:11">
      <c r="A212" s="133" t="s">
        <v>272</v>
      </c>
      <c r="B212" s="39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7.6436999999999999</v>
      </c>
      <c r="K212" s="127">
        <f t="shared" si="9"/>
        <v>0</v>
      </c>
    </row>
    <row r="213" spans="1:11">
      <c r="A213" s="133" t="s">
        <v>273</v>
      </c>
      <c r="B213" s="39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7.6436999999999999</v>
      </c>
      <c r="K213" s="127">
        <f t="shared" si="9"/>
        <v>0</v>
      </c>
    </row>
    <row r="214" spans="1:11">
      <c r="A214" s="133" t="s">
        <v>285</v>
      </c>
      <c r="B214" s="39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7.6436999999999999</v>
      </c>
      <c r="K214" s="127">
        <f t="shared" si="9"/>
        <v>0</v>
      </c>
    </row>
    <row r="215" spans="1:11">
      <c r="A215" s="133" t="s">
        <v>274</v>
      </c>
      <c r="B215" s="39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7.6436999999999999</v>
      </c>
      <c r="K215" s="127">
        <f t="shared" si="9"/>
        <v>0</v>
      </c>
    </row>
    <row r="216" spans="1:11">
      <c r="A216" s="133">
        <v>30010</v>
      </c>
      <c r="B216" s="39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7.6436999999999999</v>
      </c>
      <c r="K216" s="127">
        <f t="shared" si="9"/>
        <v>-152874</v>
      </c>
    </row>
    <row r="217" spans="1:11">
      <c r="A217" s="133">
        <v>30011</v>
      </c>
      <c r="B217" s="131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7.6436999999999999</v>
      </c>
      <c r="K217" s="127">
        <f t="shared" si="9"/>
        <v>0</v>
      </c>
    </row>
    <row r="218" spans="1:11">
      <c r="A218" s="133">
        <v>30020</v>
      </c>
      <c r="B218" s="39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7.6436999999999999</v>
      </c>
      <c r="K218" s="127">
        <f t="shared" si="9"/>
        <v>0</v>
      </c>
    </row>
    <row r="219" spans="1:11">
      <c r="A219" s="133">
        <v>30030</v>
      </c>
      <c r="B219" s="39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7.6436999999999999</v>
      </c>
      <c r="K219" s="127">
        <f t="shared" si="9"/>
        <v>0</v>
      </c>
    </row>
    <row r="220" spans="1:11">
      <c r="A220" s="133">
        <v>30031</v>
      </c>
      <c r="B220" s="131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7.6436999999999999</v>
      </c>
      <c r="K220" s="127">
        <f t="shared" si="9"/>
        <v>0</v>
      </c>
    </row>
    <row r="221" spans="1:11">
      <c r="A221" s="136">
        <v>30040</v>
      </c>
      <c r="B221" s="12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7.6436999999999999</v>
      </c>
      <c r="K221" s="130">
        <f t="shared" si="9"/>
        <v>-183250.75</v>
      </c>
    </row>
    <row r="222" spans="1:11">
      <c r="A222" s="133">
        <v>30041</v>
      </c>
      <c r="B222" s="131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7.6436999999999999</v>
      </c>
      <c r="K222" s="127">
        <f t="shared" si="9"/>
        <v>0</v>
      </c>
    </row>
    <row r="223" spans="1:11">
      <c r="A223" s="133">
        <v>30050</v>
      </c>
      <c r="B223" s="39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7.6436999999999999</v>
      </c>
      <c r="K223" s="127">
        <f t="shared" si="9"/>
        <v>0</v>
      </c>
    </row>
    <row r="224" spans="1:11">
      <c r="A224" s="133">
        <v>71000</v>
      </c>
      <c r="B224" s="39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7.6436999999999999</v>
      </c>
      <c r="K224" s="127">
        <f t="shared" si="9"/>
        <v>0</v>
      </c>
    </row>
    <row r="225" spans="1:11">
      <c r="A225" s="133">
        <v>71001</v>
      </c>
      <c r="B225" s="39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7.6436999999999999</v>
      </c>
      <c r="K225" s="127">
        <f t="shared" si="9"/>
        <v>0</v>
      </c>
    </row>
    <row r="226" spans="1:11">
      <c r="A226" s="133">
        <v>71002</v>
      </c>
      <c r="B226" s="39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7.6436999999999999</v>
      </c>
      <c r="K226" s="127">
        <f t="shared" si="9"/>
        <v>0</v>
      </c>
    </row>
    <row r="227" spans="1:11">
      <c r="A227" s="133">
        <v>71003</v>
      </c>
      <c r="B227" s="39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7.6436999999999999</v>
      </c>
      <c r="K227" s="127">
        <f t="shared" si="9"/>
        <v>0</v>
      </c>
    </row>
    <row r="228" spans="1:11">
      <c r="A228" s="133">
        <v>71004</v>
      </c>
      <c r="B228" s="39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7.6436999999999999</v>
      </c>
      <c r="K228" s="127">
        <f t="shared" si="9"/>
        <v>0</v>
      </c>
    </row>
    <row r="229" spans="1:11">
      <c r="A229" s="133">
        <v>71005</v>
      </c>
      <c r="B229" s="39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7.6436999999999999</v>
      </c>
      <c r="K229" s="127">
        <f t="shared" si="9"/>
        <v>0</v>
      </c>
    </row>
    <row r="230" spans="1:11">
      <c r="A230" s="133">
        <v>71006</v>
      </c>
      <c r="B230" s="39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7.6436999999999999</v>
      </c>
      <c r="K230" s="127">
        <f t="shared" si="9"/>
        <v>0</v>
      </c>
    </row>
    <row r="231" spans="1:11">
      <c r="A231" s="133">
        <v>71007</v>
      </c>
      <c r="B231" s="39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7.6436999999999999</v>
      </c>
      <c r="K231" s="127">
        <f t="shared" si="9"/>
        <v>0</v>
      </c>
    </row>
    <row r="232" spans="1:11">
      <c r="A232" s="133">
        <v>71008</v>
      </c>
      <c r="B232" s="39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7.6436999999999999</v>
      </c>
      <c r="K232" s="127">
        <f t="shared" si="9"/>
        <v>0</v>
      </c>
    </row>
    <row r="233" spans="1:11">
      <c r="A233" s="133">
        <v>71009</v>
      </c>
      <c r="B233" s="39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7.6436999999999999</v>
      </c>
      <c r="K233" s="127">
        <f t="shared" si="9"/>
        <v>0</v>
      </c>
    </row>
    <row r="234" spans="1:11">
      <c r="A234" s="133">
        <v>71010</v>
      </c>
      <c r="B234" s="131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7.6436999999999999</v>
      </c>
      <c r="K234" s="127">
        <f t="shared" si="9"/>
        <v>0</v>
      </c>
    </row>
    <row r="235" spans="1:11">
      <c r="A235" s="38">
        <v>71011</v>
      </c>
      <c r="B235" s="131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7.6436999999999999</v>
      </c>
      <c r="K235" s="127">
        <f t="shared" si="9"/>
        <v>0</v>
      </c>
    </row>
    <row r="236" spans="1:11">
      <c r="A236" s="38">
        <v>71012</v>
      </c>
      <c r="B236" s="131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7.6436999999999999</v>
      </c>
      <c r="K236" s="127">
        <f t="shared" si="9"/>
        <v>0</v>
      </c>
    </row>
    <row r="237" spans="1:11">
      <c r="A237" s="38">
        <v>71013</v>
      </c>
      <c r="B237" s="131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7.6436999999999999</v>
      </c>
      <c r="K237" s="127">
        <f t="shared" si="9"/>
        <v>0</v>
      </c>
    </row>
    <row r="238" spans="1:11">
      <c r="A238" s="38">
        <v>71014</v>
      </c>
      <c r="B238" s="131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7.6436999999999999</v>
      </c>
      <c r="K238" s="127">
        <f t="shared" si="9"/>
        <v>0</v>
      </c>
    </row>
    <row r="239" spans="1:11">
      <c r="A239" s="38">
        <v>71015</v>
      </c>
      <c r="B239" s="131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7.6436999999999999</v>
      </c>
      <c r="K239" s="127">
        <f t="shared" si="9"/>
        <v>0</v>
      </c>
    </row>
    <row r="240" spans="1:11">
      <c r="A240" s="38">
        <v>71016</v>
      </c>
      <c r="B240" s="131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7.6436999999999999</v>
      </c>
      <c r="K240" s="127">
        <f t="shared" si="9"/>
        <v>0</v>
      </c>
    </row>
    <row r="241" spans="1:11">
      <c r="A241" s="38">
        <v>71017</v>
      </c>
      <c r="B241" s="131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7.6436999999999999</v>
      </c>
      <c r="K241" s="127">
        <f t="shared" si="9"/>
        <v>0</v>
      </c>
    </row>
    <row r="242" spans="1:11">
      <c r="A242" s="38">
        <v>71018</v>
      </c>
      <c r="B242" s="131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7.6436999999999999</v>
      </c>
      <c r="K242" s="127">
        <f t="shared" si="9"/>
        <v>0</v>
      </c>
    </row>
    <row r="243" spans="1:11">
      <c r="A243" s="38">
        <v>71019</v>
      </c>
      <c r="B243" s="131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7.6436999999999999</v>
      </c>
      <c r="K243" s="127">
        <f t="shared" si="9"/>
        <v>0</v>
      </c>
    </row>
    <row r="244" spans="1:11">
      <c r="A244" s="38">
        <v>71020</v>
      </c>
      <c r="B244" s="131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7.6436999999999999</v>
      </c>
      <c r="K244" s="127">
        <f t="shared" si="9"/>
        <v>0</v>
      </c>
    </row>
    <row r="245" spans="1:11">
      <c r="A245" s="38">
        <v>71021</v>
      </c>
      <c r="B245" s="131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7.6436999999999999</v>
      </c>
      <c r="K245" s="127">
        <f t="shared" si="9"/>
        <v>0</v>
      </c>
    </row>
    <row r="246" spans="1:11">
      <c r="A246" s="38">
        <v>71022</v>
      </c>
      <c r="B246" s="131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7.6436999999999999</v>
      </c>
      <c r="K246" s="127">
        <f t="shared" si="9"/>
        <v>0</v>
      </c>
    </row>
    <row r="247" spans="1:11">
      <c r="A247" s="38">
        <v>71023</v>
      </c>
      <c r="B247" s="131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7.6436999999999999</v>
      </c>
      <c r="K247" s="127">
        <f t="shared" si="9"/>
        <v>0</v>
      </c>
    </row>
    <row r="248" spans="1:11">
      <c r="A248" s="38">
        <v>71024</v>
      </c>
      <c r="B248" s="138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7.6436999999999999</v>
      </c>
      <c r="K248" s="127">
        <f t="shared" si="9"/>
        <v>0</v>
      </c>
    </row>
    <row r="249" spans="1:11">
      <c r="A249" s="134">
        <v>71025</v>
      </c>
      <c r="B249" s="39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7.6436999999999999</v>
      </c>
      <c r="K249" s="127">
        <f t="shared" si="9"/>
        <v>0</v>
      </c>
    </row>
    <row r="250" spans="1:11">
      <c r="A250" s="134">
        <v>71026</v>
      </c>
      <c r="B250" s="39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7.6436999999999999</v>
      </c>
      <c r="K250" s="127">
        <f t="shared" si="9"/>
        <v>0</v>
      </c>
    </row>
    <row r="251" spans="1:11">
      <c r="A251" s="134">
        <v>71027</v>
      </c>
      <c r="B251" s="39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7.6436999999999999</v>
      </c>
      <c r="K251" s="127">
        <f t="shared" si="9"/>
        <v>0</v>
      </c>
    </row>
    <row r="252" spans="1:11">
      <c r="A252" s="134">
        <v>71028</v>
      </c>
      <c r="B252" s="39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7.6436999999999999</v>
      </c>
      <c r="K252" s="127">
        <f t="shared" si="9"/>
        <v>0</v>
      </c>
    </row>
    <row r="253" spans="1:11">
      <c r="A253" s="133">
        <v>71998</v>
      </c>
      <c r="B253" s="39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7.6436999999999999</v>
      </c>
      <c r="K253" s="127">
        <f t="shared" si="9"/>
        <v>0</v>
      </c>
    </row>
    <row r="254" spans="1:11">
      <c r="A254" s="133">
        <v>72100</v>
      </c>
      <c r="B254" s="39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7.6436999999999999</v>
      </c>
      <c r="K254" s="127">
        <f t="shared" si="9"/>
        <v>0</v>
      </c>
    </row>
    <row r="255" spans="1:11">
      <c r="A255" s="133">
        <v>72101</v>
      </c>
      <c r="B255" s="39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7.6436999999999999</v>
      </c>
      <c r="K255" s="127">
        <f t="shared" si="9"/>
        <v>0</v>
      </c>
    </row>
    <row r="256" spans="1:11">
      <c r="A256" s="133">
        <v>72102</v>
      </c>
      <c r="B256" s="39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7.6436999999999999</v>
      </c>
      <c r="K256" s="127">
        <f t="shared" si="9"/>
        <v>0</v>
      </c>
    </row>
    <row r="257" spans="1:11">
      <c r="A257" s="133">
        <v>72200</v>
      </c>
      <c r="B257" s="39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7.6436999999999999</v>
      </c>
      <c r="K257" s="127">
        <f t="shared" si="9"/>
        <v>0</v>
      </c>
    </row>
    <row r="258" spans="1:11">
      <c r="A258" s="134">
        <v>73006</v>
      </c>
      <c r="B258" s="39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7.6436999999999999</v>
      </c>
      <c r="K258" s="127">
        <f t="shared" si="9"/>
        <v>0</v>
      </c>
    </row>
    <row r="259" spans="1:11">
      <c r="A259" s="133">
        <v>74100</v>
      </c>
      <c r="B259" s="39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7.6436999999999999</v>
      </c>
      <c r="K259" s="127">
        <f t="shared" si="9"/>
        <v>0</v>
      </c>
    </row>
    <row r="260" spans="1:11">
      <c r="A260" s="133">
        <v>74101</v>
      </c>
      <c r="B260" s="39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7.6436999999999999</v>
      </c>
      <c r="K260" s="127">
        <f t="shared" si="9"/>
        <v>0</v>
      </c>
    </row>
    <row r="261" spans="1:11">
      <c r="A261" s="133">
        <v>74102</v>
      </c>
      <c r="B261" s="39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7.6436999999999999</v>
      </c>
      <c r="K261" s="127">
        <f t="shared" si="9"/>
        <v>0</v>
      </c>
    </row>
    <row r="262" spans="1:11">
      <c r="A262" s="133">
        <v>74200</v>
      </c>
      <c r="B262" s="39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7.6436999999999999</v>
      </c>
      <c r="K262" s="127">
        <f t="shared" si="9"/>
        <v>0</v>
      </c>
    </row>
    <row r="263" spans="1:11">
      <c r="A263" s="133">
        <v>74201</v>
      </c>
      <c r="B263" s="39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7.6436999999999999</v>
      </c>
      <c r="K263" s="127">
        <f t="shared" si="9"/>
        <v>0</v>
      </c>
    </row>
    <row r="264" spans="1:11">
      <c r="A264" s="133">
        <v>74202</v>
      </c>
      <c r="B264" s="39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7.6436999999999999</v>
      </c>
      <c r="K264" s="127">
        <f t="shared" ref="K264:K327" si="12">ROUND(H264*J264,2)</f>
        <v>0</v>
      </c>
    </row>
    <row r="265" spans="1:11">
      <c r="A265" s="133">
        <v>74203</v>
      </c>
      <c r="B265" s="39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7.6436999999999999</v>
      </c>
      <c r="K265" s="127">
        <f t="shared" si="12"/>
        <v>0</v>
      </c>
    </row>
    <row r="266" spans="1:11">
      <c r="A266" s="133">
        <v>74204</v>
      </c>
      <c r="B266" s="39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7.6436999999999999</v>
      </c>
      <c r="K266" s="127">
        <f t="shared" si="12"/>
        <v>0</v>
      </c>
    </row>
    <row r="267" spans="1:11">
      <c r="A267" s="133">
        <v>74300</v>
      </c>
      <c r="B267" s="39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7.6436999999999999</v>
      </c>
      <c r="K267" s="127">
        <f t="shared" si="12"/>
        <v>0</v>
      </c>
    </row>
    <row r="268" spans="1:11">
      <c r="A268" s="133">
        <v>81000</v>
      </c>
      <c r="B268" s="39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7.6436999999999999</v>
      </c>
      <c r="K268" s="127">
        <f t="shared" si="12"/>
        <v>0</v>
      </c>
    </row>
    <row r="269" spans="1:11">
      <c r="A269" s="133">
        <v>81001</v>
      </c>
      <c r="B269" s="131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7.6436999999999999</v>
      </c>
      <c r="K269" s="127">
        <f t="shared" si="12"/>
        <v>0</v>
      </c>
    </row>
    <row r="270" spans="1:11">
      <c r="A270" s="133">
        <v>81002</v>
      </c>
      <c r="B270" s="131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7.6436999999999999</v>
      </c>
      <c r="K270" s="127">
        <f t="shared" si="12"/>
        <v>0</v>
      </c>
    </row>
    <row r="271" spans="1:11">
      <c r="A271" s="133">
        <v>81003</v>
      </c>
      <c r="B271" s="131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7.6436999999999999</v>
      </c>
      <c r="K271" s="127">
        <f t="shared" si="12"/>
        <v>0</v>
      </c>
    </row>
    <row r="272" spans="1:11">
      <c r="A272" s="133">
        <v>81004</v>
      </c>
      <c r="B272" s="131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7.6436999999999999</v>
      </c>
      <c r="K272" s="127">
        <f t="shared" si="12"/>
        <v>0</v>
      </c>
    </row>
    <row r="273" spans="1:11">
      <c r="A273" s="133">
        <v>81005</v>
      </c>
      <c r="B273" s="131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7.6436999999999999</v>
      </c>
      <c r="K273" s="127">
        <f t="shared" si="12"/>
        <v>0</v>
      </c>
    </row>
    <row r="274" spans="1:11">
      <c r="A274" s="133">
        <v>81006</v>
      </c>
      <c r="B274" s="131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7.6436999999999999</v>
      </c>
      <c r="K274" s="127">
        <f t="shared" si="12"/>
        <v>0</v>
      </c>
    </row>
    <row r="275" spans="1:11">
      <c r="A275" s="133">
        <v>81007</v>
      </c>
      <c r="B275" s="39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7.6436999999999999</v>
      </c>
      <c r="K275" s="127">
        <f t="shared" si="12"/>
        <v>0</v>
      </c>
    </row>
    <row r="276" spans="1:11">
      <c r="A276" s="133">
        <v>81008</v>
      </c>
      <c r="B276" s="39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7.6436999999999999</v>
      </c>
      <c r="K276" s="127">
        <f t="shared" si="12"/>
        <v>0</v>
      </c>
    </row>
    <row r="277" spans="1:11">
      <c r="A277" s="133">
        <v>81009</v>
      </c>
      <c r="B277" s="39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7.6436999999999999</v>
      </c>
      <c r="K277" s="127">
        <f t="shared" si="12"/>
        <v>0</v>
      </c>
    </row>
    <row r="278" spans="1:11">
      <c r="A278" s="135">
        <v>81010</v>
      </c>
      <c r="B278" s="138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7.6436999999999999</v>
      </c>
      <c r="K278" s="127">
        <f t="shared" si="12"/>
        <v>0</v>
      </c>
    </row>
    <row r="279" spans="1:11">
      <c r="A279" s="133">
        <v>81011</v>
      </c>
      <c r="B279" s="131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7.6436999999999999</v>
      </c>
      <c r="K279" s="127">
        <f t="shared" si="12"/>
        <v>0</v>
      </c>
    </row>
    <row r="280" spans="1:11">
      <c r="A280" s="133">
        <v>81012</v>
      </c>
      <c r="B280" s="131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7.6436999999999999</v>
      </c>
      <c r="K280" s="127">
        <f t="shared" si="12"/>
        <v>0</v>
      </c>
    </row>
    <row r="281" spans="1:11">
      <c r="A281" s="133">
        <v>81013</v>
      </c>
      <c r="B281" s="131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7.6436999999999999</v>
      </c>
      <c r="K281" s="127">
        <f t="shared" si="12"/>
        <v>0</v>
      </c>
    </row>
    <row r="282" spans="1:11">
      <c r="A282" s="133">
        <v>81014</v>
      </c>
      <c r="B282" s="131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7.6436999999999999</v>
      </c>
      <c r="K282" s="127">
        <f t="shared" si="12"/>
        <v>0</v>
      </c>
    </row>
    <row r="283" spans="1:11">
      <c r="A283" s="133">
        <v>81015</v>
      </c>
      <c r="B283" s="131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7.6436999999999999</v>
      </c>
      <c r="K283" s="127">
        <f t="shared" si="12"/>
        <v>0</v>
      </c>
    </row>
    <row r="284" spans="1:11">
      <c r="A284" s="38">
        <v>81016</v>
      </c>
      <c r="B284" s="131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7.6436999999999999</v>
      </c>
      <c r="K284" s="127">
        <f t="shared" si="12"/>
        <v>0</v>
      </c>
    </row>
    <row r="285" spans="1:11">
      <c r="A285" s="38">
        <v>81017</v>
      </c>
      <c r="B285" s="131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7.6436999999999999</v>
      </c>
      <c r="K285" s="127">
        <f t="shared" si="12"/>
        <v>0</v>
      </c>
    </row>
    <row r="286" spans="1:11">
      <c r="A286" s="38">
        <v>81018</v>
      </c>
      <c r="B286" s="131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7.6436999999999999</v>
      </c>
      <c r="K286" s="127">
        <f t="shared" si="12"/>
        <v>0</v>
      </c>
    </row>
    <row r="287" spans="1:11">
      <c r="A287" s="38">
        <v>81019</v>
      </c>
      <c r="B287" s="131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7.6436999999999999</v>
      </c>
      <c r="K287" s="127">
        <f t="shared" si="12"/>
        <v>0</v>
      </c>
    </row>
    <row r="288" spans="1:11">
      <c r="A288" s="38">
        <v>81020</v>
      </c>
      <c r="B288" s="131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7.6436999999999999</v>
      </c>
      <c r="K288" s="127">
        <f t="shared" si="12"/>
        <v>0</v>
      </c>
    </row>
    <row r="289" spans="1:11">
      <c r="A289" s="38">
        <v>81021</v>
      </c>
      <c r="B289" s="131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7.6436999999999999</v>
      </c>
      <c r="K289" s="127">
        <f t="shared" si="12"/>
        <v>0</v>
      </c>
    </row>
    <row r="290" spans="1:11">
      <c r="A290" s="38">
        <v>81022</v>
      </c>
      <c r="B290" s="131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7.6436999999999999</v>
      </c>
      <c r="K290" s="127">
        <f t="shared" si="12"/>
        <v>0</v>
      </c>
    </row>
    <row r="291" spans="1:11">
      <c r="A291" s="38">
        <v>81023</v>
      </c>
      <c r="B291" s="131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7.6436999999999999</v>
      </c>
      <c r="K291" s="127">
        <f t="shared" si="12"/>
        <v>0</v>
      </c>
    </row>
    <row r="292" spans="1:11">
      <c r="A292" s="38">
        <v>81024</v>
      </c>
      <c r="B292" s="138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7.6436999999999999</v>
      </c>
      <c r="K292" s="127">
        <f t="shared" si="12"/>
        <v>0</v>
      </c>
    </row>
    <row r="293" spans="1:11">
      <c r="A293" s="134">
        <v>81025</v>
      </c>
      <c r="B293" s="39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7.6436999999999999</v>
      </c>
      <c r="K293" s="127">
        <f t="shared" si="12"/>
        <v>0</v>
      </c>
    </row>
    <row r="294" spans="1:11">
      <c r="A294" s="134">
        <v>81026</v>
      </c>
      <c r="B294" s="39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7.6436999999999999</v>
      </c>
      <c r="K294" s="127">
        <f t="shared" si="12"/>
        <v>0</v>
      </c>
    </row>
    <row r="295" spans="1:11">
      <c r="A295" s="134">
        <v>81027</v>
      </c>
      <c r="B295" s="39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7.6436999999999999</v>
      </c>
      <c r="K295" s="127">
        <f t="shared" si="12"/>
        <v>0</v>
      </c>
    </row>
    <row r="296" spans="1:11">
      <c r="A296" s="134">
        <v>81028</v>
      </c>
      <c r="B296" s="39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7.6436999999999999</v>
      </c>
      <c r="K296" s="127">
        <f t="shared" si="12"/>
        <v>0</v>
      </c>
    </row>
    <row r="297" spans="1:11">
      <c r="A297" s="133">
        <v>81998</v>
      </c>
      <c r="B297" s="131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7.6436999999999999</v>
      </c>
      <c r="K297" s="127">
        <f t="shared" si="12"/>
        <v>0</v>
      </c>
    </row>
    <row r="298" spans="1:11">
      <c r="A298" s="133">
        <v>82099</v>
      </c>
      <c r="B298" s="39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7.6436999999999999</v>
      </c>
      <c r="K298" s="127">
        <f t="shared" si="12"/>
        <v>0</v>
      </c>
    </row>
    <row r="299" spans="1:11">
      <c r="A299" s="133">
        <v>82100</v>
      </c>
      <c r="B299" s="39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7.6436999999999999</v>
      </c>
      <c r="K299" s="127">
        <f t="shared" si="12"/>
        <v>0</v>
      </c>
    </row>
    <row r="300" spans="1:11">
      <c r="A300" s="133">
        <v>82101</v>
      </c>
      <c r="B300" s="39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7.6436999999999999</v>
      </c>
      <c r="K300" s="127">
        <f t="shared" si="12"/>
        <v>0</v>
      </c>
    </row>
    <row r="301" spans="1:11">
      <c r="A301" s="133">
        <v>82102</v>
      </c>
      <c r="B301" s="39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7.6436999999999999</v>
      </c>
      <c r="K301" s="127">
        <f t="shared" si="12"/>
        <v>0</v>
      </c>
    </row>
    <row r="302" spans="1:11">
      <c r="A302" s="133">
        <v>82103</v>
      </c>
      <c r="B302" s="39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7.6436999999999999</v>
      </c>
      <c r="K302" s="127">
        <f t="shared" si="12"/>
        <v>0</v>
      </c>
    </row>
    <row r="303" spans="1:11">
      <c r="A303" s="133">
        <v>82104</v>
      </c>
      <c r="B303" s="39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7.6436999999999999</v>
      </c>
      <c r="K303" s="127">
        <f t="shared" si="12"/>
        <v>0</v>
      </c>
    </row>
    <row r="304" spans="1:11">
      <c r="A304" s="133">
        <v>82105</v>
      </c>
      <c r="B304" s="39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7.6436999999999999</v>
      </c>
      <c r="K304" s="127">
        <f t="shared" si="12"/>
        <v>0</v>
      </c>
    </row>
    <row r="305" spans="1:11">
      <c r="A305" s="133">
        <v>82106</v>
      </c>
      <c r="B305" s="131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7.6436999999999999</v>
      </c>
      <c r="K305" s="127">
        <f t="shared" si="12"/>
        <v>0</v>
      </c>
    </row>
    <row r="306" spans="1:11">
      <c r="A306" s="133">
        <v>82107</v>
      </c>
      <c r="B306" s="131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7.6436999999999999</v>
      </c>
      <c r="K306" s="127">
        <f t="shared" si="12"/>
        <v>0</v>
      </c>
    </row>
    <row r="307" spans="1:11">
      <c r="A307" s="133">
        <v>82108</v>
      </c>
      <c r="B307" s="39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7.6436999999999999</v>
      </c>
      <c r="K307" s="127">
        <f t="shared" si="12"/>
        <v>0</v>
      </c>
    </row>
    <row r="308" spans="1:11">
      <c r="A308" s="133">
        <v>82201</v>
      </c>
      <c r="B308" s="131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7.6436999999999999</v>
      </c>
      <c r="K308" s="127">
        <f t="shared" si="12"/>
        <v>0</v>
      </c>
    </row>
    <row r="309" spans="1:11">
      <c r="A309" s="133">
        <v>82202</v>
      </c>
      <c r="B309" s="131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7.6436999999999999</v>
      </c>
      <c r="K309" s="127">
        <f t="shared" si="12"/>
        <v>0</v>
      </c>
    </row>
    <row r="310" spans="1:11">
      <c r="A310" s="133">
        <v>82203</v>
      </c>
      <c r="B310" s="131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7.6436999999999999</v>
      </c>
      <c r="K310" s="127">
        <f t="shared" si="12"/>
        <v>0</v>
      </c>
    </row>
    <row r="311" spans="1:11">
      <c r="A311" s="133">
        <v>82204</v>
      </c>
      <c r="B311" s="131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7.6436999999999999</v>
      </c>
      <c r="K311" s="127">
        <f t="shared" si="12"/>
        <v>0</v>
      </c>
    </row>
    <row r="312" spans="1:11">
      <c r="A312" s="133">
        <v>82205</v>
      </c>
      <c r="B312" s="131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7.6436999999999999</v>
      </c>
      <c r="K312" s="127">
        <f t="shared" si="12"/>
        <v>0</v>
      </c>
    </row>
    <row r="313" spans="1:11">
      <c r="A313" s="133">
        <v>82600</v>
      </c>
      <c r="B313" s="39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7.6436999999999999</v>
      </c>
      <c r="K313" s="127">
        <f t="shared" si="12"/>
        <v>0</v>
      </c>
    </row>
    <row r="314" spans="1:11">
      <c r="A314" s="133">
        <v>82601</v>
      </c>
      <c r="B314" s="39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7.6436999999999999</v>
      </c>
      <c r="K314" s="127">
        <f t="shared" si="12"/>
        <v>0</v>
      </c>
    </row>
    <row r="315" spans="1:11">
      <c r="A315" s="133">
        <v>82602</v>
      </c>
      <c r="B315" s="39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7.6436999999999999</v>
      </c>
      <c r="K315" s="127">
        <f t="shared" si="12"/>
        <v>0</v>
      </c>
    </row>
    <row r="316" spans="1:11">
      <c r="A316" s="133">
        <v>82603</v>
      </c>
      <c r="B316" s="39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7.6436999999999999</v>
      </c>
      <c r="K316" s="127">
        <f t="shared" si="12"/>
        <v>0</v>
      </c>
    </row>
    <row r="317" spans="1:11">
      <c r="A317" s="133">
        <v>82604</v>
      </c>
      <c r="B317" s="39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7.6436999999999999</v>
      </c>
      <c r="K317" s="127">
        <f t="shared" si="12"/>
        <v>0</v>
      </c>
    </row>
    <row r="318" spans="1:11">
      <c r="A318" s="133">
        <v>82605</v>
      </c>
      <c r="B318" s="39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7.6436999999999999</v>
      </c>
      <c r="K318" s="127">
        <f t="shared" si="12"/>
        <v>0</v>
      </c>
    </row>
    <row r="319" spans="1:11">
      <c r="A319" s="133">
        <v>82606</v>
      </c>
      <c r="B319" s="131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7.6436999999999999</v>
      </c>
      <c r="K319" s="127">
        <f t="shared" si="12"/>
        <v>0</v>
      </c>
    </row>
    <row r="320" spans="1:11">
      <c r="A320" s="133">
        <v>82607</v>
      </c>
      <c r="B320" s="131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7.6436999999999999</v>
      </c>
      <c r="K320" s="127">
        <f t="shared" si="12"/>
        <v>0</v>
      </c>
    </row>
    <row r="321" spans="1:11">
      <c r="A321" s="133">
        <v>82700</v>
      </c>
      <c r="B321" s="39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7.6436999999999999</v>
      </c>
      <c r="K321" s="127">
        <f t="shared" si="12"/>
        <v>0</v>
      </c>
    </row>
    <row r="322" spans="1:11">
      <c r="A322" s="133">
        <v>82701</v>
      </c>
      <c r="B322" s="39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7.6436999999999999</v>
      </c>
      <c r="K322" s="127">
        <f t="shared" si="12"/>
        <v>0</v>
      </c>
    </row>
    <row r="323" spans="1:11">
      <c r="A323" s="133">
        <v>82702</v>
      </c>
      <c r="B323" s="39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7.6436999999999999</v>
      </c>
      <c r="K323" s="127">
        <f t="shared" si="12"/>
        <v>0</v>
      </c>
    </row>
    <row r="324" spans="1:11">
      <c r="A324" s="133">
        <v>82703</v>
      </c>
      <c r="B324" s="39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7.6436999999999999</v>
      </c>
      <c r="K324" s="127">
        <f t="shared" si="12"/>
        <v>0</v>
      </c>
    </row>
    <row r="325" spans="1:11">
      <c r="A325" s="133">
        <v>82704</v>
      </c>
      <c r="B325" s="39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7.6436999999999999</v>
      </c>
      <c r="K325" s="127">
        <f t="shared" si="12"/>
        <v>0</v>
      </c>
    </row>
    <row r="326" spans="1:11">
      <c r="A326" s="133">
        <v>82705</v>
      </c>
      <c r="B326" s="39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7.6436999999999999</v>
      </c>
      <c r="K326" s="127">
        <f t="shared" si="12"/>
        <v>0</v>
      </c>
    </row>
    <row r="327" spans="1:11">
      <c r="A327" s="133">
        <v>82706</v>
      </c>
      <c r="B327" s="39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7.6436999999999999</v>
      </c>
      <c r="K327" s="127">
        <f t="shared" si="12"/>
        <v>0</v>
      </c>
    </row>
    <row r="328" spans="1:11">
      <c r="A328" s="134">
        <v>83006</v>
      </c>
      <c r="B328" s="39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7.6436999999999999</v>
      </c>
      <c r="K328" s="127">
        <f t="shared" ref="K328:K391" si="15">ROUND(H328*J328,2)</f>
        <v>0</v>
      </c>
    </row>
    <row r="329" spans="1:11">
      <c r="A329" s="133">
        <v>84100</v>
      </c>
      <c r="B329" s="39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7.6436999999999999</v>
      </c>
      <c r="K329" s="127">
        <f t="shared" si="15"/>
        <v>0</v>
      </c>
    </row>
    <row r="330" spans="1:11">
      <c r="A330" s="133">
        <v>84101</v>
      </c>
      <c r="B330" s="39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7.6436999999999999</v>
      </c>
      <c r="K330" s="127">
        <f t="shared" si="15"/>
        <v>0</v>
      </c>
    </row>
    <row r="331" spans="1:11">
      <c r="A331" s="133">
        <v>84102</v>
      </c>
      <c r="B331" s="39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7.6436999999999999</v>
      </c>
      <c r="K331" s="127">
        <f t="shared" si="15"/>
        <v>0</v>
      </c>
    </row>
    <row r="332" spans="1:11">
      <c r="A332" s="133">
        <v>84103</v>
      </c>
      <c r="B332" s="39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7.6436999999999999</v>
      </c>
      <c r="K332" s="127">
        <f t="shared" si="15"/>
        <v>0</v>
      </c>
    </row>
    <row r="333" spans="1:11">
      <c r="A333" s="133">
        <v>84104</v>
      </c>
      <c r="B333" s="39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7.6436999999999999</v>
      </c>
      <c r="K333" s="127">
        <f t="shared" si="15"/>
        <v>0</v>
      </c>
    </row>
    <row r="334" spans="1:11">
      <c r="A334" s="133">
        <v>84201</v>
      </c>
      <c r="B334" s="39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7.6436999999999999</v>
      </c>
      <c r="K334" s="127">
        <f t="shared" si="15"/>
        <v>0</v>
      </c>
    </row>
    <row r="335" spans="1:11">
      <c r="A335" s="133">
        <v>84202</v>
      </c>
      <c r="B335" s="39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7.6436999999999999</v>
      </c>
      <c r="K335" s="127">
        <f t="shared" si="15"/>
        <v>0</v>
      </c>
    </row>
    <row r="336" spans="1:11">
      <c r="A336" s="133">
        <v>84203</v>
      </c>
      <c r="B336" s="39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7.6436999999999999</v>
      </c>
      <c r="K336" s="127">
        <f t="shared" si="15"/>
        <v>0</v>
      </c>
    </row>
    <row r="337" spans="1:11">
      <c r="A337" s="133">
        <v>84204</v>
      </c>
      <c r="B337" s="39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7.6436999999999999</v>
      </c>
      <c r="K337" s="127">
        <f t="shared" si="15"/>
        <v>0</v>
      </c>
    </row>
    <row r="338" spans="1:11">
      <c r="A338" s="133">
        <v>84205</v>
      </c>
      <c r="B338" s="39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7.6436999999999999</v>
      </c>
      <c r="K338" s="127">
        <f t="shared" si="15"/>
        <v>0</v>
      </c>
    </row>
    <row r="339" spans="1:11">
      <c r="A339" s="133">
        <v>84206</v>
      </c>
      <c r="B339" s="39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7.6436999999999999</v>
      </c>
      <c r="K339" s="127">
        <f t="shared" si="15"/>
        <v>0</v>
      </c>
    </row>
    <row r="340" spans="1:11">
      <c r="A340" s="133">
        <v>84207</v>
      </c>
      <c r="B340" s="39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7.6436999999999999</v>
      </c>
      <c r="K340" s="127">
        <f t="shared" si="15"/>
        <v>0</v>
      </c>
    </row>
    <row r="341" spans="1:11">
      <c r="A341" s="133">
        <v>84300</v>
      </c>
      <c r="B341" s="39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7.6436999999999999</v>
      </c>
      <c r="K341" s="127">
        <f t="shared" si="15"/>
        <v>0</v>
      </c>
    </row>
    <row r="342" spans="1:11">
      <c r="A342" s="133">
        <v>85001</v>
      </c>
      <c r="B342" s="131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7.6436999999999999</v>
      </c>
      <c r="K342" s="127">
        <f t="shared" si="15"/>
        <v>0</v>
      </c>
    </row>
    <row r="343" spans="1:11">
      <c r="A343" s="133">
        <v>85002</v>
      </c>
      <c r="B343" s="131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7.6436999999999999</v>
      </c>
      <c r="K343" s="127">
        <f t="shared" si="15"/>
        <v>0</v>
      </c>
    </row>
    <row r="344" spans="1:11">
      <c r="A344" s="133">
        <v>91001</v>
      </c>
      <c r="B344" s="39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7.6436999999999999</v>
      </c>
      <c r="K344" s="127">
        <f t="shared" si="15"/>
        <v>0</v>
      </c>
    </row>
    <row r="345" spans="1:11">
      <c r="A345" s="133">
        <v>91002</v>
      </c>
      <c r="B345" s="39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7.6436999999999999</v>
      </c>
      <c r="K345" s="127">
        <f t="shared" si="15"/>
        <v>0</v>
      </c>
    </row>
    <row r="346" spans="1:11">
      <c r="A346" s="133">
        <v>91003</v>
      </c>
      <c r="B346" s="39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7.6436999999999999</v>
      </c>
      <c r="K346" s="127">
        <f t="shared" si="15"/>
        <v>0</v>
      </c>
    </row>
    <row r="347" spans="1:11">
      <c r="A347" s="133">
        <v>91004</v>
      </c>
      <c r="B347" s="131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7.6436999999999999</v>
      </c>
      <c r="K347" s="127">
        <f t="shared" si="15"/>
        <v>0</v>
      </c>
    </row>
    <row r="348" spans="1:11">
      <c r="A348" s="133">
        <v>91005</v>
      </c>
      <c r="B348" s="131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7.6436999999999999</v>
      </c>
      <c r="K348" s="127">
        <f t="shared" si="15"/>
        <v>0</v>
      </c>
    </row>
    <row r="349" spans="1:11">
      <c r="A349" s="133">
        <v>91006</v>
      </c>
      <c r="B349" s="131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7.6436999999999999</v>
      </c>
      <c r="K349" s="127">
        <f t="shared" si="15"/>
        <v>0</v>
      </c>
    </row>
    <row r="350" spans="1:11">
      <c r="A350" s="133">
        <v>91007</v>
      </c>
      <c r="B350" s="131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7.6436999999999999</v>
      </c>
      <c r="K350" s="127">
        <f t="shared" si="15"/>
        <v>0</v>
      </c>
    </row>
    <row r="351" spans="1:11">
      <c r="A351" s="133">
        <v>91008</v>
      </c>
      <c r="B351" s="131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7.6436999999999999</v>
      </c>
      <c r="K351" s="127">
        <f t="shared" si="15"/>
        <v>0</v>
      </c>
    </row>
    <row r="352" spans="1:11">
      <c r="A352" s="133">
        <v>91009</v>
      </c>
      <c r="B352" s="131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7.6436999999999999</v>
      </c>
      <c r="K352" s="127">
        <f t="shared" si="15"/>
        <v>0</v>
      </c>
    </row>
    <row r="353" spans="1:11">
      <c r="A353" s="133">
        <v>91010</v>
      </c>
      <c r="B353" s="131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7.6436999999999999</v>
      </c>
      <c r="K353" s="127">
        <f t="shared" si="15"/>
        <v>0</v>
      </c>
    </row>
    <row r="354" spans="1:11">
      <c r="A354" s="133">
        <v>91011</v>
      </c>
      <c r="B354" s="131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7.6436999999999999</v>
      </c>
      <c r="K354" s="127">
        <f t="shared" si="15"/>
        <v>0</v>
      </c>
    </row>
    <row r="355" spans="1:11">
      <c r="A355" s="133">
        <v>91012</v>
      </c>
      <c r="B355" s="39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7.6436999999999999</v>
      </c>
      <c r="K355" s="127">
        <f t="shared" si="15"/>
        <v>0</v>
      </c>
    </row>
    <row r="356" spans="1:11">
      <c r="A356" s="38">
        <v>91013</v>
      </c>
      <c r="B356" s="138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7.6436999999999999</v>
      </c>
      <c r="K356" s="127">
        <f t="shared" si="15"/>
        <v>0</v>
      </c>
    </row>
    <row r="357" spans="1:11">
      <c r="A357" s="133">
        <v>91200</v>
      </c>
      <c r="B357" s="131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7.6436999999999999</v>
      </c>
      <c r="K357" s="127">
        <f t="shared" si="15"/>
        <v>0</v>
      </c>
    </row>
    <row r="358" spans="1:11">
      <c r="A358" s="133">
        <v>91201</v>
      </c>
      <c r="B358" s="131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7.6436999999999999</v>
      </c>
      <c r="K358" s="127">
        <f t="shared" si="15"/>
        <v>0</v>
      </c>
    </row>
    <row r="359" spans="1:11">
      <c r="A359" s="133">
        <v>91202</v>
      </c>
      <c r="B359" s="131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7.6436999999999999</v>
      </c>
      <c r="K359" s="127">
        <f t="shared" si="15"/>
        <v>0</v>
      </c>
    </row>
    <row r="360" spans="1:11">
      <c r="A360" s="133">
        <v>92001</v>
      </c>
      <c r="B360" s="131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7.6436999999999999</v>
      </c>
      <c r="K360" s="127">
        <f t="shared" si="15"/>
        <v>0</v>
      </c>
    </row>
    <row r="361" spans="1:11">
      <c r="A361" s="133">
        <v>92002</v>
      </c>
      <c r="B361" s="131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7.6436999999999999</v>
      </c>
      <c r="K361" s="127">
        <f t="shared" si="15"/>
        <v>0</v>
      </c>
    </row>
    <row r="362" spans="1:11">
      <c r="A362" s="133">
        <v>92003</v>
      </c>
      <c r="B362" s="131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7.6436999999999999</v>
      </c>
      <c r="K362" s="127">
        <f t="shared" si="15"/>
        <v>0</v>
      </c>
    </row>
    <row r="363" spans="1:11">
      <c r="A363" s="133">
        <v>92004</v>
      </c>
      <c r="B363" s="131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7.6436999999999999</v>
      </c>
      <c r="K363" s="127">
        <f t="shared" si="15"/>
        <v>0</v>
      </c>
    </row>
    <row r="364" spans="1:11">
      <c r="A364" s="133">
        <v>92005</v>
      </c>
      <c r="B364" s="131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7.6436999999999999</v>
      </c>
      <c r="K364" s="127">
        <f t="shared" si="15"/>
        <v>0</v>
      </c>
    </row>
    <row r="365" spans="1:11">
      <c r="A365" s="133">
        <v>92006</v>
      </c>
      <c r="B365" s="131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7.6436999999999999</v>
      </c>
      <c r="K365" s="127">
        <f t="shared" si="15"/>
        <v>0</v>
      </c>
    </row>
    <row r="366" spans="1:11">
      <c r="A366" s="133">
        <v>92007</v>
      </c>
      <c r="B366" s="131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7.6436999999999999</v>
      </c>
      <c r="K366" s="127">
        <f t="shared" si="15"/>
        <v>0</v>
      </c>
    </row>
    <row r="367" spans="1:11">
      <c r="A367" s="133">
        <v>92008</v>
      </c>
      <c r="B367" s="131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7.6436999999999999</v>
      </c>
      <c r="K367" s="127">
        <f t="shared" si="15"/>
        <v>0</v>
      </c>
    </row>
    <row r="368" spans="1:11">
      <c r="A368" s="141">
        <v>92009</v>
      </c>
      <c r="B368" s="39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7.6436999999999999</v>
      </c>
      <c r="K368" s="127">
        <f t="shared" si="15"/>
        <v>0</v>
      </c>
    </row>
    <row r="369" spans="1:11">
      <c r="A369" s="133">
        <v>93001</v>
      </c>
      <c r="B369" s="131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7.6436999999999999</v>
      </c>
      <c r="K369" s="127">
        <f t="shared" si="15"/>
        <v>0</v>
      </c>
    </row>
    <row r="370" spans="1:11">
      <c r="A370" s="133">
        <v>93002</v>
      </c>
      <c r="B370" s="131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7.6436999999999999</v>
      </c>
      <c r="K370" s="127">
        <f t="shared" si="15"/>
        <v>0</v>
      </c>
    </row>
    <row r="371" spans="1:11">
      <c r="A371" s="133">
        <v>93003</v>
      </c>
      <c r="B371" s="131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7.6436999999999999</v>
      </c>
      <c r="K371" s="127">
        <f t="shared" si="15"/>
        <v>0</v>
      </c>
    </row>
    <row r="372" spans="1:11">
      <c r="A372" s="133">
        <v>93004</v>
      </c>
      <c r="B372" s="131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7.6436999999999999</v>
      </c>
      <c r="K372" s="127">
        <f t="shared" si="15"/>
        <v>0</v>
      </c>
    </row>
    <row r="373" spans="1:11">
      <c r="A373" s="133">
        <v>93005</v>
      </c>
      <c r="B373" s="131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7.6436999999999999</v>
      </c>
      <c r="K373" s="127">
        <f t="shared" si="15"/>
        <v>0</v>
      </c>
    </row>
    <row r="374" spans="1:11">
      <c r="A374" s="136">
        <v>94001</v>
      </c>
      <c r="B374" s="137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7.6436999999999999</v>
      </c>
      <c r="K374" s="130">
        <f t="shared" si="15"/>
        <v>0</v>
      </c>
    </row>
    <row r="375" spans="1:11">
      <c r="A375" s="133">
        <v>94002</v>
      </c>
      <c r="B375" s="131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7.6436999999999999</v>
      </c>
      <c r="K375" s="127">
        <f t="shared" si="15"/>
        <v>0</v>
      </c>
    </row>
    <row r="376" spans="1:11">
      <c r="A376" s="133">
        <v>94003</v>
      </c>
      <c r="B376" s="131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7.6436999999999999</v>
      </c>
      <c r="K376" s="127">
        <f t="shared" si="15"/>
        <v>0</v>
      </c>
    </row>
    <row r="377" spans="1:11">
      <c r="A377" s="133">
        <v>94004</v>
      </c>
      <c r="B377" s="131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7.6436999999999999</v>
      </c>
      <c r="K377" s="127">
        <f t="shared" si="15"/>
        <v>0</v>
      </c>
    </row>
    <row r="378" spans="1:11">
      <c r="A378" s="133">
        <v>94005</v>
      </c>
      <c r="B378" s="131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7.6436999999999999</v>
      </c>
      <c r="K378" s="127">
        <f t="shared" si="15"/>
        <v>0</v>
      </c>
    </row>
    <row r="379" spans="1:11">
      <c r="A379" s="133">
        <v>94006</v>
      </c>
      <c r="B379" s="131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7.6436999999999999</v>
      </c>
      <c r="K379" s="127">
        <f t="shared" si="15"/>
        <v>0</v>
      </c>
    </row>
    <row r="380" spans="1:11">
      <c r="A380" s="133">
        <v>94007</v>
      </c>
      <c r="B380" s="131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7.6436999999999999</v>
      </c>
      <c r="K380" s="127">
        <f t="shared" si="15"/>
        <v>0</v>
      </c>
    </row>
    <row r="381" spans="1:11">
      <c r="A381" s="133">
        <v>94008</v>
      </c>
      <c r="B381" s="131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7.6436999999999999</v>
      </c>
      <c r="K381" s="127">
        <f t="shared" si="15"/>
        <v>0</v>
      </c>
    </row>
    <row r="382" spans="1:11">
      <c r="A382" s="133">
        <v>94009</v>
      </c>
      <c r="B382" s="131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7.6436999999999999</v>
      </c>
      <c r="K382" s="127">
        <f t="shared" si="15"/>
        <v>0</v>
      </c>
    </row>
    <row r="383" spans="1:11">
      <c r="A383" s="133">
        <v>94010</v>
      </c>
      <c r="B383" s="131" t="s">
        <v>438</v>
      </c>
      <c r="C383" s="213">
        <v>351.4</v>
      </c>
      <c r="D383" s="213"/>
      <c r="E383" s="225"/>
      <c r="F383" s="225"/>
      <c r="H383" s="127">
        <f t="shared" si="16"/>
        <v>351.4</v>
      </c>
      <c r="J383" s="4">
        <f t="shared" si="17"/>
        <v>7.6436999999999999</v>
      </c>
      <c r="K383" s="127">
        <f t="shared" si="15"/>
        <v>2686</v>
      </c>
    </row>
    <row r="384" spans="1:11">
      <c r="A384" s="133">
        <v>94011</v>
      </c>
      <c r="B384" s="131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7.6436999999999999</v>
      </c>
      <c r="K384" s="127">
        <f t="shared" si="15"/>
        <v>0</v>
      </c>
    </row>
    <row r="385" spans="1:11">
      <c r="A385" s="133">
        <v>94012</v>
      </c>
      <c r="B385" s="131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7.6436999999999999</v>
      </c>
      <c r="K385" s="127">
        <f t="shared" si="15"/>
        <v>0</v>
      </c>
    </row>
    <row r="386" spans="1:11">
      <c r="A386" s="133">
        <v>94013</v>
      </c>
      <c r="B386" s="131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7.6436999999999999</v>
      </c>
      <c r="K386" s="127">
        <f t="shared" si="15"/>
        <v>0</v>
      </c>
    </row>
    <row r="387" spans="1:11">
      <c r="A387" s="136">
        <v>94014</v>
      </c>
      <c r="B387" s="137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7.6436999999999999</v>
      </c>
      <c r="K387" s="130">
        <f t="shared" si="15"/>
        <v>0</v>
      </c>
    </row>
    <row r="388" spans="1:11">
      <c r="A388" s="133">
        <v>94015</v>
      </c>
      <c r="B388" s="131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7.6436999999999999</v>
      </c>
      <c r="K388" s="127">
        <f t="shared" si="15"/>
        <v>0</v>
      </c>
    </row>
    <row r="389" spans="1:11">
      <c r="A389" s="136">
        <v>94016</v>
      </c>
      <c r="B389" s="137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7.6436999999999999</v>
      </c>
      <c r="K389" s="130">
        <f t="shared" si="15"/>
        <v>0</v>
      </c>
    </row>
    <row r="390" spans="1:11">
      <c r="A390" s="133">
        <v>94017</v>
      </c>
      <c r="B390" s="131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7.6436999999999999</v>
      </c>
      <c r="K390" s="127">
        <f t="shared" si="15"/>
        <v>0</v>
      </c>
    </row>
    <row r="391" spans="1:11">
      <c r="A391" s="133">
        <v>94018</v>
      </c>
      <c r="B391" s="131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7.6436999999999999</v>
      </c>
      <c r="K391" s="127">
        <f t="shared" si="15"/>
        <v>0</v>
      </c>
    </row>
    <row r="392" spans="1:11">
      <c r="A392" s="133">
        <v>94019</v>
      </c>
      <c r="B392" s="131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7.6436999999999999</v>
      </c>
      <c r="K392" s="127">
        <f t="shared" ref="K392:K428" si="18">ROUND(H392*J392,2)</f>
        <v>0</v>
      </c>
    </row>
    <row r="393" spans="1:11">
      <c r="A393" s="133">
        <v>94020</v>
      </c>
      <c r="B393" s="39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7.6436999999999999</v>
      </c>
      <c r="K393" s="127">
        <f t="shared" si="18"/>
        <v>0</v>
      </c>
    </row>
    <row r="394" spans="1:11">
      <c r="A394" s="133">
        <v>94021</v>
      </c>
      <c r="B394" s="131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7.6436999999999999</v>
      </c>
      <c r="K394" s="127">
        <f t="shared" si="18"/>
        <v>0</v>
      </c>
    </row>
    <row r="395" spans="1:11">
      <c r="A395" s="133">
        <v>94022</v>
      </c>
      <c r="B395" s="131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7.6436999999999999</v>
      </c>
      <c r="K395" s="127">
        <f t="shared" si="18"/>
        <v>0</v>
      </c>
    </row>
    <row r="396" spans="1:11">
      <c r="A396" s="133">
        <v>94023</v>
      </c>
      <c r="B396" s="131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7.6436999999999999</v>
      </c>
      <c r="K396" s="127">
        <f t="shared" si="18"/>
        <v>0</v>
      </c>
    </row>
    <row r="397" spans="1:11">
      <c r="A397" s="133">
        <v>94024</v>
      </c>
      <c r="B397" s="131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7.6436999999999999</v>
      </c>
      <c r="K397" s="127">
        <f t="shared" si="18"/>
        <v>0</v>
      </c>
    </row>
    <row r="398" spans="1:11">
      <c r="A398" s="133">
        <v>94025</v>
      </c>
      <c r="B398" s="131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7.6436999999999999</v>
      </c>
      <c r="K398" s="127">
        <f t="shared" si="18"/>
        <v>0</v>
      </c>
    </row>
    <row r="399" spans="1:11">
      <c r="A399" s="136">
        <v>94026</v>
      </c>
      <c r="B399" s="12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7.6436999999999999</v>
      </c>
      <c r="K399" s="130">
        <f t="shared" si="18"/>
        <v>0</v>
      </c>
    </row>
    <row r="400" spans="1:11">
      <c r="A400" s="133">
        <v>94027</v>
      </c>
      <c r="B400" s="131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7.6436999999999999</v>
      </c>
      <c r="K400" s="127">
        <f t="shared" si="18"/>
        <v>0</v>
      </c>
    </row>
    <row r="401" spans="1:11">
      <c r="A401" s="133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7.6436999999999999</v>
      </c>
      <c r="K401" s="127">
        <f t="shared" si="18"/>
        <v>0</v>
      </c>
    </row>
    <row r="402" spans="1:11">
      <c r="A402" s="133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7.6436999999999999</v>
      </c>
      <c r="K402" s="127">
        <f t="shared" si="18"/>
        <v>0</v>
      </c>
    </row>
    <row r="403" spans="1:11">
      <c r="A403" s="133">
        <v>95001</v>
      </c>
      <c r="B403" s="39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7.6436999999999999</v>
      </c>
      <c r="K403" s="127">
        <f t="shared" si="18"/>
        <v>0</v>
      </c>
    </row>
    <row r="404" spans="1:11">
      <c r="A404" s="133">
        <v>95002</v>
      </c>
      <c r="B404" s="39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7.6436999999999999</v>
      </c>
      <c r="K404" s="127">
        <f t="shared" si="18"/>
        <v>0</v>
      </c>
    </row>
    <row r="405" spans="1:11">
      <c r="A405" s="133">
        <v>95003</v>
      </c>
      <c r="B405" s="39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7.6436999999999999</v>
      </c>
      <c r="K405" s="127">
        <f t="shared" si="18"/>
        <v>0</v>
      </c>
    </row>
    <row r="406" spans="1:11">
      <c r="A406" s="133">
        <v>96001</v>
      </c>
      <c r="B406" s="39" t="s">
        <v>453</v>
      </c>
      <c r="C406" s="213">
        <v>333.34</v>
      </c>
      <c r="D406" s="213"/>
      <c r="E406" s="225"/>
      <c r="F406" s="225"/>
      <c r="H406" s="127">
        <f t="shared" si="19"/>
        <v>333.34</v>
      </c>
      <c r="J406" s="4">
        <f t="shared" si="20"/>
        <v>7.6436999999999999</v>
      </c>
      <c r="K406" s="127">
        <f t="shared" si="18"/>
        <v>2547.9499999999998</v>
      </c>
    </row>
    <row r="407" spans="1:11">
      <c r="A407" s="133">
        <v>96002</v>
      </c>
      <c r="B407" s="39" t="s">
        <v>454</v>
      </c>
      <c r="C407" s="213">
        <v>240</v>
      </c>
      <c r="D407" s="213"/>
      <c r="E407" s="225"/>
      <c r="F407" s="225"/>
      <c r="H407" s="127">
        <f t="shared" si="19"/>
        <v>240</v>
      </c>
      <c r="J407" s="4">
        <f t="shared" si="20"/>
        <v>7.6436999999999999</v>
      </c>
      <c r="K407" s="127">
        <f t="shared" si="18"/>
        <v>1834.49</v>
      </c>
    </row>
    <row r="408" spans="1:11">
      <c r="A408" s="133">
        <v>96003</v>
      </c>
      <c r="B408" s="39" t="s">
        <v>455</v>
      </c>
      <c r="C408" s="213">
        <v>266.66000000000003</v>
      </c>
      <c r="D408" s="213"/>
      <c r="E408" s="225"/>
      <c r="F408" s="225"/>
      <c r="H408" s="127">
        <f t="shared" si="19"/>
        <v>266.66000000000003</v>
      </c>
      <c r="J408" s="4">
        <f t="shared" si="20"/>
        <v>7.6436999999999999</v>
      </c>
      <c r="K408" s="127">
        <f t="shared" si="18"/>
        <v>2038.27</v>
      </c>
    </row>
    <row r="409" spans="1:11">
      <c r="A409" s="133">
        <v>96004</v>
      </c>
      <c r="B409" s="39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7.6436999999999999</v>
      </c>
      <c r="K409" s="127">
        <f t="shared" si="18"/>
        <v>0</v>
      </c>
    </row>
    <row r="410" spans="1:11">
      <c r="A410" s="133">
        <v>96005</v>
      </c>
      <c r="B410" s="39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7.6436999999999999</v>
      </c>
      <c r="K410" s="127">
        <f t="shared" si="18"/>
        <v>458.62</v>
      </c>
    </row>
    <row r="411" spans="1:11">
      <c r="A411" s="133">
        <v>96006</v>
      </c>
      <c r="B411" s="39" t="s">
        <v>496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7.6436999999999999</v>
      </c>
      <c r="K411" s="127">
        <f t="shared" si="18"/>
        <v>0</v>
      </c>
    </row>
    <row r="412" spans="1:11">
      <c r="A412" s="133">
        <v>96007</v>
      </c>
      <c r="B412" s="39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7.6436999999999999</v>
      </c>
      <c r="K412" s="127">
        <f t="shared" si="18"/>
        <v>0</v>
      </c>
    </row>
    <row r="413" spans="1:11">
      <c r="A413" s="133">
        <v>96008</v>
      </c>
      <c r="B413" s="39" t="s">
        <v>460</v>
      </c>
      <c r="C413" s="213">
        <v>550</v>
      </c>
      <c r="D413" s="213"/>
      <c r="E413" s="225"/>
      <c r="F413" s="225"/>
      <c r="H413" s="127">
        <f t="shared" si="19"/>
        <v>550</v>
      </c>
      <c r="J413" s="4">
        <f t="shared" si="20"/>
        <v>7.6436999999999999</v>
      </c>
      <c r="K413" s="127">
        <f t="shared" si="18"/>
        <v>4204.04</v>
      </c>
    </row>
    <row r="414" spans="1:11">
      <c r="A414" s="133">
        <v>97001</v>
      </c>
      <c r="B414" s="39" t="s">
        <v>464</v>
      </c>
      <c r="C414" s="213"/>
      <c r="D414" s="213"/>
      <c r="E414" s="225"/>
      <c r="F414" s="225"/>
      <c r="H414" s="127">
        <f t="shared" si="19"/>
        <v>0</v>
      </c>
      <c r="J414" s="4">
        <f t="shared" si="20"/>
        <v>7.6436999999999999</v>
      </c>
      <c r="K414" s="127">
        <f t="shared" si="18"/>
        <v>0</v>
      </c>
    </row>
    <row r="415" spans="1:11">
      <c r="A415" s="133">
        <v>97002</v>
      </c>
      <c r="B415" s="39" t="s">
        <v>465</v>
      </c>
      <c r="C415" s="213">
        <v>12.08</v>
      </c>
      <c r="D415" s="213"/>
      <c r="E415" s="225"/>
      <c r="F415" s="225"/>
      <c r="H415" s="127">
        <f t="shared" si="19"/>
        <v>12.08</v>
      </c>
      <c r="J415" s="4">
        <f t="shared" si="20"/>
        <v>7.6436999999999999</v>
      </c>
      <c r="K415" s="127">
        <f t="shared" si="18"/>
        <v>92.34</v>
      </c>
    </row>
    <row r="416" spans="1:11">
      <c r="A416" s="133">
        <v>97003</v>
      </c>
      <c r="B416" s="39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7.6436999999999999</v>
      </c>
      <c r="K416" s="127">
        <f t="shared" si="18"/>
        <v>0</v>
      </c>
    </row>
    <row r="417" spans="1:11">
      <c r="A417" s="133">
        <v>97004</v>
      </c>
      <c r="B417" s="39" t="s">
        <v>462</v>
      </c>
      <c r="C417" s="213"/>
      <c r="D417" s="213"/>
      <c r="E417" s="225"/>
      <c r="F417" s="225"/>
      <c r="H417" s="127">
        <f t="shared" si="19"/>
        <v>0</v>
      </c>
      <c r="J417" s="4">
        <f t="shared" si="20"/>
        <v>7.6436999999999999</v>
      </c>
      <c r="K417" s="127">
        <f t="shared" si="18"/>
        <v>0</v>
      </c>
    </row>
    <row r="418" spans="1:11">
      <c r="A418" s="136">
        <v>97005</v>
      </c>
      <c r="B418" s="12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7.6436999999999999</v>
      </c>
      <c r="K418" s="130">
        <f t="shared" si="18"/>
        <v>0</v>
      </c>
    </row>
    <row r="419" spans="1:11">
      <c r="A419" s="38">
        <v>97006</v>
      </c>
      <c r="B419" s="138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7.6436999999999999</v>
      </c>
      <c r="K419" s="127">
        <f t="shared" si="18"/>
        <v>0</v>
      </c>
    </row>
    <row r="420" spans="1:11">
      <c r="A420" s="38">
        <v>98000</v>
      </c>
      <c r="B420" s="138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7.6436999999999999</v>
      </c>
      <c r="K420" s="127">
        <f t="shared" si="18"/>
        <v>0</v>
      </c>
    </row>
    <row r="421" spans="1:11">
      <c r="A421" s="38">
        <v>98001</v>
      </c>
      <c r="B421" s="138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7.6436999999999999</v>
      </c>
      <c r="K421" s="127">
        <f t="shared" si="18"/>
        <v>0</v>
      </c>
    </row>
    <row r="422" spans="1:11">
      <c r="A422" s="38">
        <v>98002</v>
      </c>
      <c r="B422" s="138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7.6436999999999999</v>
      </c>
      <c r="K422" s="127">
        <f t="shared" si="18"/>
        <v>0</v>
      </c>
    </row>
    <row r="423" spans="1:11">
      <c r="A423" s="38">
        <v>60001</v>
      </c>
      <c r="B423" s="138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7.6436999999999999</v>
      </c>
      <c r="K423" s="127">
        <f t="shared" si="18"/>
        <v>0</v>
      </c>
    </row>
    <row r="424" spans="1:11">
      <c r="A424" s="38">
        <v>60002</v>
      </c>
      <c r="B424" s="138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7.6436999999999999</v>
      </c>
      <c r="K424" s="127">
        <f t="shared" si="18"/>
        <v>0</v>
      </c>
    </row>
    <row r="425" spans="1:11">
      <c r="A425" s="133">
        <v>60003</v>
      </c>
      <c r="B425" s="39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7.6436999999999999</v>
      </c>
      <c r="K425" s="127">
        <f t="shared" si="18"/>
        <v>0</v>
      </c>
    </row>
    <row r="426" spans="1:11">
      <c r="A426" s="133">
        <v>60004</v>
      </c>
      <c r="B426" s="39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7.6436999999999999</v>
      </c>
      <c r="K426" s="127">
        <f t="shared" si="18"/>
        <v>0</v>
      </c>
    </row>
    <row r="427" spans="1:11">
      <c r="A427" s="133">
        <v>60005</v>
      </c>
      <c r="B427" s="39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7.6436999999999999</v>
      </c>
      <c r="K427" s="127">
        <f t="shared" si="18"/>
        <v>0</v>
      </c>
    </row>
    <row r="428" spans="1:11">
      <c r="A428" s="133">
        <v>60006</v>
      </c>
      <c r="B428" s="39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7.6436999999999999</v>
      </c>
      <c r="K428" s="127">
        <f t="shared" si="18"/>
        <v>0</v>
      </c>
    </row>
    <row r="429" spans="1:11" ht="15" thickBot="1">
      <c r="A429" s="38"/>
      <c r="B429" s="39" t="s">
        <v>493</v>
      </c>
      <c r="C429" s="40">
        <f>SUM(C8:C428)</f>
        <v>200277.21</v>
      </c>
      <c r="D429" s="40">
        <f t="shared" ref="D429:H429" si="21">SUM(D8:D428)</f>
        <v>200277.21000000002</v>
      </c>
      <c r="E429" s="40">
        <f t="shared" si="21"/>
        <v>0</v>
      </c>
      <c r="F429" s="40">
        <f t="shared" si="21"/>
        <v>0</v>
      </c>
      <c r="H429" s="40">
        <f t="shared" si="21"/>
        <v>1.5079493209668726E-11</v>
      </c>
      <c r="K429" s="40">
        <f>SUM(K8:K428)</f>
        <v>1.9999999882060138E-2</v>
      </c>
    </row>
    <row r="430" spans="1:11" ht="15" thickTop="1">
      <c r="A430" s="39"/>
      <c r="D430" s="41">
        <f>C429-D429</f>
        <v>0</v>
      </c>
      <c r="F430" s="41">
        <f>E429-F429</f>
        <v>0</v>
      </c>
    </row>
    <row r="448" ht="17.899999999999999" customHeight="1"/>
  </sheetData>
  <autoFilter ref="A7:J43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7" tint="0.59999389629810485"/>
  </sheetPr>
  <dimension ref="A1:K448"/>
  <sheetViews>
    <sheetView workbookViewId="0"/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tr">
        <f>TB!A1</f>
        <v xml:space="preserve">Asia Freightworks GSA (M) Sdn. Bhd. 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33">
        <f>D430</f>
        <v>0</v>
      </c>
      <c r="F5" s="33">
        <f>F430</f>
        <v>0</v>
      </c>
      <c r="H5" s="185">
        <f>H429</f>
        <v>1.7251977624255233E-11</v>
      </c>
      <c r="I5" s="4"/>
      <c r="K5" s="33">
        <f>K429</f>
        <v>-9.0949470177292824E-11</v>
      </c>
    </row>
    <row r="6" spans="1:11">
      <c r="A6" s="34"/>
      <c r="C6" s="35" t="s">
        <v>473</v>
      </c>
      <c r="D6" s="36"/>
      <c r="E6" s="35" t="s">
        <v>494</v>
      </c>
      <c r="F6" s="36"/>
      <c r="H6" s="123" t="s">
        <v>495</v>
      </c>
      <c r="K6" s="123" t="s">
        <v>495</v>
      </c>
    </row>
    <row r="7" spans="1:11">
      <c r="A7" s="37" t="s">
        <v>474</v>
      </c>
      <c r="B7" s="37" t="s">
        <v>475</v>
      </c>
      <c r="C7" s="124" t="s">
        <v>476</v>
      </c>
      <c r="D7" s="124" t="s">
        <v>477</v>
      </c>
      <c r="E7" s="124" t="s">
        <v>476</v>
      </c>
      <c r="F7" s="124" t="s">
        <v>477</v>
      </c>
      <c r="G7" s="125"/>
      <c r="H7" s="126"/>
      <c r="J7" s="4">
        <f>Ex.rate25!R45</f>
        <v>7.6390000000000002</v>
      </c>
      <c r="K7" s="126" t="s">
        <v>519</v>
      </c>
    </row>
    <row r="8" spans="1:11" hidden="1">
      <c r="A8" s="38">
        <v>11100</v>
      </c>
      <c r="B8" s="39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7.6390000000000002</v>
      </c>
      <c r="K8" s="127">
        <f t="shared" ref="K8:K71" si="0">ROUND(H8*J8,2)</f>
        <v>0</v>
      </c>
    </row>
    <row r="9" spans="1:11" hidden="1">
      <c r="A9" s="38">
        <v>11101</v>
      </c>
      <c r="B9" s="39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7.6390000000000002</v>
      </c>
      <c r="K9" s="127">
        <f t="shared" si="0"/>
        <v>0</v>
      </c>
    </row>
    <row r="10" spans="1:11" hidden="1">
      <c r="A10" s="38">
        <v>11200</v>
      </c>
      <c r="B10" s="39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7.6390000000000002</v>
      </c>
      <c r="K10" s="127">
        <f t="shared" si="0"/>
        <v>0</v>
      </c>
    </row>
    <row r="11" spans="1:11" hidden="1">
      <c r="A11" s="38">
        <v>11201</v>
      </c>
      <c r="B11" s="39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7.6390000000000002</v>
      </c>
      <c r="K11" s="127">
        <f t="shared" si="0"/>
        <v>0</v>
      </c>
    </row>
    <row r="12" spans="1:11" hidden="1">
      <c r="A12" s="38">
        <v>11300</v>
      </c>
      <c r="B12" s="39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7.6390000000000002</v>
      </c>
      <c r="K12" s="127">
        <f t="shared" si="0"/>
        <v>0</v>
      </c>
    </row>
    <row r="13" spans="1:11" hidden="1">
      <c r="A13" s="38">
        <v>11301</v>
      </c>
      <c r="B13" s="39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7.6390000000000002</v>
      </c>
      <c r="K13" s="127">
        <f t="shared" si="0"/>
        <v>0</v>
      </c>
    </row>
    <row r="14" spans="1:11" hidden="1">
      <c r="A14" s="38">
        <v>11400</v>
      </c>
      <c r="B14" s="39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7.6390000000000002</v>
      </c>
      <c r="K14" s="127">
        <f t="shared" si="0"/>
        <v>0</v>
      </c>
    </row>
    <row r="15" spans="1:11" hidden="1">
      <c r="A15" s="38">
        <v>11401</v>
      </c>
      <c r="B15" s="39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7.6390000000000002</v>
      </c>
      <c r="K15" s="127">
        <f t="shared" si="0"/>
        <v>0</v>
      </c>
    </row>
    <row r="16" spans="1:11" hidden="1">
      <c r="A16" s="128">
        <v>11500</v>
      </c>
      <c r="B16" s="12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7.6390000000000002</v>
      </c>
      <c r="K16" s="130">
        <f t="shared" si="0"/>
        <v>0</v>
      </c>
    </row>
    <row r="17" spans="1:11" hidden="1">
      <c r="A17" s="128">
        <v>11501</v>
      </c>
      <c r="B17" s="12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7.6390000000000002</v>
      </c>
      <c r="K17" s="130">
        <f t="shared" si="0"/>
        <v>0</v>
      </c>
    </row>
    <row r="18" spans="1:11" hidden="1">
      <c r="A18" s="38">
        <v>11600</v>
      </c>
      <c r="B18" s="39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7.6390000000000002</v>
      </c>
      <c r="K18" s="127">
        <f t="shared" si="0"/>
        <v>0</v>
      </c>
    </row>
    <row r="19" spans="1:11" hidden="1">
      <c r="A19" s="38">
        <v>11601</v>
      </c>
      <c r="B19" s="39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7.6390000000000002</v>
      </c>
      <c r="K19" s="127">
        <f t="shared" si="0"/>
        <v>0</v>
      </c>
    </row>
    <row r="20" spans="1:11" hidden="1">
      <c r="A20" s="38">
        <v>11700</v>
      </c>
      <c r="B20" s="39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7.6390000000000002</v>
      </c>
      <c r="K20" s="127">
        <f t="shared" si="0"/>
        <v>0</v>
      </c>
    </row>
    <row r="21" spans="1:11" hidden="1">
      <c r="A21" s="38">
        <v>11701</v>
      </c>
      <c r="B21" s="39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7.6390000000000002</v>
      </c>
      <c r="K21" s="127">
        <f t="shared" si="0"/>
        <v>0</v>
      </c>
    </row>
    <row r="22" spans="1:11" hidden="1">
      <c r="A22" s="38">
        <v>12001</v>
      </c>
      <c r="B22" s="39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7.6390000000000002</v>
      </c>
      <c r="K22" s="127">
        <f t="shared" si="0"/>
        <v>0</v>
      </c>
    </row>
    <row r="23" spans="1:11" hidden="1">
      <c r="A23" s="38">
        <v>12002</v>
      </c>
      <c r="B23" s="39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7.6390000000000002</v>
      </c>
      <c r="K23" s="127">
        <f t="shared" si="0"/>
        <v>0</v>
      </c>
    </row>
    <row r="24" spans="1:11" s="132" customFormat="1" hidden="1">
      <c r="A24" s="38">
        <v>12003</v>
      </c>
      <c r="B24" s="131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7.6390000000000002</v>
      </c>
      <c r="K24" s="127">
        <f t="shared" si="0"/>
        <v>0</v>
      </c>
    </row>
    <row r="25" spans="1:11" hidden="1">
      <c r="A25" s="133">
        <v>13011</v>
      </c>
      <c r="B25" s="39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7.6390000000000002</v>
      </c>
      <c r="K25" s="127">
        <f t="shared" si="0"/>
        <v>0</v>
      </c>
    </row>
    <row r="26" spans="1:11" hidden="1">
      <c r="A26" s="133">
        <v>13012</v>
      </c>
      <c r="B26" s="131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7.6390000000000002</v>
      </c>
      <c r="K26" s="127">
        <f t="shared" si="0"/>
        <v>0</v>
      </c>
    </row>
    <row r="27" spans="1:11" hidden="1">
      <c r="A27" s="133">
        <v>13021</v>
      </c>
      <c r="B27" s="39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7.6390000000000002</v>
      </c>
      <c r="K27" s="127">
        <f t="shared" si="0"/>
        <v>0</v>
      </c>
    </row>
    <row r="28" spans="1:11" hidden="1">
      <c r="A28" s="133">
        <v>13022</v>
      </c>
      <c r="B28" s="39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7.6390000000000002</v>
      </c>
      <c r="K28" s="127">
        <f t="shared" si="0"/>
        <v>0</v>
      </c>
    </row>
    <row r="29" spans="1:11" hidden="1">
      <c r="A29" s="133">
        <v>13023</v>
      </c>
      <c r="B29" s="39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7.6390000000000002</v>
      </c>
      <c r="K29" s="127">
        <f t="shared" si="0"/>
        <v>0</v>
      </c>
    </row>
    <row r="30" spans="1:11" hidden="1">
      <c r="A30" s="133">
        <v>13024</v>
      </c>
      <c r="B30" s="39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7.6390000000000002</v>
      </c>
      <c r="K30" s="127">
        <f t="shared" si="0"/>
        <v>0</v>
      </c>
    </row>
    <row r="31" spans="1:11" hidden="1">
      <c r="A31" s="133">
        <v>13031</v>
      </c>
      <c r="B31" s="39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7.6390000000000002</v>
      </c>
      <c r="K31" s="127">
        <f t="shared" si="0"/>
        <v>0</v>
      </c>
    </row>
    <row r="32" spans="1:11" hidden="1">
      <c r="A32" s="133">
        <v>13032</v>
      </c>
      <c r="B32" s="39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7.6390000000000002</v>
      </c>
      <c r="K32" s="127">
        <f t="shared" si="0"/>
        <v>0</v>
      </c>
    </row>
    <row r="33" spans="1:11" hidden="1">
      <c r="A33" s="133">
        <v>13041</v>
      </c>
      <c r="B33" s="39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7.6390000000000002</v>
      </c>
      <c r="K33" s="127">
        <f t="shared" si="0"/>
        <v>0</v>
      </c>
    </row>
    <row r="34" spans="1:11" hidden="1">
      <c r="A34" s="133">
        <v>13042</v>
      </c>
      <c r="B34" s="39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7.6390000000000002</v>
      </c>
      <c r="K34" s="127">
        <f t="shared" si="0"/>
        <v>0</v>
      </c>
    </row>
    <row r="35" spans="1:11" hidden="1">
      <c r="A35" s="133">
        <v>13043</v>
      </c>
      <c r="B35" s="39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7.6390000000000002</v>
      </c>
      <c r="K35" s="127">
        <f t="shared" si="0"/>
        <v>0</v>
      </c>
    </row>
    <row r="36" spans="1:11" hidden="1">
      <c r="A36" s="133">
        <v>13044</v>
      </c>
      <c r="B36" s="39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7.6390000000000002</v>
      </c>
      <c r="K36" s="127">
        <f t="shared" si="0"/>
        <v>0</v>
      </c>
    </row>
    <row r="37" spans="1:11" hidden="1">
      <c r="A37" s="133">
        <v>13045</v>
      </c>
      <c r="B37" s="39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7.6390000000000002</v>
      </c>
      <c r="K37" s="127">
        <f t="shared" si="0"/>
        <v>0</v>
      </c>
    </row>
    <row r="38" spans="1:11" hidden="1">
      <c r="A38" s="133">
        <v>13051</v>
      </c>
      <c r="B38" s="39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7.6390000000000002</v>
      </c>
      <c r="K38" s="127">
        <f t="shared" si="0"/>
        <v>0</v>
      </c>
    </row>
    <row r="39" spans="1:11" hidden="1">
      <c r="A39" s="133">
        <v>13052</v>
      </c>
      <c r="B39" s="39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7.6390000000000002</v>
      </c>
      <c r="K39" s="127">
        <f t="shared" si="0"/>
        <v>0</v>
      </c>
    </row>
    <row r="40" spans="1:11" hidden="1">
      <c r="A40" s="133">
        <v>13053</v>
      </c>
      <c r="B40" s="39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7.6390000000000002</v>
      </c>
      <c r="K40" s="127">
        <f t="shared" si="0"/>
        <v>0</v>
      </c>
    </row>
    <row r="41" spans="1:11" hidden="1">
      <c r="A41" s="133">
        <v>13054</v>
      </c>
      <c r="B41" s="39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7.6390000000000002</v>
      </c>
      <c r="K41" s="127">
        <f t="shared" si="0"/>
        <v>0</v>
      </c>
    </row>
    <row r="42" spans="1:11" hidden="1">
      <c r="A42" s="133">
        <v>13055</v>
      </c>
      <c r="B42" s="39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7.6390000000000002</v>
      </c>
      <c r="K42" s="127">
        <f t="shared" si="0"/>
        <v>0</v>
      </c>
    </row>
    <row r="43" spans="1:11" hidden="1">
      <c r="A43" s="133">
        <v>13056</v>
      </c>
      <c r="B43" s="39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7.6390000000000002</v>
      </c>
      <c r="K43" s="127">
        <f t="shared" si="0"/>
        <v>0</v>
      </c>
    </row>
    <row r="44" spans="1:11" hidden="1">
      <c r="A44" s="133">
        <v>13061</v>
      </c>
      <c r="B44" s="39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7.6390000000000002</v>
      </c>
      <c r="K44" s="127">
        <f t="shared" si="0"/>
        <v>0</v>
      </c>
    </row>
    <row r="45" spans="1:11" hidden="1">
      <c r="A45" s="38">
        <v>13081</v>
      </c>
      <c r="B45" s="39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7.6390000000000002</v>
      </c>
      <c r="K45" s="127">
        <f t="shared" si="0"/>
        <v>0</v>
      </c>
    </row>
    <row r="46" spans="1:11">
      <c r="A46" s="38">
        <v>13091</v>
      </c>
      <c r="B46" s="39" t="s">
        <v>112</v>
      </c>
      <c r="C46" s="213">
        <v>16969.55</v>
      </c>
      <c r="D46" s="213"/>
      <c r="E46" s="225"/>
      <c r="F46" s="225"/>
      <c r="H46" s="127">
        <f t="shared" si="1"/>
        <v>16969.55</v>
      </c>
      <c r="J46" s="4">
        <f t="shared" si="2"/>
        <v>7.6390000000000002</v>
      </c>
      <c r="K46" s="127">
        <f t="shared" si="0"/>
        <v>129630.39</v>
      </c>
    </row>
    <row r="47" spans="1:11" hidden="1">
      <c r="A47" s="133">
        <v>13101</v>
      </c>
      <c r="B47" s="39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7.6390000000000002</v>
      </c>
      <c r="K47" s="127">
        <f t="shared" si="0"/>
        <v>0</v>
      </c>
    </row>
    <row r="48" spans="1:11" hidden="1">
      <c r="A48" s="133">
        <v>13111</v>
      </c>
      <c r="B48" s="39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7.6390000000000002</v>
      </c>
      <c r="K48" s="127">
        <f t="shared" si="0"/>
        <v>0</v>
      </c>
    </row>
    <row r="49" spans="1:11" hidden="1">
      <c r="A49" s="133">
        <v>13112</v>
      </c>
      <c r="B49" s="39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7.6390000000000002</v>
      </c>
      <c r="K49" s="127">
        <f t="shared" si="0"/>
        <v>0</v>
      </c>
    </row>
    <row r="50" spans="1:11" hidden="1">
      <c r="A50" s="133">
        <v>13113</v>
      </c>
      <c r="B50" s="39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7.6390000000000002</v>
      </c>
      <c r="K50" s="127">
        <f t="shared" si="0"/>
        <v>0</v>
      </c>
    </row>
    <row r="51" spans="1:11" hidden="1">
      <c r="A51" s="133">
        <v>13114</v>
      </c>
      <c r="B51" s="39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7.6390000000000002</v>
      </c>
      <c r="K51" s="127">
        <f t="shared" si="0"/>
        <v>0</v>
      </c>
    </row>
    <row r="52" spans="1:11" hidden="1">
      <c r="A52" s="133">
        <v>13115</v>
      </c>
      <c r="B52" s="39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7.6390000000000002</v>
      </c>
      <c r="K52" s="127">
        <f t="shared" si="0"/>
        <v>0</v>
      </c>
    </row>
    <row r="53" spans="1:11" hidden="1">
      <c r="A53" s="133">
        <v>13116</v>
      </c>
      <c r="B53" s="39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7.6390000000000002</v>
      </c>
      <c r="K53" s="127">
        <f t="shared" si="0"/>
        <v>0</v>
      </c>
    </row>
    <row r="54" spans="1:11" hidden="1">
      <c r="A54" s="133">
        <v>13117</v>
      </c>
      <c r="B54" s="39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7.6390000000000002</v>
      </c>
      <c r="K54" s="127">
        <f t="shared" si="0"/>
        <v>0</v>
      </c>
    </row>
    <row r="55" spans="1:11" hidden="1">
      <c r="A55" s="133">
        <v>13118</v>
      </c>
      <c r="B55" s="39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7.6390000000000002</v>
      </c>
      <c r="K55" s="127">
        <f t="shared" si="0"/>
        <v>0</v>
      </c>
    </row>
    <row r="56" spans="1:11" hidden="1">
      <c r="A56" s="133">
        <v>13121</v>
      </c>
      <c r="B56" s="131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7.6390000000000002</v>
      </c>
      <c r="K56" s="127">
        <f t="shared" si="0"/>
        <v>0</v>
      </c>
    </row>
    <row r="57" spans="1:11" hidden="1">
      <c r="A57" s="38">
        <v>13131</v>
      </c>
      <c r="B57" s="39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7.6390000000000002</v>
      </c>
      <c r="K57" s="127">
        <f t="shared" si="0"/>
        <v>0</v>
      </c>
    </row>
    <row r="58" spans="1:11" hidden="1">
      <c r="A58" s="38">
        <v>13132</v>
      </c>
      <c r="B58" s="39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7.6390000000000002</v>
      </c>
      <c r="K58" s="127">
        <f t="shared" si="0"/>
        <v>0</v>
      </c>
    </row>
    <row r="59" spans="1:11" hidden="1">
      <c r="A59" s="38">
        <v>13133</v>
      </c>
      <c r="B59" s="39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7.6390000000000002</v>
      </c>
      <c r="K59" s="127">
        <f t="shared" si="0"/>
        <v>0</v>
      </c>
    </row>
    <row r="60" spans="1:11" hidden="1">
      <c r="A60" s="38">
        <v>13134</v>
      </c>
      <c r="B60" s="39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7.6390000000000002</v>
      </c>
      <c r="K60" s="127">
        <f t="shared" si="0"/>
        <v>0</v>
      </c>
    </row>
    <row r="61" spans="1:11" hidden="1">
      <c r="A61" s="38">
        <v>13135</v>
      </c>
      <c r="B61" s="131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7.6390000000000002</v>
      </c>
      <c r="K61" s="127">
        <f t="shared" si="0"/>
        <v>0</v>
      </c>
    </row>
    <row r="62" spans="1:11" hidden="1">
      <c r="A62" s="134">
        <v>13136</v>
      </c>
      <c r="B62" s="39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7.6390000000000002</v>
      </c>
      <c r="K62" s="127">
        <f t="shared" si="0"/>
        <v>0</v>
      </c>
    </row>
    <row r="63" spans="1:11" hidden="1">
      <c r="A63" s="38">
        <v>13141</v>
      </c>
      <c r="B63" s="131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7.6390000000000002</v>
      </c>
      <c r="K63" s="127">
        <f t="shared" si="0"/>
        <v>0</v>
      </c>
    </row>
    <row r="64" spans="1:11" hidden="1">
      <c r="A64" s="38">
        <v>13142</v>
      </c>
      <c r="B64" s="131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7.6390000000000002</v>
      </c>
      <c r="K64" s="127">
        <f t="shared" si="0"/>
        <v>0</v>
      </c>
    </row>
    <row r="65" spans="1:11" hidden="1">
      <c r="A65" s="38">
        <v>13143</v>
      </c>
      <c r="B65" s="39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7.6390000000000002</v>
      </c>
      <c r="K65" s="127">
        <f t="shared" si="0"/>
        <v>0</v>
      </c>
    </row>
    <row r="66" spans="1:11" hidden="1">
      <c r="A66" s="38">
        <v>13144</v>
      </c>
      <c r="B66" s="39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7.6390000000000002</v>
      </c>
      <c r="K66" s="127">
        <f t="shared" si="0"/>
        <v>0</v>
      </c>
    </row>
    <row r="67" spans="1:11" hidden="1">
      <c r="A67" s="38">
        <v>13151</v>
      </c>
      <c r="B67" s="39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7.6390000000000002</v>
      </c>
      <c r="K67" s="127">
        <f t="shared" si="0"/>
        <v>0</v>
      </c>
    </row>
    <row r="68" spans="1:11" hidden="1">
      <c r="A68" s="38">
        <v>13152</v>
      </c>
      <c r="B68" s="39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7.6390000000000002</v>
      </c>
      <c r="K68" s="127">
        <f t="shared" si="0"/>
        <v>0</v>
      </c>
    </row>
    <row r="69" spans="1:11" hidden="1">
      <c r="A69" s="38">
        <v>13153</v>
      </c>
      <c r="B69" s="39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7.6390000000000002</v>
      </c>
      <c r="K69" s="127">
        <f t="shared" si="0"/>
        <v>0</v>
      </c>
    </row>
    <row r="70" spans="1:11" hidden="1">
      <c r="A70" s="38">
        <v>13161</v>
      </c>
      <c r="B70" s="39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7.6390000000000002</v>
      </c>
      <c r="K70" s="127">
        <f t="shared" si="0"/>
        <v>0</v>
      </c>
    </row>
    <row r="71" spans="1:11" hidden="1">
      <c r="A71" s="38">
        <v>13162</v>
      </c>
      <c r="B71" s="39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7.6390000000000002</v>
      </c>
      <c r="K71" s="127">
        <f t="shared" si="0"/>
        <v>0</v>
      </c>
    </row>
    <row r="72" spans="1:11" hidden="1">
      <c r="A72" s="38">
        <v>13163</v>
      </c>
      <c r="B72" s="39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7.6390000000000002</v>
      </c>
      <c r="K72" s="127">
        <f t="shared" ref="K72:K135" si="3">ROUND(H72*J72,2)</f>
        <v>0</v>
      </c>
    </row>
    <row r="73" spans="1:11" hidden="1">
      <c r="A73" s="38">
        <v>13164</v>
      </c>
      <c r="B73" s="39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7.6390000000000002</v>
      </c>
      <c r="K73" s="127">
        <f t="shared" si="3"/>
        <v>0</v>
      </c>
    </row>
    <row r="74" spans="1:11" hidden="1">
      <c r="A74" s="133">
        <v>13171</v>
      </c>
      <c r="B74" s="131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7.6390000000000002</v>
      </c>
      <c r="K74" s="127">
        <f t="shared" si="3"/>
        <v>0</v>
      </c>
    </row>
    <row r="75" spans="1:11" hidden="1">
      <c r="A75" s="133">
        <v>13172</v>
      </c>
      <c r="B75" s="131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7.6390000000000002</v>
      </c>
      <c r="K75" s="127">
        <f t="shared" si="3"/>
        <v>0</v>
      </c>
    </row>
    <row r="76" spans="1:11" hidden="1">
      <c r="A76" s="133">
        <v>13181</v>
      </c>
      <c r="B76" s="131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7.6390000000000002</v>
      </c>
      <c r="K76" s="127">
        <f t="shared" si="3"/>
        <v>0</v>
      </c>
    </row>
    <row r="77" spans="1:11" hidden="1">
      <c r="A77" s="133">
        <v>13182</v>
      </c>
      <c r="B77" s="131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7.6390000000000002</v>
      </c>
      <c r="K77" s="127">
        <f t="shared" si="3"/>
        <v>0</v>
      </c>
    </row>
    <row r="78" spans="1:11" hidden="1">
      <c r="A78" s="133">
        <v>13183</v>
      </c>
      <c r="B78" s="131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7.6390000000000002</v>
      </c>
      <c r="K78" s="127">
        <f t="shared" si="3"/>
        <v>0</v>
      </c>
    </row>
    <row r="79" spans="1:11" hidden="1">
      <c r="A79" s="133">
        <v>13191</v>
      </c>
      <c r="B79" s="131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7.6390000000000002</v>
      </c>
      <c r="K79" s="127">
        <f t="shared" si="3"/>
        <v>0</v>
      </c>
    </row>
    <row r="80" spans="1:11" hidden="1">
      <c r="A80" s="133">
        <v>13192</v>
      </c>
      <c r="B80" s="131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7.6390000000000002</v>
      </c>
      <c r="K80" s="127">
        <f t="shared" si="3"/>
        <v>0</v>
      </c>
    </row>
    <row r="81" spans="1:11" hidden="1">
      <c r="A81" s="133">
        <v>13193</v>
      </c>
      <c r="B81" s="131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7.6390000000000002</v>
      </c>
      <c r="K81" s="127">
        <f t="shared" si="3"/>
        <v>0</v>
      </c>
    </row>
    <row r="82" spans="1:11" hidden="1">
      <c r="A82" s="133">
        <v>13194</v>
      </c>
      <c r="B82" s="131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7.6390000000000002</v>
      </c>
      <c r="K82" s="127">
        <f t="shared" si="3"/>
        <v>0</v>
      </c>
    </row>
    <row r="83" spans="1:11" hidden="1">
      <c r="A83" s="133">
        <v>13195</v>
      </c>
      <c r="B83" s="131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7.6390000000000002</v>
      </c>
      <c r="K83" s="127">
        <f t="shared" si="3"/>
        <v>0</v>
      </c>
    </row>
    <row r="84" spans="1:11" hidden="1">
      <c r="A84" s="133">
        <v>13196</v>
      </c>
      <c r="B84" s="131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7.6390000000000002</v>
      </c>
      <c r="K84" s="127">
        <f t="shared" si="3"/>
        <v>0</v>
      </c>
    </row>
    <row r="85" spans="1:11" hidden="1">
      <c r="A85" s="133">
        <v>13201</v>
      </c>
      <c r="B85" s="131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7.6390000000000002</v>
      </c>
      <c r="K85" s="127">
        <f t="shared" si="3"/>
        <v>0</v>
      </c>
    </row>
    <row r="86" spans="1:11" hidden="1">
      <c r="A86" s="133">
        <v>13202</v>
      </c>
      <c r="B86" s="131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7.6390000000000002</v>
      </c>
      <c r="K86" s="127">
        <f t="shared" si="3"/>
        <v>0</v>
      </c>
    </row>
    <row r="87" spans="1:11" hidden="1">
      <c r="A87" s="133">
        <v>13203</v>
      </c>
      <c r="B87" s="131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7.6390000000000002</v>
      </c>
      <c r="K87" s="127">
        <f t="shared" si="3"/>
        <v>0</v>
      </c>
    </row>
    <row r="88" spans="1:11" hidden="1">
      <c r="A88" s="133">
        <v>13204</v>
      </c>
      <c r="B88" s="131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7.6390000000000002</v>
      </c>
      <c r="K88" s="127">
        <f t="shared" si="3"/>
        <v>0</v>
      </c>
    </row>
    <row r="89" spans="1:11" hidden="1">
      <c r="A89" s="133">
        <v>13205</v>
      </c>
      <c r="B89" s="131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7.6390000000000002</v>
      </c>
      <c r="K89" s="127">
        <f t="shared" si="3"/>
        <v>0</v>
      </c>
    </row>
    <row r="90" spans="1:11" hidden="1">
      <c r="A90" s="133">
        <v>13206</v>
      </c>
      <c r="B90" s="131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7.6390000000000002</v>
      </c>
      <c r="K90" s="127">
        <f t="shared" si="3"/>
        <v>0</v>
      </c>
    </row>
    <row r="91" spans="1:11" hidden="1">
      <c r="A91" s="133">
        <v>13211</v>
      </c>
      <c r="B91" s="131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7.6390000000000002</v>
      </c>
      <c r="K91" s="127">
        <f t="shared" si="3"/>
        <v>0</v>
      </c>
    </row>
    <row r="92" spans="1:11" hidden="1">
      <c r="A92" s="133">
        <v>13212</v>
      </c>
      <c r="B92" s="131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7.6390000000000002</v>
      </c>
      <c r="K92" s="127">
        <f t="shared" si="3"/>
        <v>0</v>
      </c>
    </row>
    <row r="93" spans="1:11" hidden="1">
      <c r="A93" s="133">
        <v>13213</v>
      </c>
      <c r="B93" s="131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7.6390000000000002</v>
      </c>
      <c r="K93" s="127">
        <f t="shared" si="3"/>
        <v>0</v>
      </c>
    </row>
    <row r="94" spans="1:11" hidden="1">
      <c r="A94" s="133">
        <v>13214</v>
      </c>
      <c r="B94" s="131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7.6390000000000002</v>
      </c>
      <c r="K94" s="127">
        <f t="shared" si="3"/>
        <v>0</v>
      </c>
    </row>
    <row r="95" spans="1:11" hidden="1">
      <c r="A95" s="133">
        <v>13215</v>
      </c>
      <c r="B95" s="131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7.6390000000000002</v>
      </c>
      <c r="K95" s="127">
        <f t="shared" si="3"/>
        <v>0</v>
      </c>
    </row>
    <row r="96" spans="1:11" hidden="1">
      <c r="A96" s="133">
        <v>13216</v>
      </c>
      <c r="B96" s="131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7.6390000000000002</v>
      </c>
      <c r="K96" s="127">
        <f t="shared" si="3"/>
        <v>0</v>
      </c>
    </row>
    <row r="97" spans="1:11" hidden="1">
      <c r="A97" s="133">
        <v>13217</v>
      </c>
      <c r="B97" s="131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7.6390000000000002</v>
      </c>
      <c r="K97" s="127">
        <f t="shared" si="3"/>
        <v>0</v>
      </c>
    </row>
    <row r="98" spans="1:11" hidden="1">
      <c r="A98" s="133">
        <v>13221</v>
      </c>
      <c r="B98" s="131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7.6390000000000002</v>
      </c>
      <c r="K98" s="127">
        <f t="shared" si="3"/>
        <v>0</v>
      </c>
    </row>
    <row r="99" spans="1:11" hidden="1">
      <c r="A99" s="133">
        <v>13231</v>
      </c>
      <c r="B99" s="131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7.6390000000000002</v>
      </c>
      <c r="K99" s="127">
        <f t="shared" si="3"/>
        <v>0</v>
      </c>
    </row>
    <row r="100" spans="1:11" hidden="1">
      <c r="A100" s="134">
        <v>13232</v>
      </c>
      <c r="B100" s="39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7.6390000000000002</v>
      </c>
      <c r="K100" s="127">
        <f t="shared" si="3"/>
        <v>0</v>
      </c>
    </row>
    <row r="101" spans="1:11" hidden="1">
      <c r="A101" s="133">
        <v>13241</v>
      </c>
      <c r="B101" s="131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7.6390000000000002</v>
      </c>
      <c r="K101" s="127">
        <f t="shared" si="3"/>
        <v>0</v>
      </c>
    </row>
    <row r="102" spans="1:11" hidden="1">
      <c r="A102" s="133">
        <v>13242</v>
      </c>
      <c r="B102" s="131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7.6390000000000002</v>
      </c>
      <c r="K102" s="127">
        <f t="shared" si="3"/>
        <v>0</v>
      </c>
    </row>
    <row r="103" spans="1:11" hidden="1">
      <c r="A103" s="133">
        <v>13243</v>
      </c>
      <c r="B103" s="131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7.6390000000000002</v>
      </c>
      <c r="K103" s="127">
        <f t="shared" si="3"/>
        <v>0</v>
      </c>
    </row>
    <row r="104" spans="1:11" hidden="1">
      <c r="A104" s="135">
        <v>13251</v>
      </c>
      <c r="B104" s="39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7.6390000000000002</v>
      </c>
      <c r="K104" s="127">
        <f t="shared" si="3"/>
        <v>0</v>
      </c>
    </row>
    <row r="105" spans="1:11" hidden="1">
      <c r="A105" s="135">
        <v>13252</v>
      </c>
      <c r="B105" s="39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7.6390000000000002</v>
      </c>
      <c r="K105" s="127">
        <f t="shared" si="3"/>
        <v>0</v>
      </c>
    </row>
    <row r="106" spans="1:11" hidden="1">
      <c r="A106" s="135">
        <v>13253</v>
      </c>
      <c r="B106" s="39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7.6390000000000002</v>
      </c>
      <c r="K106" s="127">
        <f t="shared" si="3"/>
        <v>0</v>
      </c>
    </row>
    <row r="107" spans="1:11" hidden="1">
      <c r="A107" s="135">
        <v>13254</v>
      </c>
      <c r="B107" s="39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7.6390000000000002</v>
      </c>
      <c r="K107" s="127">
        <f t="shared" si="3"/>
        <v>0</v>
      </c>
    </row>
    <row r="108" spans="1:11" hidden="1">
      <c r="A108" s="134">
        <v>13261</v>
      </c>
      <c r="B108" s="39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7.6390000000000002</v>
      </c>
      <c r="K108" s="127">
        <f t="shared" si="3"/>
        <v>0</v>
      </c>
    </row>
    <row r="109" spans="1:11" hidden="1">
      <c r="A109" s="133">
        <v>13501</v>
      </c>
      <c r="B109" s="39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7.6390000000000002</v>
      </c>
      <c r="K109" s="127">
        <f t="shared" si="3"/>
        <v>0</v>
      </c>
    </row>
    <row r="110" spans="1:11" hidden="1">
      <c r="A110" s="133">
        <v>13502</v>
      </c>
      <c r="B110" s="39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7.6390000000000002</v>
      </c>
      <c r="K110" s="127">
        <f t="shared" si="3"/>
        <v>0</v>
      </c>
    </row>
    <row r="111" spans="1:11" hidden="1">
      <c r="A111" s="133">
        <v>13503</v>
      </c>
      <c r="B111" s="39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7.6390000000000002</v>
      </c>
      <c r="K111" s="127">
        <f t="shared" si="3"/>
        <v>0</v>
      </c>
    </row>
    <row r="112" spans="1:11" hidden="1">
      <c r="A112" s="133">
        <v>13601</v>
      </c>
      <c r="B112" s="39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7.6390000000000002</v>
      </c>
      <c r="K112" s="127">
        <f t="shared" si="3"/>
        <v>0</v>
      </c>
    </row>
    <row r="113" spans="1:11" hidden="1">
      <c r="A113" s="133">
        <v>14101</v>
      </c>
      <c r="B113" s="131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7.6390000000000002</v>
      </c>
      <c r="K113" s="127">
        <f t="shared" si="3"/>
        <v>0</v>
      </c>
    </row>
    <row r="114" spans="1:11" hidden="1">
      <c r="A114" s="133">
        <v>14102</v>
      </c>
      <c r="B114" s="131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7.6390000000000002</v>
      </c>
      <c r="K114" s="127">
        <f t="shared" si="3"/>
        <v>0</v>
      </c>
    </row>
    <row r="115" spans="1:11" hidden="1">
      <c r="A115" s="136">
        <v>14103</v>
      </c>
      <c r="B115" s="137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7.6390000000000002</v>
      </c>
      <c r="K115" s="130">
        <f t="shared" si="3"/>
        <v>0</v>
      </c>
    </row>
    <row r="116" spans="1:11" hidden="1">
      <c r="A116" s="133">
        <v>14201</v>
      </c>
      <c r="B116" s="131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7.6390000000000002</v>
      </c>
      <c r="K116" s="127">
        <f t="shared" si="3"/>
        <v>0</v>
      </c>
    </row>
    <row r="117" spans="1:11" hidden="1">
      <c r="A117" s="133">
        <v>15001</v>
      </c>
      <c r="B117" s="39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7.6390000000000002</v>
      </c>
      <c r="K117" s="127">
        <f t="shared" si="3"/>
        <v>0</v>
      </c>
    </row>
    <row r="118" spans="1:11" hidden="1">
      <c r="A118" s="133">
        <v>15002</v>
      </c>
      <c r="B118" s="39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7.6390000000000002</v>
      </c>
      <c r="K118" s="127">
        <f t="shared" si="3"/>
        <v>0</v>
      </c>
    </row>
    <row r="119" spans="1:11" hidden="1">
      <c r="A119" s="133">
        <v>15003</v>
      </c>
      <c r="B119" s="39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7.6390000000000002</v>
      </c>
      <c r="K119" s="127">
        <f t="shared" si="3"/>
        <v>0</v>
      </c>
    </row>
    <row r="120" spans="1:11" hidden="1">
      <c r="A120" s="133">
        <v>15004</v>
      </c>
      <c r="B120" s="39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7.6390000000000002</v>
      </c>
      <c r="K120" s="127">
        <f t="shared" si="3"/>
        <v>0</v>
      </c>
    </row>
    <row r="121" spans="1:11">
      <c r="A121" s="133">
        <v>15005</v>
      </c>
      <c r="B121" s="39" t="s">
        <v>185</v>
      </c>
      <c r="C121" s="213">
        <v>1941.24</v>
      </c>
      <c r="D121" s="213"/>
      <c r="E121" s="225"/>
      <c r="F121" s="225"/>
      <c r="H121" s="127">
        <f t="shared" si="4"/>
        <v>1941.24</v>
      </c>
      <c r="J121" s="4">
        <f t="shared" si="5"/>
        <v>7.6390000000000002</v>
      </c>
      <c r="K121" s="127">
        <f t="shared" si="3"/>
        <v>14829.13</v>
      </c>
    </row>
    <row r="122" spans="1:11" hidden="1">
      <c r="A122" s="133">
        <v>15006</v>
      </c>
      <c r="B122" s="39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7.6390000000000002</v>
      </c>
      <c r="K122" s="127">
        <f t="shared" si="3"/>
        <v>0</v>
      </c>
    </row>
    <row r="123" spans="1:11" hidden="1">
      <c r="A123" s="133">
        <v>15007</v>
      </c>
      <c r="B123" s="39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7.6390000000000002</v>
      </c>
      <c r="K123" s="127">
        <f t="shared" si="3"/>
        <v>0</v>
      </c>
    </row>
    <row r="124" spans="1:11" hidden="1">
      <c r="A124" s="133">
        <v>15008</v>
      </c>
      <c r="B124" s="39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7.6390000000000002</v>
      </c>
      <c r="K124" s="127">
        <f t="shared" si="3"/>
        <v>0</v>
      </c>
    </row>
    <row r="125" spans="1:11">
      <c r="A125" s="133">
        <v>15009</v>
      </c>
      <c r="B125" s="39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7.6390000000000002</v>
      </c>
      <c r="K125" s="127">
        <f t="shared" si="3"/>
        <v>1351879.64</v>
      </c>
    </row>
    <row r="126" spans="1:11" hidden="1">
      <c r="A126" s="133">
        <v>15010</v>
      </c>
      <c r="B126" s="39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7.6390000000000002</v>
      </c>
      <c r="K126" s="127">
        <f t="shared" si="3"/>
        <v>0</v>
      </c>
    </row>
    <row r="127" spans="1:11" hidden="1">
      <c r="A127" s="133">
        <v>15011</v>
      </c>
      <c r="B127" s="39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7.6390000000000002</v>
      </c>
      <c r="K127" s="127">
        <f t="shared" si="3"/>
        <v>0</v>
      </c>
    </row>
    <row r="128" spans="1:11" hidden="1">
      <c r="A128" s="133">
        <v>15012</v>
      </c>
      <c r="B128" s="39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7.6390000000000002</v>
      </c>
      <c r="K128" s="127">
        <f t="shared" si="3"/>
        <v>0</v>
      </c>
    </row>
    <row r="129" spans="1:11" hidden="1">
      <c r="A129" s="133">
        <v>15013</v>
      </c>
      <c r="B129" s="39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7.6390000000000002</v>
      </c>
      <c r="K129" s="127">
        <f t="shared" si="3"/>
        <v>0</v>
      </c>
    </row>
    <row r="130" spans="1:11" hidden="1">
      <c r="A130" s="133">
        <v>15014</v>
      </c>
      <c r="B130" s="39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7.6390000000000002</v>
      </c>
      <c r="K130" s="127">
        <f t="shared" si="3"/>
        <v>0</v>
      </c>
    </row>
    <row r="131" spans="1:11" hidden="1">
      <c r="A131" s="133">
        <v>15015</v>
      </c>
      <c r="B131" s="39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7.6390000000000002</v>
      </c>
      <c r="K131" s="127">
        <f t="shared" si="3"/>
        <v>0</v>
      </c>
    </row>
    <row r="132" spans="1:11" hidden="1">
      <c r="A132" s="136">
        <v>15016</v>
      </c>
      <c r="B132" s="12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7.6390000000000002</v>
      </c>
      <c r="K132" s="130">
        <f t="shared" si="3"/>
        <v>0</v>
      </c>
    </row>
    <row r="133" spans="1:11" hidden="1">
      <c r="A133" s="135">
        <v>15017</v>
      </c>
      <c r="B133" s="138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7.6390000000000002</v>
      </c>
      <c r="K133" s="127">
        <f t="shared" si="3"/>
        <v>0</v>
      </c>
    </row>
    <row r="134" spans="1:11" hidden="1">
      <c r="A134" s="135">
        <v>15018</v>
      </c>
      <c r="B134" s="138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7.6390000000000002</v>
      </c>
      <c r="K134" s="127">
        <f t="shared" si="3"/>
        <v>0</v>
      </c>
    </row>
    <row r="135" spans="1:11" hidden="1">
      <c r="A135" s="139"/>
      <c r="B135" s="140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7.6390000000000002</v>
      </c>
      <c r="K135" s="127">
        <f t="shared" si="3"/>
        <v>0</v>
      </c>
    </row>
    <row r="136" spans="1:11" hidden="1">
      <c r="A136" s="133">
        <v>15101</v>
      </c>
      <c r="B136" s="39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7.6390000000000002</v>
      </c>
      <c r="K136" s="127">
        <f t="shared" ref="K136:K199" si="6">ROUND(H136*J136,2)</f>
        <v>0</v>
      </c>
    </row>
    <row r="137" spans="1:11" hidden="1">
      <c r="A137" s="133">
        <v>15102</v>
      </c>
      <c r="B137" s="39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7.6390000000000002</v>
      </c>
      <c r="K137" s="127">
        <f t="shared" si="6"/>
        <v>0</v>
      </c>
    </row>
    <row r="138" spans="1:11" hidden="1">
      <c r="A138" s="133">
        <v>15103</v>
      </c>
      <c r="B138" s="39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7.6390000000000002</v>
      </c>
      <c r="K138" s="127">
        <f t="shared" si="6"/>
        <v>0</v>
      </c>
    </row>
    <row r="139" spans="1:11" hidden="1">
      <c r="A139" s="133">
        <v>15104</v>
      </c>
      <c r="B139" s="39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7.6390000000000002</v>
      </c>
      <c r="K139" s="127">
        <f t="shared" si="6"/>
        <v>0</v>
      </c>
    </row>
    <row r="140" spans="1:11" hidden="1">
      <c r="A140" s="133">
        <v>15105</v>
      </c>
      <c r="B140" s="39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7.6390000000000002</v>
      </c>
      <c r="K140" s="127">
        <f t="shared" si="6"/>
        <v>0</v>
      </c>
    </row>
    <row r="141" spans="1:11" hidden="1">
      <c r="A141" s="133">
        <v>15106</v>
      </c>
      <c r="B141" s="39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7.6390000000000002</v>
      </c>
      <c r="K141" s="127">
        <f t="shared" si="6"/>
        <v>0</v>
      </c>
    </row>
    <row r="142" spans="1:11" hidden="1">
      <c r="A142" s="133">
        <v>15107</v>
      </c>
      <c r="B142" s="39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7.6390000000000002</v>
      </c>
      <c r="K142" s="127">
        <f t="shared" si="6"/>
        <v>0</v>
      </c>
    </row>
    <row r="143" spans="1:11" hidden="1">
      <c r="A143" s="133">
        <v>15108</v>
      </c>
      <c r="B143" s="39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7.6390000000000002</v>
      </c>
      <c r="K143" s="127">
        <f t="shared" si="6"/>
        <v>0</v>
      </c>
    </row>
    <row r="144" spans="1:11" hidden="1">
      <c r="A144" s="133">
        <v>15109</v>
      </c>
      <c r="B144" s="39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7.6390000000000002</v>
      </c>
      <c r="K144" s="127">
        <f t="shared" si="6"/>
        <v>0</v>
      </c>
    </row>
    <row r="145" spans="1:11" hidden="1">
      <c r="A145" s="133">
        <v>15110</v>
      </c>
      <c r="B145" s="39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7.6390000000000002</v>
      </c>
      <c r="K145" s="127">
        <f t="shared" si="6"/>
        <v>0</v>
      </c>
    </row>
    <row r="146" spans="1:11" hidden="1">
      <c r="A146" s="133">
        <v>15111</v>
      </c>
      <c r="B146" s="39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7.6390000000000002</v>
      </c>
      <c r="K146" s="127">
        <f t="shared" si="6"/>
        <v>0</v>
      </c>
    </row>
    <row r="147" spans="1:11" hidden="1">
      <c r="A147" s="133">
        <v>15112</v>
      </c>
      <c r="B147" s="39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7.6390000000000002</v>
      </c>
      <c r="K147" s="127">
        <f t="shared" si="6"/>
        <v>0</v>
      </c>
    </row>
    <row r="148" spans="1:11" hidden="1">
      <c r="A148" s="133">
        <v>15113</v>
      </c>
      <c r="B148" s="39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7.6390000000000002</v>
      </c>
      <c r="K148" s="127">
        <f t="shared" si="6"/>
        <v>0</v>
      </c>
    </row>
    <row r="149" spans="1:11" hidden="1">
      <c r="A149" s="133">
        <v>15114</v>
      </c>
      <c r="B149" s="39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7.6390000000000002</v>
      </c>
      <c r="K149" s="127">
        <f t="shared" si="6"/>
        <v>0</v>
      </c>
    </row>
    <row r="150" spans="1:11" hidden="1">
      <c r="A150" s="133">
        <v>15115</v>
      </c>
      <c r="B150" s="39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7.6390000000000002</v>
      </c>
      <c r="K150" s="127">
        <f t="shared" si="6"/>
        <v>0</v>
      </c>
    </row>
    <row r="151" spans="1:11" hidden="1">
      <c r="A151" s="133">
        <v>15116</v>
      </c>
      <c r="B151" s="39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7.6390000000000002</v>
      </c>
      <c r="K151" s="127">
        <f t="shared" si="6"/>
        <v>0</v>
      </c>
    </row>
    <row r="152" spans="1:11" hidden="1">
      <c r="A152" s="133">
        <v>15117</v>
      </c>
      <c r="B152" s="39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7.6390000000000002</v>
      </c>
      <c r="K152" s="127">
        <f t="shared" si="6"/>
        <v>0</v>
      </c>
    </row>
    <row r="153" spans="1:11" hidden="1">
      <c r="A153" s="133">
        <v>15118</v>
      </c>
      <c r="B153" s="39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7.6390000000000002</v>
      </c>
      <c r="K153" s="127">
        <f t="shared" si="6"/>
        <v>0</v>
      </c>
    </row>
    <row r="154" spans="1:11" hidden="1">
      <c r="A154" s="133">
        <v>15119</v>
      </c>
      <c r="B154" s="39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7.6390000000000002</v>
      </c>
      <c r="K154" s="127">
        <f t="shared" si="6"/>
        <v>0</v>
      </c>
    </row>
    <row r="155" spans="1:11" hidden="1">
      <c r="A155" s="133">
        <v>15120</v>
      </c>
      <c r="B155" s="39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7.6390000000000002</v>
      </c>
      <c r="K155" s="127">
        <f t="shared" si="6"/>
        <v>0</v>
      </c>
    </row>
    <row r="156" spans="1:11" hidden="1">
      <c r="A156" s="133">
        <v>15121</v>
      </c>
      <c r="B156" s="39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7.6390000000000002</v>
      </c>
      <c r="K156" s="127">
        <f t="shared" si="6"/>
        <v>0</v>
      </c>
    </row>
    <row r="157" spans="1:11" hidden="1">
      <c r="A157" s="133">
        <v>15122</v>
      </c>
      <c r="B157" s="39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7.6390000000000002</v>
      </c>
      <c r="K157" s="127">
        <f t="shared" si="6"/>
        <v>0</v>
      </c>
    </row>
    <row r="158" spans="1:11" hidden="1">
      <c r="A158" s="133">
        <v>15123</v>
      </c>
      <c r="B158" s="39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7.6390000000000002</v>
      </c>
      <c r="K158" s="127">
        <f t="shared" si="6"/>
        <v>0</v>
      </c>
    </row>
    <row r="159" spans="1:11" hidden="1">
      <c r="A159" s="133">
        <v>15124</v>
      </c>
      <c r="B159" s="39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7.6390000000000002</v>
      </c>
      <c r="K159" s="127">
        <f t="shared" si="6"/>
        <v>0</v>
      </c>
    </row>
    <row r="160" spans="1:11" hidden="1">
      <c r="A160" s="133">
        <v>15125</v>
      </c>
      <c r="B160" s="39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7.6390000000000002</v>
      </c>
      <c r="K160" s="127">
        <f t="shared" si="6"/>
        <v>0</v>
      </c>
    </row>
    <row r="161" spans="1:11" hidden="1">
      <c r="A161" s="133">
        <v>15126</v>
      </c>
      <c r="B161" s="39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7.6390000000000002</v>
      </c>
      <c r="K161" s="127">
        <f t="shared" si="6"/>
        <v>0</v>
      </c>
    </row>
    <row r="162" spans="1:11" hidden="1">
      <c r="A162" s="133">
        <v>15136</v>
      </c>
      <c r="B162" s="39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7.6390000000000002</v>
      </c>
      <c r="K162" s="127">
        <f t="shared" si="6"/>
        <v>0</v>
      </c>
    </row>
    <row r="163" spans="1:11" hidden="1">
      <c r="A163" s="135">
        <v>15137</v>
      </c>
      <c r="B163" s="39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7.6390000000000002</v>
      </c>
      <c r="K163" s="127">
        <f t="shared" si="6"/>
        <v>0</v>
      </c>
    </row>
    <row r="164" spans="1:11" hidden="1">
      <c r="A164" s="136">
        <v>21000</v>
      </c>
      <c r="B164" s="12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7.6390000000000002</v>
      </c>
      <c r="K164" s="130">
        <f t="shared" si="6"/>
        <v>0</v>
      </c>
    </row>
    <row r="165" spans="1:11" hidden="1">
      <c r="A165" s="133">
        <v>21001</v>
      </c>
      <c r="B165" s="39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7.6390000000000002</v>
      </c>
      <c r="K165" s="127">
        <f t="shared" si="6"/>
        <v>0</v>
      </c>
    </row>
    <row r="166" spans="1:11" s="132" customFormat="1" hidden="1">
      <c r="A166" s="133">
        <v>21002</v>
      </c>
      <c r="B166" s="39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7.6390000000000002</v>
      </c>
      <c r="K166" s="127">
        <f t="shared" si="6"/>
        <v>0</v>
      </c>
    </row>
    <row r="167" spans="1:11" hidden="1">
      <c r="A167" s="133">
        <v>22001</v>
      </c>
      <c r="B167" s="131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7.6390000000000002</v>
      </c>
      <c r="K167" s="127">
        <f t="shared" si="6"/>
        <v>0</v>
      </c>
    </row>
    <row r="168" spans="1:11" hidden="1">
      <c r="A168" s="133">
        <v>22002</v>
      </c>
      <c r="B168" s="131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7.6390000000000002</v>
      </c>
      <c r="K168" s="127">
        <f t="shared" si="6"/>
        <v>0</v>
      </c>
    </row>
    <row r="169" spans="1:11" hidden="1">
      <c r="A169" s="133">
        <v>22101</v>
      </c>
      <c r="B169" s="39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7.6390000000000002</v>
      </c>
      <c r="K169" s="127">
        <f t="shared" si="6"/>
        <v>0</v>
      </c>
    </row>
    <row r="170" spans="1:11" hidden="1">
      <c r="A170" s="133">
        <v>23001</v>
      </c>
      <c r="B170" s="39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7.6390000000000002</v>
      </c>
      <c r="K170" s="127">
        <f t="shared" si="6"/>
        <v>0</v>
      </c>
    </row>
    <row r="171" spans="1:11">
      <c r="A171" s="133">
        <v>25001</v>
      </c>
      <c r="B171" s="39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7.6390000000000002</v>
      </c>
      <c r="K171" s="127">
        <f t="shared" si="6"/>
        <v>-1145850</v>
      </c>
    </row>
    <row r="172" spans="1:11" hidden="1">
      <c r="A172" s="133">
        <v>25002</v>
      </c>
      <c r="B172" s="39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7.6390000000000002</v>
      </c>
      <c r="K172" s="127">
        <f t="shared" si="6"/>
        <v>0</v>
      </c>
    </row>
    <row r="173" spans="1:11" hidden="1">
      <c r="A173" s="133">
        <v>25003</v>
      </c>
      <c r="B173" s="39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7.6390000000000002</v>
      </c>
      <c r="K173" s="127">
        <f t="shared" si="6"/>
        <v>0</v>
      </c>
    </row>
    <row r="174" spans="1:11">
      <c r="A174" s="133">
        <v>25004</v>
      </c>
      <c r="B174" s="39" t="s">
        <v>251</v>
      </c>
      <c r="C174" s="213"/>
      <c r="D174" s="213">
        <v>4500</v>
      </c>
      <c r="E174" s="225"/>
      <c r="F174" s="225"/>
      <c r="H174" s="127">
        <f t="shared" si="7"/>
        <v>-4500</v>
      </c>
      <c r="J174" s="4">
        <f t="shared" si="8"/>
        <v>7.6390000000000002</v>
      </c>
      <c r="K174" s="127">
        <f t="shared" si="6"/>
        <v>-34375.5</v>
      </c>
    </row>
    <row r="175" spans="1:11" hidden="1">
      <c r="A175" s="133">
        <v>25005</v>
      </c>
      <c r="B175" s="39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7.6390000000000002</v>
      </c>
      <c r="K175" s="127">
        <f t="shared" si="6"/>
        <v>0</v>
      </c>
    </row>
    <row r="176" spans="1:11" hidden="1">
      <c r="A176" s="133">
        <v>25006</v>
      </c>
      <c r="B176" s="39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7.6390000000000002</v>
      </c>
      <c r="K176" s="127">
        <f t="shared" si="6"/>
        <v>0</v>
      </c>
    </row>
    <row r="177" spans="1:11" hidden="1">
      <c r="A177" s="133">
        <v>25007</v>
      </c>
      <c r="B177" s="39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7.6390000000000002</v>
      </c>
      <c r="K177" s="127">
        <f t="shared" si="6"/>
        <v>0</v>
      </c>
    </row>
    <row r="178" spans="1:11" hidden="1">
      <c r="A178" s="133">
        <v>25008</v>
      </c>
      <c r="B178" s="131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7.6390000000000002</v>
      </c>
      <c r="K178" s="127">
        <f t="shared" si="6"/>
        <v>0</v>
      </c>
    </row>
    <row r="179" spans="1:11" hidden="1">
      <c r="A179" s="133">
        <v>25009</v>
      </c>
      <c r="B179" s="131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7.6390000000000002</v>
      </c>
      <c r="K179" s="127">
        <f t="shared" si="6"/>
        <v>0</v>
      </c>
    </row>
    <row r="180" spans="1:11" hidden="1">
      <c r="A180" s="133">
        <f>A179+1</f>
        <v>25010</v>
      </c>
      <c r="B180" s="39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7.6390000000000002</v>
      </c>
      <c r="K180" s="127">
        <f t="shared" si="6"/>
        <v>0</v>
      </c>
    </row>
    <row r="181" spans="1:11" hidden="1">
      <c r="A181" s="133">
        <v>25011</v>
      </c>
      <c r="B181" s="131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7.6390000000000002</v>
      </c>
      <c r="K181" s="127">
        <f t="shared" si="6"/>
        <v>0</v>
      </c>
    </row>
    <row r="182" spans="1:11" hidden="1">
      <c r="A182" s="133">
        <v>25012</v>
      </c>
      <c r="B182" s="39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7.6390000000000002</v>
      </c>
      <c r="K182" s="127">
        <f t="shared" si="6"/>
        <v>0</v>
      </c>
    </row>
    <row r="183" spans="1:11" hidden="1">
      <c r="A183" s="133">
        <v>25013</v>
      </c>
      <c r="B183" s="39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7.6390000000000002</v>
      </c>
      <c r="K183" s="127">
        <f t="shared" si="6"/>
        <v>0</v>
      </c>
    </row>
    <row r="184" spans="1:11" hidden="1">
      <c r="A184" s="135">
        <v>25014</v>
      </c>
      <c r="B184" s="138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7.6390000000000002</v>
      </c>
      <c r="K184" s="127">
        <f t="shared" si="6"/>
        <v>0</v>
      </c>
    </row>
    <row r="185" spans="1:11" hidden="1">
      <c r="A185" s="135">
        <v>25015</v>
      </c>
      <c r="B185" s="138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7.6390000000000002</v>
      </c>
      <c r="K185" s="127">
        <f t="shared" si="6"/>
        <v>0</v>
      </c>
    </row>
    <row r="186" spans="1:11" hidden="1">
      <c r="A186" s="135">
        <v>25016</v>
      </c>
      <c r="B186" s="138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7.6390000000000002</v>
      </c>
      <c r="K186" s="127">
        <f t="shared" si="6"/>
        <v>0</v>
      </c>
    </row>
    <row r="187" spans="1:11" hidden="1">
      <c r="A187" s="139"/>
      <c r="B187" s="140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7.6390000000000002</v>
      </c>
      <c r="K187" s="127">
        <f t="shared" si="6"/>
        <v>0</v>
      </c>
    </row>
    <row r="188" spans="1:11" hidden="1">
      <c r="A188" s="133" t="s">
        <v>275</v>
      </c>
      <c r="B188" s="39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7.6390000000000002</v>
      </c>
      <c r="K188" s="127">
        <f t="shared" si="6"/>
        <v>0</v>
      </c>
    </row>
    <row r="189" spans="1:11" hidden="1">
      <c r="A189" s="133" t="s">
        <v>276</v>
      </c>
      <c r="B189" s="39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7.6390000000000002</v>
      </c>
      <c r="K189" s="127">
        <f t="shared" si="6"/>
        <v>0</v>
      </c>
    </row>
    <row r="190" spans="1:11" hidden="1">
      <c r="A190" s="133" t="s">
        <v>277</v>
      </c>
      <c r="B190" s="39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7.6390000000000002</v>
      </c>
      <c r="K190" s="127">
        <f t="shared" si="6"/>
        <v>0</v>
      </c>
    </row>
    <row r="191" spans="1:11" hidden="1">
      <c r="A191" s="133" t="s">
        <v>278</v>
      </c>
      <c r="B191" s="39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7.6390000000000002</v>
      </c>
      <c r="K191" s="127">
        <f t="shared" si="6"/>
        <v>0</v>
      </c>
    </row>
    <row r="192" spans="1:11" hidden="1">
      <c r="A192" s="133" t="s">
        <v>279</v>
      </c>
      <c r="B192" s="39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7.6390000000000002</v>
      </c>
      <c r="K192" s="127">
        <f t="shared" si="6"/>
        <v>0</v>
      </c>
    </row>
    <row r="193" spans="1:11" hidden="1">
      <c r="A193" s="133" t="s">
        <v>280</v>
      </c>
      <c r="B193" s="39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7.6390000000000002</v>
      </c>
      <c r="K193" s="127">
        <f t="shared" si="6"/>
        <v>0</v>
      </c>
    </row>
    <row r="194" spans="1:11" hidden="1">
      <c r="A194" s="133" t="s">
        <v>281</v>
      </c>
      <c r="B194" s="39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7.6390000000000002</v>
      </c>
      <c r="K194" s="127">
        <f t="shared" si="6"/>
        <v>0</v>
      </c>
    </row>
    <row r="195" spans="1:11" hidden="1">
      <c r="A195" s="133" t="s">
        <v>282</v>
      </c>
      <c r="B195" s="39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7.6390000000000002</v>
      </c>
      <c r="K195" s="127">
        <f t="shared" si="6"/>
        <v>0</v>
      </c>
    </row>
    <row r="196" spans="1:11" hidden="1">
      <c r="A196" s="133" t="s">
        <v>283</v>
      </c>
      <c r="B196" s="39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7.6390000000000002</v>
      </c>
      <c r="K196" s="127">
        <f t="shared" si="6"/>
        <v>0</v>
      </c>
    </row>
    <row r="197" spans="1:11" hidden="1">
      <c r="A197" s="133" t="s">
        <v>258</v>
      </c>
      <c r="B197" s="39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7.6390000000000002</v>
      </c>
      <c r="K197" s="127">
        <f t="shared" si="6"/>
        <v>0</v>
      </c>
    </row>
    <row r="198" spans="1:11" hidden="1">
      <c r="A198" s="133" t="s">
        <v>259</v>
      </c>
      <c r="B198" s="39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7.6390000000000002</v>
      </c>
      <c r="K198" s="127">
        <f t="shared" si="6"/>
        <v>0</v>
      </c>
    </row>
    <row r="199" spans="1:11" hidden="1">
      <c r="A199" s="133" t="s">
        <v>260</v>
      </c>
      <c r="B199" s="39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7.6390000000000002</v>
      </c>
      <c r="K199" s="127">
        <f t="shared" si="6"/>
        <v>0</v>
      </c>
    </row>
    <row r="200" spans="1:11" hidden="1">
      <c r="A200" s="133" t="s">
        <v>261</v>
      </c>
      <c r="B200" s="39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7.6390000000000002</v>
      </c>
      <c r="K200" s="127">
        <f t="shared" ref="K200:K263" si="9">ROUND(H200*J200,2)</f>
        <v>0</v>
      </c>
    </row>
    <row r="201" spans="1:11" hidden="1">
      <c r="A201" s="133" t="s">
        <v>284</v>
      </c>
      <c r="B201" s="39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7.6390000000000002</v>
      </c>
      <c r="K201" s="127">
        <f t="shared" si="9"/>
        <v>0</v>
      </c>
    </row>
    <row r="202" spans="1:11" hidden="1">
      <c r="A202" s="133" t="s">
        <v>262</v>
      </c>
      <c r="B202" s="39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7.6390000000000002</v>
      </c>
      <c r="K202" s="127">
        <f t="shared" si="9"/>
        <v>0</v>
      </c>
    </row>
    <row r="203" spans="1:11" hidden="1">
      <c r="A203" s="133" t="s">
        <v>263</v>
      </c>
      <c r="B203" s="39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7.6390000000000002</v>
      </c>
      <c r="K203" s="127">
        <f t="shared" si="9"/>
        <v>0</v>
      </c>
    </row>
    <row r="204" spans="1:11" hidden="1">
      <c r="A204" s="133" t="s">
        <v>264</v>
      </c>
      <c r="B204" s="39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7.6390000000000002</v>
      </c>
      <c r="K204" s="127">
        <f t="shared" si="9"/>
        <v>0</v>
      </c>
    </row>
    <row r="205" spans="1:11" hidden="1">
      <c r="A205" s="133" t="s">
        <v>265</v>
      </c>
      <c r="B205" s="39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7.6390000000000002</v>
      </c>
      <c r="K205" s="127">
        <f t="shared" si="9"/>
        <v>0</v>
      </c>
    </row>
    <row r="206" spans="1:11" hidden="1">
      <c r="A206" s="133" t="s">
        <v>266</v>
      </c>
      <c r="B206" s="39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7.6390000000000002</v>
      </c>
      <c r="K206" s="127">
        <f t="shared" si="9"/>
        <v>0</v>
      </c>
    </row>
    <row r="207" spans="1:11" hidden="1">
      <c r="A207" s="133" t="s">
        <v>267</v>
      </c>
      <c r="B207" s="39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7.6390000000000002</v>
      </c>
      <c r="K207" s="127">
        <f t="shared" si="9"/>
        <v>0</v>
      </c>
    </row>
    <row r="208" spans="1:11" hidden="1">
      <c r="A208" s="133" t="s">
        <v>268</v>
      </c>
      <c r="B208" s="39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7.6390000000000002</v>
      </c>
      <c r="K208" s="127">
        <f t="shared" si="9"/>
        <v>0</v>
      </c>
    </row>
    <row r="209" spans="1:11" hidden="1">
      <c r="A209" s="133" t="s">
        <v>269</v>
      </c>
      <c r="B209" s="39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7.6390000000000002</v>
      </c>
      <c r="K209" s="127">
        <f t="shared" si="9"/>
        <v>0</v>
      </c>
    </row>
    <row r="210" spans="1:11" hidden="1">
      <c r="A210" s="133" t="s">
        <v>270</v>
      </c>
      <c r="B210" s="39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7.6390000000000002</v>
      </c>
      <c r="K210" s="127">
        <f t="shared" si="9"/>
        <v>0</v>
      </c>
    </row>
    <row r="211" spans="1:11" hidden="1">
      <c r="A211" s="133" t="s">
        <v>271</v>
      </c>
      <c r="B211" s="39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7.6390000000000002</v>
      </c>
      <c r="K211" s="127">
        <f t="shared" si="9"/>
        <v>0</v>
      </c>
    </row>
    <row r="212" spans="1:11" hidden="1">
      <c r="A212" s="133" t="s">
        <v>272</v>
      </c>
      <c r="B212" s="39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7.6390000000000002</v>
      </c>
      <c r="K212" s="127">
        <f t="shared" si="9"/>
        <v>0</v>
      </c>
    </row>
    <row r="213" spans="1:11" hidden="1">
      <c r="A213" s="133" t="s">
        <v>273</v>
      </c>
      <c r="B213" s="39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7.6390000000000002</v>
      </c>
      <c r="K213" s="127">
        <f t="shared" si="9"/>
        <v>0</v>
      </c>
    </row>
    <row r="214" spans="1:11" hidden="1">
      <c r="A214" s="133" t="s">
        <v>285</v>
      </c>
      <c r="B214" s="39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7.6390000000000002</v>
      </c>
      <c r="K214" s="127">
        <f t="shared" si="9"/>
        <v>0</v>
      </c>
    </row>
    <row r="215" spans="1:11" hidden="1">
      <c r="A215" s="133" t="s">
        <v>274</v>
      </c>
      <c r="B215" s="39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7.6390000000000002</v>
      </c>
      <c r="K215" s="127">
        <f t="shared" si="9"/>
        <v>0</v>
      </c>
    </row>
    <row r="216" spans="1:11">
      <c r="A216" s="133">
        <v>30010</v>
      </c>
      <c r="B216" s="39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7.6390000000000002</v>
      </c>
      <c r="K216" s="127">
        <f t="shared" si="9"/>
        <v>-152780</v>
      </c>
    </row>
    <row r="217" spans="1:11" hidden="1">
      <c r="A217" s="133">
        <v>30011</v>
      </c>
      <c r="B217" s="131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7.6390000000000002</v>
      </c>
      <c r="K217" s="127">
        <f t="shared" si="9"/>
        <v>0</v>
      </c>
    </row>
    <row r="218" spans="1:11" hidden="1">
      <c r="A218" s="133">
        <v>30020</v>
      </c>
      <c r="B218" s="39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7.6390000000000002</v>
      </c>
      <c r="K218" s="127">
        <f t="shared" si="9"/>
        <v>0</v>
      </c>
    </row>
    <row r="219" spans="1:11" hidden="1">
      <c r="A219" s="133">
        <v>30030</v>
      </c>
      <c r="B219" s="39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7.6390000000000002</v>
      </c>
      <c r="K219" s="127">
        <f t="shared" si="9"/>
        <v>0</v>
      </c>
    </row>
    <row r="220" spans="1:11" hidden="1">
      <c r="A220" s="133">
        <v>30031</v>
      </c>
      <c r="B220" s="131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7.6390000000000002</v>
      </c>
      <c r="K220" s="127">
        <f t="shared" si="9"/>
        <v>0</v>
      </c>
    </row>
    <row r="221" spans="1:11">
      <c r="A221" s="136">
        <v>30040</v>
      </c>
      <c r="B221" s="12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7.6390000000000002</v>
      </c>
      <c r="K221" s="130">
        <f t="shared" si="9"/>
        <v>-183138.07</v>
      </c>
    </row>
    <row r="222" spans="1:11" hidden="1">
      <c r="A222" s="133">
        <v>30041</v>
      </c>
      <c r="B222" s="131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7.6390000000000002</v>
      </c>
      <c r="K222" s="127">
        <f t="shared" si="9"/>
        <v>0</v>
      </c>
    </row>
    <row r="223" spans="1:11" hidden="1">
      <c r="A223" s="133">
        <v>30050</v>
      </c>
      <c r="B223" s="39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7.6390000000000002</v>
      </c>
      <c r="K223" s="127">
        <f t="shared" si="9"/>
        <v>0</v>
      </c>
    </row>
    <row r="224" spans="1:11" hidden="1">
      <c r="A224" s="133">
        <v>71000</v>
      </c>
      <c r="B224" s="39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7.6390000000000002</v>
      </c>
      <c r="K224" s="127">
        <f t="shared" si="9"/>
        <v>0</v>
      </c>
    </row>
    <row r="225" spans="1:11" hidden="1">
      <c r="A225" s="133">
        <v>71001</v>
      </c>
      <c r="B225" s="39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7.6390000000000002</v>
      </c>
      <c r="K225" s="127">
        <f t="shared" si="9"/>
        <v>0</v>
      </c>
    </row>
    <row r="226" spans="1:11" hidden="1">
      <c r="A226" s="133">
        <v>71002</v>
      </c>
      <c r="B226" s="39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7.6390000000000002</v>
      </c>
      <c r="K226" s="127">
        <f t="shared" si="9"/>
        <v>0</v>
      </c>
    </row>
    <row r="227" spans="1:11" hidden="1">
      <c r="A227" s="133">
        <v>71003</v>
      </c>
      <c r="B227" s="39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7.6390000000000002</v>
      </c>
      <c r="K227" s="127">
        <f t="shared" si="9"/>
        <v>0</v>
      </c>
    </row>
    <row r="228" spans="1:11" hidden="1">
      <c r="A228" s="133">
        <v>71004</v>
      </c>
      <c r="B228" s="39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7.6390000000000002</v>
      </c>
      <c r="K228" s="127">
        <f t="shared" si="9"/>
        <v>0</v>
      </c>
    </row>
    <row r="229" spans="1:11" hidden="1">
      <c r="A229" s="133">
        <v>71005</v>
      </c>
      <c r="B229" s="39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7.6390000000000002</v>
      </c>
      <c r="K229" s="127">
        <f t="shared" si="9"/>
        <v>0</v>
      </c>
    </row>
    <row r="230" spans="1:11" hidden="1">
      <c r="A230" s="133">
        <v>71006</v>
      </c>
      <c r="B230" s="39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7.6390000000000002</v>
      </c>
      <c r="K230" s="127">
        <f t="shared" si="9"/>
        <v>0</v>
      </c>
    </row>
    <row r="231" spans="1:11" hidden="1">
      <c r="A231" s="133">
        <v>71007</v>
      </c>
      <c r="B231" s="39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7.6390000000000002</v>
      </c>
      <c r="K231" s="127">
        <f t="shared" si="9"/>
        <v>0</v>
      </c>
    </row>
    <row r="232" spans="1:11" hidden="1">
      <c r="A232" s="133">
        <v>71008</v>
      </c>
      <c r="B232" s="39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7.6390000000000002</v>
      </c>
      <c r="K232" s="127">
        <f t="shared" si="9"/>
        <v>0</v>
      </c>
    </row>
    <row r="233" spans="1:11" hidden="1">
      <c r="A233" s="133">
        <v>71009</v>
      </c>
      <c r="B233" s="39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7.6390000000000002</v>
      </c>
      <c r="K233" s="127">
        <f t="shared" si="9"/>
        <v>0</v>
      </c>
    </row>
    <row r="234" spans="1:11" hidden="1">
      <c r="A234" s="133">
        <v>71010</v>
      </c>
      <c r="B234" s="131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7.6390000000000002</v>
      </c>
      <c r="K234" s="127">
        <f t="shared" si="9"/>
        <v>0</v>
      </c>
    </row>
    <row r="235" spans="1:11" hidden="1">
      <c r="A235" s="38">
        <v>71011</v>
      </c>
      <c r="B235" s="131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7.6390000000000002</v>
      </c>
      <c r="K235" s="127">
        <f t="shared" si="9"/>
        <v>0</v>
      </c>
    </row>
    <row r="236" spans="1:11" hidden="1">
      <c r="A236" s="38">
        <v>71012</v>
      </c>
      <c r="B236" s="131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7.6390000000000002</v>
      </c>
      <c r="K236" s="127">
        <f t="shared" si="9"/>
        <v>0</v>
      </c>
    </row>
    <row r="237" spans="1:11" hidden="1">
      <c r="A237" s="38">
        <v>71013</v>
      </c>
      <c r="B237" s="131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7.6390000000000002</v>
      </c>
      <c r="K237" s="127">
        <f t="shared" si="9"/>
        <v>0</v>
      </c>
    </row>
    <row r="238" spans="1:11" hidden="1">
      <c r="A238" s="38">
        <v>71014</v>
      </c>
      <c r="B238" s="131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7.6390000000000002</v>
      </c>
      <c r="K238" s="127">
        <f t="shared" si="9"/>
        <v>0</v>
      </c>
    </row>
    <row r="239" spans="1:11" hidden="1">
      <c r="A239" s="38">
        <v>71015</v>
      </c>
      <c r="B239" s="131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7.6390000000000002</v>
      </c>
      <c r="K239" s="127">
        <f t="shared" si="9"/>
        <v>0</v>
      </c>
    </row>
    <row r="240" spans="1:11" hidden="1">
      <c r="A240" s="38">
        <v>71016</v>
      </c>
      <c r="B240" s="131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7.6390000000000002</v>
      </c>
      <c r="K240" s="127">
        <f t="shared" si="9"/>
        <v>0</v>
      </c>
    </row>
    <row r="241" spans="1:11" hidden="1">
      <c r="A241" s="38">
        <v>71017</v>
      </c>
      <c r="B241" s="131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7.6390000000000002</v>
      </c>
      <c r="K241" s="127">
        <f t="shared" si="9"/>
        <v>0</v>
      </c>
    </row>
    <row r="242" spans="1:11" hidden="1">
      <c r="A242" s="38">
        <v>71018</v>
      </c>
      <c r="B242" s="131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7.6390000000000002</v>
      </c>
      <c r="K242" s="127">
        <f t="shared" si="9"/>
        <v>0</v>
      </c>
    </row>
    <row r="243" spans="1:11" hidden="1">
      <c r="A243" s="38">
        <v>71019</v>
      </c>
      <c r="B243" s="131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7.6390000000000002</v>
      </c>
      <c r="K243" s="127">
        <f t="shared" si="9"/>
        <v>0</v>
      </c>
    </row>
    <row r="244" spans="1:11" hidden="1">
      <c r="A244" s="38">
        <v>71020</v>
      </c>
      <c r="B244" s="131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7.6390000000000002</v>
      </c>
      <c r="K244" s="127">
        <f t="shared" si="9"/>
        <v>0</v>
      </c>
    </row>
    <row r="245" spans="1:11" hidden="1">
      <c r="A245" s="38">
        <v>71021</v>
      </c>
      <c r="B245" s="131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7.6390000000000002</v>
      </c>
      <c r="K245" s="127">
        <f t="shared" si="9"/>
        <v>0</v>
      </c>
    </row>
    <row r="246" spans="1:11" hidden="1">
      <c r="A246" s="38">
        <v>71022</v>
      </c>
      <c r="B246" s="131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7.6390000000000002</v>
      </c>
      <c r="K246" s="127">
        <f t="shared" si="9"/>
        <v>0</v>
      </c>
    </row>
    <row r="247" spans="1:11" hidden="1">
      <c r="A247" s="38">
        <v>71023</v>
      </c>
      <c r="B247" s="131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7.6390000000000002</v>
      </c>
      <c r="K247" s="127">
        <f t="shared" si="9"/>
        <v>0</v>
      </c>
    </row>
    <row r="248" spans="1:11" hidden="1">
      <c r="A248" s="38">
        <v>71024</v>
      </c>
      <c r="B248" s="138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7.6390000000000002</v>
      </c>
      <c r="K248" s="127">
        <f t="shared" si="9"/>
        <v>0</v>
      </c>
    </row>
    <row r="249" spans="1:11" hidden="1">
      <c r="A249" s="134">
        <v>71025</v>
      </c>
      <c r="B249" s="39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7.6390000000000002</v>
      </c>
      <c r="K249" s="127">
        <f t="shared" si="9"/>
        <v>0</v>
      </c>
    </row>
    <row r="250" spans="1:11" hidden="1">
      <c r="A250" s="134">
        <v>71026</v>
      </c>
      <c r="B250" s="39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7.6390000000000002</v>
      </c>
      <c r="K250" s="127">
        <f t="shared" si="9"/>
        <v>0</v>
      </c>
    </row>
    <row r="251" spans="1:11" hidden="1">
      <c r="A251" s="134">
        <v>71027</v>
      </c>
      <c r="B251" s="39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7.6390000000000002</v>
      </c>
      <c r="K251" s="127">
        <f t="shared" si="9"/>
        <v>0</v>
      </c>
    </row>
    <row r="252" spans="1:11" hidden="1">
      <c r="A252" s="134">
        <v>71028</v>
      </c>
      <c r="B252" s="39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7.6390000000000002</v>
      </c>
      <c r="K252" s="127">
        <f t="shared" si="9"/>
        <v>0</v>
      </c>
    </row>
    <row r="253" spans="1:11" hidden="1">
      <c r="A253" s="133">
        <v>71998</v>
      </c>
      <c r="B253" s="39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7.6390000000000002</v>
      </c>
      <c r="K253" s="127">
        <f t="shared" si="9"/>
        <v>0</v>
      </c>
    </row>
    <row r="254" spans="1:11" hidden="1">
      <c r="A254" s="133">
        <v>72100</v>
      </c>
      <c r="B254" s="39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7.6390000000000002</v>
      </c>
      <c r="K254" s="127">
        <f t="shared" si="9"/>
        <v>0</v>
      </c>
    </row>
    <row r="255" spans="1:11" hidden="1">
      <c r="A255" s="133">
        <v>72101</v>
      </c>
      <c r="B255" s="39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7.6390000000000002</v>
      </c>
      <c r="K255" s="127">
        <f t="shared" si="9"/>
        <v>0</v>
      </c>
    </row>
    <row r="256" spans="1:11" hidden="1">
      <c r="A256" s="133">
        <v>72102</v>
      </c>
      <c r="B256" s="39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7.6390000000000002</v>
      </c>
      <c r="K256" s="127">
        <f t="shared" si="9"/>
        <v>0</v>
      </c>
    </row>
    <row r="257" spans="1:11" hidden="1">
      <c r="A257" s="133">
        <v>72200</v>
      </c>
      <c r="B257" s="39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7.6390000000000002</v>
      </c>
      <c r="K257" s="127">
        <f t="shared" si="9"/>
        <v>0</v>
      </c>
    </row>
    <row r="258" spans="1:11" hidden="1">
      <c r="A258" s="134">
        <v>73006</v>
      </c>
      <c r="B258" s="39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7.6390000000000002</v>
      </c>
      <c r="K258" s="127">
        <f t="shared" si="9"/>
        <v>0</v>
      </c>
    </row>
    <row r="259" spans="1:11" hidden="1">
      <c r="A259" s="133">
        <v>74100</v>
      </c>
      <c r="B259" s="39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7.6390000000000002</v>
      </c>
      <c r="K259" s="127">
        <f t="shared" si="9"/>
        <v>0</v>
      </c>
    </row>
    <row r="260" spans="1:11" hidden="1">
      <c r="A260" s="133">
        <v>74101</v>
      </c>
      <c r="B260" s="39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7.6390000000000002</v>
      </c>
      <c r="K260" s="127">
        <f t="shared" si="9"/>
        <v>0</v>
      </c>
    </row>
    <row r="261" spans="1:11" hidden="1">
      <c r="A261" s="133">
        <v>74102</v>
      </c>
      <c r="B261" s="39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7.6390000000000002</v>
      </c>
      <c r="K261" s="127">
        <f t="shared" si="9"/>
        <v>0</v>
      </c>
    </row>
    <row r="262" spans="1:11" hidden="1">
      <c r="A262" s="133">
        <v>74200</v>
      </c>
      <c r="B262" s="39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7.6390000000000002</v>
      </c>
      <c r="K262" s="127">
        <f t="shared" si="9"/>
        <v>0</v>
      </c>
    </row>
    <row r="263" spans="1:11" hidden="1">
      <c r="A263" s="133">
        <v>74201</v>
      </c>
      <c r="B263" s="39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7.6390000000000002</v>
      </c>
      <c r="K263" s="127">
        <f t="shared" si="9"/>
        <v>0</v>
      </c>
    </row>
    <row r="264" spans="1:11" hidden="1">
      <c r="A264" s="133">
        <v>74202</v>
      </c>
      <c r="B264" s="39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7.6390000000000002</v>
      </c>
      <c r="K264" s="127">
        <f t="shared" ref="K264:K327" si="12">ROUND(H264*J264,2)</f>
        <v>0</v>
      </c>
    </row>
    <row r="265" spans="1:11" hidden="1">
      <c r="A265" s="133">
        <v>74203</v>
      </c>
      <c r="B265" s="39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7.6390000000000002</v>
      </c>
      <c r="K265" s="127">
        <f t="shared" si="12"/>
        <v>0</v>
      </c>
    </row>
    <row r="266" spans="1:11" hidden="1">
      <c r="A266" s="133">
        <v>74204</v>
      </c>
      <c r="B266" s="39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7.6390000000000002</v>
      </c>
      <c r="K266" s="127">
        <f t="shared" si="12"/>
        <v>0</v>
      </c>
    </row>
    <row r="267" spans="1:11" hidden="1">
      <c r="A267" s="133">
        <v>74300</v>
      </c>
      <c r="B267" s="39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7.6390000000000002</v>
      </c>
      <c r="K267" s="127">
        <f t="shared" si="12"/>
        <v>0</v>
      </c>
    </row>
    <row r="268" spans="1:11" hidden="1">
      <c r="A268" s="133">
        <v>81000</v>
      </c>
      <c r="B268" s="39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7.6390000000000002</v>
      </c>
      <c r="K268" s="127">
        <f t="shared" si="12"/>
        <v>0</v>
      </c>
    </row>
    <row r="269" spans="1:11" hidden="1">
      <c r="A269" s="133">
        <v>81001</v>
      </c>
      <c r="B269" s="131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7.6390000000000002</v>
      </c>
      <c r="K269" s="127">
        <f t="shared" si="12"/>
        <v>0</v>
      </c>
    </row>
    <row r="270" spans="1:11" hidden="1">
      <c r="A270" s="133">
        <v>81002</v>
      </c>
      <c r="B270" s="131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7.6390000000000002</v>
      </c>
      <c r="K270" s="127">
        <f t="shared" si="12"/>
        <v>0</v>
      </c>
    </row>
    <row r="271" spans="1:11" hidden="1">
      <c r="A271" s="133">
        <v>81003</v>
      </c>
      <c r="B271" s="131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7.6390000000000002</v>
      </c>
      <c r="K271" s="127">
        <f t="shared" si="12"/>
        <v>0</v>
      </c>
    </row>
    <row r="272" spans="1:11" hidden="1">
      <c r="A272" s="133">
        <v>81004</v>
      </c>
      <c r="B272" s="131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7.6390000000000002</v>
      </c>
      <c r="K272" s="127">
        <f t="shared" si="12"/>
        <v>0</v>
      </c>
    </row>
    <row r="273" spans="1:11" hidden="1">
      <c r="A273" s="133">
        <v>81005</v>
      </c>
      <c r="B273" s="131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7.6390000000000002</v>
      </c>
      <c r="K273" s="127">
        <f t="shared" si="12"/>
        <v>0</v>
      </c>
    </row>
    <row r="274" spans="1:11" hidden="1">
      <c r="A274" s="133">
        <v>81006</v>
      </c>
      <c r="B274" s="131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7.6390000000000002</v>
      </c>
      <c r="K274" s="127">
        <f t="shared" si="12"/>
        <v>0</v>
      </c>
    </row>
    <row r="275" spans="1:11" hidden="1">
      <c r="A275" s="133">
        <v>81007</v>
      </c>
      <c r="B275" s="39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7.6390000000000002</v>
      </c>
      <c r="K275" s="127">
        <f t="shared" si="12"/>
        <v>0</v>
      </c>
    </row>
    <row r="276" spans="1:11" hidden="1">
      <c r="A276" s="133">
        <v>81008</v>
      </c>
      <c r="B276" s="39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7.6390000000000002</v>
      </c>
      <c r="K276" s="127">
        <f t="shared" si="12"/>
        <v>0</v>
      </c>
    </row>
    <row r="277" spans="1:11" hidden="1">
      <c r="A277" s="133">
        <v>81009</v>
      </c>
      <c r="B277" s="39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7.6390000000000002</v>
      </c>
      <c r="K277" s="127">
        <f t="shared" si="12"/>
        <v>0</v>
      </c>
    </row>
    <row r="278" spans="1:11" hidden="1">
      <c r="A278" s="135">
        <v>81010</v>
      </c>
      <c r="B278" s="138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7.6390000000000002</v>
      </c>
      <c r="K278" s="127">
        <f t="shared" si="12"/>
        <v>0</v>
      </c>
    </row>
    <row r="279" spans="1:11" hidden="1">
      <c r="A279" s="133">
        <v>81011</v>
      </c>
      <c r="B279" s="131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7.6390000000000002</v>
      </c>
      <c r="K279" s="127">
        <f t="shared" si="12"/>
        <v>0</v>
      </c>
    </row>
    <row r="280" spans="1:11" hidden="1">
      <c r="A280" s="133">
        <v>81012</v>
      </c>
      <c r="B280" s="131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7.6390000000000002</v>
      </c>
      <c r="K280" s="127">
        <f t="shared" si="12"/>
        <v>0</v>
      </c>
    </row>
    <row r="281" spans="1:11" hidden="1">
      <c r="A281" s="133">
        <v>81013</v>
      </c>
      <c r="B281" s="131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7.6390000000000002</v>
      </c>
      <c r="K281" s="127">
        <f t="shared" si="12"/>
        <v>0</v>
      </c>
    </row>
    <row r="282" spans="1:11" hidden="1">
      <c r="A282" s="133">
        <v>81014</v>
      </c>
      <c r="B282" s="131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7.6390000000000002</v>
      </c>
      <c r="K282" s="127">
        <f t="shared" si="12"/>
        <v>0</v>
      </c>
    </row>
    <row r="283" spans="1:11" hidden="1">
      <c r="A283" s="133">
        <v>81015</v>
      </c>
      <c r="B283" s="131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7.6390000000000002</v>
      </c>
      <c r="K283" s="127">
        <f t="shared" si="12"/>
        <v>0</v>
      </c>
    </row>
    <row r="284" spans="1:11" hidden="1">
      <c r="A284" s="38">
        <v>81016</v>
      </c>
      <c r="B284" s="131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7.6390000000000002</v>
      </c>
      <c r="K284" s="127">
        <f t="shared" si="12"/>
        <v>0</v>
      </c>
    </row>
    <row r="285" spans="1:11" hidden="1">
      <c r="A285" s="38">
        <v>81017</v>
      </c>
      <c r="B285" s="131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7.6390000000000002</v>
      </c>
      <c r="K285" s="127">
        <f t="shared" si="12"/>
        <v>0</v>
      </c>
    </row>
    <row r="286" spans="1:11" hidden="1">
      <c r="A286" s="38">
        <v>81018</v>
      </c>
      <c r="B286" s="131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7.6390000000000002</v>
      </c>
      <c r="K286" s="127">
        <f t="shared" si="12"/>
        <v>0</v>
      </c>
    </row>
    <row r="287" spans="1:11" hidden="1">
      <c r="A287" s="38">
        <v>81019</v>
      </c>
      <c r="B287" s="131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7.6390000000000002</v>
      </c>
      <c r="K287" s="127">
        <f t="shared" si="12"/>
        <v>0</v>
      </c>
    </row>
    <row r="288" spans="1:11" hidden="1">
      <c r="A288" s="38">
        <v>81020</v>
      </c>
      <c r="B288" s="131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7.6390000000000002</v>
      </c>
      <c r="K288" s="127">
        <f t="shared" si="12"/>
        <v>0</v>
      </c>
    </row>
    <row r="289" spans="1:11" hidden="1">
      <c r="A289" s="38">
        <v>81021</v>
      </c>
      <c r="B289" s="131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7.6390000000000002</v>
      </c>
      <c r="K289" s="127">
        <f t="shared" si="12"/>
        <v>0</v>
      </c>
    </row>
    <row r="290" spans="1:11" hidden="1">
      <c r="A290" s="38">
        <v>81022</v>
      </c>
      <c r="B290" s="131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7.6390000000000002</v>
      </c>
      <c r="K290" s="127">
        <f t="shared" si="12"/>
        <v>0</v>
      </c>
    </row>
    <row r="291" spans="1:11" hidden="1">
      <c r="A291" s="38">
        <v>81023</v>
      </c>
      <c r="B291" s="131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7.6390000000000002</v>
      </c>
      <c r="K291" s="127">
        <f t="shared" si="12"/>
        <v>0</v>
      </c>
    </row>
    <row r="292" spans="1:11" hidden="1">
      <c r="A292" s="38">
        <v>81024</v>
      </c>
      <c r="B292" s="138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7.6390000000000002</v>
      </c>
      <c r="K292" s="127">
        <f t="shared" si="12"/>
        <v>0</v>
      </c>
    </row>
    <row r="293" spans="1:11" hidden="1">
      <c r="A293" s="134">
        <v>81025</v>
      </c>
      <c r="B293" s="39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7.6390000000000002</v>
      </c>
      <c r="K293" s="127">
        <f t="shared" si="12"/>
        <v>0</v>
      </c>
    </row>
    <row r="294" spans="1:11" hidden="1">
      <c r="A294" s="134">
        <v>81026</v>
      </c>
      <c r="B294" s="39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7.6390000000000002</v>
      </c>
      <c r="K294" s="127">
        <f t="shared" si="12"/>
        <v>0</v>
      </c>
    </row>
    <row r="295" spans="1:11" hidden="1">
      <c r="A295" s="134">
        <v>81027</v>
      </c>
      <c r="B295" s="39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7.6390000000000002</v>
      </c>
      <c r="K295" s="127">
        <f t="shared" si="12"/>
        <v>0</v>
      </c>
    </row>
    <row r="296" spans="1:11" hidden="1">
      <c r="A296" s="134">
        <v>81028</v>
      </c>
      <c r="B296" s="39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7.6390000000000002</v>
      </c>
      <c r="K296" s="127">
        <f t="shared" si="12"/>
        <v>0</v>
      </c>
    </row>
    <row r="297" spans="1:11" hidden="1">
      <c r="A297" s="133">
        <v>81998</v>
      </c>
      <c r="B297" s="131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7.6390000000000002</v>
      </c>
      <c r="K297" s="127">
        <f t="shared" si="12"/>
        <v>0</v>
      </c>
    </row>
    <row r="298" spans="1:11" hidden="1">
      <c r="A298" s="133">
        <v>82099</v>
      </c>
      <c r="B298" s="39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7.6390000000000002</v>
      </c>
      <c r="K298" s="127">
        <f t="shared" si="12"/>
        <v>0</v>
      </c>
    </row>
    <row r="299" spans="1:11" hidden="1">
      <c r="A299" s="133">
        <v>82100</v>
      </c>
      <c r="B299" s="39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7.6390000000000002</v>
      </c>
      <c r="K299" s="127">
        <f t="shared" si="12"/>
        <v>0</v>
      </c>
    </row>
    <row r="300" spans="1:11" hidden="1">
      <c r="A300" s="133">
        <v>82101</v>
      </c>
      <c r="B300" s="39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7.6390000000000002</v>
      </c>
      <c r="K300" s="127">
        <f t="shared" si="12"/>
        <v>0</v>
      </c>
    </row>
    <row r="301" spans="1:11" hidden="1">
      <c r="A301" s="133">
        <v>82102</v>
      </c>
      <c r="B301" s="39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7.6390000000000002</v>
      </c>
      <c r="K301" s="127">
        <f t="shared" si="12"/>
        <v>0</v>
      </c>
    </row>
    <row r="302" spans="1:11" hidden="1">
      <c r="A302" s="133">
        <v>82103</v>
      </c>
      <c r="B302" s="39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7.6390000000000002</v>
      </c>
      <c r="K302" s="127">
        <f t="shared" si="12"/>
        <v>0</v>
      </c>
    </row>
    <row r="303" spans="1:11" hidden="1">
      <c r="A303" s="133">
        <v>82104</v>
      </c>
      <c r="B303" s="39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7.6390000000000002</v>
      </c>
      <c r="K303" s="127">
        <f t="shared" si="12"/>
        <v>0</v>
      </c>
    </row>
    <row r="304" spans="1:11" hidden="1">
      <c r="A304" s="133">
        <v>82105</v>
      </c>
      <c r="B304" s="39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7.6390000000000002</v>
      </c>
      <c r="K304" s="127">
        <f t="shared" si="12"/>
        <v>0</v>
      </c>
    </row>
    <row r="305" spans="1:11" hidden="1">
      <c r="A305" s="133">
        <v>82106</v>
      </c>
      <c r="B305" s="131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7.6390000000000002</v>
      </c>
      <c r="K305" s="127">
        <f t="shared" si="12"/>
        <v>0</v>
      </c>
    </row>
    <row r="306" spans="1:11" hidden="1">
      <c r="A306" s="133">
        <v>82107</v>
      </c>
      <c r="B306" s="131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7.6390000000000002</v>
      </c>
      <c r="K306" s="127">
        <f t="shared" si="12"/>
        <v>0</v>
      </c>
    </row>
    <row r="307" spans="1:11" hidden="1">
      <c r="A307" s="133">
        <v>82108</v>
      </c>
      <c r="B307" s="39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7.6390000000000002</v>
      </c>
      <c r="K307" s="127">
        <f t="shared" si="12"/>
        <v>0</v>
      </c>
    </row>
    <row r="308" spans="1:11" hidden="1">
      <c r="A308" s="133">
        <v>82201</v>
      </c>
      <c r="B308" s="131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7.6390000000000002</v>
      </c>
      <c r="K308" s="127">
        <f t="shared" si="12"/>
        <v>0</v>
      </c>
    </row>
    <row r="309" spans="1:11" hidden="1">
      <c r="A309" s="133">
        <v>82202</v>
      </c>
      <c r="B309" s="131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7.6390000000000002</v>
      </c>
      <c r="K309" s="127">
        <f t="shared" si="12"/>
        <v>0</v>
      </c>
    </row>
    <row r="310" spans="1:11" hidden="1">
      <c r="A310" s="133">
        <v>82203</v>
      </c>
      <c r="B310" s="131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7.6390000000000002</v>
      </c>
      <c r="K310" s="127">
        <f t="shared" si="12"/>
        <v>0</v>
      </c>
    </row>
    <row r="311" spans="1:11" hidden="1">
      <c r="A311" s="133">
        <v>82204</v>
      </c>
      <c r="B311" s="131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7.6390000000000002</v>
      </c>
      <c r="K311" s="127">
        <f t="shared" si="12"/>
        <v>0</v>
      </c>
    </row>
    <row r="312" spans="1:11" hidden="1">
      <c r="A312" s="133">
        <v>82205</v>
      </c>
      <c r="B312" s="131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7.6390000000000002</v>
      </c>
      <c r="K312" s="127">
        <f t="shared" si="12"/>
        <v>0</v>
      </c>
    </row>
    <row r="313" spans="1:11" hidden="1">
      <c r="A313" s="133">
        <v>82600</v>
      </c>
      <c r="B313" s="39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7.6390000000000002</v>
      </c>
      <c r="K313" s="127">
        <f t="shared" si="12"/>
        <v>0</v>
      </c>
    </row>
    <row r="314" spans="1:11" hidden="1">
      <c r="A314" s="133">
        <v>82601</v>
      </c>
      <c r="B314" s="39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7.6390000000000002</v>
      </c>
      <c r="K314" s="127">
        <f t="shared" si="12"/>
        <v>0</v>
      </c>
    </row>
    <row r="315" spans="1:11" hidden="1">
      <c r="A315" s="133">
        <v>82602</v>
      </c>
      <c r="B315" s="39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7.6390000000000002</v>
      </c>
      <c r="K315" s="127">
        <f t="shared" si="12"/>
        <v>0</v>
      </c>
    </row>
    <row r="316" spans="1:11" hidden="1">
      <c r="A316" s="133">
        <v>82603</v>
      </c>
      <c r="B316" s="39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7.6390000000000002</v>
      </c>
      <c r="K316" s="127">
        <f t="shared" si="12"/>
        <v>0</v>
      </c>
    </row>
    <row r="317" spans="1:11" hidden="1">
      <c r="A317" s="133">
        <v>82604</v>
      </c>
      <c r="B317" s="39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7.6390000000000002</v>
      </c>
      <c r="K317" s="127">
        <f t="shared" si="12"/>
        <v>0</v>
      </c>
    </row>
    <row r="318" spans="1:11" hidden="1">
      <c r="A318" s="133">
        <v>82605</v>
      </c>
      <c r="B318" s="39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7.6390000000000002</v>
      </c>
      <c r="K318" s="127">
        <f t="shared" si="12"/>
        <v>0</v>
      </c>
    </row>
    <row r="319" spans="1:11" hidden="1">
      <c r="A319" s="133">
        <v>82606</v>
      </c>
      <c r="B319" s="131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7.6390000000000002</v>
      </c>
      <c r="K319" s="127">
        <f t="shared" si="12"/>
        <v>0</v>
      </c>
    </row>
    <row r="320" spans="1:11" hidden="1">
      <c r="A320" s="133">
        <v>82607</v>
      </c>
      <c r="B320" s="131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7.6390000000000002</v>
      </c>
      <c r="K320" s="127">
        <f t="shared" si="12"/>
        <v>0</v>
      </c>
    </row>
    <row r="321" spans="1:11" hidden="1">
      <c r="A321" s="133">
        <v>82700</v>
      </c>
      <c r="B321" s="39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7.6390000000000002</v>
      </c>
      <c r="K321" s="127">
        <f t="shared" si="12"/>
        <v>0</v>
      </c>
    </row>
    <row r="322" spans="1:11" hidden="1">
      <c r="A322" s="133">
        <v>82701</v>
      </c>
      <c r="B322" s="39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7.6390000000000002</v>
      </c>
      <c r="K322" s="127">
        <f t="shared" si="12"/>
        <v>0</v>
      </c>
    </row>
    <row r="323" spans="1:11" hidden="1">
      <c r="A323" s="133">
        <v>82702</v>
      </c>
      <c r="B323" s="39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7.6390000000000002</v>
      </c>
      <c r="K323" s="127">
        <f t="shared" si="12"/>
        <v>0</v>
      </c>
    </row>
    <row r="324" spans="1:11" hidden="1">
      <c r="A324" s="133">
        <v>82703</v>
      </c>
      <c r="B324" s="39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7.6390000000000002</v>
      </c>
      <c r="K324" s="127">
        <f t="shared" si="12"/>
        <v>0</v>
      </c>
    </row>
    <row r="325" spans="1:11" hidden="1">
      <c r="A325" s="133">
        <v>82704</v>
      </c>
      <c r="B325" s="39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7.6390000000000002</v>
      </c>
      <c r="K325" s="127">
        <f t="shared" si="12"/>
        <v>0</v>
      </c>
    </row>
    <row r="326" spans="1:11" hidden="1">
      <c r="A326" s="133">
        <v>82705</v>
      </c>
      <c r="B326" s="39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7.6390000000000002</v>
      </c>
      <c r="K326" s="127">
        <f t="shared" si="12"/>
        <v>0</v>
      </c>
    </row>
    <row r="327" spans="1:11" hidden="1">
      <c r="A327" s="133">
        <v>82706</v>
      </c>
      <c r="B327" s="39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7.6390000000000002</v>
      </c>
      <c r="K327" s="127">
        <f t="shared" si="12"/>
        <v>0</v>
      </c>
    </row>
    <row r="328" spans="1:11" hidden="1">
      <c r="A328" s="134">
        <v>83006</v>
      </c>
      <c r="B328" s="39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7.6390000000000002</v>
      </c>
      <c r="K328" s="127">
        <f t="shared" ref="K328:K391" si="15">ROUND(H328*J328,2)</f>
        <v>0</v>
      </c>
    </row>
    <row r="329" spans="1:11" hidden="1">
      <c r="A329" s="133">
        <v>84100</v>
      </c>
      <c r="B329" s="39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7.6390000000000002</v>
      </c>
      <c r="K329" s="127">
        <f t="shared" si="15"/>
        <v>0</v>
      </c>
    </row>
    <row r="330" spans="1:11" hidden="1">
      <c r="A330" s="133">
        <v>84101</v>
      </c>
      <c r="B330" s="39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7.6390000000000002</v>
      </c>
      <c r="K330" s="127">
        <f t="shared" si="15"/>
        <v>0</v>
      </c>
    </row>
    <row r="331" spans="1:11" hidden="1">
      <c r="A331" s="133">
        <v>84102</v>
      </c>
      <c r="B331" s="39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7.6390000000000002</v>
      </c>
      <c r="K331" s="127">
        <f t="shared" si="15"/>
        <v>0</v>
      </c>
    </row>
    <row r="332" spans="1:11" hidden="1">
      <c r="A332" s="133">
        <v>84103</v>
      </c>
      <c r="B332" s="39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7.6390000000000002</v>
      </c>
      <c r="K332" s="127">
        <f t="shared" si="15"/>
        <v>0</v>
      </c>
    </row>
    <row r="333" spans="1:11" hidden="1">
      <c r="A333" s="133">
        <v>84104</v>
      </c>
      <c r="B333" s="39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7.6390000000000002</v>
      </c>
      <c r="K333" s="127">
        <f t="shared" si="15"/>
        <v>0</v>
      </c>
    </row>
    <row r="334" spans="1:11" hidden="1">
      <c r="A334" s="133">
        <v>84201</v>
      </c>
      <c r="B334" s="39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7.6390000000000002</v>
      </c>
      <c r="K334" s="127">
        <f t="shared" si="15"/>
        <v>0</v>
      </c>
    </row>
    <row r="335" spans="1:11" hidden="1">
      <c r="A335" s="133">
        <v>84202</v>
      </c>
      <c r="B335" s="39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7.6390000000000002</v>
      </c>
      <c r="K335" s="127">
        <f t="shared" si="15"/>
        <v>0</v>
      </c>
    </row>
    <row r="336" spans="1:11" hidden="1">
      <c r="A336" s="133">
        <v>84203</v>
      </c>
      <c r="B336" s="39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7.6390000000000002</v>
      </c>
      <c r="K336" s="127">
        <f t="shared" si="15"/>
        <v>0</v>
      </c>
    </row>
    <row r="337" spans="1:11" hidden="1">
      <c r="A337" s="133">
        <v>84204</v>
      </c>
      <c r="B337" s="39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7.6390000000000002</v>
      </c>
      <c r="K337" s="127">
        <f t="shared" si="15"/>
        <v>0</v>
      </c>
    </row>
    <row r="338" spans="1:11" hidden="1">
      <c r="A338" s="133">
        <v>84205</v>
      </c>
      <c r="B338" s="39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7.6390000000000002</v>
      </c>
      <c r="K338" s="127">
        <f t="shared" si="15"/>
        <v>0</v>
      </c>
    </row>
    <row r="339" spans="1:11" hidden="1">
      <c r="A339" s="133">
        <v>84206</v>
      </c>
      <c r="B339" s="39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7.6390000000000002</v>
      </c>
      <c r="K339" s="127">
        <f t="shared" si="15"/>
        <v>0</v>
      </c>
    </row>
    <row r="340" spans="1:11" hidden="1">
      <c r="A340" s="133">
        <v>84207</v>
      </c>
      <c r="B340" s="39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7.6390000000000002</v>
      </c>
      <c r="K340" s="127">
        <f t="shared" si="15"/>
        <v>0</v>
      </c>
    </row>
    <row r="341" spans="1:11" hidden="1">
      <c r="A341" s="133">
        <v>84300</v>
      </c>
      <c r="B341" s="39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7.6390000000000002</v>
      </c>
      <c r="K341" s="127">
        <f t="shared" si="15"/>
        <v>0</v>
      </c>
    </row>
    <row r="342" spans="1:11" hidden="1">
      <c r="A342" s="133">
        <v>85001</v>
      </c>
      <c r="B342" s="131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7.6390000000000002</v>
      </c>
      <c r="K342" s="127">
        <f t="shared" si="15"/>
        <v>0</v>
      </c>
    </row>
    <row r="343" spans="1:11" hidden="1">
      <c r="A343" s="133">
        <v>85002</v>
      </c>
      <c r="B343" s="131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7.6390000000000002</v>
      </c>
      <c r="K343" s="127">
        <f t="shared" si="15"/>
        <v>0</v>
      </c>
    </row>
    <row r="344" spans="1:11" hidden="1">
      <c r="A344" s="133">
        <v>91001</v>
      </c>
      <c r="B344" s="39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7.6390000000000002</v>
      </c>
      <c r="K344" s="127">
        <f t="shared" si="15"/>
        <v>0</v>
      </c>
    </row>
    <row r="345" spans="1:11" hidden="1">
      <c r="A345" s="133">
        <v>91002</v>
      </c>
      <c r="B345" s="39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7.6390000000000002</v>
      </c>
      <c r="K345" s="127">
        <f t="shared" si="15"/>
        <v>0</v>
      </c>
    </row>
    <row r="346" spans="1:11" hidden="1">
      <c r="A346" s="133">
        <v>91003</v>
      </c>
      <c r="B346" s="39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7.6390000000000002</v>
      </c>
      <c r="K346" s="127">
        <f t="shared" si="15"/>
        <v>0</v>
      </c>
    </row>
    <row r="347" spans="1:11" hidden="1">
      <c r="A347" s="133">
        <v>91004</v>
      </c>
      <c r="B347" s="131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7.6390000000000002</v>
      </c>
      <c r="K347" s="127">
        <f t="shared" si="15"/>
        <v>0</v>
      </c>
    </row>
    <row r="348" spans="1:11" hidden="1">
      <c r="A348" s="133">
        <v>91005</v>
      </c>
      <c r="B348" s="131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7.6390000000000002</v>
      </c>
      <c r="K348" s="127">
        <f t="shared" si="15"/>
        <v>0</v>
      </c>
    </row>
    <row r="349" spans="1:11" hidden="1">
      <c r="A349" s="133">
        <v>91006</v>
      </c>
      <c r="B349" s="131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7.6390000000000002</v>
      </c>
      <c r="K349" s="127">
        <f t="shared" si="15"/>
        <v>0</v>
      </c>
    </row>
    <row r="350" spans="1:11" hidden="1">
      <c r="A350" s="133">
        <v>91007</v>
      </c>
      <c r="B350" s="131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7.6390000000000002</v>
      </c>
      <c r="K350" s="127">
        <f t="shared" si="15"/>
        <v>0</v>
      </c>
    </row>
    <row r="351" spans="1:11" hidden="1">
      <c r="A351" s="133">
        <v>91008</v>
      </c>
      <c r="B351" s="131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7.6390000000000002</v>
      </c>
      <c r="K351" s="127">
        <f t="shared" si="15"/>
        <v>0</v>
      </c>
    </row>
    <row r="352" spans="1:11" hidden="1">
      <c r="A352" s="133">
        <v>91009</v>
      </c>
      <c r="B352" s="131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7.6390000000000002</v>
      </c>
      <c r="K352" s="127">
        <f t="shared" si="15"/>
        <v>0</v>
      </c>
    </row>
    <row r="353" spans="1:11" hidden="1">
      <c r="A353" s="133">
        <v>91010</v>
      </c>
      <c r="B353" s="131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7.6390000000000002</v>
      </c>
      <c r="K353" s="127">
        <f t="shared" si="15"/>
        <v>0</v>
      </c>
    </row>
    <row r="354" spans="1:11" hidden="1">
      <c r="A354" s="133">
        <v>91011</v>
      </c>
      <c r="B354" s="131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7.6390000000000002</v>
      </c>
      <c r="K354" s="127">
        <f t="shared" si="15"/>
        <v>0</v>
      </c>
    </row>
    <row r="355" spans="1:11" hidden="1">
      <c r="A355" s="133">
        <v>91012</v>
      </c>
      <c r="B355" s="39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7.6390000000000002</v>
      </c>
      <c r="K355" s="127">
        <f t="shared" si="15"/>
        <v>0</v>
      </c>
    </row>
    <row r="356" spans="1:11" hidden="1">
      <c r="A356" s="38">
        <v>91013</v>
      </c>
      <c r="B356" s="138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7.6390000000000002</v>
      </c>
      <c r="K356" s="127">
        <f t="shared" si="15"/>
        <v>0</v>
      </c>
    </row>
    <row r="357" spans="1:11" hidden="1">
      <c r="A357" s="133">
        <v>91200</v>
      </c>
      <c r="B357" s="131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7.6390000000000002</v>
      </c>
      <c r="K357" s="127">
        <f t="shared" si="15"/>
        <v>0</v>
      </c>
    </row>
    <row r="358" spans="1:11" hidden="1">
      <c r="A358" s="133">
        <v>91201</v>
      </c>
      <c r="B358" s="131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7.6390000000000002</v>
      </c>
      <c r="K358" s="127">
        <f t="shared" si="15"/>
        <v>0</v>
      </c>
    </row>
    <row r="359" spans="1:11" hidden="1">
      <c r="A359" s="133">
        <v>91202</v>
      </c>
      <c r="B359" s="131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7.6390000000000002</v>
      </c>
      <c r="K359" s="127">
        <f t="shared" si="15"/>
        <v>0</v>
      </c>
    </row>
    <row r="360" spans="1:11" hidden="1">
      <c r="A360" s="133">
        <v>92001</v>
      </c>
      <c r="B360" s="131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7.6390000000000002</v>
      </c>
      <c r="K360" s="127">
        <f t="shared" si="15"/>
        <v>0</v>
      </c>
    </row>
    <row r="361" spans="1:11" hidden="1">
      <c r="A361" s="133">
        <v>92002</v>
      </c>
      <c r="B361" s="131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7.6390000000000002</v>
      </c>
      <c r="K361" s="127">
        <f t="shared" si="15"/>
        <v>0</v>
      </c>
    </row>
    <row r="362" spans="1:11" hidden="1">
      <c r="A362" s="133">
        <v>92003</v>
      </c>
      <c r="B362" s="131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7.6390000000000002</v>
      </c>
      <c r="K362" s="127">
        <f t="shared" si="15"/>
        <v>0</v>
      </c>
    </row>
    <row r="363" spans="1:11" hidden="1">
      <c r="A363" s="133">
        <v>92004</v>
      </c>
      <c r="B363" s="131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7.6390000000000002</v>
      </c>
      <c r="K363" s="127">
        <f t="shared" si="15"/>
        <v>0</v>
      </c>
    </row>
    <row r="364" spans="1:11" hidden="1">
      <c r="A364" s="133">
        <v>92005</v>
      </c>
      <c r="B364" s="131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7.6390000000000002</v>
      </c>
      <c r="K364" s="127">
        <f t="shared" si="15"/>
        <v>0</v>
      </c>
    </row>
    <row r="365" spans="1:11" hidden="1">
      <c r="A365" s="133">
        <v>92006</v>
      </c>
      <c r="B365" s="131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7.6390000000000002</v>
      </c>
      <c r="K365" s="127">
        <f t="shared" si="15"/>
        <v>0</v>
      </c>
    </row>
    <row r="366" spans="1:11" hidden="1">
      <c r="A366" s="133">
        <v>92007</v>
      </c>
      <c r="B366" s="131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7.6390000000000002</v>
      </c>
      <c r="K366" s="127">
        <f t="shared" si="15"/>
        <v>0</v>
      </c>
    </row>
    <row r="367" spans="1:11" hidden="1">
      <c r="A367" s="133">
        <v>92008</v>
      </c>
      <c r="B367" s="131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7.6390000000000002</v>
      </c>
      <c r="K367" s="127">
        <f t="shared" si="15"/>
        <v>0</v>
      </c>
    </row>
    <row r="368" spans="1:11" hidden="1">
      <c r="A368" s="141">
        <v>92009</v>
      </c>
      <c r="B368" s="39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7.6390000000000002</v>
      </c>
      <c r="K368" s="127">
        <f t="shared" si="15"/>
        <v>0</v>
      </c>
    </row>
    <row r="369" spans="1:11" hidden="1">
      <c r="A369" s="133">
        <v>93001</v>
      </c>
      <c r="B369" s="131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7.6390000000000002</v>
      </c>
      <c r="K369" s="127">
        <f t="shared" si="15"/>
        <v>0</v>
      </c>
    </row>
    <row r="370" spans="1:11" hidden="1">
      <c r="A370" s="133">
        <v>93002</v>
      </c>
      <c r="B370" s="131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7.6390000000000002</v>
      </c>
      <c r="K370" s="127">
        <f t="shared" si="15"/>
        <v>0</v>
      </c>
    </row>
    <row r="371" spans="1:11" hidden="1">
      <c r="A371" s="133">
        <v>93003</v>
      </c>
      <c r="B371" s="131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7.6390000000000002</v>
      </c>
      <c r="K371" s="127">
        <f t="shared" si="15"/>
        <v>0</v>
      </c>
    </row>
    <row r="372" spans="1:11" hidden="1">
      <c r="A372" s="133">
        <v>93004</v>
      </c>
      <c r="B372" s="131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7.6390000000000002</v>
      </c>
      <c r="K372" s="127">
        <f t="shared" si="15"/>
        <v>0</v>
      </c>
    </row>
    <row r="373" spans="1:11" hidden="1">
      <c r="A373" s="133">
        <v>93005</v>
      </c>
      <c r="B373" s="131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7.6390000000000002</v>
      </c>
      <c r="K373" s="127">
        <f t="shared" si="15"/>
        <v>0</v>
      </c>
    </row>
    <row r="374" spans="1:11" hidden="1">
      <c r="A374" s="136">
        <v>94001</v>
      </c>
      <c r="B374" s="137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7.6390000000000002</v>
      </c>
      <c r="K374" s="130">
        <f t="shared" si="15"/>
        <v>0</v>
      </c>
    </row>
    <row r="375" spans="1:11" hidden="1">
      <c r="A375" s="133">
        <v>94002</v>
      </c>
      <c r="B375" s="131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7.6390000000000002</v>
      </c>
      <c r="K375" s="127">
        <f t="shared" si="15"/>
        <v>0</v>
      </c>
    </row>
    <row r="376" spans="1:11" hidden="1">
      <c r="A376" s="133">
        <v>94003</v>
      </c>
      <c r="B376" s="131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7.6390000000000002</v>
      </c>
      <c r="K376" s="127">
        <f t="shared" si="15"/>
        <v>0</v>
      </c>
    </row>
    <row r="377" spans="1:11" hidden="1">
      <c r="A377" s="133">
        <v>94004</v>
      </c>
      <c r="B377" s="131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7.6390000000000002</v>
      </c>
      <c r="K377" s="127">
        <f t="shared" si="15"/>
        <v>0</v>
      </c>
    </row>
    <row r="378" spans="1:11" hidden="1">
      <c r="A378" s="133">
        <v>94005</v>
      </c>
      <c r="B378" s="131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7.6390000000000002</v>
      </c>
      <c r="K378" s="127">
        <f t="shared" si="15"/>
        <v>0</v>
      </c>
    </row>
    <row r="379" spans="1:11" hidden="1">
      <c r="A379" s="133">
        <v>94006</v>
      </c>
      <c r="B379" s="131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7.6390000000000002</v>
      </c>
      <c r="K379" s="127">
        <f t="shared" si="15"/>
        <v>0</v>
      </c>
    </row>
    <row r="380" spans="1:11" hidden="1">
      <c r="A380" s="133">
        <v>94007</v>
      </c>
      <c r="B380" s="131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7.6390000000000002</v>
      </c>
      <c r="K380" s="127">
        <f t="shared" si="15"/>
        <v>0</v>
      </c>
    </row>
    <row r="381" spans="1:11" hidden="1">
      <c r="A381" s="133">
        <v>94008</v>
      </c>
      <c r="B381" s="131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7.6390000000000002</v>
      </c>
      <c r="K381" s="127">
        <f t="shared" si="15"/>
        <v>0</v>
      </c>
    </row>
    <row r="382" spans="1:11" hidden="1">
      <c r="A382" s="133">
        <v>94009</v>
      </c>
      <c r="B382" s="131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7.6390000000000002</v>
      </c>
      <c r="K382" s="127">
        <f t="shared" si="15"/>
        <v>0</v>
      </c>
    </row>
    <row r="383" spans="1:11">
      <c r="A383" s="133">
        <v>94010</v>
      </c>
      <c r="B383" s="131" t="s">
        <v>438</v>
      </c>
      <c r="C383" s="213">
        <v>527.1</v>
      </c>
      <c r="D383" s="213"/>
      <c r="E383" s="225"/>
      <c r="F383" s="225"/>
      <c r="H383" s="127">
        <f t="shared" si="16"/>
        <v>527.1</v>
      </c>
      <c r="J383" s="4">
        <f t="shared" si="17"/>
        <v>7.6390000000000002</v>
      </c>
      <c r="K383" s="127">
        <f t="shared" si="15"/>
        <v>4026.52</v>
      </c>
    </row>
    <row r="384" spans="1:11" hidden="1">
      <c r="A384" s="133">
        <v>94011</v>
      </c>
      <c r="B384" s="131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7.6390000000000002</v>
      </c>
      <c r="K384" s="127">
        <f t="shared" si="15"/>
        <v>0</v>
      </c>
    </row>
    <row r="385" spans="1:11" hidden="1">
      <c r="A385" s="133">
        <v>94012</v>
      </c>
      <c r="B385" s="131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7.6390000000000002</v>
      </c>
      <c r="K385" s="127">
        <f t="shared" si="15"/>
        <v>0</v>
      </c>
    </row>
    <row r="386" spans="1:11" hidden="1">
      <c r="A386" s="133">
        <v>94013</v>
      </c>
      <c r="B386" s="131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7.6390000000000002</v>
      </c>
      <c r="K386" s="127">
        <f t="shared" si="15"/>
        <v>0</v>
      </c>
    </row>
    <row r="387" spans="1:11" hidden="1">
      <c r="A387" s="136">
        <v>94014</v>
      </c>
      <c r="B387" s="137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7.6390000000000002</v>
      </c>
      <c r="K387" s="130">
        <f t="shared" si="15"/>
        <v>0</v>
      </c>
    </row>
    <row r="388" spans="1:11" hidden="1">
      <c r="A388" s="133">
        <v>94015</v>
      </c>
      <c r="B388" s="131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7.6390000000000002</v>
      </c>
      <c r="K388" s="127">
        <f t="shared" si="15"/>
        <v>0</v>
      </c>
    </row>
    <row r="389" spans="1:11" hidden="1">
      <c r="A389" s="136">
        <v>94016</v>
      </c>
      <c r="B389" s="137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7.6390000000000002</v>
      </c>
      <c r="K389" s="130">
        <f t="shared" si="15"/>
        <v>0</v>
      </c>
    </row>
    <row r="390" spans="1:11" hidden="1">
      <c r="A390" s="133">
        <v>94017</v>
      </c>
      <c r="B390" s="131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7.6390000000000002</v>
      </c>
      <c r="K390" s="127">
        <f t="shared" si="15"/>
        <v>0</v>
      </c>
    </row>
    <row r="391" spans="1:11" hidden="1">
      <c r="A391" s="133">
        <v>94018</v>
      </c>
      <c r="B391" s="131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7.6390000000000002</v>
      </c>
      <c r="K391" s="127">
        <f t="shared" si="15"/>
        <v>0</v>
      </c>
    </row>
    <row r="392" spans="1:11" hidden="1">
      <c r="A392" s="133">
        <v>94019</v>
      </c>
      <c r="B392" s="131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7.6390000000000002</v>
      </c>
      <c r="K392" s="127">
        <f t="shared" ref="K392:K428" si="18">ROUND(H392*J392,2)</f>
        <v>0</v>
      </c>
    </row>
    <row r="393" spans="1:11" hidden="1">
      <c r="A393" s="133">
        <v>94020</v>
      </c>
      <c r="B393" s="39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7.6390000000000002</v>
      </c>
      <c r="K393" s="127">
        <f t="shared" si="18"/>
        <v>0</v>
      </c>
    </row>
    <row r="394" spans="1:11" hidden="1">
      <c r="A394" s="133">
        <v>94021</v>
      </c>
      <c r="B394" s="131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7.6390000000000002</v>
      </c>
      <c r="K394" s="127">
        <f t="shared" si="18"/>
        <v>0</v>
      </c>
    </row>
    <row r="395" spans="1:11" hidden="1">
      <c r="A395" s="133">
        <v>94022</v>
      </c>
      <c r="B395" s="131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7.6390000000000002</v>
      </c>
      <c r="K395" s="127">
        <f t="shared" si="18"/>
        <v>0</v>
      </c>
    </row>
    <row r="396" spans="1:11" hidden="1">
      <c r="A396" s="133">
        <v>94023</v>
      </c>
      <c r="B396" s="131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7.6390000000000002</v>
      </c>
      <c r="K396" s="127">
        <f t="shared" si="18"/>
        <v>0</v>
      </c>
    </row>
    <row r="397" spans="1:11" hidden="1">
      <c r="A397" s="133">
        <v>94024</v>
      </c>
      <c r="B397" s="131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7.6390000000000002</v>
      </c>
      <c r="K397" s="127">
        <f t="shared" si="18"/>
        <v>0</v>
      </c>
    </row>
    <row r="398" spans="1:11" hidden="1">
      <c r="A398" s="133">
        <v>94025</v>
      </c>
      <c r="B398" s="131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7.6390000000000002</v>
      </c>
      <c r="K398" s="127">
        <f t="shared" si="18"/>
        <v>0</v>
      </c>
    </row>
    <row r="399" spans="1:11" hidden="1">
      <c r="A399" s="136">
        <v>94026</v>
      </c>
      <c r="B399" s="12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7.6390000000000002</v>
      </c>
      <c r="K399" s="130">
        <f t="shared" si="18"/>
        <v>0</v>
      </c>
    </row>
    <row r="400" spans="1:11" hidden="1">
      <c r="A400" s="133">
        <v>94027</v>
      </c>
      <c r="B400" s="131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7.6390000000000002</v>
      </c>
      <c r="K400" s="127">
        <f t="shared" si="18"/>
        <v>0</v>
      </c>
    </row>
    <row r="401" spans="1:11" hidden="1">
      <c r="A401" s="133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7.6390000000000002</v>
      </c>
      <c r="K401" s="127">
        <f t="shared" si="18"/>
        <v>0</v>
      </c>
    </row>
    <row r="402" spans="1:11" hidden="1">
      <c r="A402" s="133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7.6390000000000002</v>
      </c>
      <c r="K402" s="127">
        <f t="shared" si="18"/>
        <v>0</v>
      </c>
    </row>
    <row r="403" spans="1:11" hidden="1">
      <c r="A403" s="133">
        <v>95001</v>
      </c>
      <c r="B403" s="39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7.6390000000000002</v>
      </c>
      <c r="K403" s="127">
        <f t="shared" si="18"/>
        <v>0</v>
      </c>
    </row>
    <row r="404" spans="1:11" hidden="1">
      <c r="A404" s="133">
        <v>95002</v>
      </c>
      <c r="B404" s="39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7.6390000000000002</v>
      </c>
      <c r="K404" s="127">
        <f t="shared" si="18"/>
        <v>0</v>
      </c>
    </row>
    <row r="405" spans="1:11" hidden="1">
      <c r="A405" s="133">
        <v>95003</v>
      </c>
      <c r="B405" s="39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7.6390000000000002</v>
      </c>
      <c r="K405" s="127">
        <f t="shared" si="18"/>
        <v>0</v>
      </c>
    </row>
    <row r="406" spans="1:11">
      <c r="A406" s="133">
        <v>96001</v>
      </c>
      <c r="B406" s="39" t="s">
        <v>453</v>
      </c>
      <c r="C406" s="213">
        <v>500.01</v>
      </c>
      <c r="D406" s="213"/>
      <c r="E406" s="225"/>
      <c r="F406" s="225"/>
      <c r="H406" s="127">
        <f t="shared" si="19"/>
        <v>500.01</v>
      </c>
      <c r="J406" s="4">
        <f t="shared" si="20"/>
        <v>7.6390000000000002</v>
      </c>
      <c r="K406" s="127">
        <f t="shared" si="18"/>
        <v>3819.58</v>
      </c>
    </row>
    <row r="407" spans="1:11">
      <c r="A407" s="133">
        <v>96002</v>
      </c>
      <c r="B407" s="39" t="s">
        <v>454</v>
      </c>
      <c r="C407" s="213">
        <v>360</v>
      </c>
      <c r="D407" s="213"/>
      <c r="E407" s="225"/>
      <c r="F407" s="225"/>
      <c r="H407" s="127">
        <f t="shared" si="19"/>
        <v>360</v>
      </c>
      <c r="J407" s="4">
        <f t="shared" si="20"/>
        <v>7.6390000000000002</v>
      </c>
      <c r="K407" s="127">
        <f t="shared" si="18"/>
        <v>2750.04</v>
      </c>
    </row>
    <row r="408" spans="1:11">
      <c r="A408" s="133">
        <v>96003</v>
      </c>
      <c r="B408" s="39" t="s">
        <v>455</v>
      </c>
      <c r="C408" s="213">
        <v>399.99</v>
      </c>
      <c r="D408" s="213"/>
      <c r="E408" s="225"/>
      <c r="F408" s="225"/>
      <c r="H408" s="127">
        <f t="shared" si="19"/>
        <v>399.99</v>
      </c>
      <c r="J408" s="4">
        <f t="shared" si="20"/>
        <v>7.6390000000000002</v>
      </c>
      <c r="K408" s="127">
        <f t="shared" si="18"/>
        <v>3055.52</v>
      </c>
    </row>
    <row r="409" spans="1:11" hidden="1">
      <c r="A409" s="133">
        <v>96004</v>
      </c>
      <c r="B409" s="39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7.6390000000000002</v>
      </c>
      <c r="K409" s="127">
        <f t="shared" si="18"/>
        <v>0</v>
      </c>
    </row>
    <row r="410" spans="1:11">
      <c r="A410" s="133">
        <v>96005</v>
      </c>
      <c r="B410" s="39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7.6390000000000002</v>
      </c>
      <c r="K410" s="127">
        <f t="shared" si="18"/>
        <v>458.34</v>
      </c>
    </row>
    <row r="411" spans="1:11" hidden="1">
      <c r="A411" s="133">
        <v>96006</v>
      </c>
      <c r="B411" s="39" t="s">
        <v>496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7.6390000000000002</v>
      </c>
      <c r="K411" s="127">
        <f t="shared" si="18"/>
        <v>0</v>
      </c>
    </row>
    <row r="412" spans="1:11" hidden="1">
      <c r="A412" s="133">
        <v>96007</v>
      </c>
      <c r="B412" s="39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7.6390000000000002</v>
      </c>
      <c r="K412" s="127">
        <f t="shared" si="18"/>
        <v>0</v>
      </c>
    </row>
    <row r="413" spans="1:11">
      <c r="A413" s="133">
        <v>96008</v>
      </c>
      <c r="B413" s="39" t="s">
        <v>460</v>
      </c>
      <c r="C413" s="213">
        <v>550</v>
      </c>
      <c r="D413" s="213"/>
      <c r="E413" s="225"/>
      <c r="F413" s="225"/>
      <c r="H413" s="127">
        <f t="shared" si="19"/>
        <v>550</v>
      </c>
      <c r="J413" s="4">
        <f t="shared" si="20"/>
        <v>7.6390000000000002</v>
      </c>
      <c r="K413" s="127">
        <f t="shared" si="18"/>
        <v>4201.45</v>
      </c>
    </row>
    <row r="414" spans="1:11">
      <c r="A414" s="133">
        <v>97001</v>
      </c>
      <c r="B414" s="39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7.6390000000000002</v>
      </c>
      <c r="K414" s="127">
        <f t="shared" si="18"/>
        <v>130.78</v>
      </c>
    </row>
    <row r="415" spans="1:11">
      <c r="A415" s="133">
        <v>97002</v>
      </c>
      <c r="B415" s="39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7.6390000000000002</v>
      </c>
      <c r="K415" s="127">
        <f t="shared" si="18"/>
        <v>132.15</v>
      </c>
    </row>
    <row r="416" spans="1:11" hidden="1">
      <c r="A416" s="133">
        <v>97003</v>
      </c>
      <c r="B416" s="39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7.6390000000000002</v>
      </c>
      <c r="K416" s="127">
        <f t="shared" si="18"/>
        <v>0</v>
      </c>
    </row>
    <row r="417" spans="1:11">
      <c r="A417" s="133">
        <v>97004</v>
      </c>
      <c r="B417" s="39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7.6390000000000002</v>
      </c>
      <c r="K417" s="127">
        <f t="shared" si="18"/>
        <v>1230.03</v>
      </c>
    </row>
    <row r="418" spans="1:11" hidden="1">
      <c r="A418" s="136">
        <v>97005</v>
      </c>
      <c r="B418" s="12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7.6390000000000002</v>
      </c>
      <c r="K418" s="130">
        <f t="shared" si="18"/>
        <v>0</v>
      </c>
    </row>
    <row r="419" spans="1:11" hidden="1">
      <c r="A419" s="38">
        <v>97006</v>
      </c>
      <c r="B419" s="138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7.6390000000000002</v>
      </c>
      <c r="K419" s="127">
        <f t="shared" si="18"/>
        <v>0</v>
      </c>
    </row>
    <row r="420" spans="1:11" hidden="1">
      <c r="A420" s="38">
        <v>98000</v>
      </c>
      <c r="B420" s="138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7.6390000000000002</v>
      </c>
      <c r="K420" s="127">
        <f t="shared" si="18"/>
        <v>0</v>
      </c>
    </row>
    <row r="421" spans="1:11" hidden="1">
      <c r="A421" s="38">
        <v>98001</v>
      </c>
      <c r="B421" s="138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7.6390000000000002</v>
      </c>
      <c r="K421" s="127">
        <f t="shared" si="18"/>
        <v>0</v>
      </c>
    </row>
    <row r="422" spans="1:11" hidden="1">
      <c r="A422" s="38">
        <v>98002</v>
      </c>
      <c r="B422" s="138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7.6390000000000002</v>
      </c>
      <c r="K422" s="127">
        <f t="shared" si="18"/>
        <v>0</v>
      </c>
    </row>
    <row r="423" spans="1:11" hidden="1">
      <c r="A423" s="38">
        <v>60001</v>
      </c>
      <c r="B423" s="138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7.6390000000000002</v>
      </c>
      <c r="K423" s="127">
        <f t="shared" si="18"/>
        <v>0</v>
      </c>
    </row>
    <row r="424" spans="1:11" hidden="1">
      <c r="A424" s="38">
        <v>60002</v>
      </c>
      <c r="B424" s="138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7.6390000000000002</v>
      </c>
      <c r="K424" s="127">
        <f t="shared" si="18"/>
        <v>0</v>
      </c>
    </row>
    <row r="425" spans="1:11" hidden="1">
      <c r="A425" s="133">
        <v>60003</v>
      </c>
      <c r="B425" s="39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7.6390000000000002</v>
      </c>
      <c r="K425" s="127">
        <f t="shared" si="18"/>
        <v>0</v>
      </c>
    </row>
    <row r="426" spans="1:11" hidden="1">
      <c r="A426" s="133">
        <v>60004</v>
      </c>
      <c r="B426" s="39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7.6390000000000002</v>
      </c>
      <c r="K426" s="127">
        <f t="shared" si="18"/>
        <v>0</v>
      </c>
    </row>
    <row r="427" spans="1:11" hidden="1">
      <c r="A427" s="133">
        <v>60005</v>
      </c>
      <c r="B427" s="39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7.6390000000000002</v>
      </c>
      <c r="K427" s="127">
        <f t="shared" si="18"/>
        <v>0</v>
      </c>
    </row>
    <row r="428" spans="1:11" hidden="1">
      <c r="A428" s="133">
        <v>60006</v>
      </c>
      <c r="B428" s="39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7.6390000000000002</v>
      </c>
      <c r="K428" s="127">
        <f t="shared" si="18"/>
        <v>0</v>
      </c>
    </row>
    <row r="429" spans="1:11" ht="15" thickBot="1">
      <c r="A429" s="38"/>
      <c r="B429" s="39" t="s">
        <v>493</v>
      </c>
      <c r="C429" s="40">
        <f>SUM(C8:C428)</f>
        <v>198474.09</v>
      </c>
      <c r="D429" s="40">
        <f t="shared" ref="D429:H429" si="21">SUM(D8:D428)</f>
        <v>198474.09000000003</v>
      </c>
      <c r="E429" s="40">
        <f t="shared" si="21"/>
        <v>0</v>
      </c>
      <c r="F429" s="40">
        <f t="shared" si="21"/>
        <v>0</v>
      </c>
      <c r="H429" s="40">
        <f t="shared" si="21"/>
        <v>1.7251977624255233E-11</v>
      </c>
      <c r="K429" s="40">
        <f>SUM(K8:K428)</f>
        <v>-9.0949470177292824E-11</v>
      </c>
    </row>
    <row r="430" spans="1:11" ht="15" thickTop="1">
      <c r="A430" s="39"/>
      <c r="D430" s="41">
        <f>C429-D429</f>
        <v>0</v>
      </c>
      <c r="F430" s="41">
        <f>E429-F429</f>
        <v>0</v>
      </c>
    </row>
    <row r="448" ht="17.899999999999999" customHeight="1"/>
  </sheetData>
  <autoFilter ref="A7:K430" xr:uid="{00000000-0009-0000-0000-000005000000}">
    <filterColumn colId="10">
      <filters blank="1">
        <filter val="-0.00"/>
        <filter val="-1,145,850.00"/>
        <filter val="1,230.03"/>
        <filter val="1,351,879.64"/>
        <filter val="129,630.39"/>
        <filter val="130.78"/>
        <filter val="132.15"/>
        <filter val="14,829.13"/>
        <filter val="-152,780.00"/>
        <filter val="-183,138.07"/>
        <filter val="2,750.04"/>
        <filter val="3,055.52"/>
        <filter val="3,819.58"/>
        <filter val="-34,375.50"/>
        <filter val="4,026.52"/>
        <filter val="4,201.45"/>
        <filter val="458.34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8"/>
  <sheetViews>
    <sheetView topLeftCell="A18" zoomScale="89" zoomScaleNormal="89" workbookViewId="0">
      <selection activeCell="E423" sqref="E423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10" max="10" width="11.15234375" style="4" bestFit="1" customWidth="1"/>
    <col min="11" max="11" width="16.15234375" style="33" customWidth="1"/>
  </cols>
  <sheetData>
    <row r="1" spans="1:11">
      <c r="A1" s="1" t="s">
        <v>472</v>
      </c>
      <c r="B1" s="32" t="str">
        <f>TB!A1</f>
        <v xml:space="preserve">Asia Freightworks GSA (M) Sdn. Bhd. 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33">
        <f>D430</f>
        <v>0</v>
      </c>
      <c r="F5" s="33">
        <f>F430</f>
        <v>0</v>
      </c>
      <c r="H5" s="185">
        <f>H429</f>
        <v>5.7696070143720135E-12</v>
      </c>
      <c r="I5" s="4"/>
      <c r="K5" s="33">
        <f>K429</f>
        <v>-4.8885340220294893E-11</v>
      </c>
    </row>
    <row r="6" spans="1:11">
      <c r="A6" s="34"/>
      <c r="C6" s="35" t="s">
        <v>473</v>
      </c>
      <c r="D6" s="36"/>
      <c r="E6" s="35" t="s">
        <v>494</v>
      </c>
      <c r="F6" s="36"/>
      <c r="H6" s="123" t="s">
        <v>495</v>
      </c>
      <c r="K6" s="123" t="s">
        <v>495</v>
      </c>
    </row>
    <row r="7" spans="1:11">
      <c r="A7" s="37" t="s">
        <v>474</v>
      </c>
      <c r="B7" s="37" t="s">
        <v>475</v>
      </c>
      <c r="C7" s="124" t="s">
        <v>476</v>
      </c>
      <c r="D7" s="124" t="s">
        <v>477</v>
      </c>
      <c r="E7" s="124" t="s">
        <v>476</v>
      </c>
      <c r="F7" s="124" t="s">
        <v>477</v>
      </c>
      <c r="G7" s="125"/>
      <c r="H7" s="126"/>
      <c r="J7" s="4">
        <f>Ex.rate25!S45</f>
        <v>7.6414999999999997</v>
      </c>
      <c r="K7" s="126" t="s">
        <v>519</v>
      </c>
    </row>
    <row r="8" spans="1:11">
      <c r="A8" s="38">
        <v>11100</v>
      </c>
      <c r="B8" s="39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7.6414999999999997</v>
      </c>
      <c r="K8" s="127">
        <f t="shared" ref="K8:K71" si="0">ROUND(H8*J8,2)</f>
        <v>0</v>
      </c>
    </row>
    <row r="9" spans="1:11">
      <c r="A9" s="38">
        <v>11101</v>
      </c>
      <c r="B9" s="39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7.6414999999999997</v>
      </c>
      <c r="K9" s="127">
        <f t="shared" si="0"/>
        <v>0</v>
      </c>
    </row>
    <row r="10" spans="1:11">
      <c r="A10" s="38">
        <v>11200</v>
      </c>
      <c r="B10" s="39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7.6414999999999997</v>
      </c>
      <c r="K10" s="127">
        <f t="shared" si="0"/>
        <v>0</v>
      </c>
    </row>
    <row r="11" spans="1:11">
      <c r="A11" s="38">
        <v>11201</v>
      </c>
      <c r="B11" s="39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7.6414999999999997</v>
      </c>
      <c r="K11" s="127">
        <f t="shared" si="0"/>
        <v>0</v>
      </c>
    </row>
    <row r="12" spans="1:11">
      <c r="A12" s="38">
        <v>11300</v>
      </c>
      <c r="B12" s="39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7.6414999999999997</v>
      </c>
      <c r="K12" s="127">
        <f t="shared" si="0"/>
        <v>0</v>
      </c>
    </row>
    <row r="13" spans="1:11">
      <c r="A13" s="38">
        <v>11301</v>
      </c>
      <c r="B13" s="39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7.6414999999999997</v>
      </c>
      <c r="K13" s="127">
        <f t="shared" si="0"/>
        <v>0</v>
      </c>
    </row>
    <row r="14" spans="1:11">
      <c r="A14" s="38">
        <v>11400</v>
      </c>
      <c r="B14" s="39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7.6414999999999997</v>
      </c>
      <c r="K14" s="127">
        <f t="shared" si="0"/>
        <v>0</v>
      </c>
    </row>
    <row r="15" spans="1:11">
      <c r="A15" s="38">
        <v>11401</v>
      </c>
      <c r="B15" s="39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7.6414999999999997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7.6414999999999997</v>
      </c>
      <c r="K16" s="130">
        <f t="shared" si="0"/>
        <v>0</v>
      </c>
    </row>
    <row r="17" spans="1:11">
      <c r="A17" s="128">
        <v>11501</v>
      </c>
      <c r="B17" s="12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7.6414999999999997</v>
      </c>
      <c r="K17" s="130">
        <f t="shared" si="0"/>
        <v>0</v>
      </c>
    </row>
    <row r="18" spans="1:11">
      <c r="A18" s="38">
        <v>11600</v>
      </c>
      <c r="B18" s="39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7.6414999999999997</v>
      </c>
      <c r="K18" s="127">
        <f t="shared" si="0"/>
        <v>0</v>
      </c>
    </row>
    <row r="19" spans="1:11">
      <c r="A19" s="38">
        <v>11601</v>
      </c>
      <c r="B19" s="39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7.6414999999999997</v>
      </c>
      <c r="K19" s="127">
        <f t="shared" si="0"/>
        <v>0</v>
      </c>
    </row>
    <row r="20" spans="1:11">
      <c r="A20" s="38">
        <v>11700</v>
      </c>
      <c r="B20" s="39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7.6414999999999997</v>
      </c>
      <c r="K20" s="127">
        <f t="shared" si="0"/>
        <v>0</v>
      </c>
    </row>
    <row r="21" spans="1:11">
      <c r="A21" s="38">
        <v>11701</v>
      </c>
      <c r="B21" s="39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7.6414999999999997</v>
      </c>
      <c r="K21" s="127">
        <f t="shared" si="0"/>
        <v>0</v>
      </c>
    </row>
    <row r="22" spans="1:11">
      <c r="A22" s="38">
        <v>12001</v>
      </c>
      <c r="B22" s="39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7.6414999999999997</v>
      </c>
      <c r="K22" s="127">
        <f t="shared" si="0"/>
        <v>0</v>
      </c>
    </row>
    <row r="23" spans="1:11">
      <c r="A23" s="38">
        <v>12002</v>
      </c>
      <c r="B23" s="39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7.6414999999999997</v>
      </c>
      <c r="K23" s="127">
        <f t="shared" si="0"/>
        <v>0</v>
      </c>
    </row>
    <row r="24" spans="1:11" s="132" customFormat="1">
      <c r="A24" s="38">
        <v>12003</v>
      </c>
      <c r="B24" s="131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7.6414999999999997</v>
      </c>
      <c r="K24" s="127">
        <f t="shared" si="0"/>
        <v>0</v>
      </c>
    </row>
    <row r="25" spans="1:11">
      <c r="A25" s="133">
        <v>13011</v>
      </c>
      <c r="B25" s="39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7.6414999999999997</v>
      </c>
      <c r="K25" s="127">
        <f t="shared" si="0"/>
        <v>0</v>
      </c>
    </row>
    <row r="26" spans="1:11">
      <c r="A26" s="133">
        <v>13012</v>
      </c>
      <c r="B26" s="131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7.6414999999999997</v>
      </c>
      <c r="K26" s="127">
        <f t="shared" si="0"/>
        <v>0</v>
      </c>
    </row>
    <row r="27" spans="1:11">
      <c r="A27" s="133">
        <v>13021</v>
      </c>
      <c r="B27" s="39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7.6414999999999997</v>
      </c>
      <c r="K27" s="127">
        <f t="shared" si="0"/>
        <v>0</v>
      </c>
    </row>
    <row r="28" spans="1:11">
      <c r="A28" s="133">
        <v>13022</v>
      </c>
      <c r="B28" s="39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7.6414999999999997</v>
      </c>
      <c r="K28" s="127">
        <f t="shared" si="0"/>
        <v>0</v>
      </c>
    </row>
    <row r="29" spans="1:11">
      <c r="A29" s="133">
        <v>13023</v>
      </c>
      <c r="B29" s="39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7.6414999999999997</v>
      </c>
      <c r="K29" s="127">
        <f t="shared" si="0"/>
        <v>0</v>
      </c>
    </row>
    <row r="30" spans="1:11">
      <c r="A30" s="133">
        <v>13024</v>
      </c>
      <c r="B30" s="39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7.6414999999999997</v>
      </c>
      <c r="K30" s="127">
        <f t="shared" si="0"/>
        <v>0</v>
      </c>
    </row>
    <row r="31" spans="1:11">
      <c r="A31" s="133">
        <v>13031</v>
      </c>
      <c r="B31" s="39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7.6414999999999997</v>
      </c>
      <c r="K31" s="127">
        <f t="shared" si="0"/>
        <v>0</v>
      </c>
    </row>
    <row r="32" spans="1:11">
      <c r="A32" s="133">
        <v>13032</v>
      </c>
      <c r="B32" s="39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7.6414999999999997</v>
      </c>
      <c r="K32" s="127">
        <f t="shared" si="0"/>
        <v>0</v>
      </c>
    </row>
    <row r="33" spans="1:11">
      <c r="A33" s="133">
        <v>13041</v>
      </c>
      <c r="B33" s="39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7.6414999999999997</v>
      </c>
      <c r="K33" s="127">
        <f t="shared" si="0"/>
        <v>0</v>
      </c>
    </row>
    <row r="34" spans="1:11">
      <c r="A34" s="133">
        <v>13042</v>
      </c>
      <c r="B34" s="39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7.6414999999999997</v>
      </c>
      <c r="K34" s="127">
        <f t="shared" si="0"/>
        <v>0</v>
      </c>
    </row>
    <row r="35" spans="1:11">
      <c r="A35" s="133">
        <v>13043</v>
      </c>
      <c r="B35" s="39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7.6414999999999997</v>
      </c>
      <c r="K35" s="127">
        <f t="shared" si="0"/>
        <v>0</v>
      </c>
    </row>
    <row r="36" spans="1:11">
      <c r="A36" s="133">
        <v>13044</v>
      </c>
      <c r="B36" s="39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7.6414999999999997</v>
      </c>
      <c r="K36" s="127">
        <f t="shared" si="0"/>
        <v>0</v>
      </c>
    </row>
    <row r="37" spans="1:11">
      <c r="A37" s="133">
        <v>13045</v>
      </c>
      <c r="B37" s="39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7.6414999999999997</v>
      </c>
      <c r="K37" s="127">
        <f t="shared" si="0"/>
        <v>0</v>
      </c>
    </row>
    <row r="38" spans="1:11">
      <c r="A38" s="133">
        <v>13051</v>
      </c>
      <c r="B38" s="39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7.6414999999999997</v>
      </c>
      <c r="K38" s="127">
        <f t="shared" si="0"/>
        <v>0</v>
      </c>
    </row>
    <row r="39" spans="1:11">
      <c r="A39" s="133">
        <v>13052</v>
      </c>
      <c r="B39" s="39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7.6414999999999997</v>
      </c>
      <c r="K39" s="127">
        <f t="shared" si="0"/>
        <v>0</v>
      </c>
    </row>
    <row r="40" spans="1:11">
      <c r="A40" s="133">
        <v>13053</v>
      </c>
      <c r="B40" s="39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7.6414999999999997</v>
      </c>
      <c r="K40" s="127">
        <f t="shared" si="0"/>
        <v>0</v>
      </c>
    </row>
    <row r="41" spans="1:11">
      <c r="A41" s="133">
        <v>13054</v>
      </c>
      <c r="B41" s="39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7.6414999999999997</v>
      </c>
      <c r="K41" s="127">
        <f t="shared" si="0"/>
        <v>0</v>
      </c>
    </row>
    <row r="42" spans="1:11">
      <c r="A42" s="133">
        <v>13055</v>
      </c>
      <c r="B42" s="39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7.6414999999999997</v>
      </c>
      <c r="K42" s="127">
        <f t="shared" si="0"/>
        <v>0</v>
      </c>
    </row>
    <row r="43" spans="1:11">
      <c r="A43" s="133">
        <v>13056</v>
      </c>
      <c r="B43" s="39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7.6414999999999997</v>
      </c>
      <c r="K43" s="127">
        <f t="shared" si="0"/>
        <v>0</v>
      </c>
    </row>
    <row r="44" spans="1:11">
      <c r="A44" s="133">
        <v>13061</v>
      </c>
      <c r="B44" s="39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7.6414999999999997</v>
      </c>
      <c r="K44" s="127">
        <f t="shared" si="0"/>
        <v>0</v>
      </c>
    </row>
    <row r="45" spans="1:11">
      <c r="A45" s="38">
        <v>13081</v>
      </c>
      <c r="B45" s="39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7.6414999999999997</v>
      </c>
      <c r="K45" s="127">
        <f t="shared" si="0"/>
        <v>0</v>
      </c>
    </row>
    <row r="46" spans="1:11">
      <c r="A46" s="38">
        <v>13091</v>
      </c>
      <c r="B46" s="39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7.6414999999999997</v>
      </c>
      <c r="K46" s="127">
        <f t="shared" si="0"/>
        <v>128144.52</v>
      </c>
    </row>
    <row r="47" spans="1:11">
      <c r="A47" s="133">
        <v>13101</v>
      </c>
      <c r="B47" s="39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7.6414999999999997</v>
      </c>
      <c r="K47" s="127">
        <f t="shared" si="0"/>
        <v>0</v>
      </c>
    </row>
    <row r="48" spans="1:11">
      <c r="A48" s="133">
        <v>13111</v>
      </c>
      <c r="B48" s="39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7.6414999999999997</v>
      </c>
      <c r="K48" s="127">
        <f t="shared" si="0"/>
        <v>0</v>
      </c>
    </row>
    <row r="49" spans="1:11">
      <c r="A49" s="133">
        <v>13112</v>
      </c>
      <c r="B49" s="39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7.6414999999999997</v>
      </c>
      <c r="K49" s="127">
        <f t="shared" si="0"/>
        <v>0</v>
      </c>
    </row>
    <row r="50" spans="1:11">
      <c r="A50" s="133">
        <v>13113</v>
      </c>
      <c r="B50" s="39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7.6414999999999997</v>
      </c>
      <c r="K50" s="127">
        <f t="shared" si="0"/>
        <v>0</v>
      </c>
    </row>
    <row r="51" spans="1:11">
      <c r="A51" s="133">
        <v>13114</v>
      </c>
      <c r="B51" s="39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7.6414999999999997</v>
      </c>
      <c r="K51" s="127">
        <f t="shared" si="0"/>
        <v>0</v>
      </c>
    </row>
    <row r="52" spans="1:11">
      <c r="A52" s="133">
        <v>13115</v>
      </c>
      <c r="B52" s="39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7.6414999999999997</v>
      </c>
      <c r="K52" s="127">
        <f t="shared" si="0"/>
        <v>0</v>
      </c>
    </row>
    <row r="53" spans="1:11">
      <c r="A53" s="133">
        <v>13116</v>
      </c>
      <c r="B53" s="39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7.6414999999999997</v>
      </c>
      <c r="K53" s="127">
        <f t="shared" si="0"/>
        <v>0</v>
      </c>
    </row>
    <row r="54" spans="1:11">
      <c r="A54" s="133">
        <v>13117</v>
      </c>
      <c r="B54" s="39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7.6414999999999997</v>
      </c>
      <c r="K54" s="127">
        <f t="shared" si="0"/>
        <v>0</v>
      </c>
    </row>
    <row r="55" spans="1:11">
      <c r="A55" s="133">
        <v>13118</v>
      </c>
      <c r="B55" s="39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7.6414999999999997</v>
      </c>
      <c r="K55" s="127">
        <f t="shared" si="0"/>
        <v>0</v>
      </c>
    </row>
    <row r="56" spans="1:11">
      <c r="A56" s="133">
        <v>13121</v>
      </c>
      <c r="B56" s="131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7.6414999999999997</v>
      </c>
      <c r="K56" s="127">
        <f t="shared" si="0"/>
        <v>0</v>
      </c>
    </row>
    <row r="57" spans="1:11">
      <c r="A57" s="38">
        <v>13131</v>
      </c>
      <c r="B57" s="39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7.6414999999999997</v>
      </c>
      <c r="K57" s="127">
        <f t="shared" si="0"/>
        <v>0</v>
      </c>
    </row>
    <row r="58" spans="1:11">
      <c r="A58" s="38">
        <v>13132</v>
      </c>
      <c r="B58" s="39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7.6414999999999997</v>
      </c>
      <c r="K58" s="127">
        <f t="shared" si="0"/>
        <v>0</v>
      </c>
    </row>
    <row r="59" spans="1:11">
      <c r="A59" s="38">
        <v>13133</v>
      </c>
      <c r="B59" s="39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7.6414999999999997</v>
      </c>
      <c r="K59" s="127">
        <f t="shared" si="0"/>
        <v>0</v>
      </c>
    </row>
    <row r="60" spans="1:11">
      <c r="A60" s="38">
        <v>13134</v>
      </c>
      <c r="B60" s="39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7.6414999999999997</v>
      </c>
      <c r="K60" s="127">
        <f t="shared" si="0"/>
        <v>0</v>
      </c>
    </row>
    <row r="61" spans="1:11">
      <c r="A61" s="38">
        <v>13135</v>
      </c>
      <c r="B61" s="131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7.6414999999999997</v>
      </c>
      <c r="K61" s="127">
        <f t="shared" si="0"/>
        <v>0</v>
      </c>
    </row>
    <row r="62" spans="1:11">
      <c r="A62" s="134">
        <v>13136</v>
      </c>
      <c r="B62" s="39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7.6414999999999997</v>
      </c>
      <c r="K62" s="127">
        <f t="shared" si="0"/>
        <v>0</v>
      </c>
    </row>
    <row r="63" spans="1:11">
      <c r="A63" s="38">
        <v>13141</v>
      </c>
      <c r="B63" s="131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7.6414999999999997</v>
      </c>
      <c r="K63" s="127">
        <f t="shared" si="0"/>
        <v>0</v>
      </c>
    </row>
    <row r="64" spans="1:11">
      <c r="A64" s="38">
        <v>13142</v>
      </c>
      <c r="B64" s="131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7.6414999999999997</v>
      </c>
      <c r="K64" s="127">
        <f t="shared" si="0"/>
        <v>0</v>
      </c>
    </row>
    <row r="65" spans="1:11">
      <c r="A65" s="38">
        <v>13143</v>
      </c>
      <c r="B65" s="39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7.6414999999999997</v>
      </c>
      <c r="K65" s="127">
        <f t="shared" si="0"/>
        <v>0</v>
      </c>
    </row>
    <row r="66" spans="1:11">
      <c r="A66" s="38">
        <v>13144</v>
      </c>
      <c r="B66" s="39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7.6414999999999997</v>
      </c>
      <c r="K66" s="127">
        <f t="shared" si="0"/>
        <v>0</v>
      </c>
    </row>
    <row r="67" spans="1:11">
      <c r="A67" s="38">
        <v>13151</v>
      </c>
      <c r="B67" s="39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7.6414999999999997</v>
      </c>
      <c r="K67" s="127">
        <f t="shared" si="0"/>
        <v>0</v>
      </c>
    </row>
    <row r="68" spans="1:11">
      <c r="A68" s="38">
        <v>13152</v>
      </c>
      <c r="B68" s="39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7.6414999999999997</v>
      </c>
      <c r="K68" s="127">
        <f t="shared" si="0"/>
        <v>0</v>
      </c>
    </row>
    <row r="69" spans="1:11">
      <c r="A69" s="38">
        <v>13153</v>
      </c>
      <c r="B69" s="39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7.6414999999999997</v>
      </c>
      <c r="K69" s="127">
        <f t="shared" si="0"/>
        <v>0</v>
      </c>
    </row>
    <row r="70" spans="1:11">
      <c r="A70" s="38">
        <v>13161</v>
      </c>
      <c r="B70" s="39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7.6414999999999997</v>
      </c>
      <c r="K70" s="127">
        <f t="shared" si="0"/>
        <v>0</v>
      </c>
    </row>
    <row r="71" spans="1:11">
      <c r="A71" s="38">
        <v>13162</v>
      </c>
      <c r="B71" s="39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7.6414999999999997</v>
      </c>
      <c r="K71" s="127">
        <f t="shared" si="0"/>
        <v>0</v>
      </c>
    </row>
    <row r="72" spans="1:11">
      <c r="A72" s="38">
        <v>13163</v>
      </c>
      <c r="B72" s="39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7.6414999999999997</v>
      </c>
      <c r="K72" s="127">
        <f t="shared" ref="K72:K135" si="3">ROUND(H72*J72,2)</f>
        <v>0</v>
      </c>
    </row>
    <row r="73" spans="1:11">
      <c r="A73" s="38">
        <v>13164</v>
      </c>
      <c r="B73" s="39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7.6414999999999997</v>
      </c>
      <c r="K73" s="127">
        <f t="shared" si="3"/>
        <v>0</v>
      </c>
    </row>
    <row r="74" spans="1:11">
      <c r="A74" s="133">
        <v>13171</v>
      </c>
      <c r="B74" s="131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7.6414999999999997</v>
      </c>
      <c r="K74" s="127">
        <f t="shared" si="3"/>
        <v>0</v>
      </c>
    </row>
    <row r="75" spans="1:11">
      <c r="A75" s="133">
        <v>13172</v>
      </c>
      <c r="B75" s="131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7.6414999999999997</v>
      </c>
      <c r="K75" s="127">
        <f t="shared" si="3"/>
        <v>0</v>
      </c>
    </row>
    <row r="76" spans="1:11">
      <c r="A76" s="133">
        <v>13181</v>
      </c>
      <c r="B76" s="131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7.6414999999999997</v>
      </c>
      <c r="K76" s="127">
        <f t="shared" si="3"/>
        <v>0</v>
      </c>
    </row>
    <row r="77" spans="1:11">
      <c r="A77" s="133">
        <v>13182</v>
      </c>
      <c r="B77" s="131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7.6414999999999997</v>
      </c>
      <c r="K77" s="127">
        <f t="shared" si="3"/>
        <v>0</v>
      </c>
    </row>
    <row r="78" spans="1:11">
      <c r="A78" s="133">
        <v>13183</v>
      </c>
      <c r="B78" s="131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7.6414999999999997</v>
      </c>
      <c r="K78" s="127">
        <f t="shared" si="3"/>
        <v>0</v>
      </c>
    </row>
    <row r="79" spans="1:11">
      <c r="A79" s="133">
        <v>13191</v>
      </c>
      <c r="B79" s="131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7.6414999999999997</v>
      </c>
      <c r="K79" s="127">
        <f t="shared" si="3"/>
        <v>0</v>
      </c>
    </row>
    <row r="80" spans="1:11">
      <c r="A80" s="133">
        <v>13192</v>
      </c>
      <c r="B80" s="131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7.6414999999999997</v>
      </c>
      <c r="K80" s="127">
        <f t="shared" si="3"/>
        <v>0</v>
      </c>
    </row>
    <row r="81" spans="1:11">
      <c r="A81" s="133">
        <v>13193</v>
      </c>
      <c r="B81" s="131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7.6414999999999997</v>
      </c>
      <c r="K81" s="127">
        <f t="shared" si="3"/>
        <v>0</v>
      </c>
    </row>
    <row r="82" spans="1:11">
      <c r="A82" s="133">
        <v>13194</v>
      </c>
      <c r="B82" s="131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7.6414999999999997</v>
      </c>
      <c r="K82" s="127">
        <f t="shared" si="3"/>
        <v>0</v>
      </c>
    </row>
    <row r="83" spans="1:11">
      <c r="A83" s="133">
        <v>13195</v>
      </c>
      <c r="B83" s="131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7.6414999999999997</v>
      </c>
      <c r="K83" s="127">
        <f t="shared" si="3"/>
        <v>0</v>
      </c>
    </row>
    <row r="84" spans="1:11">
      <c r="A84" s="133">
        <v>13196</v>
      </c>
      <c r="B84" s="131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7.6414999999999997</v>
      </c>
      <c r="K84" s="127">
        <f t="shared" si="3"/>
        <v>0</v>
      </c>
    </row>
    <row r="85" spans="1:11">
      <c r="A85" s="133">
        <v>13201</v>
      </c>
      <c r="B85" s="131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7.6414999999999997</v>
      </c>
      <c r="K85" s="127">
        <f t="shared" si="3"/>
        <v>0</v>
      </c>
    </row>
    <row r="86" spans="1:11">
      <c r="A86" s="133">
        <v>13202</v>
      </c>
      <c r="B86" s="131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7.6414999999999997</v>
      </c>
      <c r="K86" s="127">
        <f t="shared" si="3"/>
        <v>0</v>
      </c>
    </row>
    <row r="87" spans="1:11">
      <c r="A87" s="133">
        <v>13203</v>
      </c>
      <c r="B87" s="131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7.6414999999999997</v>
      </c>
      <c r="K87" s="127">
        <f t="shared" si="3"/>
        <v>0</v>
      </c>
    </row>
    <row r="88" spans="1:11">
      <c r="A88" s="133">
        <v>13204</v>
      </c>
      <c r="B88" s="131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7.6414999999999997</v>
      </c>
      <c r="K88" s="127">
        <f t="shared" si="3"/>
        <v>0</v>
      </c>
    </row>
    <row r="89" spans="1:11">
      <c r="A89" s="133">
        <v>13205</v>
      </c>
      <c r="B89" s="131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7.6414999999999997</v>
      </c>
      <c r="K89" s="127">
        <f t="shared" si="3"/>
        <v>0</v>
      </c>
    </row>
    <row r="90" spans="1:11">
      <c r="A90" s="133">
        <v>13206</v>
      </c>
      <c r="B90" s="131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7.6414999999999997</v>
      </c>
      <c r="K90" s="127">
        <f t="shared" si="3"/>
        <v>0</v>
      </c>
    </row>
    <row r="91" spans="1:11">
      <c r="A91" s="133">
        <v>13211</v>
      </c>
      <c r="B91" s="131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7.6414999999999997</v>
      </c>
      <c r="K91" s="127">
        <f t="shared" si="3"/>
        <v>0</v>
      </c>
    </row>
    <row r="92" spans="1:11">
      <c r="A92" s="133">
        <v>13212</v>
      </c>
      <c r="B92" s="131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7.6414999999999997</v>
      </c>
      <c r="K92" s="127">
        <f t="shared" si="3"/>
        <v>0</v>
      </c>
    </row>
    <row r="93" spans="1:11">
      <c r="A93" s="133">
        <v>13213</v>
      </c>
      <c r="B93" s="131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7.6414999999999997</v>
      </c>
      <c r="K93" s="127">
        <f t="shared" si="3"/>
        <v>0</v>
      </c>
    </row>
    <row r="94" spans="1:11">
      <c r="A94" s="133">
        <v>13214</v>
      </c>
      <c r="B94" s="131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7.6414999999999997</v>
      </c>
      <c r="K94" s="127">
        <f t="shared" si="3"/>
        <v>0</v>
      </c>
    </row>
    <row r="95" spans="1:11">
      <c r="A95" s="133">
        <v>13215</v>
      </c>
      <c r="B95" s="131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7.6414999999999997</v>
      </c>
      <c r="K95" s="127">
        <f t="shared" si="3"/>
        <v>0</v>
      </c>
    </row>
    <row r="96" spans="1:11">
      <c r="A96" s="133">
        <v>13216</v>
      </c>
      <c r="B96" s="131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7.6414999999999997</v>
      </c>
      <c r="K96" s="127">
        <f t="shared" si="3"/>
        <v>0</v>
      </c>
    </row>
    <row r="97" spans="1:11">
      <c r="A97" s="133">
        <v>13217</v>
      </c>
      <c r="B97" s="131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7.6414999999999997</v>
      </c>
      <c r="K97" s="127">
        <f t="shared" si="3"/>
        <v>0</v>
      </c>
    </row>
    <row r="98" spans="1:11">
      <c r="A98" s="133">
        <v>13221</v>
      </c>
      <c r="B98" s="131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7.6414999999999997</v>
      </c>
      <c r="K98" s="127">
        <f t="shared" si="3"/>
        <v>0</v>
      </c>
    </row>
    <row r="99" spans="1:11">
      <c r="A99" s="133">
        <v>13231</v>
      </c>
      <c r="B99" s="131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7.6414999999999997</v>
      </c>
      <c r="K99" s="127">
        <f t="shared" si="3"/>
        <v>0</v>
      </c>
    </row>
    <row r="100" spans="1:11">
      <c r="A100" s="134">
        <v>13232</v>
      </c>
      <c r="B100" s="39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7.6414999999999997</v>
      </c>
      <c r="K100" s="127">
        <f t="shared" si="3"/>
        <v>0</v>
      </c>
    </row>
    <row r="101" spans="1:11">
      <c r="A101" s="133">
        <v>13241</v>
      </c>
      <c r="B101" s="131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7.6414999999999997</v>
      </c>
      <c r="K101" s="127">
        <f t="shared" si="3"/>
        <v>0</v>
      </c>
    </row>
    <row r="102" spans="1:11">
      <c r="A102" s="133">
        <v>13242</v>
      </c>
      <c r="B102" s="131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7.6414999999999997</v>
      </c>
      <c r="K102" s="127">
        <f t="shared" si="3"/>
        <v>0</v>
      </c>
    </row>
    <row r="103" spans="1:11">
      <c r="A103" s="133">
        <v>13243</v>
      </c>
      <c r="B103" s="131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7.6414999999999997</v>
      </c>
      <c r="K103" s="127">
        <f t="shared" si="3"/>
        <v>0</v>
      </c>
    </row>
    <row r="104" spans="1:11">
      <c r="A104" s="135">
        <v>13251</v>
      </c>
      <c r="B104" s="39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7.6414999999999997</v>
      </c>
      <c r="K104" s="127">
        <f t="shared" si="3"/>
        <v>0</v>
      </c>
    </row>
    <row r="105" spans="1:11">
      <c r="A105" s="135">
        <v>13252</v>
      </c>
      <c r="B105" s="39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7.6414999999999997</v>
      </c>
      <c r="K105" s="127">
        <f t="shared" si="3"/>
        <v>0</v>
      </c>
    </row>
    <row r="106" spans="1:11">
      <c r="A106" s="135">
        <v>13253</v>
      </c>
      <c r="B106" s="39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7.6414999999999997</v>
      </c>
      <c r="K106" s="127">
        <f t="shared" si="3"/>
        <v>0</v>
      </c>
    </row>
    <row r="107" spans="1:11">
      <c r="A107" s="135">
        <v>13254</v>
      </c>
      <c r="B107" s="39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7.6414999999999997</v>
      </c>
      <c r="K107" s="127">
        <f t="shared" si="3"/>
        <v>0</v>
      </c>
    </row>
    <row r="108" spans="1:11">
      <c r="A108" s="134">
        <v>13261</v>
      </c>
      <c r="B108" s="39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7.6414999999999997</v>
      </c>
      <c r="K108" s="127">
        <f t="shared" si="3"/>
        <v>0</v>
      </c>
    </row>
    <row r="109" spans="1:11">
      <c r="A109" s="133">
        <v>13501</v>
      </c>
      <c r="B109" s="39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7.6414999999999997</v>
      </c>
      <c r="K109" s="127">
        <f t="shared" si="3"/>
        <v>0</v>
      </c>
    </row>
    <row r="110" spans="1:11">
      <c r="A110" s="133">
        <v>13502</v>
      </c>
      <c r="B110" s="39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7.6414999999999997</v>
      </c>
      <c r="K110" s="127">
        <f t="shared" si="3"/>
        <v>0</v>
      </c>
    </row>
    <row r="111" spans="1:11">
      <c r="A111" s="133">
        <v>13503</v>
      </c>
      <c r="B111" s="39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7.6414999999999997</v>
      </c>
      <c r="K111" s="127">
        <f t="shared" si="3"/>
        <v>0</v>
      </c>
    </row>
    <row r="112" spans="1:11">
      <c r="A112" s="133">
        <v>13601</v>
      </c>
      <c r="B112" s="39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7.6414999999999997</v>
      </c>
      <c r="K112" s="127">
        <f t="shared" si="3"/>
        <v>0</v>
      </c>
    </row>
    <row r="113" spans="1:11">
      <c r="A113" s="133">
        <v>14101</v>
      </c>
      <c r="B113" s="131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7.6414999999999997</v>
      </c>
      <c r="K113" s="127">
        <f t="shared" si="3"/>
        <v>0</v>
      </c>
    </row>
    <row r="114" spans="1:11">
      <c r="A114" s="133">
        <v>14102</v>
      </c>
      <c r="B114" s="131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7.6414999999999997</v>
      </c>
      <c r="K114" s="127">
        <f t="shared" si="3"/>
        <v>0</v>
      </c>
    </row>
    <row r="115" spans="1:11">
      <c r="A115" s="136">
        <v>14103</v>
      </c>
      <c r="B115" s="137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7.6414999999999997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7.6414999999999997</v>
      </c>
      <c r="K116" s="127">
        <f t="shared" si="3"/>
        <v>0</v>
      </c>
    </row>
    <row r="117" spans="1:11">
      <c r="A117" s="133">
        <v>15001</v>
      </c>
      <c r="B117" s="39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7.6414999999999997</v>
      </c>
      <c r="K117" s="127">
        <f t="shared" si="3"/>
        <v>0</v>
      </c>
    </row>
    <row r="118" spans="1:11">
      <c r="A118" s="133">
        <v>15002</v>
      </c>
      <c r="B118" s="39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7.6414999999999997</v>
      </c>
      <c r="K118" s="127">
        <f t="shared" si="3"/>
        <v>0</v>
      </c>
    </row>
    <row r="119" spans="1:11">
      <c r="A119" s="133">
        <v>15003</v>
      </c>
      <c r="B119" s="39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7.6414999999999997</v>
      </c>
      <c r="K119" s="127">
        <f t="shared" si="3"/>
        <v>0</v>
      </c>
    </row>
    <row r="120" spans="1:11">
      <c r="A120" s="133">
        <v>15004</v>
      </c>
      <c r="B120" s="39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7.6414999999999997</v>
      </c>
      <c r="K120" s="127">
        <f t="shared" si="3"/>
        <v>0</v>
      </c>
    </row>
    <row r="121" spans="1:11">
      <c r="A121" s="133">
        <v>15005</v>
      </c>
      <c r="B121" s="39" t="s">
        <v>185</v>
      </c>
      <c r="C121" s="213">
        <v>1645.54</v>
      </c>
      <c r="D121" s="213"/>
      <c r="E121" s="225"/>
      <c r="F121" s="225"/>
      <c r="H121" s="127">
        <f t="shared" si="4"/>
        <v>1645.54</v>
      </c>
      <c r="J121" s="4">
        <f t="shared" si="5"/>
        <v>7.6414999999999997</v>
      </c>
      <c r="K121" s="127">
        <f t="shared" si="3"/>
        <v>12574.39</v>
      </c>
    </row>
    <row r="122" spans="1:11">
      <c r="A122" s="133">
        <v>15006</v>
      </c>
      <c r="B122" s="39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7.6414999999999997</v>
      </c>
      <c r="K122" s="127">
        <f t="shared" si="3"/>
        <v>0</v>
      </c>
    </row>
    <row r="123" spans="1:11">
      <c r="A123" s="133">
        <v>15007</v>
      </c>
      <c r="B123" s="39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7.6414999999999997</v>
      </c>
      <c r="K123" s="127">
        <f t="shared" si="3"/>
        <v>0</v>
      </c>
    </row>
    <row r="124" spans="1:11">
      <c r="A124" s="133">
        <v>15008</v>
      </c>
      <c r="B124" s="39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7.6414999999999997</v>
      </c>
      <c r="K124" s="127">
        <f t="shared" si="3"/>
        <v>0</v>
      </c>
    </row>
    <row r="125" spans="1:11">
      <c r="A125" s="133">
        <v>15009</v>
      </c>
      <c r="B125" s="39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7.6414999999999997</v>
      </c>
      <c r="K125" s="127">
        <f t="shared" si="3"/>
        <v>1352322.06</v>
      </c>
    </row>
    <row r="126" spans="1:11">
      <c r="A126" s="133">
        <v>15010</v>
      </c>
      <c r="B126" s="39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7.6414999999999997</v>
      </c>
      <c r="K126" s="127">
        <f t="shared" si="3"/>
        <v>0</v>
      </c>
    </row>
    <row r="127" spans="1:11">
      <c r="A127" s="133">
        <v>15011</v>
      </c>
      <c r="B127" s="39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7.6414999999999997</v>
      </c>
      <c r="K127" s="127">
        <f t="shared" si="3"/>
        <v>0</v>
      </c>
    </row>
    <row r="128" spans="1:11">
      <c r="A128" s="133">
        <v>15012</v>
      </c>
      <c r="B128" s="39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7.6414999999999997</v>
      </c>
      <c r="K128" s="127">
        <f t="shared" si="3"/>
        <v>0</v>
      </c>
    </row>
    <row r="129" spans="1:11">
      <c r="A129" s="133">
        <v>15013</v>
      </c>
      <c r="B129" s="39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7.6414999999999997</v>
      </c>
      <c r="K129" s="127">
        <f t="shared" si="3"/>
        <v>0</v>
      </c>
    </row>
    <row r="130" spans="1:11">
      <c r="A130" s="133">
        <v>15014</v>
      </c>
      <c r="B130" s="39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7.6414999999999997</v>
      </c>
      <c r="K130" s="127">
        <f t="shared" si="3"/>
        <v>0</v>
      </c>
    </row>
    <row r="131" spans="1:11">
      <c r="A131" s="133">
        <v>15015</v>
      </c>
      <c r="B131" s="39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7.6414999999999997</v>
      </c>
      <c r="K131" s="127">
        <f t="shared" si="3"/>
        <v>0</v>
      </c>
    </row>
    <row r="132" spans="1:11">
      <c r="A132" s="136">
        <v>15016</v>
      </c>
      <c r="B132" s="12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7.6414999999999997</v>
      </c>
      <c r="K132" s="130">
        <f t="shared" si="3"/>
        <v>0</v>
      </c>
    </row>
    <row r="133" spans="1:11">
      <c r="A133" s="135">
        <v>15017</v>
      </c>
      <c r="B133" s="138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7.6414999999999997</v>
      </c>
      <c r="K133" s="127">
        <f t="shared" si="3"/>
        <v>0</v>
      </c>
    </row>
    <row r="134" spans="1:11">
      <c r="A134" s="135">
        <v>15018</v>
      </c>
      <c r="B134" s="138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7.6414999999999997</v>
      </c>
      <c r="K134" s="127">
        <f t="shared" si="3"/>
        <v>0</v>
      </c>
    </row>
    <row r="135" spans="1:11">
      <c r="A135" s="139"/>
      <c r="B135" s="140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7.6414999999999997</v>
      </c>
      <c r="K135" s="127">
        <f t="shared" si="3"/>
        <v>0</v>
      </c>
    </row>
    <row r="136" spans="1:11">
      <c r="A136" s="133">
        <v>15101</v>
      </c>
      <c r="B136" s="39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7.6414999999999997</v>
      </c>
      <c r="K136" s="127">
        <f t="shared" ref="K136:K199" si="6">ROUND(H136*J136,2)</f>
        <v>0</v>
      </c>
    </row>
    <row r="137" spans="1:11">
      <c r="A137" s="133">
        <v>15102</v>
      </c>
      <c r="B137" s="39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7.6414999999999997</v>
      </c>
      <c r="K137" s="127">
        <f t="shared" si="6"/>
        <v>0</v>
      </c>
    </row>
    <row r="138" spans="1:11">
      <c r="A138" s="133">
        <v>15103</v>
      </c>
      <c r="B138" s="39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7.6414999999999997</v>
      </c>
      <c r="K138" s="127">
        <f t="shared" si="6"/>
        <v>0</v>
      </c>
    </row>
    <row r="139" spans="1:11">
      <c r="A139" s="133">
        <v>15104</v>
      </c>
      <c r="B139" s="39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7.6414999999999997</v>
      </c>
      <c r="K139" s="127">
        <f t="shared" si="6"/>
        <v>0</v>
      </c>
    </row>
    <row r="140" spans="1:11">
      <c r="A140" s="133">
        <v>15105</v>
      </c>
      <c r="B140" s="39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7.6414999999999997</v>
      </c>
      <c r="K140" s="127">
        <f t="shared" si="6"/>
        <v>0</v>
      </c>
    </row>
    <row r="141" spans="1:11">
      <c r="A141" s="133">
        <v>15106</v>
      </c>
      <c r="B141" s="39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7.6414999999999997</v>
      </c>
      <c r="K141" s="127">
        <f t="shared" si="6"/>
        <v>0</v>
      </c>
    </row>
    <row r="142" spans="1:11">
      <c r="A142" s="133">
        <v>15107</v>
      </c>
      <c r="B142" s="39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7.6414999999999997</v>
      </c>
      <c r="K142" s="127">
        <f t="shared" si="6"/>
        <v>0</v>
      </c>
    </row>
    <row r="143" spans="1:11">
      <c r="A143" s="133">
        <v>15108</v>
      </c>
      <c r="B143" s="39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7.6414999999999997</v>
      </c>
      <c r="K143" s="127">
        <f t="shared" si="6"/>
        <v>0</v>
      </c>
    </row>
    <row r="144" spans="1:11">
      <c r="A144" s="133">
        <v>15109</v>
      </c>
      <c r="B144" s="39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7.6414999999999997</v>
      </c>
      <c r="K144" s="127">
        <f t="shared" si="6"/>
        <v>0</v>
      </c>
    </row>
    <row r="145" spans="1:11">
      <c r="A145" s="133">
        <v>15110</v>
      </c>
      <c r="B145" s="39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7.6414999999999997</v>
      </c>
      <c r="K145" s="127">
        <f t="shared" si="6"/>
        <v>0</v>
      </c>
    </row>
    <row r="146" spans="1:11">
      <c r="A146" s="133">
        <v>15111</v>
      </c>
      <c r="B146" s="39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7.6414999999999997</v>
      </c>
      <c r="K146" s="127">
        <f t="shared" si="6"/>
        <v>0</v>
      </c>
    </row>
    <row r="147" spans="1:11">
      <c r="A147" s="133">
        <v>15112</v>
      </c>
      <c r="B147" s="39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7.6414999999999997</v>
      </c>
      <c r="K147" s="127">
        <f t="shared" si="6"/>
        <v>0</v>
      </c>
    </row>
    <row r="148" spans="1:11">
      <c r="A148" s="133">
        <v>15113</v>
      </c>
      <c r="B148" s="39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7.6414999999999997</v>
      </c>
      <c r="K148" s="127">
        <f t="shared" si="6"/>
        <v>0</v>
      </c>
    </row>
    <row r="149" spans="1:11">
      <c r="A149" s="133">
        <v>15114</v>
      </c>
      <c r="B149" s="39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7.6414999999999997</v>
      </c>
      <c r="K149" s="127">
        <f t="shared" si="6"/>
        <v>0</v>
      </c>
    </row>
    <row r="150" spans="1:11">
      <c r="A150" s="133">
        <v>15115</v>
      </c>
      <c r="B150" s="39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7.6414999999999997</v>
      </c>
      <c r="K150" s="127">
        <f t="shared" si="6"/>
        <v>0</v>
      </c>
    </row>
    <row r="151" spans="1:11">
      <c r="A151" s="133">
        <v>15116</v>
      </c>
      <c r="B151" s="39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7.6414999999999997</v>
      </c>
      <c r="K151" s="127">
        <f t="shared" si="6"/>
        <v>0</v>
      </c>
    </row>
    <row r="152" spans="1:11">
      <c r="A152" s="133">
        <v>15117</v>
      </c>
      <c r="B152" s="39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7.6414999999999997</v>
      </c>
      <c r="K152" s="127">
        <f t="shared" si="6"/>
        <v>0</v>
      </c>
    </row>
    <row r="153" spans="1:11">
      <c r="A153" s="133">
        <v>15118</v>
      </c>
      <c r="B153" s="39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7.6414999999999997</v>
      </c>
      <c r="K153" s="127">
        <f t="shared" si="6"/>
        <v>0</v>
      </c>
    </row>
    <row r="154" spans="1:11">
      <c r="A154" s="133">
        <v>15119</v>
      </c>
      <c r="B154" s="39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7.6414999999999997</v>
      </c>
      <c r="K154" s="127">
        <f t="shared" si="6"/>
        <v>0</v>
      </c>
    </row>
    <row r="155" spans="1:11">
      <c r="A155" s="133">
        <v>15120</v>
      </c>
      <c r="B155" s="39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7.6414999999999997</v>
      </c>
      <c r="K155" s="127">
        <f t="shared" si="6"/>
        <v>0</v>
      </c>
    </row>
    <row r="156" spans="1:11">
      <c r="A156" s="133">
        <v>15121</v>
      </c>
      <c r="B156" s="39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7.6414999999999997</v>
      </c>
      <c r="K156" s="127">
        <f t="shared" si="6"/>
        <v>0</v>
      </c>
    </row>
    <row r="157" spans="1:11">
      <c r="A157" s="133">
        <v>15122</v>
      </c>
      <c r="B157" s="39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7.6414999999999997</v>
      </c>
      <c r="K157" s="127">
        <f t="shared" si="6"/>
        <v>0</v>
      </c>
    </row>
    <row r="158" spans="1:11">
      <c r="A158" s="133">
        <v>15123</v>
      </c>
      <c r="B158" s="39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7.6414999999999997</v>
      </c>
      <c r="K158" s="127">
        <f t="shared" si="6"/>
        <v>0</v>
      </c>
    </row>
    <row r="159" spans="1:11">
      <c r="A159" s="133">
        <v>15124</v>
      </c>
      <c r="B159" s="39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7.6414999999999997</v>
      </c>
      <c r="K159" s="127">
        <f t="shared" si="6"/>
        <v>0</v>
      </c>
    </row>
    <row r="160" spans="1:11">
      <c r="A160" s="133">
        <v>15125</v>
      </c>
      <c r="B160" s="39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7.6414999999999997</v>
      </c>
      <c r="K160" s="127">
        <f t="shared" si="6"/>
        <v>0</v>
      </c>
    </row>
    <row r="161" spans="1:11">
      <c r="A161" s="133">
        <v>15126</v>
      </c>
      <c r="B161" s="39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7.6414999999999997</v>
      </c>
      <c r="K161" s="127">
        <f t="shared" si="6"/>
        <v>0</v>
      </c>
    </row>
    <row r="162" spans="1:11">
      <c r="A162" s="133">
        <v>15136</v>
      </c>
      <c r="B162" s="39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7.6414999999999997</v>
      </c>
      <c r="K162" s="127">
        <f t="shared" si="6"/>
        <v>0</v>
      </c>
    </row>
    <row r="163" spans="1:11">
      <c r="A163" s="135">
        <v>15137</v>
      </c>
      <c r="B163" s="39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7.6414999999999997</v>
      </c>
      <c r="K163" s="127">
        <f t="shared" si="6"/>
        <v>0</v>
      </c>
    </row>
    <row r="164" spans="1:11">
      <c r="A164" s="136">
        <v>21000</v>
      </c>
      <c r="B164" s="12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7.6414999999999997</v>
      </c>
      <c r="K164" s="130">
        <f t="shared" si="6"/>
        <v>0</v>
      </c>
    </row>
    <row r="165" spans="1:11">
      <c r="A165" s="133">
        <v>21001</v>
      </c>
      <c r="B165" s="39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7.6414999999999997</v>
      </c>
      <c r="K165" s="127">
        <f t="shared" si="6"/>
        <v>0</v>
      </c>
    </row>
    <row r="166" spans="1:11" s="132" customFormat="1">
      <c r="A166" s="133">
        <v>21002</v>
      </c>
      <c r="B166" s="39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7.6414999999999997</v>
      </c>
      <c r="K166" s="127">
        <f t="shared" si="6"/>
        <v>0</v>
      </c>
    </row>
    <row r="167" spans="1:11">
      <c r="A167" s="133">
        <v>22001</v>
      </c>
      <c r="B167" s="131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7.6414999999999997</v>
      </c>
      <c r="K167" s="127">
        <f t="shared" si="6"/>
        <v>0</v>
      </c>
    </row>
    <row r="168" spans="1:11">
      <c r="A168" s="133">
        <v>22002</v>
      </c>
      <c r="B168" s="131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7.6414999999999997</v>
      </c>
      <c r="K168" s="127">
        <f t="shared" si="6"/>
        <v>0</v>
      </c>
    </row>
    <row r="169" spans="1:11">
      <c r="A169" s="133">
        <v>22101</v>
      </c>
      <c r="B169" s="39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7.6414999999999997</v>
      </c>
      <c r="K169" s="127">
        <f t="shared" si="6"/>
        <v>0</v>
      </c>
    </row>
    <row r="170" spans="1:11">
      <c r="A170" s="133">
        <v>23001</v>
      </c>
      <c r="B170" s="39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7.6414999999999997</v>
      </c>
      <c r="K170" s="127">
        <f t="shared" si="6"/>
        <v>0</v>
      </c>
    </row>
    <row r="171" spans="1:11">
      <c r="A171" s="133">
        <v>25001</v>
      </c>
      <c r="B171" s="39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7.6414999999999997</v>
      </c>
      <c r="K171" s="127">
        <f t="shared" si="6"/>
        <v>-1146225</v>
      </c>
    </row>
    <row r="172" spans="1:11">
      <c r="A172" s="133">
        <v>25002</v>
      </c>
      <c r="B172" s="39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7.6414999999999997</v>
      </c>
      <c r="K172" s="127">
        <f t="shared" si="6"/>
        <v>0</v>
      </c>
    </row>
    <row r="173" spans="1:11">
      <c r="A173" s="133">
        <v>25003</v>
      </c>
      <c r="B173" s="39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7.6414999999999997</v>
      </c>
      <c r="K173" s="127">
        <f t="shared" si="6"/>
        <v>0</v>
      </c>
    </row>
    <row r="174" spans="1:11">
      <c r="A174" s="133">
        <v>25004</v>
      </c>
      <c r="B174" s="39" t="s">
        <v>251</v>
      </c>
      <c r="C174" s="213"/>
      <c r="D174" s="213">
        <v>4800</v>
      </c>
      <c r="E174" s="225"/>
      <c r="F174" s="225"/>
      <c r="H174" s="127">
        <f t="shared" si="7"/>
        <v>-4800</v>
      </c>
      <c r="J174" s="4">
        <f t="shared" si="8"/>
        <v>7.6414999999999997</v>
      </c>
      <c r="K174" s="127">
        <f t="shared" si="6"/>
        <v>-36679.199999999997</v>
      </c>
    </row>
    <row r="175" spans="1:11">
      <c r="A175" s="133">
        <v>25005</v>
      </c>
      <c r="B175" s="39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7.6414999999999997</v>
      </c>
      <c r="K175" s="127">
        <f t="shared" si="6"/>
        <v>0</v>
      </c>
    </row>
    <row r="176" spans="1:11">
      <c r="A176" s="133">
        <v>25006</v>
      </c>
      <c r="B176" s="39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7.6414999999999997</v>
      </c>
      <c r="K176" s="127">
        <f t="shared" si="6"/>
        <v>0</v>
      </c>
    </row>
    <row r="177" spans="1:11">
      <c r="A177" s="133">
        <v>25007</v>
      </c>
      <c r="B177" s="39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7.6414999999999997</v>
      </c>
      <c r="K177" s="127">
        <f t="shared" si="6"/>
        <v>0</v>
      </c>
    </row>
    <row r="178" spans="1:11">
      <c r="A178" s="133">
        <v>25008</v>
      </c>
      <c r="B178" s="131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7.6414999999999997</v>
      </c>
      <c r="K178" s="127">
        <f t="shared" si="6"/>
        <v>0</v>
      </c>
    </row>
    <row r="179" spans="1:11">
      <c r="A179" s="133">
        <v>25009</v>
      </c>
      <c r="B179" s="131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7.6414999999999997</v>
      </c>
      <c r="K179" s="127">
        <f t="shared" si="6"/>
        <v>0</v>
      </c>
    </row>
    <row r="180" spans="1:11">
      <c r="A180" s="133">
        <f>A179+1</f>
        <v>25010</v>
      </c>
      <c r="B180" s="39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7.6414999999999997</v>
      </c>
      <c r="K180" s="127">
        <f t="shared" si="6"/>
        <v>0</v>
      </c>
    </row>
    <row r="181" spans="1:11">
      <c r="A181" s="133">
        <v>25011</v>
      </c>
      <c r="B181" s="131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7.6414999999999997</v>
      </c>
      <c r="K181" s="127">
        <f t="shared" si="6"/>
        <v>0</v>
      </c>
    </row>
    <row r="182" spans="1:11">
      <c r="A182" s="133">
        <v>25012</v>
      </c>
      <c r="B182" s="39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7.6414999999999997</v>
      </c>
      <c r="K182" s="127">
        <f t="shared" si="6"/>
        <v>0</v>
      </c>
    </row>
    <row r="183" spans="1:11">
      <c r="A183" s="133">
        <v>25013</v>
      </c>
      <c r="B183" s="39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7.6414999999999997</v>
      </c>
      <c r="K183" s="127">
        <f t="shared" si="6"/>
        <v>0</v>
      </c>
    </row>
    <row r="184" spans="1:11">
      <c r="A184" s="135">
        <v>25014</v>
      </c>
      <c r="B184" s="138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7.6414999999999997</v>
      </c>
      <c r="K184" s="127">
        <f t="shared" si="6"/>
        <v>0</v>
      </c>
    </row>
    <row r="185" spans="1:11">
      <c r="A185" s="135">
        <v>25015</v>
      </c>
      <c r="B185" s="138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7.6414999999999997</v>
      </c>
      <c r="K185" s="127">
        <f t="shared" si="6"/>
        <v>0</v>
      </c>
    </row>
    <row r="186" spans="1:11">
      <c r="A186" s="135">
        <v>25016</v>
      </c>
      <c r="B186" s="138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7.6414999999999997</v>
      </c>
      <c r="K186" s="127">
        <f t="shared" si="6"/>
        <v>0</v>
      </c>
    </row>
    <row r="187" spans="1:11">
      <c r="A187" s="139"/>
      <c r="B187" s="140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7.6414999999999997</v>
      </c>
      <c r="K187" s="127">
        <f t="shared" si="6"/>
        <v>0</v>
      </c>
    </row>
    <row r="188" spans="1:11">
      <c r="A188" s="133" t="s">
        <v>275</v>
      </c>
      <c r="B188" s="39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7.6414999999999997</v>
      </c>
      <c r="K188" s="127">
        <f t="shared" si="6"/>
        <v>0</v>
      </c>
    </row>
    <row r="189" spans="1:11">
      <c r="A189" s="133" t="s">
        <v>276</v>
      </c>
      <c r="B189" s="39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7.6414999999999997</v>
      </c>
      <c r="K189" s="127">
        <f t="shared" si="6"/>
        <v>0</v>
      </c>
    </row>
    <row r="190" spans="1:11">
      <c r="A190" s="133" t="s">
        <v>277</v>
      </c>
      <c r="B190" s="39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7.6414999999999997</v>
      </c>
      <c r="K190" s="127">
        <f t="shared" si="6"/>
        <v>0</v>
      </c>
    </row>
    <row r="191" spans="1:11">
      <c r="A191" s="133" t="s">
        <v>278</v>
      </c>
      <c r="B191" s="39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7.6414999999999997</v>
      </c>
      <c r="K191" s="127">
        <f t="shared" si="6"/>
        <v>0</v>
      </c>
    </row>
    <row r="192" spans="1:11">
      <c r="A192" s="133" t="s">
        <v>279</v>
      </c>
      <c r="B192" s="39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7.6414999999999997</v>
      </c>
      <c r="K192" s="127">
        <f t="shared" si="6"/>
        <v>0</v>
      </c>
    </row>
    <row r="193" spans="1:11">
      <c r="A193" s="133" t="s">
        <v>280</v>
      </c>
      <c r="B193" s="39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7.6414999999999997</v>
      </c>
      <c r="K193" s="127">
        <f t="shared" si="6"/>
        <v>0</v>
      </c>
    </row>
    <row r="194" spans="1:11">
      <c r="A194" s="133" t="s">
        <v>281</v>
      </c>
      <c r="B194" s="39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7.6414999999999997</v>
      </c>
      <c r="K194" s="127">
        <f t="shared" si="6"/>
        <v>0</v>
      </c>
    </row>
    <row r="195" spans="1:11">
      <c r="A195" s="133" t="s">
        <v>282</v>
      </c>
      <c r="B195" s="39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7.6414999999999997</v>
      </c>
      <c r="K195" s="127">
        <f t="shared" si="6"/>
        <v>0</v>
      </c>
    </row>
    <row r="196" spans="1:11">
      <c r="A196" s="133" t="s">
        <v>283</v>
      </c>
      <c r="B196" s="39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7.6414999999999997</v>
      </c>
      <c r="K196" s="127">
        <f t="shared" si="6"/>
        <v>0</v>
      </c>
    </row>
    <row r="197" spans="1:11">
      <c r="A197" s="133" t="s">
        <v>258</v>
      </c>
      <c r="B197" s="39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7.6414999999999997</v>
      </c>
      <c r="K197" s="127">
        <f t="shared" si="6"/>
        <v>0</v>
      </c>
    </row>
    <row r="198" spans="1:11">
      <c r="A198" s="133" t="s">
        <v>259</v>
      </c>
      <c r="B198" s="39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7.6414999999999997</v>
      </c>
      <c r="K198" s="127">
        <f t="shared" si="6"/>
        <v>0</v>
      </c>
    </row>
    <row r="199" spans="1:11">
      <c r="A199" s="133" t="s">
        <v>260</v>
      </c>
      <c r="B199" s="39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7.6414999999999997</v>
      </c>
      <c r="K199" s="127">
        <f t="shared" si="6"/>
        <v>0</v>
      </c>
    </row>
    <row r="200" spans="1:11">
      <c r="A200" s="133" t="s">
        <v>261</v>
      </c>
      <c r="B200" s="39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7.6414999999999997</v>
      </c>
      <c r="K200" s="127">
        <f t="shared" ref="K200:K263" si="9">ROUND(H200*J200,2)</f>
        <v>0</v>
      </c>
    </row>
    <row r="201" spans="1:11">
      <c r="A201" s="133" t="s">
        <v>284</v>
      </c>
      <c r="B201" s="39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7.6414999999999997</v>
      </c>
      <c r="K201" s="127">
        <f t="shared" si="9"/>
        <v>0</v>
      </c>
    </row>
    <row r="202" spans="1:11">
      <c r="A202" s="133" t="s">
        <v>262</v>
      </c>
      <c r="B202" s="39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7.6414999999999997</v>
      </c>
      <c r="K202" s="127">
        <f t="shared" si="9"/>
        <v>0</v>
      </c>
    </row>
    <row r="203" spans="1:11">
      <c r="A203" s="133" t="s">
        <v>263</v>
      </c>
      <c r="B203" s="39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7.6414999999999997</v>
      </c>
      <c r="K203" s="127">
        <f t="shared" si="9"/>
        <v>0</v>
      </c>
    </row>
    <row r="204" spans="1:11">
      <c r="A204" s="133" t="s">
        <v>264</v>
      </c>
      <c r="B204" s="39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7.6414999999999997</v>
      </c>
      <c r="K204" s="127">
        <f t="shared" si="9"/>
        <v>0</v>
      </c>
    </row>
    <row r="205" spans="1:11">
      <c r="A205" s="133" t="s">
        <v>265</v>
      </c>
      <c r="B205" s="39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7.6414999999999997</v>
      </c>
      <c r="K205" s="127">
        <f t="shared" si="9"/>
        <v>0</v>
      </c>
    </row>
    <row r="206" spans="1:11">
      <c r="A206" s="133" t="s">
        <v>266</v>
      </c>
      <c r="B206" s="39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7.6414999999999997</v>
      </c>
      <c r="K206" s="127">
        <f t="shared" si="9"/>
        <v>0</v>
      </c>
    </row>
    <row r="207" spans="1:11">
      <c r="A207" s="133" t="s">
        <v>267</v>
      </c>
      <c r="B207" s="39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7.6414999999999997</v>
      </c>
      <c r="K207" s="127">
        <f t="shared" si="9"/>
        <v>0</v>
      </c>
    </row>
    <row r="208" spans="1:11">
      <c r="A208" s="133" t="s">
        <v>268</v>
      </c>
      <c r="B208" s="39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7.6414999999999997</v>
      </c>
      <c r="K208" s="127">
        <f t="shared" si="9"/>
        <v>0</v>
      </c>
    </row>
    <row r="209" spans="1:11">
      <c r="A209" s="133" t="s">
        <v>269</v>
      </c>
      <c r="B209" s="39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7.6414999999999997</v>
      </c>
      <c r="K209" s="127">
        <f t="shared" si="9"/>
        <v>0</v>
      </c>
    </row>
    <row r="210" spans="1:11">
      <c r="A210" s="133" t="s">
        <v>270</v>
      </c>
      <c r="B210" s="39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7.6414999999999997</v>
      </c>
      <c r="K210" s="127">
        <f t="shared" si="9"/>
        <v>0</v>
      </c>
    </row>
    <row r="211" spans="1:11">
      <c r="A211" s="133" t="s">
        <v>271</v>
      </c>
      <c r="B211" s="39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7.6414999999999997</v>
      </c>
      <c r="K211" s="127">
        <f t="shared" si="9"/>
        <v>0</v>
      </c>
    </row>
    <row r="212" spans="1:11">
      <c r="A212" s="133" t="s">
        <v>272</v>
      </c>
      <c r="B212" s="39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7.6414999999999997</v>
      </c>
      <c r="K212" s="127">
        <f t="shared" si="9"/>
        <v>0</v>
      </c>
    </row>
    <row r="213" spans="1:11">
      <c r="A213" s="133" t="s">
        <v>273</v>
      </c>
      <c r="B213" s="39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7.6414999999999997</v>
      </c>
      <c r="K213" s="127">
        <f t="shared" si="9"/>
        <v>0</v>
      </c>
    </row>
    <row r="214" spans="1:11">
      <c r="A214" s="133" t="s">
        <v>285</v>
      </c>
      <c r="B214" s="39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7.6414999999999997</v>
      </c>
      <c r="K214" s="127">
        <f t="shared" si="9"/>
        <v>0</v>
      </c>
    </row>
    <row r="215" spans="1:11">
      <c r="A215" s="133" t="s">
        <v>274</v>
      </c>
      <c r="B215" s="39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7.6414999999999997</v>
      </c>
      <c r="K215" s="127">
        <f t="shared" si="9"/>
        <v>0</v>
      </c>
    </row>
    <row r="216" spans="1:11">
      <c r="A216" s="133">
        <v>30010</v>
      </c>
      <c r="B216" s="39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7.6414999999999997</v>
      </c>
      <c r="K216" s="127">
        <f t="shared" si="9"/>
        <v>-152830</v>
      </c>
    </row>
    <row r="217" spans="1:11">
      <c r="A217" s="133">
        <v>30011</v>
      </c>
      <c r="B217" s="131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7.6414999999999997</v>
      </c>
      <c r="K217" s="127">
        <f t="shared" si="9"/>
        <v>0</v>
      </c>
    </row>
    <row r="218" spans="1:11">
      <c r="A218" s="133">
        <v>30020</v>
      </c>
      <c r="B218" s="39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7.6414999999999997</v>
      </c>
      <c r="K218" s="127">
        <f t="shared" si="9"/>
        <v>0</v>
      </c>
    </row>
    <row r="219" spans="1:11">
      <c r="A219" s="133">
        <v>30030</v>
      </c>
      <c r="B219" s="39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7.6414999999999997</v>
      </c>
      <c r="K219" s="127">
        <f t="shared" si="9"/>
        <v>0</v>
      </c>
    </row>
    <row r="220" spans="1:11">
      <c r="A220" s="133">
        <v>30031</v>
      </c>
      <c r="B220" s="131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7.6414999999999997</v>
      </c>
      <c r="K220" s="127">
        <f t="shared" si="9"/>
        <v>0</v>
      </c>
    </row>
    <row r="221" spans="1:11">
      <c r="A221" s="136">
        <v>30040</v>
      </c>
      <c r="B221" s="12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7.6414999999999997</v>
      </c>
      <c r="K221" s="130">
        <f t="shared" si="9"/>
        <v>-183198.01</v>
      </c>
    </row>
    <row r="222" spans="1:11">
      <c r="A222" s="133">
        <v>30041</v>
      </c>
      <c r="B222" s="131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7.6414999999999997</v>
      </c>
      <c r="K222" s="127">
        <f t="shared" si="9"/>
        <v>0</v>
      </c>
    </row>
    <row r="223" spans="1:11">
      <c r="A223" s="133">
        <v>30050</v>
      </c>
      <c r="B223" s="39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7.6414999999999997</v>
      </c>
      <c r="K223" s="127">
        <f t="shared" si="9"/>
        <v>0</v>
      </c>
    </row>
    <row r="224" spans="1:11">
      <c r="A224" s="133">
        <v>71000</v>
      </c>
      <c r="B224" s="39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7.6414999999999997</v>
      </c>
      <c r="K224" s="127">
        <f t="shared" si="9"/>
        <v>0</v>
      </c>
    </row>
    <row r="225" spans="1:11">
      <c r="A225" s="133">
        <v>71001</v>
      </c>
      <c r="B225" s="39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7.6414999999999997</v>
      </c>
      <c r="K225" s="127">
        <f t="shared" si="9"/>
        <v>0</v>
      </c>
    </row>
    <row r="226" spans="1:11">
      <c r="A226" s="133">
        <v>71002</v>
      </c>
      <c r="B226" s="39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7.6414999999999997</v>
      </c>
      <c r="K226" s="127">
        <f t="shared" si="9"/>
        <v>0</v>
      </c>
    </row>
    <row r="227" spans="1:11">
      <c r="A227" s="133">
        <v>71003</v>
      </c>
      <c r="B227" s="39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7.6414999999999997</v>
      </c>
      <c r="K227" s="127">
        <f t="shared" si="9"/>
        <v>0</v>
      </c>
    </row>
    <row r="228" spans="1:11">
      <c r="A228" s="133">
        <v>71004</v>
      </c>
      <c r="B228" s="39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7.6414999999999997</v>
      </c>
      <c r="K228" s="127">
        <f t="shared" si="9"/>
        <v>0</v>
      </c>
    </row>
    <row r="229" spans="1:11">
      <c r="A229" s="133">
        <v>71005</v>
      </c>
      <c r="B229" s="39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7.6414999999999997</v>
      </c>
      <c r="K229" s="127">
        <f t="shared" si="9"/>
        <v>0</v>
      </c>
    </row>
    <row r="230" spans="1:11">
      <c r="A230" s="133">
        <v>71006</v>
      </c>
      <c r="B230" s="39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7.6414999999999997</v>
      </c>
      <c r="K230" s="127">
        <f t="shared" si="9"/>
        <v>0</v>
      </c>
    </row>
    <row r="231" spans="1:11">
      <c r="A231" s="133">
        <v>71007</v>
      </c>
      <c r="B231" s="39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7.6414999999999997</v>
      </c>
      <c r="K231" s="127">
        <f t="shared" si="9"/>
        <v>0</v>
      </c>
    </row>
    <row r="232" spans="1:11">
      <c r="A232" s="133">
        <v>71008</v>
      </c>
      <c r="B232" s="39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7.6414999999999997</v>
      </c>
      <c r="K232" s="127">
        <f t="shared" si="9"/>
        <v>0</v>
      </c>
    </row>
    <row r="233" spans="1:11">
      <c r="A233" s="133">
        <v>71009</v>
      </c>
      <c r="B233" s="39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7.6414999999999997</v>
      </c>
      <c r="K233" s="127">
        <f t="shared" si="9"/>
        <v>0</v>
      </c>
    </row>
    <row r="234" spans="1:11">
      <c r="A234" s="133">
        <v>71010</v>
      </c>
      <c r="B234" s="131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7.6414999999999997</v>
      </c>
      <c r="K234" s="127">
        <f t="shared" si="9"/>
        <v>0</v>
      </c>
    </row>
    <row r="235" spans="1:11">
      <c r="A235" s="38">
        <v>71011</v>
      </c>
      <c r="B235" s="131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7.6414999999999997</v>
      </c>
      <c r="K235" s="127">
        <f t="shared" si="9"/>
        <v>0</v>
      </c>
    </row>
    <row r="236" spans="1:11">
      <c r="A236" s="38">
        <v>71012</v>
      </c>
      <c r="B236" s="131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7.6414999999999997</v>
      </c>
      <c r="K236" s="127">
        <f t="shared" si="9"/>
        <v>0</v>
      </c>
    </row>
    <row r="237" spans="1:11">
      <c r="A237" s="38">
        <v>71013</v>
      </c>
      <c r="B237" s="131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7.6414999999999997</v>
      </c>
      <c r="K237" s="127">
        <f t="shared" si="9"/>
        <v>0</v>
      </c>
    </row>
    <row r="238" spans="1:11">
      <c r="A238" s="38">
        <v>71014</v>
      </c>
      <c r="B238" s="131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7.6414999999999997</v>
      </c>
      <c r="K238" s="127">
        <f t="shared" si="9"/>
        <v>0</v>
      </c>
    </row>
    <row r="239" spans="1:11">
      <c r="A239" s="38">
        <v>71015</v>
      </c>
      <c r="B239" s="131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7.6414999999999997</v>
      </c>
      <c r="K239" s="127">
        <f t="shared" si="9"/>
        <v>0</v>
      </c>
    </row>
    <row r="240" spans="1:11">
      <c r="A240" s="38">
        <v>71016</v>
      </c>
      <c r="B240" s="131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7.6414999999999997</v>
      </c>
      <c r="K240" s="127">
        <f t="shared" si="9"/>
        <v>0</v>
      </c>
    </row>
    <row r="241" spans="1:11">
      <c r="A241" s="38">
        <v>71017</v>
      </c>
      <c r="B241" s="131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7.6414999999999997</v>
      </c>
      <c r="K241" s="127">
        <f t="shared" si="9"/>
        <v>0</v>
      </c>
    </row>
    <row r="242" spans="1:11">
      <c r="A242" s="38">
        <v>71018</v>
      </c>
      <c r="B242" s="131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7.6414999999999997</v>
      </c>
      <c r="K242" s="127">
        <f t="shared" si="9"/>
        <v>0</v>
      </c>
    </row>
    <row r="243" spans="1:11">
      <c r="A243" s="38">
        <v>71019</v>
      </c>
      <c r="B243" s="131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7.6414999999999997</v>
      </c>
      <c r="K243" s="127">
        <f t="shared" si="9"/>
        <v>0</v>
      </c>
    </row>
    <row r="244" spans="1:11">
      <c r="A244" s="38">
        <v>71020</v>
      </c>
      <c r="B244" s="131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7.6414999999999997</v>
      </c>
      <c r="K244" s="127">
        <f t="shared" si="9"/>
        <v>0</v>
      </c>
    </row>
    <row r="245" spans="1:11">
      <c r="A245" s="38">
        <v>71021</v>
      </c>
      <c r="B245" s="131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7.6414999999999997</v>
      </c>
      <c r="K245" s="127">
        <f t="shared" si="9"/>
        <v>0</v>
      </c>
    </row>
    <row r="246" spans="1:11">
      <c r="A246" s="38">
        <v>71022</v>
      </c>
      <c r="B246" s="131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7.6414999999999997</v>
      </c>
      <c r="K246" s="127">
        <f t="shared" si="9"/>
        <v>0</v>
      </c>
    </row>
    <row r="247" spans="1:11">
      <c r="A247" s="38">
        <v>71023</v>
      </c>
      <c r="B247" s="131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7.6414999999999997</v>
      </c>
      <c r="K247" s="127">
        <f t="shared" si="9"/>
        <v>0</v>
      </c>
    </row>
    <row r="248" spans="1:11">
      <c r="A248" s="38">
        <v>71024</v>
      </c>
      <c r="B248" s="138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7.6414999999999997</v>
      </c>
      <c r="K248" s="127">
        <f t="shared" si="9"/>
        <v>0</v>
      </c>
    </row>
    <row r="249" spans="1:11">
      <c r="A249" s="134">
        <v>71025</v>
      </c>
      <c r="B249" s="39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7.6414999999999997</v>
      </c>
      <c r="K249" s="127">
        <f t="shared" si="9"/>
        <v>0</v>
      </c>
    </row>
    <row r="250" spans="1:11">
      <c r="A250" s="134">
        <v>71026</v>
      </c>
      <c r="B250" s="39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7.6414999999999997</v>
      </c>
      <c r="K250" s="127">
        <f t="shared" si="9"/>
        <v>0</v>
      </c>
    </row>
    <row r="251" spans="1:11">
      <c r="A251" s="134">
        <v>71027</v>
      </c>
      <c r="B251" s="39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7.6414999999999997</v>
      </c>
      <c r="K251" s="127">
        <f t="shared" si="9"/>
        <v>0</v>
      </c>
    </row>
    <row r="252" spans="1:11">
      <c r="A252" s="134">
        <v>71028</v>
      </c>
      <c r="B252" s="39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7.6414999999999997</v>
      </c>
      <c r="K252" s="127">
        <f t="shared" si="9"/>
        <v>0</v>
      </c>
    </row>
    <row r="253" spans="1:11">
      <c r="A253" s="133">
        <v>71998</v>
      </c>
      <c r="B253" s="39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7.6414999999999997</v>
      </c>
      <c r="K253" s="127">
        <f t="shared" si="9"/>
        <v>0</v>
      </c>
    </row>
    <row r="254" spans="1:11">
      <c r="A254" s="133">
        <v>72100</v>
      </c>
      <c r="B254" s="39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7.6414999999999997</v>
      </c>
      <c r="K254" s="127">
        <f t="shared" si="9"/>
        <v>0</v>
      </c>
    </row>
    <row r="255" spans="1:11">
      <c r="A255" s="133">
        <v>72101</v>
      </c>
      <c r="B255" s="39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7.6414999999999997</v>
      </c>
      <c r="K255" s="127">
        <f t="shared" si="9"/>
        <v>0</v>
      </c>
    </row>
    <row r="256" spans="1:11">
      <c r="A256" s="133">
        <v>72102</v>
      </c>
      <c r="B256" s="39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7.6414999999999997</v>
      </c>
      <c r="K256" s="127">
        <f t="shared" si="9"/>
        <v>0</v>
      </c>
    </row>
    <row r="257" spans="1:11">
      <c r="A257" s="133">
        <v>72200</v>
      </c>
      <c r="B257" s="39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7.6414999999999997</v>
      </c>
      <c r="K257" s="127">
        <f t="shared" si="9"/>
        <v>0</v>
      </c>
    </row>
    <row r="258" spans="1:11">
      <c r="A258" s="134">
        <v>73006</v>
      </c>
      <c r="B258" s="39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7.6414999999999997</v>
      </c>
      <c r="K258" s="127">
        <f t="shared" si="9"/>
        <v>0</v>
      </c>
    </row>
    <row r="259" spans="1:11">
      <c r="A259" s="133">
        <v>74100</v>
      </c>
      <c r="B259" s="39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7.6414999999999997</v>
      </c>
      <c r="K259" s="127">
        <f t="shared" si="9"/>
        <v>0</v>
      </c>
    </row>
    <row r="260" spans="1:11">
      <c r="A260" s="133">
        <v>74101</v>
      </c>
      <c r="B260" s="39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7.6414999999999997</v>
      </c>
      <c r="K260" s="127">
        <f t="shared" si="9"/>
        <v>0</v>
      </c>
    </row>
    <row r="261" spans="1:11">
      <c r="A261" s="133">
        <v>74102</v>
      </c>
      <c r="B261" s="39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7.6414999999999997</v>
      </c>
      <c r="K261" s="127">
        <f t="shared" si="9"/>
        <v>0</v>
      </c>
    </row>
    <row r="262" spans="1:11">
      <c r="A262" s="133">
        <v>74200</v>
      </c>
      <c r="B262" s="39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7.6414999999999997</v>
      </c>
      <c r="K262" s="127">
        <f t="shared" si="9"/>
        <v>0</v>
      </c>
    </row>
    <row r="263" spans="1:11">
      <c r="A263" s="133">
        <v>74201</v>
      </c>
      <c r="B263" s="39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7.6414999999999997</v>
      </c>
      <c r="K263" s="127">
        <f t="shared" si="9"/>
        <v>0</v>
      </c>
    </row>
    <row r="264" spans="1:11">
      <c r="A264" s="133">
        <v>74202</v>
      </c>
      <c r="B264" s="39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7.6414999999999997</v>
      </c>
      <c r="K264" s="127">
        <f t="shared" ref="K264:K327" si="12">ROUND(H264*J264,2)</f>
        <v>0</v>
      </c>
    </row>
    <row r="265" spans="1:11">
      <c r="A265" s="133">
        <v>74203</v>
      </c>
      <c r="B265" s="39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7.6414999999999997</v>
      </c>
      <c r="K265" s="127">
        <f t="shared" si="12"/>
        <v>0</v>
      </c>
    </row>
    <row r="266" spans="1:11">
      <c r="A266" s="133">
        <v>74204</v>
      </c>
      <c r="B266" s="39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7.6414999999999997</v>
      </c>
      <c r="K266" s="127">
        <f t="shared" si="12"/>
        <v>0</v>
      </c>
    </row>
    <row r="267" spans="1:11">
      <c r="A267" s="133">
        <v>74300</v>
      </c>
      <c r="B267" s="39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7.6414999999999997</v>
      </c>
      <c r="K267" s="127">
        <f t="shared" si="12"/>
        <v>0</v>
      </c>
    </row>
    <row r="268" spans="1:11">
      <c r="A268" s="133">
        <v>81000</v>
      </c>
      <c r="B268" s="39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7.6414999999999997</v>
      </c>
      <c r="K268" s="127">
        <f t="shared" si="12"/>
        <v>0</v>
      </c>
    </row>
    <row r="269" spans="1:11">
      <c r="A269" s="133">
        <v>81001</v>
      </c>
      <c r="B269" s="131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7.6414999999999997</v>
      </c>
      <c r="K269" s="127">
        <f t="shared" si="12"/>
        <v>0</v>
      </c>
    </row>
    <row r="270" spans="1:11">
      <c r="A270" s="133">
        <v>81002</v>
      </c>
      <c r="B270" s="131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7.6414999999999997</v>
      </c>
      <c r="K270" s="127">
        <f t="shared" si="12"/>
        <v>0</v>
      </c>
    </row>
    <row r="271" spans="1:11">
      <c r="A271" s="133">
        <v>81003</v>
      </c>
      <c r="B271" s="131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7.6414999999999997</v>
      </c>
      <c r="K271" s="127">
        <f t="shared" si="12"/>
        <v>0</v>
      </c>
    </row>
    <row r="272" spans="1:11">
      <c r="A272" s="133">
        <v>81004</v>
      </c>
      <c r="B272" s="131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7.6414999999999997</v>
      </c>
      <c r="K272" s="127">
        <f t="shared" si="12"/>
        <v>0</v>
      </c>
    </row>
    <row r="273" spans="1:11">
      <c r="A273" s="133">
        <v>81005</v>
      </c>
      <c r="B273" s="131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7.6414999999999997</v>
      </c>
      <c r="K273" s="127">
        <f t="shared" si="12"/>
        <v>0</v>
      </c>
    </row>
    <row r="274" spans="1:11">
      <c r="A274" s="133">
        <v>81006</v>
      </c>
      <c r="B274" s="131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7.6414999999999997</v>
      </c>
      <c r="K274" s="127">
        <f t="shared" si="12"/>
        <v>0</v>
      </c>
    </row>
    <row r="275" spans="1:11">
      <c r="A275" s="133">
        <v>81007</v>
      </c>
      <c r="B275" s="39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7.6414999999999997</v>
      </c>
      <c r="K275" s="127">
        <f t="shared" si="12"/>
        <v>0</v>
      </c>
    </row>
    <row r="276" spans="1:11">
      <c r="A276" s="133">
        <v>81008</v>
      </c>
      <c r="B276" s="39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7.6414999999999997</v>
      </c>
      <c r="K276" s="127">
        <f t="shared" si="12"/>
        <v>0</v>
      </c>
    </row>
    <row r="277" spans="1:11">
      <c r="A277" s="133">
        <v>81009</v>
      </c>
      <c r="B277" s="39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7.6414999999999997</v>
      </c>
      <c r="K277" s="127">
        <f t="shared" si="12"/>
        <v>0</v>
      </c>
    </row>
    <row r="278" spans="1:11">
      <c r="A278" s="135">
        <v>81010</v>
      </c>
      <c r="B278" s="138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7.6414999999999997</v>
      </c>
      <c r="K278" s="127">
        <f t="shared" si="12"/>
        <v>0</v>
      </c>
    </row>
    <row r="279" spans="1:11">
      <c r="A279" s="133">
        <v>81011</v>
      </c>
      <c r="B279" s="131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7.6414999999999997</v>
      </c>
      <c r="K279" s="127">
        <f t="shared" si="12"/>
        <v>0</v>
      </c>
    </row>
    <row r="280" spans="1:11">
      <c r="A280" s="133">
        <v>81012</v>
      </c>
      <c r="B280" s="131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7.6414999999999997</v>
      </c>
      <c r="K280" s="127">
        <f t="shared" si="12"/>
        <v>0</v>
      </c>
    </row>
    <row r="281" spans="1:11">
      <c r="A281" s="133">
        <v>81013</v>
      </c>
      <c r="B281" s="131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7.6414999999999997</v>
      </c>
      <c r="K281" s="127">
        <f t="shared" si="12"/>
        <v>0</v>
      </c>
    </row>
    <row r="282" spans="1:11">
      <c r="A282" s="133">
        <v>81014</v>
      </c>
      <c r="B282" s="131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7.6414999999999997</v>
      </c>
      <c r="K282" s="127">
        <f t="shared" si="12"/>
        <v>0</v>
      </c>
    </row>
    <row r="283" spans="1:11">
      <c r="A283" s="133">
        <v>81015</v>
      </c>
      <c r="B283" s="131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7.6414999999999997</v>
      </c>
      <c r="K283" s="127">
        <f t="shared" si="12"/>
        <v>0</v>
      </c>
    </row>
    <row r="284" spans="1:11">
      <c r="A284" s="38">
        <v>81016</v>
      </c>
      <c r="B284" s="131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7.6414999999999997</v>
      </c>
      <c r="K284" s="127">
        <f t="shared" si="12"/>
        <v>0</v>
      </c>
    </row>
    <row r="285" spans="1:11">
      <c r="A285" s="38">
        <v>81017</v>
      </c>
      <c r="B285" s="131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7.6414999999999997</v>
      </c>
      <c r="K285" s="127">
        <f t="shared" si="12"/>
        <v>0</v>
      </c>
    </row>
    <row r="286" spans="1:11">
      <c r="A286" s="38">
        <v>81018</v>
      </c>
      <c r="B286" s="131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7.6414999999999997</v>
      </c>
      <c r="K286" s="127">
        <f t="shared" si="12"/>
        <v>0</v>
      </c>
    </row>
    <row r="287" spans="1:11">
      <c r="A287" s="38">
        <v>81019</v>
      </c>
      <c r="B287" s="131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7.6414999999999997</v>
      </c>
      <c r="K287" s="127">
        <f t="shared" si="12"/>
        <v>0</v>
      </c>
    </row>
    <row r="288" spans="1:11">
      <c r="A288" s="38">
        <v>81020</v>
      </c>
      <c r="B288" s="131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7.6414999999999997</v>
      </c>
      <c r="K288" s="127">
        <f t="shared" si="12"/>
        <v>0</v>
      </c>
    </row>
    <row r="289" spans="1:11">
      <c r="A289" s="38">
        <v>81021</v>
      </c>
      <c r="B289" s="131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7.6414999999999997</v>
      </c>
      <c r="K289" s="127">
        <f t="shared" si="12"/>
        <v>0</v>
      </c>
    </row>
    <row r="290" spans="1:11">
      <c r="A290" s="38">
        <v>81022</v>
      </c>
      <c r="B290" s="131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7.6414999999999997</v>
      </c>
      <c r="K290" s="127">
        <f t="shared" si="12"/>
        <v>0</v>
      </c>
    </row>
    <row r="291" spans="1:11">
      <c r="A291" s="38">
        <v>81023</v>
      </c>
      <c r="B291" s="131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7.6414999999999997</v>
      </c>
      <c r="K291" s="127">
        <f t="shared" si="12"/>
        <v>0</v>
      </c>
    </row>
    <row r="292" spans="1:11">
      <c r="A292" s="38">
        <v>81024</v>
      </c>
      <c r="B292" s="138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7.6414999999999997</v>
      </c>
      <c r="K292" s="127">
        <f t="shared" si="12"/>
        <v>0</v>
      </c>
    </row>
    <row r="293" spans="1:11">
      <c r="A293" s="134">
        <v>81025</v>
      </c>
      <c r="B293" s="39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7.6414999999999997</v>
      </c>
      <c r="K293" s="127">
        <f t="shared" si="12"/>
        <v>0</v>
      </c>
    </row>
    <row r="294" spans="1:11">
      <c r="A294" s="134">
        <v>81026</v>
      </c>
      <c r="B294" s="39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7.6414999999999997</v>
      </c>
      <c r="K294" s="127">
        <f t="shared" si="12"/>
        <v>0</v>
      </c>
    </row>
    <row r="295" spans="1:11">
      <c r="A295" s="134">
        <v>81027</v>
      </c>
      <c r="B295" s="39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7.6414999999999997</v>
      </c>
      <c r="K295" s="127">
        <f t="shared" si="12"/>
        <v>0</v>
      </c>
    </row>
    <row r="296" spans="1:11">
      <c r="A296" s="134">
        <v>81028</v>
      </c>
      <c r="B296" s="39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7.6414999999999997</v>
      </c>
      <c r="K296" s="127">
        <f t="shared" si="12"/>
        <v>0</v>
      </c>
    </row>
    <row r="297" spans="1:11">
      <c r="A297" s="133">
        <v>81998</v>
      </c>
      <c r="B297" s="131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7.6414999999999997</v>
      </c>
      <c r="K297" s="127">
        <f t="shared" si="12"/>
        <v>0</v>
      </c>
    </row>
    <row r="298" spans="1:11">
      <c r="A298" s="133">
        <v>82099</v>
      </c>
      <c r="B298" s="39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7.6414999999999997</v>
      </c>
      <c r="K298" s="127">
        <f t="shared" si="12"/>
        <v>0</v>
      </c>
    </row>
    <row r="299" spans="1:11">
      <c r="A299" s="133">
        <v>82100</v>
      </c>
      <c r="B299" s="39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7.6414999999999997</v>
      </c>
      <c r="K299" s="127">
        <f t="shared" si="12"/>
        <v>0</v>
      </c>
    </row>
    <row r="300" spans="1:11">
      <c r="A300" s="133">
        <v>82101</v>
      </c>
      <c r="B300" s="39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7.6414999999999997</v>
      </c>
      <c r="K300" s="127">
        <f t="shared" si="12"/>
        <v>0</v>
      </c>
    </row>
    <row r="301" spans="1:11">
      <c r="A301" s="133">
        <v>82102</v>
      </c>
      <c r="B301" s="39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7.6414999999999997</v>
      </c>
      <c r="K301" s="127">
        <f t="shared" si="12"/>
        <v>0</v>
      </c>
    </row>
    <row r="302" spans="1:11">
      <c r="A302" s="133">
        <v>82103</v>
      </c>
      <c r="B302" s="39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7.6414999999999997</v>
      </c>
      <c r="K302" s="127">
        <f t="shared" si="12"/>
        <v>0</v>
      </c>
    </row>
    <row r="303" spans="1:11">
      <c r="A303" s="133">
        <v>82104</v>
      </c>
      <c r="B303" s="39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7.6414999999999997</v>
      </c>
      <c r="K303" s="127">
        <f t="shared" si="12"/>
        <v>0</v>
      </c>
    </row>
    <row r="304" spans="1:11">
      <c r="A304" s="133">
        <v>82105</v>
      </c>
      <c r="B304" s="39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7.6414999999999997</v>
      </c>
      <c r="K304" s="127">
        <f t="shared" si="12"/>
        <v>0</v>
      </c>
    </row>
    <row r="305" spans="1:11">
      <c r="A305" s="133">
        <v>82106</v>
      </c>
      <c r="B305" s="131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7.6414999999999997</v>
      </c>
      <c r="K305" s="127">
        <f t="shared" si="12"/>
        <v>0</v>
      </c>
    </row>
    <row r="306" spans="1:11">
      <c r="A306" s="133">
        <v>82107</v>
      </c>
      <c r="B306" s="131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7.6414999999999997</v>
      </c>
      <c r="K306" s="127">
        <f t="shared" si="12"/>
        <v>0</v>
      </c>
    </row>
    <row r="307" spans="1:11">
      <c r="A307" s="133">
        <v>82108</v>
      </c>
      <c r="B307" s="39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7.6414999999999997</v>
      </c>
      <c r="K307" s="127">
        <f t="shared" si="12"/>
        <v>0</v>
      </c>
    </row>
    <row r="308" spans="1:11">
      <c r="A308" s="133">
        <v>82201</v>
      </c>
      <c r="B308" s="131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7.6414999999999997</v>
      </c>
      <c r="K308" s="127">
        <f t="shared" si="12"/>
        <v>0</v>
      </c>
    </row>
    <row r="309" spans="1:11">
      <c r="A309" s="133">
        <v>82202</v>
      </c>
      <c r="B309" s="131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7.6414999999999997</v>
      </c>
      <c r="K309" s="127">
        <f t="shared" si="12"/>
        <v>0</v>
      </c>
    </row>
    <row r="310" spans="1:11">
      <c r="A310" s="133">
        <v>82203</v>
      </c>
      <c r="B310" s="131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7.6414999999999997</v>
      </c>
      <c r="K310" s="127">
        <f t="shared" si="12"/>
        <v>0</v>
      </c>
    </row>
    <row r="311" spans="1:11">
      <c r="A311" s="133">
        <v>82204</v>
      </c>
      <c r="B311" s="131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7.6414999999999997</v>
      </c>
      <c r="K311" s="127">
        <f t="shared" si="12"/>
        <v>0</v>
      </c>
    </row>
    <row r="312" spans="1:11">
      <c r="A312" s="133">
        <v>82205</v>
      </c>
      <c r="B312" s="131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7.6414999999999997</v>
      </c>
      <c r="K312" s="127">
        <f t="shared" si="12"/>
        <v>0</v>
      </c>
    </row>
    <row r="313" spans="1:11">
      <c r="A313" s="133">
        <v>82600</v>
      </c>
      <c r="B313" s="39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7.6414999999999997</v>
      </c>
      <c r="K313" s="127">
        <f t="shared" si="12"/>
        <v>0</v>
      </c>
    </row>
    <row r="314" spans="1:11">
      <c r="A314" s="133">
        <v>82601</v>
      </c>
      <c r="B314" s="39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7.6414999999999997</v>
      </c>
      <c r="K314" s="127">
        <f t="shared" si="12"/>
        <v>0</v>
      </c>
    </row>
    <row r="315" spans="1:11">
      <c r="A315" s="133">
        <v>82602</v>
      </c>
      <c r="B315" s="39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7.6414999999999997</v>
      </c>
      <c r="K315" s="127">
        <f t="shared" si="12"/>
        <v>0</v>
      </c>
    </row>
    <row r="316" spans="1:11">
      <c r="A316" s="133">
        <v>82603</v>
      </c>
      <c r="B316" s="39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7.6414999999999997</v>
      </c>
      <c r="K316" s="127">
        <f t="shared" si="12"/>
        <v>0</v>
      </c>
    </row>
    <row r="317" spans="1:11">
      <c r="A317" s="133">
        <v>82604</v>
      </c>
      <c r="B317" s="39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7.6414999999999997</v>
      </c>
      <c r="K317" s="127">
        <f t="shared" si="12"/>
        <v>0</v>
      </c>
    </row>
    <row r="318" spans="1:11">
      <c r="A318" s="133">
        <v>82605</v>
      </c>
      <c r="B318" s="39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7.6414999999999997</v>
      </c>
      <c r="K318" s="127">
        <f t="shared" si="12"/>
        <v>0</v>
      </c>
    </row>
    <row r="319" spans="1:11">
      <c r="A319" s="133">
        <v>82606</v>
      </c>
      <c r="B319" s="131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7.6414999999999997</v>
      </c>
      <c r="K319" s="127">
        <f t="shared" si="12"/>
        <v>0</v>
      </c>
    </row>
    <row r="320" spans="1:11">
      <c r="A320" s="133">
        <v>82607</v>
      </c>
      <c r="B320" s="131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7.6414999999999997</v>
      </c>
      <c r="K320" s="127">
        <f t="shared" si="12"/>
        <v>0</v>
      </c>
    </row>
    <row r="321" spans="1:11">
      <c r="A321" s="133">
        <v>82700</v>
      </c>
      <c r="B321" s="39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7.6414999999999997</v>
      </c>
      <c r="K321" s="127">
        <f t="shared" si="12"/>
        <v>0</v>
      </c>
    </row>
    <row r="322" spans="1:11">
      <c r="A322" s="133">
        <v>82701</v>
      </c>
      <c r="B322" s="39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7.6414999999999997</v>
      </c>
      <c r="K322" s="127">
        <f t="shared" si="12"/>
        <v>0</v>
      </c>
    </row>
    <row r="323" spans="1:11">
      <c r="A323" s="133">
        <v>82702</v>
      </c>
      <c r="B323" s="39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7.6414999999999997</v>
      </c>
      <c r="K323" s="127">
        <f t="shared" si="12"/>
        <v>0</v>
      </c>
    </row>
    <row r="324" spans="1:11">
      <c r="A324" s="133">
        <v>82703</v>
      </c>
      <c r="B324" s="39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7.6414999999999997</v>
      </c>
      <c r="K324" s="127">
        <f t="shared" si="12"/>
        <v>0</v>
      </c>
    </row>
    <row r="325" spans="1:11">
      <c r="A325" s="133">
        <v>82704</v>
      </c>
      <c r="B325" s="39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7.6414999999999997</v>
      </c>
      <c r="K325" s="127">
        <f t="shared" si="12"/>
        <v>0</v>
      </c>
    </row>
    <row r="326" spans="1:11">
      <c r="A326" s="133">
        <v>82705</v>
      </c>
      <c r="B326" s="39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7.6414999999999997</v>
      </c>
      <c r="K326" s="127">
        <f t="shared" si="12"/>
        <v>0</v>
      </c>
    </row>
    <row r="327" spans="1:11">
      <c r="A327" s="133">
        <v>82706</v>
      </c>
      <c r="B327" s="39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7.6414999999999997</v>
      </c>
      <c r="K327" s="127">
        <f t="shared" si="12"/>
        <v>0</v>
      </c>
    </row>
    <row r="328" spans="1:11">
      <c r="A328" s="134">
        <v>83006</v>
      </c>
      <c r="B328" s="39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7.6414999999999997</v>
      </c>
      <c r="K328" s="127">
        <f t="shared" ref="K328:K391" si="15">ROUND(H328*J328,2)</f>
        <v>0</v>
      </c>
    </row>
    <row r="329" spans="1:11">
      <c r="A329" s="133">
        <v>84100</v>
      </c>
      <c r="B329" s="39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7.6414999999999997</v>
      </c>
      <c r="K329" s="127">
        <f t="shared" si="15"/>
        <v>0</v>
      </c>
    </row>
    <row r="330" spans="1:11">
      <c r="A330" s="133">
        <v>84101</v>
      </c>
      <c r="B330" s="39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7.6414999999999997</v>
      </c>
      <c r="K330" s="127">
        <f t="shared" si="15"/>
        <v>0</v>
      </c>
    </row>
    <row r="331" spans="1:11">
      <c r="A331" s="133">
        <v>84102</v>
      </c>
      <c r="B331" s="39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7.6414999999999997</v>
      </c>
      <c r="K331" s="127">
        <f t="shared" si="15"/>
        <v>0</v>
      </c>
    </row>
    <row r="332" spans="1:11">
      <c r="A332" s="133">
        <v>84103</v>
      </c>
      <c r="B332" s="39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7.6414999999999997</v>
      </c>
      <c r="K332" s="127">
        <f t="shared" si="15"/>
        <v>0</v>
      </c>
    </row>
    <row r="333" spans="1:11">
      <c r="A333" s="133">
        <v>84104</v>
      </c>
      <c r="B333" s="39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7.6414999999999997</v>
      </c>
      <c r="K333" s="127">
        <f t="shared" si="15"/>
        <v>0</v>
      </c>
    </row>
    <row r="334" spans="1:11">
      <c r="A334" s="133">
        <v>84201</v>
      </c>
      <c r="B334" s="39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7.6414999999999997</v>
      </c>
      <c r="K334" s="127">
        <f t="shared" si="15"/>
        <v>0</v>
      </c>
    </row>
    <row r="335" spans="1:11">
      <c r="A335" s="133">
        <v>84202</v>
      </c>
      <c r="B335" s="39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7.6414999999999997</v>
      </c>
      <c r="K335" s="127">
        <f t="shared" si="15"/>
        <v>0</v>
      </c>
    </row>
    <row r="336" spans="1:11">
      <c r="A336" s="133">
        <v>84203</v>
      </c>
      <c r="B336" s="39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7.6414999999999997</v>
      </c>
      <c r="K336" s="127">
        <f t="shared" si="15"/>
        <v>0</v>
      </c>
    </row>
    <row r="337" spans="1:11">
      <c r="A337" s="133">
        <v>84204</v>
      </c>
      <c r="B337" s="39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7.6414999999999997</v>
      </c>
      <c r="K337" s="127">
        <f t="shared" si="15"/>
        <v>0</v>
      </c>
    </row>
    <row r="338" spans="1:11">
      <c r="A338" s="133">
        <v>84205</v>
      </c>
      <c r="B338" s="39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7.6414999999999997</v>
      </c>
      <c r="K338" s="127">
        <f t="shared" si="15"/>
        <v>0</v>
      </c>
    </row>
    <row r="339" spans="1:11">
      <c r="A339" s="133">
        <v>84206</v>
      </c>
      <c r="B339" s="39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7.6414999999999997</v>
      </c>
      <c r="K339" s="127">
        <f t="shared" si="15"/>
        <v>0</v>
      </c>
    </row>
    <row r="340" spans="1:11">
      <c r="A340" s="133">
        <v>84207</v>
      </c>
      <c r="B340" s="39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7.6414999999999997</v>
      </c>
      <c r="K340" s="127">
        <f t="shared" si="15"/>
        <v>0</v>
      </c>
    </row>
    <row r="341" spans="1:11">
      <c r="A341" s="133">
        <v>84300</v>
      </c>
      <c r="B341" s="39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7.6414999999999997</v>
      </c>
      <c r="K341" s="127">
        <f t="shared" si="15"/>
        <v>0</v>
      </c>
    </row>
    <row r="342" spans="1:11">
      <c r="A342" s="133">
        <v>85001</v>
      </c>
      <c r="B342" s="131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7.6414999999999997</v>
      </c>
      <c r="K342" s="127">
        <f t="shared" si="15"/>
        <v>0</v>
      </c>
    </row>
    <row r="343" spans="1:11">
      <c r="A343" s="133">
        <v>85002</v>
      </c>
      <c r="B343" s="131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7.6414999999999997</v>
      </c>
      <c r="K343" s="127">
        <f t="shared" si="15"/>
        <v>0</v>
      </c>
    </row>
    <row r="344" spans="1:11">
      <c r="A344" s="133">
        <v>91001</v>
      </c>
      <c r="B344" s="39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7.6414999999999997</v>
      </c>
      <c r="K344" s="127">
        <f t="shared" si="15"/>
        <v>0</v>
      </c>
    </row>
    <row r="345" spans="1:11">
      <c r="A345" s="133">
        <v>91002</v>
      </c>
      <c r="B345" s="39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7.6414999999999997</v>
      </c>
      <c r="K345" s="127">
        <f t="shared" si="15"/>
        <v>0</v>
      </c>
    </row>
    <row r="346" spans="1:11">
      <c r="A346" s="133">
        <v>91003</v>
      </c>
      <c r="B346" s="39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7.6414999999999997</v>
      </c>
      <c r="K346" s="127">
        <f t="shared" si="15"/>
        <v>0</v>
      </c>
    </row>
    <row r="347" spans="1:11">
      <c r="A347" s="133">
        <v>91004</v>
      </c>
      <c r="B347" s="131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7.6414999999999997</v>
      </c>
      <c r="K347" s="127">
        <f t="shared" si="15"/>
        <v>0</v>
      </c>
    </row>
    <row r="348" spans="1:11">
      <c r="A348" s="133">
        <v>91005</v>
      </c>
      <c r="B348" s="131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7.6414999999999997</v>
      </c>
      <c r="K348" s="127">
        <f t="shared" si="15"/>
        <v>0</v>
      </c>
    </row>
    <row r="349" spans="1:11">
      <c r="A349" s="133">
        <v>91006</v>
      </c>
      <c r="B349" s="131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7.6414999999999997</v>
      </c>
      <c r="K349" s="127">
        <f t="shared" si="15"/>
        <v>0</v>
      </c>
    </row>
    <row r="350" spans="1:11">
      <c r="A350" s="133">
        <v>91007</v>
      </c>
      <c r="B350" s="131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7.6414999999999997</v>
      </c>
      <c r="K350" s="127">
        <f t="shared" si="15"/>
        <v>0</v>
      </c>
    </row>
    <row r="351" spans="1:11">
      <c r="A351" s="133">
        <v>91008</v>
      </c>
      <c r="B351" s="131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7.6414999999999997</v>
      </c>
      <c r="K351" s="127">
        <f t="shared" si="15"/>
        <v>0</v>
      </c>
    </row>
    <row r="352" spans="1:11">
      <c r="A352" s="133">
        <v>91009</v>
      </c>
      <c r="B352" s="131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7.6414999999999997</v>
      </c>
      <c r="K352" s="127">
        <f t="shared" si="15"/>
        <v>0</v>
      </c>
    </row>
    <row r="353" spans="1:11">
      <c r="A353" s="133">
        <v>91010</v>
      </c>
      <c r="B353" s="131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7.6414999999999997</v>
      </c>
      <c r="K353" s="127">
        <f t="shared" si="15"/>
        <v>0</v>
      </c>
    </row>
    <row r="354" spans="1:11">
      <c r="A354" s="133">
        <v>91011</v>
      </c>
      <c r="B354" s="131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7.6414999999999997</v>
      </c>
      <c r="K354" s="127">
        <f t="shared" si="15"/>
        <v>0</v>
      </c>
    </row>
    <row r="355" spans="1:11">
      <c r="A355" s="133">
        <v>91012</v>
      </c>
      <c r="B355" s="39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7.6414999999999997</v>
      </c>
      <c r="K355" s="127">
        <f t="shared" si="15"/>
        <v>0</v>
      </c>
    </row>
    <row r="356" spans="1:11">
      <c r="A356" s="38">
        <v>91013</v>
      </c>
      <c r="B356" s="138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7.6414999999999997</v>
      </c>
      <c r="K356" s="127">
        <f t="shared" si="15"/>
        <v>0</v>
      </c>
    </row>
    <row r="357" spans="1:11">
      <c r="A357" s="133">
        <v>91200</v>
      </c>
      <c r="B357" s="131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7.6414999999999997</v>
      </c>
      <c r="K357" s="127">
        <f t="shared" si="15"/>
        <v>0</v>
      </c>
    </row>
    <row r="358" spans="1:11">
      <c r="A358" s="133">
        <v>91201</v>
      </c>
      <c r="B358" s="131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7.6414999999999997</v>
      </c>
      <c r="K358" s="127">
        <f t="shared" si="15"/>
        <v>0</v>
      </c>
    </row>
    <row r="359" spans="1:11">
      <c r="A359" s="133">
        <v>91202</v>
      </c>
      <c r="B359" s="131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7.6414999999999997</v>
      </c>
      <c r="K359" s="127">
        <f t="shared" si="15"/>
        <v>0</v>
      </c>
    </row>
    <row r="360" spans="1:11">
      <c r="A360" s="133">
        <v>92001</v>
      </c>
      <c r="B360" s="131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7.6414999999999997</v>
      </c>
      <c r="K360" s="127">
        <f t="shared" si="15"/>
        <v>0</v>
      </c>
    </row>
    <row r="361" spans="1:11">
      <c r="A361" s="133">
        <v>92002</v>
      </c>
      <c r="B361" s="131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7.6414999999999997</v>
      </c>
      <c r="K361" s="127">
        <f t="shared" si="15"/>
        <v>0</v>
      </c>
    </row>
    <row r="362" spans="1:11">
      <c r="A362" s="133">
        <v>92003</v>
      </c>
      <c r="B362" s="131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7.6414999999999997</v>
      </c>
      <c r="K362" s="127">
        <f t="shared" si="15"/>
        <v>0</v>
      </c>
    </row>
    <row r="363" spans="1:11">
      <c r="A363" s="133">
        <v>92004</v>
      </c>
      <c r="B363" s="131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7.6414999999999997</v>
      </c>
      <c r="K363" s="127">
        <f t="shared" si="15"/>
        <v>0</v>
      </c>
    </row>
    <row r="364" spans="1:11">
      <c r="A364" s="133">
        <v>92005</v>
      </c>
      <c r="B364" s="131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7.6414999999999997</v>
      </c>
      <c r="K364" s="127">
        <f t="shared" si="15"/>
        <v>0</v>
      </c>
    </row>
    <row r="365" spans="1:11">
      <c r="A365" s="133">
        <v>92006</v>
      </c>
      <c r="B365" s="131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7.6414999999999997</v>
      </c>
      <c r="K365" s="127">
        <f t="shared" si="15"/>
        <v>0</v>
      </c>
    </row>
    <row r="366" spans="1:11">
      <c r="A366" s="133">
        <v>92007</v>
      </c>
      <c r="B366" s="131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7.6414999999999997</v>
      </c>
      <c r="K366" s="127">
        <f t="shared" si="15"/>
        <v>0</v>
      </c>
    </row>
    <row r="367" spans="1:11">
      <c r="A367" s="133">
        <v>92008</v>
      </c>
      <c r="B367" s="131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7.6414999999999997</v>
      </c>
      <c r="K367" s="127">
        <f t="shared" si="15"/>
        <v>0</v>
      </c>
    </row>
    <row r="368" spans="1:11">
      <c r="A368" s="141">
        <v>92009</v>
      </c>
      <c r="B368" s="39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7.6414999999999997</v>
      </c>
      <c r="K368" s="127">
        <f t="shared" si="15"/>
        <v>0</v>
      </c>
    </row>
    <row r="369" spans="1:11">
      <c r="A369" s="133">
        <v>93001</v>
      </c>
      <c r="B369" s="131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7.6414999999999997</v>
      </c>
      <c r="K369" s="127">
        <f t="shared" si="15"/>
        <v>0</v>
      </c>
    </row>
    <row r="370" spans="1:11">
      <c r="A370" s="133">
        <v>93002</v>
      </c>
      <c r="B370" s="131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7.6414999999999997</v>
      </c>
      <c r="K370" s="127">
        <f t="shared" si="15"/>
        <v>0</v>
      </c>
    </row>
    <row r="371" spans="1:11">
      <c r="A371" s="133">
        <v>93003</v>
      </c>
      <c r="B371" s="131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7.6414999999999997</v>
      </c>
      <c r="K371" s="127">
        <f t="shared" si="15"/>
        <v>0</v>
      </c>
    </row>
    <row r="372" spans="1:11">
      <c r="A372" s="133">
        <v>93004</v>
      </c>
      <c r="B372" s="131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7.6414999999999997</v>
      </c>
      <c r="K372" s="127">
        <f t="shared" si="15"/>
        <v>0</v>
      </c>
    </row>
    <row r="373" spans="1:11">
      <c r="A373" s="133">
        <v>93005</v>
      </c>
      <c r="B373" s="131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7.6414999999999997</v>
      </c>
      <c r="K373" s="127">
        <f t="shared" si="15"/>
        <v>0</v>
      </c>
    </row>
    <row r="374" spans="1:11">
      <c r="A374" s="136">
        <v>94001</v>
      </c>
      <c r="B374" s="137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7.6414999999999997</v>
      </c>
      <c r="K374" s="130">
        <f t="shared" si="15"/>
        <v>0</v>
      </c>
    </row>
    <row r="375" spans="1:11">
      <c r="A375" s="133">
        <v>94002</v>
      </c>
      <c r="B375" s="131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7.6414999999999997</v>
      </c>
      <c r="K375" s="127">
        <f t="shared" si="15"/>
        <v>0</v>
      </c>
    </row>
    <row r="376" spans="1:11">
      <c r="A376" s="133">
        <v>94003</v>
      </c>
      <c r="B376" s="131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7.6414999999999997</v>
      </c>
      <c r="K376" s="127">
        <f t="shared" si="15"/>
        <v>0</v>
      </c>
    </row>
    <row r="377" spans="1:11">
      <c r="A377" s="133">
        <v>94004</v>
      </c>
      <c r="B377" s="131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7.6414999999999997</v>
      </c>
      <c r="K377" s="127">
        <f t="shared" si="15"/>
        <v>0</v>
      </c>
    </row>
    <row r="378" spans="1:11">
      <c r="A378" s="133">
        <v>94005</v>
      </c>
      <c r="B378" s="131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7.6414999999999997</v>
      </c>
      <c r="K378" s="127">
        <f t="shared" si="15"/>
        <v>0</v>
      </c>
    </row>
    <row r="379" spans="1:11">
      <c r="A379" s="133">
        <v>94006</v>
      </c>
      <c r="B379" s="131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7.6414999999999997</v>
      </c>
      <c r="K379" s="127">
        <f t="shared" si="15"/>
        <v>0</v>
      </c>
    </row>
    <row r="380" spans="1:11">
      <c r="A380" s="133">
        <v>94007</v>
      </c>
      <c r="B380" s="131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7.6414999999999997</v>
      </c>
      <c r="K380" s="127">
        <f t="shared" si="15"/>
        <v>0</v>
      </c>
    </row>
    <row r="381" spans="1:11">
      <c r="A381" s="133">
        <v>94008</v>
      </c>
      <c r="B381" s="131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7.6414999999999997</v>
      </c>
      <c r="K381" s="127">
        <f t="shared" si="15"/>
        <v>0</v>
      </c>
    </row>
    <row r="382" spans="1:11">
      <c r="A382" s="133">
        <v>94009</v>
      </c>
      <c r="B382" s="131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7.6414999999999997</v>
      </c>
      <c r="K382" s="127">
        <f t="shared" si="15"/>
        <v>0</v>
      </c>
    </row>
    <row r="383" spans="1:11">
      <c r="A383" s="133">
        <v>94010</v>
      </c>
      <c r="B383" s="131" t="s">
        <v>438</v>
      </c>
      <c r="C383" s="213">
        <v>702.8</v>
      </c>
      <c r="D383" s="213"/>
      <c r="E383" s="225"/>
      <c r="F383" s="225"/>
      <c r="H383" s="127">
        <f t="shared" si="16"/>
        <v>702.8</v>
      </c>
      <c r="J383" s="4">
        <f t="shared" si="17"/>
        <v>7.6414999999999997</v>
      </c>
      <c r="K383" s="127">
        <f t="shared" si="15"/>
        <v>5370.45</v>
      </c>
    </row>
    <row r="384" spans="1:11">
      <c r="A384" s="133">
        <v>94011</v>
      </c>
      <c r="B384" s="131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7.6414999999999997</v>
      </c>
      <c r="K384" s="127">
        <f t="shared" si="15"/>
        <v>0</v>
      </c>
    </row>
    <row r="385" spans="1:11">
      <c r="A385" s="133">
        <v>94012</v>
      </c>
      <c r="B385" s="131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7.6414999999999997</v>
      </c>
      <c r="K385" s="127">
        <f t="shared" si="15"/>
        <v>0</v>
      </c>
    </row>
    <row r="386" spans="1:11">
      <c r="A386" s="133">
        <v>94013</v>
      </c>
      <c r="B386" s="131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7.6414999999999997</v>
      </c>
      <c r="K386" s="127">
        <f t="shared" si="15"/>
        <v>0</v>
      </c>
    </row>
    <row r="387" spans="1:11">
      <c r="A387" s="136">
        <v>94014</v>
      </c>
      <c r="B387" s="137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7.6414999999999997</v>
      </c>
      <c r="K387" s="130">
        <f t="shared" si="15"/>
        <v>0</v>
      </c>
    </row>
    <row r="388" spans="1:11">
      <c r="A388" s="133">
        <v>94015</v>
      </c>
      <c r="B388" s="131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7.6414999999999997</v>
      </c>
      <c r="K388" s="127">
        <f t="shared" si="15"/>
        <v>0</v>
      </c>
    </row>
    <row r="389" spans="1:11">
      <c r="A389" s="136">
        <v>94016</v>
      </c>
      <c r="B389" s="137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7.6414999999999997</v>
      </c>
      <c r="K389" s="130">
        <f t="shared" si="15"/>
        <v>0</v>
      </c>
    </row>
    <row r="390" spans="1:11">
      <c r="A390" s="133">
        <v>94017</v>
      </c>
      <c r="B390" s="131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7.6414999999999997</v>
      </c>
      <c r="K390" s="127">
        <f t="shared" si="15"/>
        <v>0</v>
      </c>
    </row>
    <row r="391" spans="1:11">
      <c r="A391" s="133">
        <v>94018</v>
      </c>
      <c r="B391" s="131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7.6414999999999997</v>
      </c>
      <c r="K391" s="127">
        <f t="shared" si="15"/>
        <v>0</v>
      </c>
    </row>
    <row r="392" spans="1:11">
      <c r="A392" s="133">
        <v>94019</v>
      </c>
      <c r="B392" s="131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7.6414999999999997</v>
      </c>
      <c r="K392" s="127">
        <f t="shared" ref="K392:K428" si="18">ROUND(H392*J392,2)</f>
        <v>0</v>
      </c>
    </row>
    <row r="393" spans="1:11">
      <c r="A393" s="133">
        <v>94020</v>
      </c>
      <c r="B393" s="39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7.6414999999999997</v>
      </c>
      <c r="K393" s="127">
        <f t="shared" si="18"/>
        <v>0</v>
      </c>
    </row>
    <row r="394" spans="1:11">
      <c r="A394" s="133">
        <v>94021</v>
      </c>
      <c r="B394" s="131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7.6414999999999997</v>
      </c>
      <c r="K394" s="127">
        <f t="shared" si="18"/>
        <v>0</v>
      </c>
    </row>
    <row r="395" spans="1:11">
      <c r="A395" s="133">
        <v>94022</v>
      </c>
      <c r="B395" s="131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7.6414999999999997</v>
      </c>
      <c r="K395" s="127">
        <f t="shared" si="18"/>
        <v>0</v>
      </c>
    </row>
    <row r="396" spans="1:11">
      <c r="A396" s="133">
        <v>94023</v>
      </c>
      <c r="B396" s="131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7.6414999999999997</v>
      </c>
      <c r="K396" s="127">
        <f t="shared" si="18"/>
        <v>0</v>
      </c>
    </row>
    <row r="397" spans="1:11">
      <c r="A397" s="133">
        <v>94024</v>
      </c>
      <c r="B397" s="131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7.6414999999999997</v>
      </c>
      <c r="K397" s="127">
        <f t="shared" si="18"/>
        <v>0</v>
      </c>
    </row>
    <row r="398" spans="1:11">
      <c r="A398" s="133">
        <v>94025</v>
      </c>
      <c r="B398" s="131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7.6414999999999997</v>
      </c>
      <c r="K398" s="127">
        <f t="shared" si="18"/>
        <v>0</v>
      </c>
    </row>
    <row r="399" spans="1:11">
      <c r="A399" s="136">
        <v>94026</v>
      </c>
      <c r="B399" s="12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7.6414999999999997</v>
      </c>
      <c r="K399" s="130">
        <f t="shared" si="18"/>
        <v>0</v>
      </c>
    </row>
    <row r="400" spans="1:11">
      <c r="A400" s="133">
        <v>94027</v>
      </c>
      <c r="B400" s="131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7.6414999999999997</v>
      </c>
      <c r="K400" s="127">
        <f t="shared" si="18"/>
        <v>0</v>
      </c>
    </row>
    <row r="401" spans="1:11">
      <c r="A401" s="133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7.6414999999999997</v>
      </c>
      <c r="K401" s="127">
        <f t="shared" si="18"/>
        <v>0</v>
      </c>
    </row>
    <row r="402" spans="1:11">
      <c r="A402" s="133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7.6414999999999997</v>
      </c>
      <c r="K402" s="127">
        <f t="shared" si="18"/>
        <v>0</v>
      </c>
    </row>
    <row r="403" spans="1:11">
      <c r="A403" s="133">
        <v>95001</v>
      </c>
      <c r="B403" s="39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7.6414999999999997</v>
      </c>
      <c r="K403" s="127">
        <f t="shared" si="18"/>
        <v>0</v>
      </c>
    </row>
    <row r="404" spans="1:11">
      <c r="A404" s="133">
        <v>95002</v>
      </c>
      <c r="B404" s="39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7.6414999999999997</v>
      </c>
      <c r="K404" s="127">
        <f t="shared" si="18"/>
        <v>0</v>
      </c>
    </row>
    <row r="405" spans="1:11">
      <c r="A405" s="133">
        <v>95003</v>
      </c>
      <c r="B405" s="39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7.6414999999999997</v>
      </c>
      <c r="K405" s="127">
        <f t="shared" si="18"/>
        <v>0</v>
      </c>
    </row>
    <row r="406" spans="1:11">
      <c r="A406" s="133">
        <v>96001</v>
      </c>
      <c r="B406" s="39" t="s">
        <v>453</v>
      </c>
      <c r="C406" s="213">
        <v>666.68</v>
      </c>
      <c r="D406" s="213"/>
      <c r="E406" s="225"/>
      <c r="F406" s="225"/>
      <c r="H406" s="127">
        <f t="shared" si="19"/>
        <v>666.68</v>
      </c>
      <c r="J406" s="4">
        <f t="shared" si="20"/>
        <v>7.6414999999999997</v>
      </c>
      <c r="K406" s="127">
        <f t="shared" si="18"/>
        <v>5094.4399999999996</v>
      </c>
    </row>
    <row r="407" spans="1:11">
      <c r="A407" s="133">
        <v>96002</v>
      </c>
      <c r="B407" s="39" t="s">
        <v>454</v>
      </c>
      <c r="C407" s="213">
        <v>480</v>
      </c>
      <c r="D407" s="213"/>
      <c r="E407" s="225"/>
      <c r="F407" s="225"/>
      <c r="H407" s="127">
        <f t="shared" si="19"/>
        <v>480</v>
      </c>
      <c r="J407" s="4">
        <f t="shared" si="20"/>
        <v>7.6414999999999997</v>
      </c>
      <c r="K407" s="127">
        <f t="shared" si="18"/>
        <v>3667.92</v>
      </c>
    </row>
    <row r="408" spans="1:11">
      <c r="A408" s="133">
        <v>96003</v>
      </c>
      <c r="B408" s="39" t="s">
        <v>455</v>
      </c>
      <c r="C408" s="213">
        <v>533.32000000000005</v>
      </c>
      <c r="D408" s="213"/>
      <c r="E408" s="225"/>
      <c r="F408" s="225"/>
      <c r="H408" s="127">
        <f t="shared" si="19"/>
        <v>533.32000000000005</v>
      </c>
      <c r="J408" s="4">
        <f t="shared" si="20"/>
        <v>7.6414999999999997</v>
      </c>
      <c r="K408" s="127">
        <f t="shared" si="18"/>
        <v>4075.36</v>
      </c>
    </row>
    <row r="409" spans="1:11">
      <c r="A409" s="133">
        <v>96004</v>
      </c>
      <c r="B409" s="39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7.6414999999999997</v>
      </c>
      <c r="K409" s="127">
        <f t="shared" si="18"/>
        <v>0</v>
      </c>
    </row>
    <row r="410" spans="1:11">
      <c r="A410" s="133">
        <v>96005</v>
      </c>
      <c r="B410" s="39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7.6414999999999997</v>
      </c>
      <c r="K410" s="127">
        <f t="shared" si="18"/>
        <v>458.49</v>
      </c>
    </row>
    <row r="411" spans="1:11">
      <c r="A411" s="133">
        <v>96006</v>
      </c>
      <c r="B411" s="39" t="s">
        <v>496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7.6414999999999997</v>
      </c>
      <c r="K411" s="127">
        <f t="shared" si="18"/>
        <v>0</v>
      </c>
    </row>
    <row r="412" spans="1:11">
      <c r="A412" s="133">
        <v>96007</v>
      </c>
      <c r="B412" s="39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7.6414999999999997</v>
      </c>
      <c r="K412" s="127">
        <f t="shared" si="18"/>
        <v>0</v>
      </c>
    </row>
    <row r="413" spans="1:11">
      <c r="A413" s="133">
        <v>96008</v>
      </c>
      <c r="B413" s="39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7.6414999999999997</v>
      </c>
      <c r="K413" s="127">
        <f t="shared" si="18"/>
        <v>5731.13</v>
      </c>
    </row>
    <row r="414" spans="1:11">
      <c r="A414" s="133">
        <v>97001</v>
      </c>
      <c r="B414" s="39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7.6414999999999997</v>
      </c>
      <c r="K414" s="127">
        <f t="shared" si="18"/>
        <v>130.82</v>
      </c>
    </row>
    <row r="415" spans="1:11">
      <c r="A415" s="133">
        <v>97002</v>
      </c>
      <c r="B415" s="39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7.6414999999999997</v>
      </c>
      <c r="K415" s="127">
        <f t="shared" si="18"/>
        <v>132.19999999999999</v>
      </c>
    </row>
    <row r="416" spans="1:11">
      <c r="A416" s="133">
        <v>97003</v>
      </c>
      <c r="B416" s="39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7.6414999999999997</v>
      </c>
      <c r="K416" s="127">
        <f t="shared" si="18"/>
        <v>0</v>
      </c>
    </row>
    <row r="417" spans="1:11">
      <c r="A417" s="133">
        <v>97004</v>
      </c>
      <c r="B417" s="39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7.6414999999999997</v>
      </c>
      <c r="K417" s="127">
        <f t="shared" si="18"/>
        <v>1230.43</v>
      </c>
    </row>
    <row r="418" spans="1:11">
      <c r="A418" s="136">
        <v>97005</v>
      </c>
      <c r="B418" s="12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7.6414999999999997</v>
      </c>
      <c r="K418" s="130">
        <f t="shared" si="18"/>
        <v>0</v>
      </c>
    </row>
    <row r="419" spans="1:11">
      <c r="A419" s="38">
        <v>97006</v>
      </c>
      <c r="B419" s="138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7.6414999999999997</v>
      </c>
      <c r="K419" s="127">
        <f t="shared" si="18"/>
        <v>0</v>
      </c>
    </row>
    <row r="420" spans="1:11">
      <c r="A420" s="38">
        <v>98000</v>
      </c>
      <c r="B420" s="138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7.6414999999999997</v>
      </c>
      <c r="K420" s="127">
        <f t="shared" si="18"/>
        <v>0</v>
      </c>
    </row>
    <row r="421" spans="1:11">
      <c r="A421" s="38">
        <v>98001</v>
      </c>
      <c r="B421" s="138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7.6414999999999997</v>
      </c>
      <c r="K421" s="127">
        <f t="shared" si="18"/>
        <v>0</v>
      </c>
    </row>
    <row r="422" spans="1:11">
      <c r="A422" s="38">
        <v>98002</v>
      </c>
      <c r="B422" s="138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7.6414999999999997</v>
      </c>
      <c r="K422" s="127">
        <f t="shared" si="18"/>
        <v>0</v>
      </c>
    </row>
    <row r="423" spans="1:11">
      <c r="A423" s="38">
        <v>60001</v>
      </c>
      <c r="B423" s="138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7.6414999999999997</v>
      </c>
      <c r="K423" s="127">
        <f t="shared" si="18"/>
        <v>0</v>
      </c>
    </row>
    <row r="424" spans="1:11">
      <c r="A424" s="38">
        <v>60002</v>
      </c>
      <c r="B424" s="138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7.6414999999999997</v>
      </c>
      <c r="K424" s="127">
        <f t="shared" si="18"/>
        <v>0</v>
      </c>
    </row>
    <row r="425" spans="1:11">
      <c r="A425" s="133">
        <v>60003</v>
      </c>
      <c r="B425" s="39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7.6414999999999997</v>
      </c>
      <c r="K425" s="127">
        <f t="shared" si="18"/>
        <v>0</v>
      </c>
    </row>
    <row r="426" spans="1:11">
      <c r="A426" s="133">
        <v>60004</v>
      </c>
      <c r="B426" s="39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7.6414999999999997</v>
      </c>
      <c r="K426" s="127">
        <f t="shared" si="18"/>
        <v>0</v>
      </c>
    </row>
    <row r="427" spans="1:11">
      <c r="A427" s="133">
        <v>60005</v>
      </c>
      <c r="B427" s="39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7.6414999999999997</v>
      </c>
      <c r="K427" s="127">
        <f t="shared" si="18"/>
        <v>0</v>
      </c>
    </row>
    <row r="428" spans="1:11">
      <c r="A428" s="133">
        <v>60006</v>
      </c>
      <c r="B428" s="39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7.6414999999999997</v>
      </c>
      <c r="K428" s="127">
        <f t="shared" si="18"/>
        <v>0</v>
      </c>
    </row>
    <row r="429" spans="1:11" ht="15" thickBot="1">
      <c r="A429" s="38"/>
      <c r="B429" s="39" t="s">
        <v>493</v>
      </c>
      <c r="C429" s="40">
        <f>SUM(C8:C428)</f>
        <v>198774.08999999997</v>
      </c>
      <c r="D429" s="40">
        <f t="shared" ref="D429:H429" si="21">SUM(D8:D428)</f>
        <v>198774.09000000003</v>
      </c>
      <c r="E429" s="40">
        <f t="shared" si="21"/>
        <v>0</v>
      </c>
      <c r="F429" s="40">
        <f t="shared" si="21"/>
        <v>0</v>
      </c>
      <c r="H429" s="40">
        <f t="shared" si="21"/>
        <v>5.7696070143720135E-12</v>
      </c>
      <c r="K429" s="40">
        <f>SUM(K8:K428)</f>
        <v>-4.8885340220294893E-11</v>
      </c>
    </row>
    <row r="430" spans="1:11" ht="15" thickTop="1">
      <c r="A430" s="39"/>
      <c r="D430" s="41">
        <f>C429-D429</f>
        <v>0</v>
      </c>
      <c r="F430" s="41">
        <f>E429-F429</f>
        <v>0</v>
      </c>
    </row>
    <row r="448" ht="17.899999999999999" customHeight="1"/>
  </sheetData>
  <autoFilter ref="A7:I430" xr:uid="{00000000-0009-0000-0000-000006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N448"/>
  <sheetViews>
    <sheetView zoomScaleNormal="100" workbookViewId="0">
      <pane xSplit="2" ySplit="7" topLeftCell="F156" activePane="bottomRight" state="frozen"/>
      <selection pane="topRight" activeCell="C1" sqref="C1"/>
      <selection pane="bottomLeft" activeCell="A8" sqref="A8"/>
      <selection pane="bottomRight" activeCell="L1" sqref="L1:N1048576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10" max="10" width="11.15234375" style="4" bestFit="1" customWidth="1"/>
    <col min="11" max="11" width="16.15234375" style="33" customWidth="1"/>
    <col min="12" max="13" width="12.53515625" style="230" bestFit="1" customWidth="1"/>
    <col min="14" max="14" width="9.23046875" style="230"/>
  </cols>
  <sheetData>
    <row r="1" spans="1:11">
      <c r="A1" s="1" t="s">
        <v>472</v>
      </c>
      <c r="B1" s="32" t="str">
        <f>TB!A1</f>
        <v xml:space="preserve">Asia Freightworks GSA (M) Sdn. Bhd. 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33">
        <f>D430</f>
        <v>0</v>
      </c>
      <c r="F5" s="33">
        <f>F430</f>
        <v>0</v>
      </c>
      <c r="H5" s="185">
        <f>H429</f>
        <v>2.305000634805765E-11</v>
      </c>
      <c r="I5" s="4"/>
      <c r="K5" s="33">
        <f>K429</f>
        <v>-1.9999999873334673E-2</v>
      </c>
    </row>
    <row r="6" spans="1:11">
      <c r="A6" s="34"/>
      <c r="C6" s="35" t="s">
        <v>473</v>
      </c>
      <c r="D6" s="36"/>
      <c r="E6" s="35" t="s">
        <v>494</v>
      </c>
      <c r="F6" s="36"/>
      <c r="H6" s="123" t="s">
        <v>495</v>
      </c>
      <c r="K6" s="123" t="s">
        <v>495</v>
      </c>
    </row>
    <row r="7" spans="1:11">
      <c r="A7" s="37" t="s">
        <v>474</v>
      </c>
      <c r="B7" s="37" t="s">
        <v>475</v>
      </c>
      <c r="C7" s="124" t="s">
        <v>476</v>
      </c>
      <c r="D7" s="124" t="s">
        <v>477</v>
      </c>
      <c r="E7" s="124" t="s">
        <v>476</v>
      </c>
      <c r="F7" s="124" t="s">
        <v>477</v>
      </c>
      <c r="G7" s="125"/>
      <c r="H7" s="126"/>
      <c r="J7" s="4">
        <f>Ex.rate25!T45</f>
        <v>7.6580000000000004</v>
      </c>
      <c r="K7" s="126" t="s">
        <v>519</v>
      </c>
    </row>
    <row r="8" spans="1:11">
      <c r="A8" s="38">
        <v>11100</v>
      </c>
      <c r="B8" s="39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7.6580000000000004</v>
      </c>
      <c r="K8" s="127">
        <f t="shared" ref="K8:K71" si="0">ROUND(H8*J8,2)</f>
        <v>0</v>
      </c>
    </row>
    <row r="9" spans="1:11">
      <c r="A9" s="38">
        <v>11101</v>
      </c>
      <c r="B9" s="39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7.6580000000000004</v>
      </c>
      <c r="K9" s="127">
        <f t="shared" si="0"/>
        <v>0</v>
      </c>
    </row>
    <row r="10" spans="1:11">
      <c r="A10" s="38">
        <v>11200</v>
      </c>
      <c r="B10" s="39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7.6580000000000004</v>
      </c>
      <c r="K10" s="127">
        <f t="shared" si="0"/>
        <v>0</v>
      </c>
    </row>
    <row r="11" spans="1:11">
      <c r="A11" s="38">
        <v>11201</v>
      </c>
      <c r="B11" s="39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7.6580000000000004</v>
      </c>
      <c r="K11" s="127">
        <f t="shared" si="0"/>
        <v>0</v>
      </c>
    </row>
    <row r="12" spans="1:11">
      <c r="A12" s="38">
        <v>11300</v>
      </c>
      <c r="B12" s="39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7.6580000000000004</v>
      </c>
      <c r="K12" s="127">
        <f t="shared" si="0"/>
        <v>0</v>
      </c>
    </row>
    <row r="13" spans="1:11">
      <c r="A13" s="38">
        <v>11301</v>
      </c>
      <c r="B13" s="39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7.6580000000000004</v>
      </c>
      <c r="K13" s="127">
        <f t="shared" si="0"/>
        <v>0</v>
      </c>
    </row>
    <row r="14" spans="1:11">
      <c r="A14" s="38">
        <v>11400</v>
      </c>
      <c r="B14" s="39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7.6580000000000004</v>
      </c>
      <c r="K14" s="127">
        <f t="shared" si="0"/>
        <v>0</v>
      </c>
    </row>
    <row r="15" spans="1:11">
      <c r="A15" s="38">
        <v>11401</v>
      </c>
      <c r="B15" s="39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7.6580000000000004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7.6580000000000004</v>
      </c>
      <c r="K16" s="130">
        <f t="shared" si="0"/>
        <v>0</v>
      </c>
    </row>
    <row r="17" spans="1:14">
      <c r="A17" s="128">
        <v>11501</v>
      </c>
      <c r="B17" s="12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7.6580000000000004</v>
      </c>
      <c r="K17" s="130">
        <f t="shared" si="0"/>
        <v>0</v>
      </c>
    </row>
    <row r="18" spans="1:14">
      <c r="A18" s="38">
        <v>11600</v>
      </c>
      <c r="B18" s="39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7.6580000000000004</v>
      </c>
      <c r="K18" s="127">
        <f t="shared" si="0"/>
        <v>0</v>
      </c>
    </row>
    <row r="19" spans="1:14">
      <c r="A19" s="38">
        <v>11601</v>
      </c>
      <c r="B19" s="39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7.6580000000000004</v>
      </c>
      <c r="K19" s="127">
        <f t="shared" si="0"/>
        <v>0</v>
      </c>
    </row>
    <row r="20" spans="1:14">
      <c r="A20" s="38">
        <v>11700</v>
      </c>
      <c r="B20" s="39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7.6580000000000004</v>
      </c>
      <c r="K20" s="127">
        <f t="shared" si="0"/>
        <v>0</v>
      </c>
    </row>
    <row r="21" spans="1:14">
      <c r="A21" s="38">
        <v>11701</v>
      </c>
      <c r="B21" s="39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7.6580000000000004</v>
      </c>
      <c r="K21" s="127">
        <f t="shared" si="0"/>
        <v>0</v>
      </c>
    </row>
    <row r="22" spans="1:14">
      <c r="A22" s="38">
        <v>12001</v>
      </c>
      <c r="B22" s="39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7.6580000000000004</v>
      </c>
      <c r="K22" s="127">
        <f t="shared" si="0"/>
        <v>0</v>
      </c>
    </row>
    <row r="23" spans="1:14">
      <c r="A23" s="38">
        <v>12002</v>
      </c>
      <c r="B23" s="39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7.6580000000000004</v>
      </c>
      <c r="K23" s="127">
        <f t="shared" si="0"/>
        <v>0</v>
      </c>
    </row>
    <row r="24" spans="1:14" s="132" customFormat="1">
      <c r="A24" s="38">
        <v>12003</v>
      </c>
      <c r="B24" s="131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7.6580000000000004</v>
      </c>
      <c r="K24" s="127">
        <f t="shared" si="0"/>
        <v>0</v>
      </c>
      <c r="L24" s="230"/>
      <c r="M24" s="230"/>
      <c r="N24" s="231"/>
    </row>
    <row r="25" spans="1:14">
      <c r="A25" s="133">
        <v>13011</v>
      </c>
      <c r="B25" s="39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7.6580000000000004</v>
      </c>
      <c r="K25" s="127">
        <f t="shared" si="0"/>
        <v>0</v>
      </c>
    </row>
    <row r="26" spans="1:14">
      <c r="A26" s="133">
        <v>13012</v>
      </c>
      <c r="B26" s="131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7.6580000000000004</v>
      </c>
      <c r="K26" s="127">
        <f t="shared" si="0"/>
        <v>0</v>
      </c>
    </row>
    <row r="27" spans="1:14">
      <c r="A27" s="133">
        <v>13021</v>
      </c>
      <c r="B27" s="39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7.6580000000000004</v>
      </c>
      <c r="K27" s="127">
        <f t="shared" si="0"/>
        <v>0</v>
      </c>
    </row>
    <row r="28" spans="1:14">
      <c r="A28" s="133">
        <v>13022</v>
      </c>
      <c r="B28" s="39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7.6580000000000004</v>
      </c>
      <c r="K28" s="127">
        <f t="shared" si="0"/>
        <v>0</v>
      </c>
    </row>
    <row r="29" spans="1:14">
      <c r="A29" s="133">
        <v>13023</v>
      </c>
      <c r="B29" s="39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7.6580000000000004</v>
      </c>
      <c r="K29" s="127">
        <f t="shared" si="0"/>
        <v>0</v>
      </c>
    </row>
    <row r="30" spans="1:14">
      <c r="A30" s="133">
        <v>13024</v>
      </c>
      <c r="B30" s="39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7.6580000000000004</v>
      </c>
      <c r="K30" s="127">
        <f t="shared" si="0"/>
        <v>0</v>
      </c>
    </row>
    <row r="31" spans="1:14">
      <c r="A31" s="133">
        <v>13031</v>
      </c>
      <c r="B31" s="39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7.6580000000000004</v>
      </c>
      <c r="K31" s="127">
        <f t="shared" si="0"/>
        <v>0</v>
      </c>
    </row>
    <row r="32" spans="1:14">
      <c r="A32" s="133">
        <v>13032</v>
      </c>
      <c r="B32" s="39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7.6580000000000004</v>
      </c>
      <c r="K32" s="127">
        <f t="shared" si="0"/>
        <v>0</v>
      </c>
    </row>
    <row r="33" spans="1:11">
      <c r="A33" s="133">
        <v>13041</v>
      </c>
      <c r="B33" s="39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7.6580000000000004</v>
      </c>
      <c r="K33" s="127">
        <f t="shared" si="0"/>
        <v>0</v>
      </c>
    </row>
    <row r="34" spans="1:11">
      <c r="A34" s="133">
        <v>13042</v>
      </c>
      <c r="B34" s="39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7.6580000000000004</v>
      </c>
      <c r="K34" s="127">
        <f t="shared" si="0"/>
        <v>0</v>
      </c>
    </row>
    <row r="35" spans="1:11">
      <c r="A35" s="133">
        <v>13043</v>
      </c>
      <c r="B35" s="39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7.6580000000000004</v>
      </c>
      <c r="K35" s="127">
        <f t="shared" si="0"/>
        <v>0</v>
      </c>
    </row>
    <row r="36" spans="1:11">
      <c r="A36" s="133">
        <v>13044</v>
      </c>
      <c r="B36" s="39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7.6580000000000004</v>
      </c>
      <c r="K36" s="127">
        <f t="shared" si="0"/>
        <v>0</v>
      </c>
    </row>
    <row r="37" spans="1:11">
      <c r="A37" s="133">
        <v>13045</v>
      </c>
      <c r="B37" s="39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7.6580000000000004</v>
      </c>
      <c r="K37" s="127">
        <f t="shared" si="0"/>
        <v>0</v>
      </c>
    </row>
    <row r="38" spans="1:11">
      <c r="A38" s="133">
        <v>13051</v>
      </c>
      <c r="B38" s="39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7.6580000000000004</v>
      </c>
      <c r="K38" s="127">
        <f t="shared" si="0"/>
        <v>0</v>
      </c>
    </row>
    <row r="39" spans="1:11">
      <c r="A39" s="133">
        <v>13052</v>
      </c>
      <c r="B39" s="39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7.6580000000000004</v>
      </c>
      <c r="K39" s="127">
        <f t="shared" si="0"/>
        <v>0</v>
      </c>
    </row>
    <row r="40" spans="1:11">
      <c r="A40" s="133">
        <v>13053</v>
      </c>
      <c r="B40" s="39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7.6580000000000004</v>
      </c>
      <c r="K40" s="127">
        <f t="shared" si="0"/>
        <v>0</v>
      </c>
    </row>
    <row r="41" spans="1:11">
      <c r="A41" s="133">
        <v>13054</v>
      </c>
      <c r="B41" s="39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7.6580000000000004</v>
      </c>
      <c r="K41" s="127">
        <f t="shared" si="0"/>
        <v>0</v>
      </c>
    </row>
    <row r="42" spans="1:11">
      <c r="A42" s="133">
        <v>13055</v>
      </c>
      <c r="B42" s="39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7.6580000000000004</v>
      </c>
      <c r="K42" s="127">
        <f t="shared" si="0"/>
        <v>0</v>
      </c>
    </row>
    <row r="43" spans="1:11">
      <c r="A43" s="133">
        <v>13056</v>
      </c>
      <c r="B43" s="39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7.6580000000000004</v>
      </c>
      <c r="K43" s="127">
        <f t="shared" si="0"/>
        <v>0</v>
      </c>
    </row>
    <row r="44" spans="1:11">
      <c r="A44" s="133">
        <v>13061</v>
      </c>
      <c r="B44" s="39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7.6580000000000004</v>
      </c>
      <c r="K44" s="127">
        <f t="shared" si="0"/>
        <v>0</v>
      </c>
    </row>
    <row r="45" spans="1:11">
      <c r="A45" s="38">
        <v>13081</v>
      </c>
      <c r="B45" s="39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7.6580000000000004</v>
      </c>
      <c r="K45" s="127">
        <f t="shared" si="0"/>
        <v>0</v>
      </c>
    </row>
    <row r="46" spans="1:11">
      <c r="A46" s="38">
        <v>13091</v>
      </c>
      <c r="B46" s="39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7.6580000000000004</v>
      </c>
      <c r="K46" s="127">
        <f t="shared" si="0"/>
        <v>128421.21</v>
      </c>
    </row>
    <row r="47" spans="1:11">
      <c r="A47" s="133">
        <v>13101</v>
      </c>
      <c r="B47" s="39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7.6580000000000004</v>
      </c>
      <c r="K47" s="127">
        <f t="shared" si="0"/>
        <v>0</v>
      </c>
    </row>
    <row r="48" spans="1:11">
      <c r="A48" s="133">
        <v>13111</v>
      </c>
      <c r="B48" s="39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7.6580000000000004</v>
      </c>
      <c r="K48" s="127">
        <f t="shared" si="0"/>
        <v>0</v>
      </c>
    </row>
    <row r="49" spans="1:11">
      <c r="A49" s="133">
        <v>13112</v>
      </c>
      <c r="B49" s="39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7.6580000000000004</v>
      </c>
      <c r="K49" s="127">
        <f t="shared" si="0"/>
        <v>0</v>
      </c>
    </row>
    <row r="50" spans="1:11">
      <c r="A50" s="133">
        <v>13113</v>
      </c>
      <c r="B50" s="39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7.6580000000000004</v>
      </c>
      <c r="K50" s="127">
        <f t="shared" si="0"/>
        <v>0</v>
      </c>
    </row>
    <row r="51" spans="1:11">
      <c r="A51" s="133">
        <v>13114</v>
      </c>
      <c r="B51" s="39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7.6580000000000004</v>
      </c>
      <c r="K51" s="127">
        <f t="shared" si="0"/>
        <v>0</v>
      </c>
    </row>
    <row r="52" spans="1:11">
      <c r="A52" s="133">
        <v>13115</v>
      </c>
      <c r="B52" s="39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7.6580000000000004</v>
      </c>
      <c r="K52" s="127">
        <f t="shared" si="0"/>
        <v>0</v>
      </c>
    </row>
    <row r="53" spans="1:11">
      <c r="A53" s="133">
        <v>13116</v>
      </c>
      <c r="B53" s="39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7.6580000000000004</v>
      </c>
      <c r="K53" s="127">
        <f t="shared" si="0"/>
        <v>0</v>
      </c>
    </row>
    <row r="54" spans="1:11">
      <c r="A54" s="133">
        <v>13117</v>
      </c>
      <c r="B54" s="39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7.6580000000000004</v>
      </c>
      <c r="K54" s="127">
        <f t="shared" si="0"/>
        <v>0</v>
      </c>
    </row>
    <row r="55" spans="1:11">
      <c r="A55" s="133">
        <v>13118</v>
      </c>
      <c r="B55" s="39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7.6580000000000004</v>
      </c>
      <c r="K55" s="127">
        <f t="shared" si="0"/>
        <v>0</v>
      </c>
    </row>
    <row r="56" spans="1:11">
      <c r="A56" s="133">
        <v>13121</v>
      </c>
      <c r="B56" s="131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7.6580000000000004</v>
      </c>
      <c r="K56" s="127">
        <f t="shared" si="0"/>
        <v>0</v>
      </c>
    </row>
    <row r="57" spans="1:11">
      <c r="A57" s="38">
        <v>13131</v>
      </c>
      <c r="B57" s="39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7.6580000000000004</v>
      </c>
      <c r="K57" s="127">
        <f t="shared" si="0"/>
        <v>0</v>
      </c>
    </row>
    <row r="58" spans="1:11">
      <c r="A58" s="38">
        <v>13132</v>
      </c>
      <c r="B58" s="39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7.6580000000000004</v>
      </c>
      <c r="K58" s="127">
        <f t="shared" si="0"/>
        <v>0</v>
      </c>
    </row>
    <row r="59" spans="1:11">
      <c r="A59" s="38">
        <v>13133</v>
      </c>
      <c r="B59" s="39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7.6580000000000004</v>
      </c>
      <c r="K59" s="127">
        <f t="shared" si="0"/>
        <v>0</v>
      </c>
    </row>
    <row r="60" spans="1:11">
      <c r="A60" s="38">
        <v>13134</v>
      </c>
      <c r="B60" s="39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7.6580000000000004</v>
      </c>
      <c r="K60" s="127">
        <f t="shared" si="0"/>
        <v>0</v>
      </c>
    </row>
    <row r="61" spans="1:11">
      <c r="A61" s="38">
        <v>13135</v>
      </c>
      <c r="B61" s="131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7.6580000000000004</v>
      </c>
      <c r="K61" s="127">
        <f t="shared" si="0"/>
        <v>0</v>
      </c>
    </row>
    <row r="62" spans="1:11">
      <c r="A62" s="134">
        <v>13136</v>
      </c>
      <c r="B62" s="39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7.6580000000000004</v>
      </c>
      <c r="K62" s="127">
        <f t="shared" si="0"/>
        <v>0</v>
      </c>
    </row>
    <row r="63" spans="1:11">
      <c r="A63" s="38">
        <v>13141</v>
      </c>
      <c r="B63" s="131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7.6580000000000004</v>
      </c>
      <c r="K63" s="127">
        <f t="shared" si="0"/>
        <v>0</v>
      </c>
    </row>
    <row r="64" spans="1:11">
      <c r="A64" s="38">
        <v>13142</v>
      </c>
      <c r="B64" s="131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7.6580000000000004</v>
      </c>
      <c r="K64" s="127">
        <f t="shared" si="0"/>
        <v>0</v>
      </c>
    </row>
    <row r="65" spans="1:11">
      <c r="A65" s="38">
        <v>13143</v>
      </c>
      <c r="B65" s="39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7.6580000000000004</v>
      </c>
      <c r="K65" s="127">
        <f t="shared" si="0"/>
        <v>0</v>
      </c>
    </row>
    <row r="66" spans="1:11">
      <c r="A66" s="38">
        <v>13144</v>
      </c>
      <c r="B66" s="39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7.6580000000000004</v>
      </c>
      <c r="K66" s="127">
        <f t="shared" si="0"/>
        <v>0</v>
      </c>
    </row>
    <row r="67" spans="1:11">
      <c r="A67" s="38">
        <v>13151</v>
      </c>
      <c r="B67" s="39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7.6580000000000004</v>
      </c>
      <c r="K67" s="127">
        <f t="shared" si="0"/>
        <v>0</v>
      </c>
    </row>
    <row r="68" spans="1:11">
      <c r="A68" s="38">
        <v>13152</v>
      </c>
      <c r="B68" s="39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7.6580000000000004</v>
      </c>
      <c r="K68" s="127">
        <f t="shared" si="0"/>
        <v>0</v>
      </c>
    </row>
    <row r="69" spans="1:11">
      <c r="A69" s="38">
        <v>13153</v>
      </c>
      <c r="B69" s="39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7.6580000000000004</v>
      </c>
      <c r="K69" s="127">
        <f t="shared" si="0"/>
        <v>0</v>
      </c>
    </row>
    <row r="70" spans="1:11">
      <c r="A70" s="38">
        <v>13161</v>
      </c>
      <c r="B70" s="39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7.6580000000000004</v>
      </c>
      <c r="K70" s="127">
        <f t="shared" si="0"/>
        <v>0</v>
      </c>
    </row>
    <row r="71" spans="1:11">
      <c r="A71" s="38">
        <v>13162</v>
      </c>
      <c r="B71" s="39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7.6580000000000004</v>
      </c>
      <c r="K71" s="127">
        <f t="shared" si="0"/>
        <v>0</v>
      </c>
    </row>
    <row r="72" spans="1:11">
      <c r="A72" s="38">
        <v>13163</v>
      </c>
      <c r="B72" s="39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7.6580000000000004</v>
      </c>
      <c r="K72" s="127">
        <f t="shared" ref="K72:K135" si="3">ROUND(H72*J72,2)</f>
        <v>0</v>
      </c>
    </row>
    <row r="73" spans="1:11">
      <c r="A73" s="38">
        <v>13164</v>
      </c>
      <c r="B73" s="39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7.6580000000000004</v>
      </c>
      <c r="K73" s="127">
        <f t="shared" si="3"/>
        <v>0</v>
      </c>
    </row>
    <row r="74" spans="1:11">
      <c r="A74" s="133">
        <v>13171</v>
      </c>
      <c r="B74" s="131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7.6580000000000004</v>
      </c>
      <c r="K74" s="127">
        <f t="shared" si="3"/>
        <v>0</v>
      </c>
    </row>
    <row r="75" spans="1:11">
      <c r="A75" s="133">
        <v>13172</v>
      </c>
      <c r="B75" s="131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7.6580000000000004</v>
      </c>
      <c r="K75" s="127">
        <f t="shared" si="3"/>
        <v>0</v>
      </c>
    </row>
    <row r="76" spans="1:11">
      <c r="A76" s="133">
        <v>13181</v>
      </c>
      <c r="B76" s="131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7.6580000000000004</v>
      </c>
      <c r="K76" s="127">
        <f t="shared" si="3"/>
        <v>0</v>
      </c>
    </row>
    <row r="77" spans="1:11">
      <c r="A77" s="133">
        <v>13182</v>
      </c>
      <c r="B77" s="131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7.6580000000000004</v>
      </c>
      <c r="K77" s="127">
        <f t="shared" si="3"/>
        <v>0</v>
      </c>
    </row>
    <row r="78" spans="1:11">
      <c r="A78" s="133">
        <v>13183</v>
      </c>
      <c r="B78" s="131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7.6580000000000004</v>
      </c>
      <c r="K78" s="127">
        <f t="shared" si="3"/>
        <v>0</v>
      </c>
    </row>
    <row r="79" spans="1:11">
      <c r="A79" s="133">
        <v>13191</v>
      </c>
      <c r="B79" s="131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7.6580000000000004</v>
      </c>
      <c r="K79" s="127">
        <f t="shared" si="3"/>
        <v>0</v>
      </c>
    </row>
    <row r="80" spans="1:11">
      <c r="A80" s="133">
        <v>13192</v>
      </c>
      <c r="B80" s="131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7.6580000000000004</v>
      </c>
      <c r="K80" s="127">
        <f t="shared" si="3"/>
        <v>0</v>
      </c>
    </row>
    <row r="81" spans="1:11">
      <c r="A81" s="133">
        <v>13193</v>
      </c>
      <c r="B81" s="131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7.6580000000000004</v>
      </c>
      <c r="K81" s="127">
        <f t="shared" si="3"/>
        <v>0</v>
      </c>
    </row>
    <row r="82" spans="1:11">
      <c r="A82" s="133">
        <v>13194</v>
      </c>
      <c r="B82" s="131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7.6580000000000004</v>
      </c>
      <c r="K82" s="127">
        <f t="shared" si="3"/>
        <v>0</v>
      </c>
    </row>
    <row r="83" spans="1:11">
      <c r="A83" s="133">
        <v>13195</v>
      </c>
      <c r="B83" s="131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7.6580000000000004</v>
      </c>
      <c r="K83" s="127">
        <f t="shared" si="3"/>
        <v>0</v>
      </c>
    </row>
    <row r="84" spans="1:11">
      <c r="A84" s="133">
        <v>13196</v>
      </c>
      <c r="B84" s="131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7.6580000000000004</v>
      </c>
      <c r="K84" s="127">
        <f t="shared" si="3"/>
        <v>0</v>
      </c>
    </row>
    <row r="85" spans="1:11">
      <c r="A85" s="133">
        <v>13201</v>
      </c>
      <c r="B85" s="131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7.6580000000000004</v>
      </c>
      <c r="K85" s="127">
        <f t="shared" si="3"/>
        <v>0</v>
      </c>
    </row>
    <row r="86" spans="1:11">
      <c r="A86" s="133">
        <v>13202</v>
      </c>
      <c r="B86" s="131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7.6580000000000004</v>
      </c>
      <c r="K86" s="127">
        <f t="shared" si="3"/>
        <v>0</v>
      </c>
    </row>
    <row r="87" spans="1:11">
      <c r="A87" s="133">
        <v>13203</v>
      </c>
      <c r="B87" s="131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7.6580000000000004</v>
      </c>
      <c r="K87" s="127">
        <f t="shared" si="3"/>
        <v>0</v>
      </c>
    </row>
    <row r="88" spans="1:11">
      <c r="A88" s="133">
        <v>13204</v>
      </c>
      <c r="B88" s="131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7.6580000000000004</v>
      </c>
      <c r="K88" s="127">
        <f t="shared" si="3"/>
        <v>0</v>
      </c>
    </row>
    <row r="89" spans="1:11">
      <c r="A89" s="133">
        <v>13205</v>
      </c>
      <c r="B89" s="131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7.6580000000000004</v>
      </c>
      <c r="K89" s="127">
        <f t="shared" si="3"/>
        <v>0</v>
      </c>
    </row>
    <row r="90" spans="1:11">
      <c r="A90" s="133">
        <v>13206</v>
      </c>
      <c r="B90" s="131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7.6580000000000004</v>
      </c>
      <c r="K90" s="127">
        <f t="shared" si="3"/>
        <v>0</v>
      </c>
    </row>
    <row r="91" spans="1:11">
      <c r="A91" s="133">
        <v>13211</v>
      </c>
      <c r="B91" s="131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7.6580000000000004</v>
      </c>
      <c r="K91" s="127">
        <f t="shared" si="3"/>
        <v>0</v>
      </c>
    </row>
    <row r="92" spans="1:11">
      <c r="A92" s="133">
        <v>13212</v>
      </c>
      <c r="B92" s="131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7.6580000000000004</v>
      </c>
      <c r="K92" s="127">
        <f t="shared" si="3"/>
        <v>0</v>
      </c>
    </row>
    <row r="93" spans="1:11">
      <c r="A93" s="133">
        <v>13213</v>
      </c>
      <c r="B93" s="131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7.6580000000000004</v>
      </c>
      <c r="K93" s="127">
        <f t="shared" si="3"/>
        <v>0</v>
      </c>
    </row>
    <row r="94" spans="1:11">
      <c r="A94" s="133">
        <v>13214</v>
      </c>
      <c r="B94" s="131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7.6580000000000004</v>
      </c>
      <c r="K94" s="127">
        <f t="shared" si="3"/>
        <v>0</v>
      </c>
    </row>
    <row r="95" spans="1:11">
      <c r="A95" s="133">
        <v>13215</v>
      </c>
      <c r="B95" s="131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7.6580000000000004</v>
      </c>
      <c r="K95" s="127">
        <f t="shared" si="3"/>
        <v>0</v>
      </c>
    </row>
    <row r="96" spans="1:11">
      <c r="A96" s="133">
        <v>13216</v>
      </c>
      <c r="B96" s="131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7.6580000000000004</v>
      </c>
      <c r="K96" s="127">
        <f t="shared" si="3"/>
        <v>0</v>
      </c>
    </row>
    <row r="97" spans="1:11">
      <c r="A97" s="133">
        <v>13217</v>
      </c>
      <c r="B97" s="131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7.6580000000000004</v>
      </c>
      <c r="K97" s="127">
        <f t="shared" si="3"/>
        <v>0</v>
      </c>
    </row>
    <row r="98" spans="1:11">
      <c r="A98" s="133">
        <v>13221</v>
      </c>
      <c r="B98" s="131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7.6580000000000004</v>
      </c>
      <c r="K98" s="127">
        <f t="shared" si="3"/>
        <v>0</v>
      </c>
    </row>
    <row r="99" spans="1:11">
      <c r="A99" s="133">
        <v>13231</v>
      </c>
      <c r="B99" s="131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7.6580000000000004</v>
      </c>
      <c r="K99" s="127">
        <f t="shared" si="3"/>
        <v>0</v>
      </c>
    </row>
    <row r="100" spans="1:11">
      <c r="A100" s="134">
        <v>13232</v>
      </c>
      <c r="B100" s="39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7.6580000000000004</v>
      </c>
      <c r="K100" s="127">
        <f t="shared" si="3"/>
        <v>0</v>
      </c>
    </row>
    <row r="101" spans="1:11">
      <c r="A101" s="133">
        <v>13241</v>
      </c>
      <c r="B101" s="131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7.6580000000000004</v>
      </c>
      <c r="K101" s="127">
        <f t="shared" si="3"/>
        <v>0</v>
      </c>
    </row>
    <row r="102" spans="1:11">
      <c r="A102" s="133">
        <v>13242</v>
      </c>
      <c r="B102" s="131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7.6580000000000004</v>
      </c>
      <c r="K102" s="127">
        <f t="shared" si="3"/>
        <v>0</v>
      </c>
    </row>
    <row r="103" spans="1:11">
      <c r="A103" s="133">
        <v>13243</v>
      </c>
      <c r="B103" s="131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7.6580000000000004</v>
      </c>
      <c r="K103" s="127">
        <f t="shared" si="3"/>
        <v>0</v>
      </c>
    </row>
    <row r="104" spans="1:11">
      <c r="A104" s="135">
        <v>13251</v>
      </c>
      <c r="B104" s="39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7.6580000000000004</v>
      </c>
      <c r="K104" s="127">
        <f t="shared" si="3"/>
        <v>0</v>
      </c>
    </row>
    <row r="105" spans="1:11">
      <c r="A105" s="135">
        <v>13252</v>
      </c>
      <c r="B105" s="39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7.6580000000000004</v>
      </c>
      <c r="K105" s="127">
        <f t="shared" si="3"/>
        <v>0</v>
      </c>
    </row>
    <row r="106" spans="1:11">
      <c r="A106" s="135">
        <v>13253</v>
      </c>
      <c r="B106" s="39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7.6580000000000004</v>
      </c>
      <c r="K106" s="127">
        <f t="shared" si="3"/>
        <v>0</v>
      </c>
    </row>
    <row r="107" spans="1:11">
      <c r="A107" s="135">
        <v>13254</v>
      </c>
      <c r="B107" s="39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7.6580000000000004</v>
      </c>
      <c r="K107" s="127">
        <f t="shared" si="3"/>
        <v>0</v>
      </c>
    </row>
    <row r="108" spans="1:11">
      <c r="A108" s="134">
        <v>13261</v>
      </c>
      <c r="B108" s="39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7.6580000000000004</v>
      </c>
      <c r="K108" s="127">
        <f t="shared" si="3"/>
        <v>0</v>
      </c>
    </row>
    <row r="109" spans="1:11">
      <c r="A109" s="133">
        <v>13501</v>
      </c>
      <c r="B109" s="39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7.6580000000000004</v>
      </c>
      <c r="K109" s="127">
        <f t="shared" si="3"/>
        <v>0</v>
      </c>
    </row>
    <row r="110" spans="1:11">
      <c r="A110" s="133">
        <v>13502</v>
      </c>
      <c r="B110" s="39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7.6580000000000004</v>
      </c>
      <c r="K110" s="127">
        <f t="shared" si="3"/>
        <v>0</v>
      </c>
    </row>
    <row r="111" spans="1:11">
      <c r="A111" s="133">
        <v>13503</v>
      </c>
      <c r="B111" s="39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7.6580000000000004</v>
      </c>
      <c r="K111" s="127">
        <f t="shared" si="3"/>
        <v>0</v>
      </c>
    </row>
    <row r="112" spans="1:11">
      <c r="A112" s="133">
        <v>13601</v>
      </c>
      <c r="B112" s="39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7.6580000000000004</v>
      </c>
      <c r="K112" s="127">
        <f t="shared" si="3"/>
        <v>0</v>
      </c>
    </row>
    <row r="113" spans="1:11">
      <c r="A113" s="133">
        <v>14101</v>
      </c>
      <c r="B113" s="131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7.6580000000000004</v>
      </c>
      <c r="K113" s="127">
        <f t="shared" si="3"/>
        <v>0</v>
      </c>
    </row>
    <row r="114" spans="1:11">
      <c r="A114" s="133">
        <v>14102</v>
      </c>
      <c r="B114" s="131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7.6580000000000004</v>
      </c>
      <c r="K114" s="127">
        <f t="shared" si="3"/>
        <v>0</v>
      </c>
    </row>
    <row r="115" spans="1:11">
      <c r="A115" s="136">
        <v>14103</v>
      </c>
      <c r="B115" s="137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7.6580000000000004</v>
      </c>
      <c r="K115" s="130">
        <f t="shared" si="3"/>
        <v>0</v>
      </c>
    </row>
    <row r="116" spans="1:11">
      <c r="A116" s="133">
        <v>14201</v>
      </c>
      <c r="B116" s="131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7.6580000000000004</v>
      </c>
      <c r="K116" s="127">
        <f t="shared" si="3"/>
        <v>0</v>
      </c>
    </row>
    <row r="117" spans="1:11">
      <c r="A117" s="133">
        <v>15001</v>
      </c>
      <c r="B117" s="39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7.6580000000000004</v>
      </c>
      <c r="K117" s="127">
        <f t="shared" si="3"/>
        <v>0</v>
      </c>
    </row>
    <row r="118" spans="1:11">
      <c r="A118" s="133">
        <v>15002</v>
      </c>
      <c r="B118" s="39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7.6580000000000004</v>
      </c>
      <c r="K118" s="127">
        <f t="shared" si="3"/>
        <v>0</v>
      </c>
    </row>
    <row r="119" spans="1:11">
      <c r="A119" s="133">
        <v>15003</v>
      </c>
      <c r="B119" s="39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7.6580000000000004</v>
      </c>
      <c r="K119" s="127">
        <f t="shared" si="3"/>
        <v>0</v>
      </c>
    </row>
    <row r="120" spans="1:11">
      <c r="A120" s="133">
        <v>15004</v>
      </c>
      <c r="B120" s="39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7.6580000000000004</v>
      </c>
      <c r="K120" s="127">
        <f t="shared" si="3"/>
        <v>0</v>
      </c>
    </row>
    <row r="121" spans="1:11">
      <c r="A121" s="133">
        <v>15005</v>
      </c>
      <c r="B121" s="39" t="s">
        <v>185</v>
      </c>
      <c r="C121" s="213">
        <v>1349.84</v>
      </c>
      <c r="D121" s="213"/>
      <c r="E121" s="225"/>
      <c r="F121" s="225"/>
      <c r="H121" s="127">
        <f t="shared" si="4"/>
        <v>1349.84</v>
      </c>
      <c r="J121" s="4">
        <f t="shared" si="5"/>
        <v>7.6580000000000004</v>
      </c>
      <c r="K121" s="127">
        <f t="shared" si="3"/>
        <v>10337.07</v>
      </c>
    </row>
    <row r="122" spans="1:11">
      <c r="A122" s="133">
        <v>15006</v>
      </c>
      <c r="B122" s="39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7.6580000000000004</v>
      </c>
      <c r="K122" s="127">
        <f t="shared" si="3"/>
        <v>0</v>
      </c>
    </row>
    <row r="123" spans="1:11">
      <c r="A123" s="133">
        <v>15007</v>
      </c>
      <c r="B123" s="39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7.6580000000000004</v>
      </c>
      <c r="K123" s="127">
        <f t="shared" si="3"/>
        <v>0</v>
      </c>
    </row>
    <row r="124" spans="1:11">
      <c r="A124" s="133">
        <v>15008</v>
      </c>
      <c r="B124" s="39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7.6580000000000004</v>
      </c>
      <c r="K124" s="127">
        <f t="shared" si="3"/>
        <v>0</v>
      </c>
    </row>
    <row r="125" spans="1:11">
      <c r="A125" s="133">
        <v>15009</v>
      </c>
      <c r="B125" s="39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7.6580000000000004</v>
      </c>
      <c r="K125" s="127">
        <f t="shared" si="3"/>
        <v>1355242.08</v>
      </c>
    </row>
    <row r="126" spans="1:11">
      <c r="A126" s="133">
        <v>15010</v>
      </c>
      <c r="B126" s="39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7.6580000000000004</v>
      </c>
      <c r="K126" s="127">
        <f t="shared" si="3"/>
        <v>0</v>
      </c>
    </row>
    <row r="127" spans="1:11">
      <c r="A127" s="133">
        <v>15011</v>
      </c>
      <c r="B127" s="39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7.6580000000000004</v>
      </c>
      <c r="K127" s="127">
        <f t="shared" si="3"/>
        <v>0</v>
      </c>
    </row>
    <row r="128" spans="1:11">
      <c r="A128" s="133">
        <v>15012</v>
      </c>
      <c r="B128" s="39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7.6580000000000004</v>
      </c>
      <c r="K128" s="127">
        <f t="shared" si="3"/>
        <v>0</v>
      </c>
    </row>
    <row r="129" spans="1:11">
      <c r="A129" s="133">
        <v>15013</v>
      </c>
      <c r="B129" s="39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7.6580000000000004</v>
      </c>
      <c r="K129" s="127">
        <f t="shared" si="3"/>
        <v>0</v>
      </c>
    </row>
    <row r="130" spans="1:11">
      <c r="A130" s="133">
        <v>15014</v>
      </c>
      <c r="B130" s="39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7.6580000000000004</v>
      </c>
      <c r="K130" s="127">
        <f t="shared" si="3"/>
        <v>0</v>
      </c>
    </row>
    <row r="131" spans="1:11">
      <c r="A131" s="133">
        <v>15015</v>
      </c>
      <c r="B131" s="39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7.6580000000000004</v>
      </c>
      <c r="K131" s="127">
        <f t="shared" si="3"/>
        <v>0</v>
      </c>
    </row>
    <row r="132" spans="1:11">
      <c r="A132" s="136">
        <v>15016</v>
      </c>
      <c r="B132" s="12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7.6580000000000004</v>
      </c>
      <c r="K132" s="130">
        <f t="shared" si="3"/>
        <v>0</v>
      </c>
    </row>
    <row r="133" spans="1:11">
      <c r="A133" s="135">
        <v>15017</v>
      </c>
      <c r="B133" s="138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7.6580000000000004</v>
      </c>
      <c r="K133" s="127">
        <f t="shared" si="3"/>
        <v>0</v>
      </c>
    </row>
    <row r="134" spans="1:11">
      <c r="A134" s="135">
        <v>15018</v>
      </c>
      <c r="B134" s="138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7.6580000000000004</v>
      </c>
      <c r="K134" s="127">
        <f t="shared" si="3"/>
        <v>0</v>
      </c>
    </row>
    <row r="135" spans="1:11">
      <c r="A135" s="139"/>
      <c r="B135" s="140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7.6580000000000004</v>
      </c>
      <c r="K135" s="127">
        <f t="shared" si="3"/>
        <v>0</v>
      </c>
    </row>
    <row r="136" spans="1:11">
      <c r="A136" s="133">
        <v>15101</v>
      </c>
      <c r="B136" s="39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7.6580000000000004</v>
      </c>
      <c r="K136" s="127">
        <f t="shared" ref="K136:K199" si="6">ROUND(H136*J136,2)</f>
        <v>0</v>
      </c>
    </row>
    <row r="137" spans="1:11">
      <c r="A137" s="133">
        <v>15102</v>
      </c>
      <c r="B137" s="39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7.6580000000000004</v>
      </c>
      <c r="K137" s="127">
        <f t="shared" si="6"/>
        <v>0</v>
      </c>
    </row>
    <row r="138" spans="1:11">
      <c r="A138" s="133">
        <v>15103</v>
      </c>
      <c r="B138" s="39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7.6580000000000004</v>
      </c>
      <c r="K138" s="127">
        <f t="shared" si="6"/>
        <v>0</v>
      </c>
    </row>
    <row r="139" spans="1:11">
      <c r="A139" s="133">
        <v>15104</v>
      </c>
      <c r="B139" s="39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7.6580000000000004</v>
      </c>
      <c r="K139" s="127">
        <f t="shared" si="6"/>
        <v>0</v>
      </c>
    </row>
    <row r="140" spans="1:11">
      <c r="A140" s="133">
        <v>15105</v>
      </c>
      <c r="B140" s="39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7.6580000000000004</v>
      </c>
      <c r="K140" s="127">
        <f t="shared" si="6"/>
        <v>0</v>
      </c>
    </row>
    <row r="141" spans="1:11">
      <c r="A141" s="133">
        <v>15106</v>
      </c>
      <c r="B141" s="39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7.6580000000000004</v>
      </c>
      <c r="K141" s="127">
        <f t="shared" si="6"/>
        <v>0</v>
      </c>
    </row>
    <row r="142" spans="1:11">
      <c r="A142" s="133">
        <v>15107</v>
      </c>
      <c r="B142" s="39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7.6580000000000004</v>
      </c>
      <c r="K142" s="127">
        <f t="shared" si="6"/>
        <v>0</v>
      </c>
    </row>
    <row r="143" spans="1:11">
      <c r="A143" s="133">
        <v>15108</v>
      </c>
      <c r="B143" s="39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7.6580000000000004</v>
      </c>
      <c r="K143" s="127">
        <f t="shared" si="6"/>
        <v>0</v>
      </c>
    </row>
    <row r="144" spans="1:11">
      <c r="A144" s="133">
        <v>15109</v>
      </c>
      <c r="B144" s="39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7.6580000000000004</v>
      </c>
      <c r="K144" s="127">
        <f t="shared" si="6"/>
        <v>0</v>
      </c>
    </row>
    <row r="145" spans="1:11">
      <c r="A145" s="133">
        <v>15110</v>
      </c>
      <c r="B145" s="39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7.6580000000000004</v>
      </c>
      <c r="K145" s="127">
        <f t="shared" si="6"/>
        <v>0</v>
      </c>
    </row>
    <row r="146" spans="1:11">
      <c r="A146" s="133">
        <v>15111</v>
      </c>
      <c r="B146" s="39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7.6580000000000004</v>
      </c>
      <c r="K146" s="127">
        <f t="shared" si="6"/>
        <v>0</v>
      </c>
    </row>
    <row r="147" spans="1:11">
      <c r="A147" s="133">
        <v>15112</v>
      </c>
      <c r="B147" s="39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7.6580000000000004</v>
      </c>
      <c r="K147" s="127">
        <f t="shared" si="6"/>
        <v>0</v>
      </c>
    </row>
    <row r="148" spans="1:11">
      <c r="A148" s="133">
        <v>15113</v>
      </c>
      <c r="B148" s="39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7.6580000000000004</v>
      </c>
      <c r="K148" s="127">
        <f t="shared" si="6"/>
        <v>0</v>
      </c>
    </row>
    <row r="149" spans="1:11">
      <c r="A149" s="133">
        <v>15114</v>
      </c>
      <c r="B149" s="39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7.6580000000000004</v>
      </c>
      <c r="K149" s="127">
        <f t="shared" si="6"/>
        <v>0</v>
      </c>
    </row>
    <row r="150" spans="1:11">
      <c r="A150" s="133">
        <v>15115</v>
      </c>
      <c r="B150" s="39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7.6580000000000004</v>
      </c>
      <c r="K150" s="127">
        <f t="shared" si="6"/>
        <v>0</v>
      </c>
    </row>
    <row r="151" spans="1:11">
      <c r="A151" s="133">
        <v>15116</v>
      </c>
      <c r="B151" s="39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7.6580000000000004</v>
      </c>
      <c r="K151" s="127">
        <f t="shared" si="6"/>
        <v>0</v>
      </c>
    </row>
    <row r="152" spans="1:11">
      <c r="A152" s="133">
        <v>15117</v>
      </c>
      <c r="B152" s="39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7.6580000000000004</v>
      </c>
      <c r="K152" s="127">
        <f t="shared" si="6"/>
        <v>0</v>
      </c>
    </row>
    <row r="153" spans="1:11">
      <c r="A153" s="133">
        <v>15118</v>
      </c>
      <c r="B153" s="39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7.6580000000000004</v>
      </c>
      <c r="K153" s="127">
        <f t="shared" si="6"/>
        <v>0</v>
      </c>
    </row>
    <row r="154" spans="1:11">
      <c r="A154" s="133">
        <v>15119</v>
      </c>
      <c r="B154" s="39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7.6580000000000004</v>
      </c>
      <c r="K154" s="127">
        <f t="shared" si="6"/>
        <v>0</v>
      </c>
    </row>
    <row r="155" spans="1:11">
      <c r="A155" s="133">
        <v>15120</v>
      </c>
      <c r="B155" s="39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7.6580000000000004</v>
      </c>
      <c r="K155" s="127">
        <f t="shared" si="6"/>
        <v>0</v>
      </c>
    </row>
    <row r="156" spans="1:11">
      <c r="A156" s="133">
        <v>15121</v>
      </c>
      <c r="B156" s="39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7.6580000000000004</v>
      </c>
      <c r="K156" s="127">
        <f t="shared" si="6"/>
        <v>0</v>
      </c>
    </row>
    <row r="157" spans="1:11">
      <c r="A157" s="133">
        <v>15122</v>
      </c>
      <c r="B157" s="39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7.6580000000000004</v>
      </c>
      <c r="K157" s="127">
        <f t="shared" si="6"/>
        <v>0</v>
      </c>
    </row>
    <row r="158" spans="1:11">
      <c r="A158" s="133">
        <v>15123</v>
      </c>
      <c r="B158" s="39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7.6580000000000004</v>
      </c>
      <c r="K158" s="127">
        <f t="shared" si="6"/>
        <v>0</v>
      </c>
    </row>
    <row r="159" spans="1:11">
      <c r="A159" s="133">
        <v>15124</v>
      </c>
      <c r="B159" s="39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7.6580000000000004</v>
      </c>
      <c r="K159" s="127">
        <f t="shared" si="6"/>
        <v>0</v>
      </c>
    </row>
    <row r="160" spans="1:11">
      <c r="A160" s="133">
        <v>15125</v>
      </c>
      <c r="B160" s="39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7.6580000000000004</v>
      </c>
      <c r="K160" s="127">
        <f t="shared" si="6"/>
        <v>0</v>
      </c>
    </row>
    <row r="161" spans="1:14">
      <c r="A161" s="133">
        <v>15126</v>
      </c>
      <c r="B161" s="39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7.6580000000000004</v>
      </c>
      <c r="K161" s="127">
        <f t="shared" si="6"/>
        <v>0</v>
      </c>
    </row>
    <row r="162" spans="1:14">
      <c r="A162" s="133">
        <v>15136</v>
      </c>
      <c r="B162" s="39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7.6580000000000004</v>
      </c>
      <c r="K162" s="127">
        <f t="shared" si="6"/>
        <v>0</v>
      </c>
    </row>
    <row r="163" spans="1:14">
      <c r="A163" s="135">
        <v>15137</v>
      </c>
      <c r="B163" s="39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7.6580000000000004</v>
      </c>
      <c r="K163" s="127">
        <f t="shared" si="6"/>
        <v>0</v>
      </c>
    </row>
    <row r="164" spans="1:14">
      <c r="A164" s="136">
        <v>21000</v>
      </c>
      <c r="B164" s="12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7.6580000000000004</v>
      </c>
      <c r="K164" s="130">
        <f t="shared" si="6"/>
        <v>0</v>
      </c>
    </row>
    <row r="165" spans="1:14">
      <c r="A165" s="133">
        <v>21001</v>
      </c>
      <c r="B165" s="39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7.6580000000000004</v>
      </c>
      <c r="K165" s="127">
        <f t="shared" si="6"/>
        <v>0</v>
      </c>
    </row>
    <row r="166" spans="1:14" s="132" customFormat="1">
      <c r="A166" s="133">
        <v>21002</v>
      </c>
      <c r="B166" s="39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7.6580000000000004</v>
      </c>
      <c r="K166" s="127">
        <f t="shared" si="6"/>
        <v>0</v>
      </c>
      <c r="L166" s="230"/>
      <c r="M166" s="230"/>
      <c r="N166" s="231"/>
    </row>
    <row r="167" spans="1:14">
      <c r="A167" s="133">
        <v>22001</v>
      </c>
      <c r="B167" s="131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7.6580000000000004</v>
      </c>
      <c r="K167" s="127">
        <f t="shared" si="6"/>
        <v>0</v>
      </c>
    </row>
    <row r="168" spans="1:14">
      <c r="A168" s="133">
        <v>22002</v>
      </c>
      <c r="B168" s="131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7.6580000000000004</v>
      </c>
      <c r="K168" s="127">
        <f t="shared" si="6"/>
        <v>0</v>
      </c>
    </row>
    <row r="169" spans="1:14">
      <c r="A169" s="133">
        <v>22101</v>
      </c>
      <c r="B169" s="39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7.6580000000000004</v>
      </c>
      <c r="K169" s="127">
        <f t="shared" si="6"/>
        <v>0</v>
      </c>
    </row>
    <row r="170" spans="1:14">
      <c r="A170" s="133">
        <v>23001</v>
      </c>
      <c r="B170" s="39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7.6580000000000004</v>
      </c>
      <c r="K170" s="127">
        <f t="shared" si="6"/>
        <v>0</v>
      </c>
    </row>
    <row r="171" spans="1:14">
      <c r="A171" s="133">
        <v>25001</v>
      </c>
      <c r="B171" s="39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7.6580000000000004</v>
      </c>
      <c r="K171" s="127">
        <f t="shared" si="6"/>
        <v>-1148700</v>
      </c>
    </row>
    <row r="172" spans="1:14">
      <c r="A172" s="133">
        <v>25002</v>
      </c>
      <c r="B172" s="39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7.6580000000000004</v>
      </c>
      <c r="K172" s="127">
        <f t="shared" si="6"/>
        <v>0</v>
      </c>
    </row>
    <row r="173" spans="1:14">
      <c r="A173" s="133">
        <v>25003</v>
      </c>
      <c r="B173" s="39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7.6580000000000004</v>
      </c>
      <c r="K173" s="127">
        <f t="shared" si="6"/>
        <v>0</v>
      </c>
    </row>
    <row r="174" spans="1:14">
      <c r="A174" s="133">
        <v>25004</v>
      </c>
      <c r="B174" s="39" t="s">
        <v>251</v>
      </c>
      <c r="C174" s="213"/>
      <c r="D174" s="213">
        <v>5100</v>
      </c>
      <c r="E174" s="225"/>
      <c r="F174" s="225"/>
      <c r="H174" s="127">
        <f t="shared" si="7"/>
        <v>-5100</v>
      </c>
      <c r="J174" s="4">
        <f t="shared" si="8"/>
        <v>7.6580000000000004</v>
      </c>
      <c r="K174" s="127">
        <f t="shared" si="6"/>
        <v>-39055.800000000003</v>
      </c>
    </row>
    <row r="175" spans="1:14">
      <c r="A175" s="133">
        <v>25005</v>
      </c>
      <c r="B175" s="39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7.6580000000000004</v>
      </c>
      <c r="K175" s="127">
        <f t="shared" si="6"/>
        <v>0</v>
      </c>
    </row>
    <row r="176" spans="1:14">
      <c r="A176" s="133">
        <v>25006</v>
      </c>
      <c r="B176" s="39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7.6580000000000004</v>
      </c>
      <c r="K176" s="127">
        <f t="shared" si="6"/>
        <v>0</v>
      </c>
    </row>
    <row r="177" spans="1:11">
      <c r="A177" s="133">
        <v>25007</v>
      </c>
      <c r="B177" s="39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7.6580000000000004</v>
      </c>
      <c r="K177" s="127">
        <f t="shared" si="6"/>
        <v>0</v>
      </c>
    </row>
    <row r="178" spans="1:11">
      <c r="A178" s="133">
        <v>25008</v>
      </c>
      <c r="B178" s="131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7.6580000000000004</v>
      </c>
      <c r="K178" s="127">
        <f t="shared" si="6"/>
        <v>0</v>
      </c>
    </row>
    <row r="179" spans="1:11">
      <c r="A179" s="133">
        <v>25009</v>
      </c>
      <c r="B179" s="131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7.6580000000000004</v>
      </c>
      <c r="K179" s="127">
        <f t="shared" si="6"/>
        <v>0</v>
      </c>
    </row>
    <row r="180" spans="1:11">
      <c r="A180" s="133">
        <f>A179+1</f>
        <v>25010</v>
      </c>
      <c r="B180" s="39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7.6580000000000004</v>
      </c>
      <c r="K180" s="127">
        <f t="shared" si="6"/>
        <v>0</v>
      </c>
    </row>
    <row r="181" spans="1:11">
      <c r="A181" s="133">
        <v>25011</v>
      </c>
      <c r="B181" s="131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7.6580000000000004</v>
      </c>
      <c r="K181" s="127">
        <f t="shared" si="6"/>
        <v>0</v>
      </c>
    </row>
    <row r="182" spans="1:11">
      <c r="A182" s="133">
        <v>25012</v>
      </c>
      <c r="B182" s="39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7.6580000000000004</v>
      </c>
      <c r="K182" s="127">
        <f t="shared" si="6"/>
        <v>0</v>
      </c>
    </row>
    <row r="183" spans="1:11">
      <c r="A183" s="133">
        <v>25013</v>
      </c>
      <c r="B183" s="39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7.6580000000000004</v>
      </c>
      <c r="K183" s="127">
        <f t="shared" si="6"/>
        <v>0</v>
      </c>
    </row>
    <row r="184" spans="1:11">
      <c r="A184" s="135">
        <v>25014</v>
      </c>
      <c r="B184" s="138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7.6580000000000004</v>
      </c>
      <c r="K184" s="127">
        <f t="shared" si="6"/>
        <v>0</v>
      </c>
    </row>
    <row r="185" spans="1:11">
      <c r="A185" s="135">
        <v>25015</v>
      </c>
      <c r="B185" s="138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7.6580000000000004</v>
      </c>
      <c r="K185" s="127">
        <f t="shared" si="6"/>
        <v>0</v>
      </c>
    </row>
    <row r="186" spans="1:11">
      <c r="A186" s="135">
        <v>25016</v>
      </c>
      <c r="B186" s="138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7.6580000000000004</v>
      </c>
      <c r="K186" s="127">
        <f t="shared" si="6"/>
        <v>0</v>
      </c>
    </row>
    <row r="187" spans="1:11">
      <c r="A187" s="139"/>
      <c r="B187" s="140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7.6580000000000004</v>
      </c>
      <c r="K187" s="127">
        <f t="shared" si="6"/>
        <v>0</v>
      </c>
    </row>
    <row r="188" spans="1:11">
      <c r="A188" s="133" t="s">
        <v>275</v>
      </c>
      <c r="B188" s="39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7.6580000000000004</v>
      </c>
      <c r="K188" s="127">
        <f t="shared" si="6"/>
        <v>0</v>
      </c>
    </row>
    <row r="189" spans="1:11">
      <c r="A189" s="133" t="s">
        <v>276</v>
      </c>
      <c r="B189" s="39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7.6580000000000004</v>
      </c>
      <c r="K189" s="127">
        <f t="shared" si="6"/>
        <v>0</v>
      </c>
    </row>
    <row r="190" spans="1:11">
      <c r="A190" s="133" t="s">
        <v>277</v>
      </c>
      <c r="B190" s="39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7.6580000000000004</v>
      </c>
      <c r="K190" s="127">
        <f t="shared" si="6"/>
        <v>0</v>
      </c>
    </row>
    <row r="191" spans="1:11">
      <c r="A191" s="133" t="s">
        <v>278</v>
      </c>
      <c r="B191" s="39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7.6580000000000004</v>
      </c>
      <c r="K191" s="127">
        <f t="shared" si="6"/>
        <v>0</v>
      </c>
    </row>
    <row r="192" spans="1:11">
      <c r="A192" s="133" t="s">
        <v>279</v>
      </c>
      <c r="B192" s="39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7.6580000000000004</v>
      </c>
      <c r="K192" s="127">
        <f t="shared" si="6"/>
        <v>0</v>
      </c>
    </row>
    <row r="193" spans="1:11">
      <c r="A193" s="133" t="s">
        <v>280</v>
      </c>
      <c r="B193" s="39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7.6580000000000004</v>
      </c>
      <c r="K193" s="127">
        <f t="shared" si="6"/>
        <v>0</v>
      </c>
    </row>
    <row r="194" spans="1:11">
      <c r="A194" s="133" t="s">
        <v>281</v>
      </c>
      <c r="B194" s="39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7.6580000000000004</v>
      </c>
      <c r="K194" s="127">
        <f t="shared" si="6"/>
        <v>0</v>
      </c>
    </row>
    <row r="195" spans="1:11">
      <c r="A195" s="133" t="s">
        <v>282</v>
      </c>
      <c r="B195" s="39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7.6580000000000004</v>
      </c>
      <c r="K195" s="127">
        <f t="shared" si="6"/>
        <v>0</v>
      </c>
    </row>
    <row r="196" spans="1:11">
      <c r="A196" s="133" t="s">
        <v>283</v>
      </c>
      <c r="B196" s="39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7.6580000000000004</v>
      </c>
      <c r="K196" s="127">
        <f t="shared" si="6"/>
        <v>0</v>
      </c>
    </row>
    <row r="197" spans="1:11">
      <c r="A197" s="133" t="s">
        <v>258</v>
      </c>
      <c r="B197" s="39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7.6580000000000004</v>
      </c>
      <c r="K197" s="127">
        <f t="shared" si="6"/>
        <v>0</v>
      </c>
    </row>
    <row r="198" spans="1:11">
      <c r="A198" s="133" t="s">
        <v>259</v>
      </c>
      <c r="B198" s="39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7.6580000000000004</v>
      </c>
      <c r="K198" s="127">
        <f t="shared" si="6"/>
        <v>0</v>
      </c>
    </row>
    <row r="199" spans="1:11">
      <c r="A199" s="133" t="s">
        <v>260</v>
      </c>
      <c r="B199" s="39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7.6580000000000004</v>
      </c>
      <c r="K199" s="127">
        <f t="shared" si="6"/>
        <v>0</v>
      </c>
    </row>
    <row r="200" spans="1:11">
      <c r="A200" s="133" t="s">
        <v>261</v>
      </c>
      <c r="B200" s="39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7.6580000000000004</v>
      </c>
      <c r="K200" s="127">
        <f t="shared" ref="K200:K263" si="9">ROUND(H200*J200,2)</f>
        <v>0</v>
      </c>
    </row>
    <row r="201" spans="1:11">
      <c r="A201" s="133" t="s">
        <v>284</v>
      </c>
      <c r="B201" s="39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7.6580000000000004</v>
      </c>
      <c r="K201" s="127">
        <f t="shared" si="9"/>
        <v>0</v>
      </c>
    </row>
    <row r="202" spans="1:11">
      <c r="A202" s="133" t="s">
        <v>262</v>
      </c>
      <c r="B202" s="39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7.6580000000000004</v>
      </c>
      <c r="K202" s="127">
        <f t="shared" si="9"/>
        <v>0</v>
      </c>
    </row>
    <row r="203" spans="1:11">
      <c r="A203" s="133" t="s">
        <v>263</v>
      </c>
      <c r="B203" s="39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7.6580000000000004</v>
      </c>
      <c r="K203" s="127">
        <f t="shared" si="9"/>
        <v>0</v>
      </c>
    </row>
    <row r="204" spans="1:11">
      <c r="A204" s="133" t="s">
        <v>264</v>
      </c>
      <c r="B204" s="39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7.6580000000000004</v>
      </c>
      <c r="K204" s="127">
        <f t="shared" si="9"/>
        <v>0</v>
      </c>
    </row>
    <row r="205" spans="1:11">
      <c r="A205" s="133" t="s">
        <v>265</v>
      </c>
      <c r="B205" s="39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7.6580000000000004</v>
      </c>
      <c r="K205" s="127">
        <f t="shared" si="9"/>
        <v>0</v>
      </c>
    </row>
    <row r="206" spans="1:11">
      <c r="A206" s="133" t="s">
        <v>266</v>
      </c>
      <c r="B206" s="39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7.6580000000000004</v>
      </c>
      <c r="K206" s="127">
        <f t="shared" si="9"/>
        <v>0</v>
      </c>
    </row>
    <row r="207" spans="1:11">
      <c r="A207" s="133" t="s">
        <v>267</v>
      </c>
      <c r="B207" s="39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7.6580000000000004</v>
      </c>
      <c r="K207" s="127">
        <f t="shared" si="9"/>
        <v>0</v>
      </c>
    </row>
    <row r="208" spans="1:11">
      <c r="A208" s="133" t="s">
        <v>268</v>
      </c>
      <c r="B208" s="39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7.6580000000000004</v>
      </c>
      <c r="K208" s="127">
        <f t="shared" si="9"/>
        <v>0</v>
      </c>
    </row>
    <row r="209" spans="1:11">
      <c r="A209" s="133" t="s">
        <v>269</v>
      </c>
      <c r="B209" s="39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7.6580000000000004</v>
      </c>
      <c r="K209" s="127">
        <f t="shared" si="9"/>
        <v>0</v>
      </c>
    </row>
    <row r="210" spans="1:11">
      <c r="A210" s="133" t="s">
        <v>270</v>
      </c>
      <c r="B210" s="39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7.6580000000000004</v>
      </c>
      <c r="K210" s="127">
        <f t="shared" si="9"/>
        <v>0</v>
      </c>
    </row>
    <row r="211" spans="1:11">
      <c r="A211" s="133" t="s">
        <v>271</v>
      </c>
      <c r="B211" s="39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7.6580000000000004</v>
      </c>
      <c r="K211" s="127">
        <f t="shared" si="9"/>
        <v>0</v>
      </c>
    </row>
    <row r="212" spans="1:11">
      <c r="A212" s="133" t="s">
        <v>272</v>
      </c>
      <c r="B212" s="39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7.6580000000000004</v>
      </c>
      <c r="K212" s="127">
        <f t="shared" si="9"/>
        <v>0</v>
      </c>
    </row>
    <row r="213" spans="1:11">
      <c r="A213" s="133" t="s">
        <v>273</v>
      </c>
      <c r="B213" s="39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7.6580000000000004</v>
      </c>
      <c r="K213" s="127">
        <f t="shared" si="9"/>
        <v>0</v>
      </c>
    </row>
    <row r="214" spans="1:11">
      <c r="A214" s="133" t="s">
        <v>285</v>
      </c>
      <c r="B214" s="39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7.6580000000000004</v>
      </c>
      <c r="K214" s="127">
        <f t="shared" si="9"/>
        <v>0</v>
      </c>
    </row>
    <row r="215" spans="1:11">
      <c r="A215" s="133" t="s">
        <v>274</v>
      </c>
      <c r="B215" s="39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7.6580000000000004</v>
      </c>
      <c r="K215" s="127">
        <f t="shared" si="9"/>
        <v>0</v>
      </c>
    </row>
    <row r="216" spans="1:11">
      <c r="A216" s="133">
        <v>30010</v>
      </c>
      <c r="B216" s="39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7.6580000000000004</v>
      </c>
      <c r="K216" s="127">
        <f t="shared" si="9"/>
        <v>-153160</v>
      </c>
    </row>
    <row r="217" spans="1:11">
      <c r="A217" s="133">
        <v>30011</v>
      </c>
      <c r="B217" s="131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7.6580000000000004</v>
      </c>
      <c r="K217" s="127">
        <f t="shared" si="9"/>
        <v>0</v>
      </c>
    </row>
    <row r="218" spans="1:11">
      <c r="A218" s="133">
        <v>30020</v>
      </c>
      <c r="B218" s="39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7.6580000000000004</v>
      </c>
      <c r="K218" s="127">
        <f t="shared" si="9"/>
        <v>0</v>
      </c>
    </row>
    <row r="219" spans="1:11">
      <c r="A219" s="133">
        <v>30030</v>
      </c>
      <c r="B219" s="39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7.6580000000000004</v>
      </c>
      <c r="K219" s="127">
        <f t="shared" si="9"/>
        <v>0</v>
      </c>
    </row>
    <row r="220" spans="1:11">
      <c r="A220" s="133">
        <v>30031</v>
      </c>
      <c r="B220" s="131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7.6580000000000004</v>
      </c>
      <c r="K220" s="127">
        <f t="shared" si="9"/>
        <v>0</v>
      </c>
    </row>
    <row r="221" spans="1:11">
      <c r="A221" s="136">
        <v>30040</v>
      </c>
      <c r="B221" s="12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7.6580000000000004</v>
      </c>
      <c r="K221" s="130">
        <f t="shared" si="9"/>
        <v>-183593.58</v>
      </c>
    </row>
    <row r="222" spans="1:11">
      <c r="A222" s="133">
        <v>30041</v>
      </c>
      <c r="B222" s="131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7.6580000000000004</v>
      </c>
      <c r="K222" s="127">
        <f t="shared" si="9"/>
        <v>0</v>
      </c>
    </row>
    <row r="223" spans="1:11">
      <c r="A223" s="133">
        <v>30050</v>
      </c>
      <c r="B223" s="39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7.6580000000000004</v>
      </c>
      <c r="K223" s="127">
        <f t="shared" si="9"/>
        <v>0</v>
      </c>
    </row>
    <row r="224" spans="1:11">
      <c r="A224" s="133">
        <v>71000</v>
      </c>
      <c r="B224" s="39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7.6580000000000004</v>
      </c>
      <c r="K224" s="127">
        <f t="shared" si="9"/>
        <v>0</v>
      </c>
    </row>
    <row r="225" spans="1:11">
      <c r="A225" s="133">
        <v>71001</v>
      </c>
      <c r="B225" s="39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7.6580000000000004</v>
      </c>
      <c r="K225" s="127">
        <f t="shared" si="9"/>
        <v>0</v>
      </c>
    </row>
    <row r="226" spans="1:11">
      <c r="A226" s="133">
        <v>71002</v>
      </c>
      <c r="B226" s="39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7.6580000000000004</v>
      </c>
      <c r="K226" s="127">
        <f t="shared" si="9"/>
        <v>0</v>
      </c>
    </row>
    <row r="227" spans="1:11">
      <c r="A227" s="133">
        <v>71003</v>
      </c>
      <c r="B227" s="39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7.6580000000000004</v>
      </c>
      <c r="K227" s="127">
        <f t="shared" si="9"/>
        <v>0</v>
      </c>
    </row>
    <row r="228" spans="1:11">
      <c r="A228" s="133">
        <v>71004</v>
      </c>
      <c r="B228" s="39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7.6580000000000004</v>
      </c>
      <c r="K228" s="127">
        <f t="shared" si="9"/>
        <v>0</v>
      </c>
    </row>
    <row r="229" spans="1:11">
      <c r="A229" s="133">
        <v>71005</v>
      </c>
      <c r="B229" s="39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7.6580000000000004</v>
      </c>
      <c r="K229" s="127">
        <f t="shared" si="9"/>
        <v>0</v>
      </c>
    </row>
    <row r="230" spans="1:11">
      <c r="A230" s="133">
        <v>71006</v>
      </c>
      <c r="B230" s="39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7.6580000000000004</v>
      </c>
      <c r="K230" s="127">
        <f t="shared" si="9"/>
        <v>0</v>
      </c>
    </row>
    <row r="231" spans="1:11">
      <c r="A231" s="133">
        <v>71007</v>
      </c>
      <c r="B231" s="39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7.6580000000000004</v>
      </c>
      <c r="K231" s="127">
        <f t="shared" si="9"/>
        <v>0</v>
      </c>
    </row>
    <row r="232" spans="1:11">
      <c r="A232" s="133">
        <v>71008</v>
      </c>
      <c r="B232" s="39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7.6580000000000004</v>
      </c>
      <c r="K232" s="127">
        <f t="shared" si="9"/>
        <v>0</v>
      </c>
    </row>
    <row r="233" spans="1:11">
      <c r="A233" s="133">
        <v>71009</v>
      </c>
      <c r="B233" s="39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7.6580000000000004</v>
      </c>
      <c r="K233" s="127">
        <f t="shared" si="9"/>
        <v>0</v>
      </c>
    </row>
    <row r="234" spans="1:11">
      <c r="A234" s="133">
        <v>71010</v>
      </c>
      <c r="B234" s="131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7.6580000000000004</v>
      </c>
      <c r="K234" s="127">
        <f t="shared" si="9"/>
        <v>0</v>
      </c>
    </row>
    <row r="235" spans="1:11">
      <c r="A235" s="38">
        <v>71011</v>
      </c>
      <c r="B235" s="131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7.6580000000000004</v>
      </c>
      <c r="K235" s="127">
        <f t="shared" si="9"/>
        <v>0</v>
      </c>
    </row>
    <row r="236" spans="1:11">
      <c r="A236" s="38">
        <v>71012</v>
      </c>
      <c r="B236" s="131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7.6580000000000004</v>
      </c>
      <c r="K236" s="127">
        <f t="shared" si="9"/>
        <v>0</v>
      </c>
    </row>
    <row r="237" spans="1:11">
      <c r="A237" s="38">
        <v>71013</v>
      </c>
      <c r="B237" s="131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7.6580000000000004</v>
      </c>
      <c r="K237" s="127">
        <f t="shared" si="9"/>
        <v>0</v>
      </c>
    </row>
    <row r="238" spans="1:11">
      <c r="A238" s="38">
        <v>71014</v>
      </c>
      <c r="B238" s="131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7.6580000000000004</v>
      </c>
      <c r="K238" s="127">
        <f t="shared" si="9"/>
        <v>0</v>
      </c>
    </row>
    <row r="239" spans="1:11">
      <c r="A239" s="38">
        <v>71015</v>
      </c>
      <c r="B239" s="131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7.6580000000000004</v>
      </c>
      <c r="K239" s="127">
        <f t="shared" si="9"/>
        <v>0</v>
      </c>
    </row>
    <row r="240" spans="1:11">
      <c r="A240" s="38">
        <v>71016</v>
      </c>
      <c r="B240" s="131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7.6580000000000004</v>
      </c>
      <c r="K240" s="127">
        <f t="shared" si="9"/>
        <v>0</v>
      </c>
    </row>
    <row r="241" spans="1:11">
      <c r="A241" s="38">
        <v>71017</v>
      </c>
      <c r="B241" s="131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7.6580000000000004</v>
      </c>
      <c r="K241" s="127">
        <f t="shared" si="9"/>
        <v>0</v>
      </c>
    </row>
    <row r="242" spans="1:11">
      <c r="A242" s="38">
        <v>71018</v>
      </c>
      <c r="B242" s="131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7.6580000000000004</v>
      </c>
      <c r="K242" s="127">
        <f t="shared" si="9"/>
        <v>0</v>
      </c>
    </row>
    <row r="243" spans="1:11">
      <c r="A243" s="38">
        <v>71019</v>
      </c>
      <c r="B243" s="131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7.6580000000000004</v>
      </c>
      <c r="K243" s="127">
        <f t="shared" si="9"/>
        <v>0</v>
      </c>
    </row>
    <row r="244" spans="1:11">
      <c r="A244" s="38">
        <v>71020</v>
      </c>
      <c r="B244" s="131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7.6580000000000004</v>
      </c>
      <c r="K244" s="127">
        <f t="shared" si="9"/>
        <v>0</v>
      </c>
    </row>
    <row r="245" spans="1:11">
      <c r="A245" s="38">
        <v>71021</v>
      </c>
      <c r="B245" s="131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7.6580000000000004</v>
      </c>
      <c r="K245" s="127">
        <f t="shared" si="9"/>
        <v>0</v>
      </c>
    </row>
    <row r="246" spans="1:11">
      <c r="A246" s="38">
        <v>71022</v>
      </c>
      <c r="B246" s="131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7.6580000000000004</v>
      </c>
      <c r="K246" s="127">
        <f t="shared" si="9"/>
        <v>0</v>
      </c>
    </row>
    <row r="247" spans="1:11">
      <c r="A247" s="38">
        <v>71023</v>
      </c>
      <c r="B247" s="131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7.6580000000000004</v>
      </c>
      <c r="K247" s="127">
        <f t="shared" si="9"/>
        <v>0</v>
      </c>
    </row>
    <row r="248" spans="1:11">
      <c r="A248" s="38">
        <v>71024</v>
      </c>
      <c r="B248" s="138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7.6580000000000004</v>
      </c>
      <c r="K248" s="127">
        <f t="shared" si="9"/>
        <v>0</v>
      </c>
    </row>
    <row r="249" spans="1:11">
      <c r="A249" s="134">
        <v>71025</v>
      </c>
      <c r="B249" s="39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7.6580000000000004</v>
      </c>
      <c r="K249" s="127">
        <f t="shared" si="9"/>
        <v>0</v>
      </c>
    </row>
    <row r="250" spans="1:11">
      <c r="A250" s="134">
        <v>71026</v>
      </c>
      <c r="B250" s="39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7.6580000000000004</v>
      </c>
      <c r="K250" s="127">
        <f t="shared" si="9"/>
        <v>0</v>
      </c>
    </row>
    <row r="251" spans="1:11">
      <c r="A251" s="134">
        <v>71027</v>
      </c>
      <c r="B251" s="39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7.6580000000000004</v>
      </c>
      <c r="K251" s="127">
        <f t="shared" si="9"/>
        <v>0</v>
      </c>
    </row>
    <row r="252" spans="1:11">
      <c r="A252" s="134">
        <v>71028</v>
      </c>
      <c r="B252" s="39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7.6580000000000004</v>
      </c>
      <c r="K252" s="127">
        <f t="shared" si="9"/>
        <v>0</v>
      </c>
    </row>
    <row r="253" spans="1:11">
      <c r="A253" s="133">
        <v>71998</v>
      </c>
      <c r="B253" s="39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7.6580000000000004</v>
      </c>
      <c r="K253" s="127">
        <f t="shared" si="9"/>
        <v>0</v>
      </c>
    </row>
    <row r="254" spans="1:11">
      <c r="A254" s="133">
        <v>72100</v>
      </c>
      <c r="B254" s="39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7.6580000000000004</v>
      </c>
      <c r="K254" s="127">
        <f t="shared" si="9"/>
        <v>0</v>
      </c>
    </row>
    <row r="255" spans="1:11">
      <c r="A255" s="133">
        <v>72101</v>
      </c>
      <c r="B255" s="39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7.6580000000000004</v>
      </c>
      <c r="K255" s="127">
        <f t="shared" si="9"/>
        <v>0</v>
      </c>
    </row>
    <row r="256" spans="1:11">
      <c r="A256" s="133">
        <v>72102</v>
      </c>
      <c r="B256" s="39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7.6580000000000004</v>
      </c>
      <c r="K256" s="127">
        <f t="shared" si="9"/>
        <v>0</v>
      </c>
    </row>
    <row r="257" spans="1:11">
      <c r="A257" s="133">
        <v>72200</v>
      </c>
      <c r="B257" s="39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7.6580000000000004</v>
      </c>
      <c r="K257" s="127">
        <f t="shared" si="9"/>
        <v>0</v>
      </c>
    </row>
    <row r="258" spans="1:11">
      <c r="A258" s="134">
        <v>73006</v>
      </c>
      <c r="B258" s="39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7.6580000000000004</v>
      </c>
      <c r="K258" s="127">
        <f t="shared" si="9"/>
        <v>0</v>
      </c>
    </row>
    <row r="259" spans="1:11">
      <c r="A259" s="133">
        <v>74100</v>
      </c>
      <c r="B259" s="39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7.6580000000000004</v>
      </c>
      <c r="K259" s="127">
        <f t="shared" si="9"/>
        <v>0</v>
      </c>
    </row>
    <row r="260" spans="1:11">
      <c r="A260" s="133">
        <v>74101</v>
      </c>
      <c r="B260" s="39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7.6580000000000004</v>
      </c>
      <c r="K260" s="127">
        <f t="shared" si="9"/>
        <v>0</v>
      </c>
    </row>
    <row r="261" spans="1:11">
      <c r="A261" s="133">
        <v>74102</v>
      </c>
      <c r="B261" s="39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7.6580000000000004</v>
      </c>
      <c r="K261" s="127">
        <f t="shared" si="9"/>
        <v>0</v>
      </c>
    </row>
    <row r="262" spans="1:11">
      <c r="A262" s="133">
        <v>74200</v>
      </c>
      <c r="B262" s="39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7.6580000000000004</v>
      </c>
      <c r="K262" s="127">
        <f t="shared" si="9"/>
        <v>0</v>
      </c>
    </row>
    <row r="263" spans="1:11">
      <c r="A263" s="133">
        <v>74201</v>
      </c>
      <c r="B263" s="39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7.6580000000000004</v>
      </c>
      <c r="K263" s="127">
        <f t="shared" si="9"/>
        <v>0</v>
      </c>
    </row>
    <row r="264" spans="1:11">
      <c r="A264" s="133">
        <v>74202</v>
      </c>
      <c r="B264" s="39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7.6580000000000004</v>
      </c>
      <c r="K264" s="127">
        <f t="shared" ref="K264:K327" si="12">ROUND(H264*J264,2)</f>
        <v>0</v>
      </c>
    </row>
    <row r="265" spans="1:11">
      <c r="A265" s="133">
        <v>74203</v>
      </c>
      <c r="B265" s="39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7.6580000000000004</v>
      </c>
      <c r="K265" s="127">
        <f t="shared" si="12"/>
        <v>0</v>
      </c>
    </row>
    <row r="266" spans="1:11">
      <c r="A266" s="133">
        <v>74204</v>
      </c>
      <c r="B266" s="39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7.6580000000000004</v>
      </c>
      <c r="K266" s="127">
        <f t="shared" si="12"/>
        <v>0</v>
      </c>
    </row>
    <row r="267" spans="1:11">
      <c r="A267" s="133">
        <v>74300</v>
      </c>
      <c r="B267" s="39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7.6580000000000004</v>
      </c>
      <c r="K267" s="127">
        <f t="shared" si="12"/>
        <v>0</v>
      </c>
    </row>
    <row r="268" spans="1:11">
      <c r="A268" s="133">
        <v>81000</v>
      </c>
      <c r="B268" s="39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7.6580000000000004</v>
      </c>
      <c r="K268" s="127">
        <f t="shared" si="12"/>
        <v>0</v>
      </c>
    </row>
    <row r="269" spans="1:11">
      <c r="A269" s="133">
        <v>81001</v>
      </c>
      <c r="B269" s="131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7.6580000000000004</v>
      </c>
      <c r="K269" s="127">
        <f t="shared" si="12"/>
        <v>0</v>
      </c>
    </row>
    <row r="270" spans="1:11">
      <c r="A270" s="133">
        <v>81002</v>
      </c>
      <c r="B270" s="131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7.6580000000000004</v>
      </c>
      <c r="K270" s="127">
        <f t="shared" si="12"/>
        <v>0</v>
      </c>
    </row>
    <row r="271" spans="1:11">
      <c r="A271" s="133">
        <v>81003</v>
      </c>
      <c r="B271" s="131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7.6580000000000004</v>
      </c>
      <c r="K271" s="127">
        <f t="shared" si="12"/>
        <v>0</v>
      </c>
    </row>
    <row r="272" spans="1:11">
      <c r="A272" s="133">
        <v>81004</v>
      </c>
      <c r="B272" s="131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7.6580000000000004</v>
      </c>
      <c r="K272" s="127">
        <f t="shared" si="12"/>
        <v>0</v>
      </c>
    </row>
    <row r="273" spans="1:11">
      <c r="A273" s="133">
        <v>81005</v>
      </c>
      <c r="B273" s="131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7.6580000000000004</v>
      </c>
      <c r="K273" s="127">
        <f t="shared" si="12"/>
        <v>0</v>
      </c>
    </row>
    <row r="274" spans="1:11">
      <c r="A274" s="133">
        <v>81006</v>
      </c>
      <c r="B274" s="131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7.6580000000000004</v>
      </c>
      <c r="K274" s="127">
        <f t="shared" si="12"/>
        <v>0</v>
      </c>
    </row>
    <row r="275" spans="1:11">
      <c r="A275" s="133">
        <v>81007</v>
      </c>
      <c r="B275" s="39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7.6580000000000004</v>
      </c>
      <c r="K275" s="127">
        <f t="shared" si="12"/>
        <v>0</v>
      </c>
    </row>
    <row r="276" spans="1:11">
      <c r="A276" s="133">
        <v>81008</v>
      </c>
      <c r="B276" s="39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7.6580000000000004</v>
      </c>
      <c r="K276" s="127">
        <f t="shared" si="12"/>
        <v>0</v>
      </c>
    </row>
    <row r="277" spans="1:11">
      <c r="A277" s="133">
        <v>81009</v>
      </c>
      <c r="B277" s="39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7.6580000000000004</v>
      </c>
      <c r="K277" s="127">
        <f t="shared" si="12"/>
        <v>0</v>
      </c>
    </row>
    <row r="278" spans="1:11">
      <c r="A278" s="135">
        <v>81010</v>
      </c>
      <c r="B278" s="138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7.6580000000000004</v>
      </c>
      <c r="K278" s="127">
        <f t="shared" si="12"/>
        <v>0</v>
      </c>
    </row>
    <row r="279" spans="1:11">
      <c r="A279" s="133">
        <v>81011</v>
      </c>
      <c r="B279" s="131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7.6580000000000004</v>
      </c>
      <c r="K279" s="127">
        <f t="shared" si="12"/>
        <v>0</v>
      </c>
    </row>
    <row r="280" spans="1:11">
      <c r="A280" s="133">
        <v>81012</v>
      </c>
      <c r="B280" s="131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7.6580000000000004</v>
      </c>
      <c r="K280" s="127">
        <f t="shared" si="12"/>
        <v>0</v>
      </c>
    </row>
    <row r="281" spans="1:11">
      <c r="A281" s="133">
        <v>81013</v>
      </c>
      <c r="B281" s="131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7.6580000000000004</v>
      </c>
      <c r="K281" s="127">
        <f t="shared" si="12"/>
        <v>0</v>
      </c>
    </row>
    <row r="282" spans="1:11">
      <c r="A282" s="133">
        <v>81014</v>
      </c>
      <c r="B282" s="131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7.6580000000000004</v>
      </c>
      <c r="K282" s="127">
        <f t="shared" si="12"/>
        <v>0</v>
      </c>
    </row>
    <row r="283" spans="1:11">
      <c r="A283" s="133">
        <v>81015</v>
      </c>
      <c r="B283" s="131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7.6580000000000004</v>
      </c>
      <c r="K283" s="127">
        <f t="shared" si="12"/>
        <v>0</v>
      </c>
    </row>
    <row r="284" spans="1:11">
      <c r="A284" s="38">
        <v>81016</v>
      </c>
      <c r="B284" s="131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7.6580000000000004</v>
      </c>
      <c r="K284" s="127">
        <f t="shared" si="12"/>
        <v>0</v>
      </c>
    </row>
    <row r="285" spans="1:11">
      <c r="A285" s="38">
        <v>81017</v>
      </c>
      <c r="B285" s="131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7.6580000000000004</v>
      </c>
      <c r="K285" s="127">
        <f t="shared" si="12"/>
        <v>0</v>
      </c>
    </row>
    <row r="286" spans="1:11">
      <c r="A286" s="38">
        <v>81018</v>
      </c>
      <c r="B286" s="131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7.6580000000000004</v>
      </c>
      <c r="K286" s="127">
        <f t="shared" si="12"/>
        <v>0</v>
      </c>
    </row>
    <row r="287" spans="1:11">
      <c r="A287" s="38">
        <v>81019</v>
      </c>
      <c r="B287" s="131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7.6580000000000004</v>
      </c>
      <c r="K287" s="127">
        <f t="shared" si="12"/>
        <v>0</v>
      </c>
    </row>
    <row r="288" spans="1:11">
      <c r="A288" s="38">
        <v>81020</v>
      </c>
      <c r="B288" s="131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7.6580000000000004</v>
      </c>
      <c r="K288" s="127">
        <f t="shared" si="12"/>
        <v>0</v>
      </c>
    </row>
    <row r="289" spans="1:11">
      <c r="A289" s="38">
        <v>81021</v>
      </c>
      <c r="B289" s="131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7.6580000000000004</v>
      </c>
      <c r="K289" s="127">
        <f t="shared" si="12"/>
        <v>0</v>
      </c>
    </row>
    <row r="290" spans="1:11">
      <c r="A290" s="38">
        <v>81022</v>
      </c>
      <c r="B290" s="131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7.6580000000000004</v>
      </c>
      <c r="K290" s="127">
        <f t="shared" si="12"/>
        <v>0</v>
      </c>
    </row>
    <row r="291" spans="1:11">
      <c r="A291" s="38">
        <v>81023</v>
      </c>
      <c r="B291" s="131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7.6580000000000004</v>
      </c>
      <c r="K291" s="127">
        <f t="shared" si="12"/>
        <v>0</v>
      </c>
    </row>
    <row r="292" spans="1:11">
      <c r="A292" s="38">
        <v>81024</v>
      </c>
      <c r="B292" s="138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7.6580000000000004</v>
      </c>
      <c r="K292" s="127">
        <f t="shared" si="12"/>
        <v>0</v>
      </c>
    </row>
    <row r="293" spans="1:11">
      <c r="A293" s="134">
        <v>81025</v>
      </c>
      <c r="B293" s="39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7.6580000000000004</v>
      </c>
      <c r="K293" s="127">
        <f t="shared" si="12"/>
        <v>0</v>
      </c>
    </row>
    <row r="294" spans="1:11">
      <c r="A294" s="134">
        <v>81026</v>
      </c>
      <c r="B294" s="39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7.6580000000000004</v>
      </c>
      <c r="K294" s="127">
        <f t="shared" si="12"/>
        <v>0</v>
      </c>
    </row>
    <row r="295" spans="1:11">
      <c r="A295" s="134">
        <v>81027</v>
      </c>
      <c r="B295" s="39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7.6580000000000004</v>
      </c>
      <c r="K295" s="127">
        <f t="shared" si="12"/>
        <v>0</v>
      </c>
    </row>
    <row r="296" spans="1:11">
      <c r="A296" s="134">
        <v>81028</v>
      </c>
      <c r="B296" s="39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7.6580000000000004</v>
      </c>
      <c r="K296" s="127">
        <f t="shared" si="12"/>
        <v>0</v>
      </c>
    </row>
    <row r="297" spans="1:11">
      <c r="A297" s="133">
        <v>81998</v>
      </c>
      <c r="B297" s="131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7.6580000000000004</v>
      </c>
      <c r="K297" s="127">
        <f t="shared" si="12"/>
        <v>0</v>
      </c>
    </row>
    <row r="298" spans="1:11">
      <c r="A298" s="133">
        <v>82099</v>
      </c>
      <c r="B298" s="39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7.6580000000000004</v>
      </c>
      <c r="K298" s="127">
        <f t="shared" si="12"/>
        <v>0</v>
      </c>
    </row>
    <row r="299" spans="1:11">
      <c r="A299" s="133">
        <v>82100</v>
      </c>
      <c r="B299" s="39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7.6580000000000004</v>
      </c>
      <c r="K299" s="127">
        <f t="shared" si="12"/>
        <v>0</v>
      </c>
    </row>
    <row r="300" spans="1:11">
      <c r="A300" s="133">
        <v>82101</v>
      </c>
      <c r="B300" s="39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7.6580000000000004</v>
      </c>
      <c r="K300" s="127">
        <f t="shared" si="12"/>
        <v>0</v>
      </c>
    </row>
    <row r="301" spans="1:11">
      <c r="A301" s="133">
        <v>82102</v>
      </c>
      <c r="B301" s="39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7.6580000000000004</v>
      </c>
      <c r="K301" s="127">
        <f t="shared" si="12"/>
        <v>0</v>
      </c>
    </row>
    <row r="302" spans="1:11">
      <c r="A302" s="133">
        <v>82103</v>
      </c>
      <c r="B302" s="39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7.6580000000000004</v>
      </c>
      <c r="K302" s="127">
        <f t="shared" si="12"/>
        <v>0</v>
      </c>
    </row>
    <row r="303" spans="1:11">
      <c r="A303" s="133">
        <v>82104</v>
      </c>
      <c r="B303" s="39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7.6580000000000004</v>
      </c>
      <c r="K303" s="127">
        <f t="shared" si="12"/>
        <v>0</v>
      </c>
    </row>
    <row r="304" spans="1:11">
      <c r="A304" s="133">
        <v>82105</v>
      </c>
      <c r="B304" s="39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7.6580000000000004</v>
      </c>
      <c r="K304" s="127">
        <f t="shared" si="12"/>
        <v>0</v>
      </c>
    </row>
    <row r="305" spans="1:11">
      <c r="A305" s="133">
        <v>82106</v>
      </c>
      <c r="B305" s="131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7.6580000000000004</v>
      </c>
      <c r="K305" s="127">
        <f t="shared" si="12"/>
        <v>0</v>
      </c>
    </row>
    <row r="306" spans="1:11">
      <c r="A306" s="133">
        <v>82107</v>
      </c>
      <c r="B306" s="131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7.6580000000000004</v>
      </c>
      <c r="K306" s="127">
        <f t="shared" si="12"/>
        <v>0</v>
      </c>
    </row>
    <row r="307" spans="1:11">
      <c r="A307" s="133">
        <v>82108</v>
      </c>
      <c r="B307" s="39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7.6580000000000004</v>
      </c>
      <c r="K307" s="127">
        <f t="shared" si="12"/>
        <v>0</v>
      </c>
    </row>
    <row r="308" spans="1:11">
      <c r="A308" s="133">
        <v>82201</v>
      </c>
      <c r="B308" s="131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7.6580000000000004</v>
      </c>
      <c r="K308" s="127">
        <f t="shared" si="12"/>
        <v>0</v>
      </c>
    </row>
    <row r="309" spans="1:11">
      <c r="A309" s="133">
        <v>82202</v>
      </c>
      <c r="B309" s="131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7.6580000000000004</v>
      </c>
      <c r="K309" s="127">
        <f t="shared" si="12"/>
        <v>0</v>
      </c>
    </row>
    <row r="310" spans="1:11">
      <c r="A310" s="133">
        <v>82203</v>
      </c>
      <c r="B310" s="131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7.6580000000000004</v>
      </c>
      <c r="K310" s="127">
        <f t="shared" si="12"/>
        <v>0</v>
      </c>
    </row>
    <row r="311" spans="1:11">
      <c r="A311" s="133">
        <v>82204</v>
      </c>
      <c r="B311" s="131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7.6580000000000004</v>
      </c>
      <c r="K311" s="127">
        <f t="shared" si="12"/>
        <v>0</v>
      </c>
    </row>
    <row r="312" spans="1:11">
      <c r="A312" s="133">
        <v>82205</v>
      </c>
      <c r="B312" s="131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7.6580000000000004</v>
      </c>
      <c r="K312" s="127">
        <f t="shared" si="12"/>
        <v>0</v>
      </c>
    </row>
    <row r="313" spans="1:11">
      <c r="A313" s="133">
        <v>82600</v>
      </c>
      <c r="B313" s="39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7.6580000000000004</v>
      </c>
      <c r="K313" s="127">
        <f t="shared" si="12"/>
        <v>0</v>
      </c>
    </row>
    <row r="314" spans="1:11">
      <c r="A314" s="133">
        <v>82601</v>
      </c>
      <c r="B314" s="39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7.6580000000000004</v>
      </c>
      <c r="K314" s="127">
        <f t="shared" si="12"/>
        <v>0</v>
      </c>
    </row>
    <row r="315" spans="1:11">
      <c r="A315" s="133">
        <v>82602</v>
      </c>
      <c r="B315" s="39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7.6580000000000004</v>
      </c>
      <c r="K315" s="127">
        <f t="shared" si="12"/>
        <v>0</v>
      </c>
    </row>
    <row r="316" spans="1:11">
      <c r="A316" s="133">
        <v>82603</v>
      </c>
      <c r="B316" s="39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7.6580000000000004</v>
      </c>
      <c r="K316" s="127">
        <f t="shared" si="12"/>
        <v>0</v>
      </c>
    </row>
    <row r="317" spans="1:11">
      <c r="A317" s="133">
        <v>82604</v>
      </c>
      <c r="B317" s="39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7.6580000000000004</v>
      </c>
      <c r="K317" s="127">
        <f t="shared" si="12"/>
        <v>0</v>
      </c>
    </row>
    <row r="318" spans="1:11">
      <c r="A318" s="133">
        <v>82605</v>
      </c>
      <c r="B318" s="39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7.6580000000000004</v>
      </c>
      <c r="K318" s="127">
        <f t="shared" si="12"/>
        <v>0</v>
      </c>
    </row>
    <row r="319" spans="1:11">
      <c r="A319" s="133">
        <v>82606</v>
      </c>
      <c r="B319" s="131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7.6580000000000004</v>
      </c>
      <c r="K319" s="127">
        <f t="shared" si="12"/>
        <v>0</v>
      </c>
    </row>
    <row r="320" spans="1:11">
      <c r="A320" s="133">
        <v>82607</v>
      </c>
      <c r="B320" s="131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7.6580000000000004</v>
      </c>
      <c r="K320" s="127">
        <f t="shared" si="12"/>
        <v>0</v>
      </c>
    </row>
    <row r="321" spans="1:11">
      <c r="A321" s="133">
        <v>82700</v>
      </c>
      <c r="B321" s="39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7.6580000000000004</v>
      </c>
      <c r="K321" s="127">
        <f t="shared" si="12"/>
        <v>0</v>
      </c>
    </row>
    <row r="322" spans="1:11">
      <c r="A322" s="133">
        <v>82701</v>
      </c>
      <c r="B322" s="39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7.6580000000000004</v>
      </c>
      <c r="K322" s="127">
        <f t="shared" si="12"/>
        <v>0</v>
      </c>
    </row>
    <row r="323" spans="1:11">
      <c r="A323" s="133">
        <v>82702</v>
      </c>
      <c r="B323" s="39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7.6580000000000004</v>
      </c>
      <c r="K323" s="127">
        <f t="shared" si="12"/>
        <v>0</v>
      </c>
    </row>
    <row r="324" spans="1:11">
      <c r="A324" s="133">
        <v>82703</v>
      </c>
      <c r="B324" s="39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7.6580000000000004</v>
      </c>
      <c r="K324" s="127">
        <f t="shared" si="12"/>
        <v>0</v>
      </c>
    </row>
    <row r="325" spans="1:11">
      <c r="A325" s="133">
        <v>82704</v>
      </c>
      <c r="B325" s="39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7.6580000000000004</v>
      </c>
      <c r="K325" s="127">
        <f t="shared" si="12"/>
        <v>0</v>
      </c>
    </row>
    <row r="326" spans="1:11">
      <c r="A326" s="133">
        <v>82705</v>
      </c>
      <c r="B326" s="39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7.6580000000000004</v>
      </c>
      <c r="K326" s="127">
        <f t="shared" si="12"/>
        <v>0</v>
      </c>
    </row>
    <row r="327" spans="1:11">
      <c r="A327" s="133">
        <v>82706</v>
      </c>
      <c r="B327" s="39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7.6580000000000004</v>
      </c>
      <c r="K327" s="127">
        <f t="shared" si="12"/>
        <v>0</v>
      </c>
    </row>
    <row r="328" spans="1:11">
      <c r="A328" s="134">
        <v>83006</v>
      </c>
      <c r="B328" s="39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7.6580000000000004</v>
      </c>
      <c r="K328" s="127">
        <f t="shared" ref="K328:K391" si="15">ROUND(H328*J328,2)</f>
        <v>0</v>
      </c>
    </row>
    <row r="329" spans="1:11">
      <c r="A329" s="133">
        <v>84100</v>
      </c>
      <c r="B329" s="39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7.6580000000000004</v>
      </c>
      <c r="K329" s="127">
        <f t="shared" si="15"/>
        <v>0</v>
      </c>
    </row>
    <row r="330" spans="1:11">
      <c r="A330" s="133">
        <v>84101</v>
      </c>
      <c r="B330" s="39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7.6580000000000004</v>
      </c>
      <c r="K330" s="127">
        <f t="shared" si="15"/>
        <v>0</v>
      </c>
    </row>
    <row r="331" spans="1:11">
      <c r="A331" s="133">
        <v>84102</v>
      </c>
      <c r="B331" s="39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7.6580000000000004</v>
      </c>
      <c r="K331" s="127">
        <f t="shared" si="15"/>
        <v>0</v>
      </c>
    </row>
    <row r="332" spans="1:11">
      <c r="A332" s="133">
        <v>84103</v>
      </c>
      <c r="B332" s="39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7.6580000000000004</v>
      </c>
      <c r="K332" s="127">
        <f t="shared" si="15"/>
        <v>0</v>
      </c>
    </row>
    <row r="333" spans="1:11">
      <c r="A333" s="133">
        <v>84104</v>
      </c>
      <c r="B333" s="39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7.6580000000000004</v>
      </c>
      <c r="K333" s="127">
        <f t="shared" si="15"/>
        <v>0</v>
      </c>
    </row>
    <row r="334" spans="1:11">
      <c r="A334" s="133">
        <v>84201</v>
      </c>
      <c r="B334" s="39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7.6580000000000004</v>
      </c>
      <c r="K334" s="127">
        <f t="shared" si="15"/>
        <v>0</v>
      </c>
    </row>
    <row r="335" spans="1:11">
      <c r="A335" s="133">
        <v>84202</v>
      </c>
      <c r="B335" s="39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7.6580000000000004</v>
      </c>
      <c r="K335" s="127">
        <f t="shared" si="15"/>
        <v>0</v>
      </c>
    </row>
    <row r="336" spans="1:11">
      <c r="A336" s="133">
        <v>84203</v>
      </c>
      <c r="B336" s="39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7.6580000000000004</v>
      </c>
      <c r="K336" s="127">
        <f t="shared" si="15"/>
        <v>0</v>
      </c>
    </row>
    <row r="337" spans="1:11">
      <c r="A337" s="133">
        <v>84204</v>
      </c>
      <c r="B337" s="39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7.6580000000000004</v>
      </c>
      <c r="K337" s="127">
        <f t="shared" si="15"/>
        <v>0</v>
      </c>
    </row>
    <row r="338" spans="1:11">
      <c r="A338" s="133">
        <v>84205</v>
      </c>
      <c r="B338" s="39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7.6580000000000004</v>
      </c>
      <c r="K338" s="127">
        <f t="shared" si="15"/>
        <v>0</v>
      </c>
    </row>
    <row r="339" spans="1:11">
      <c r="A339" s="133">
        <v>84206</v>
      </c>
      <c r="B339" s="39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7.6580000000000004</v>
      </c>
      <c r="K339" s="127">
        <f t="shared" si="15"/>
        <v>0</v>
      </c>
    </row>
    <row r="340" spans="1:11">
      <c r="A340" s="133">
        <v>84207</v>
      </c>
      <c r="B340" s="39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7.6580000000000004</v>
      </c>
      <c r="K340" s="127">
        <f t="shared" si="15"/>
        <v>0</v>
      </c>
    </row>
    <row r="341" spans="1:11">
      <c r="A341" s="133">
        <v>84300</v>
      </c>
      <c r="B341" s="39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7.6580000000000004</v>
      </c>
      <c r="K341" s="127">
        <f t="shared" si="15"/>
        <v>0</v>
      </c>
    </row>
    <row r="342" spans="1:11">
      <c r="A342" s="133">
        <v>85001</v>
      </c>
      <c r="B342" s="131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7.6580000000000004</v>
      </c>
      <c r="K342" s="127">
        <f t="shared" si="15"/>
        <v>0</v>
      </c>
    </row>
    <row r="343" spans="1:11">
      <c r="A343" s="133">
        <v>85002</v>
      </c>
      <c r="B343" s="131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7.6580000000000004</v>
      </c>
      <c r="K343" s="127">
        <f t="shared" si="15"/>
        <v>0</v>
      </c>
    </row>
    <row r="344" spans="1:11">
      <c r="A344" s="133">
        <v>91001</v>
      </c>
      <c r="B344" s="39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7.6580000000000004</v>
      </c>
      <c r="K344" s="127">
        <f t="shared" si="15"/>
        <v>0</v>
      </c>
    </row>
    <row r="345" spans="1:11">
      <c r="A345" s="133">
        <v>91002</v>
      </c>
      <c r="B345" s="39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7.6580000000000004</v>
      </c>
      <c r="K345" s="127">
        <f t="shared" si="15"/>
        <v>0</v>
      </c>
    </row>
    <row r="346" spans="1:11">
      <c r="A346" s="133">
        <v>91003</v>
      </c>
      <c r="B346" s="39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7.6580000000000004</v>
      </c>
      <c r="K346" s="127">
        <f t="shared" si="15"/>
        <v>0</v>
      </c>
    </row>
    <row r="347" spans="1:11">
      <c r="A347" s="133">
        <v>91004</v>
      </c>
      <c r="B347" s="131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7.6580000000000004</v>
      </c>
      <c r="K347" s="127">
        <f t="shared" si="15"/>
        <v>0</v>
      </c>
    </row>
    <row r="348" spans="1:11">
      <c r="A348" s="133">
        <v>91005</v>
      </c>
      <c r="B348" s="131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7.6580000000000004</v>
      </c>
      <c r="K348" s="127">
        <f t="shared" si="15"/>
        <v>0</v>
      </c>
    </row>
    <row r="349" spans="1:11">
      <c r="A349" s="133">
        <v>91006</v>
      </c>
      <c r="B349" s="131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7.6580000000000004</v>
      </c>
      <c r="K349" s="127">
        <f t="shared" si="15"/>
        <v>0</v>
      </c>
    </row>
    <row r="350" spans="1:11">
      <c r="A350" s="133">
        <v>91007</v>
      </c>
      <c r="B350" s="131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7.6580000000000004</v>
      </c>
      <c r="K350" s="127">
        <f t="shared" si="15"/>
        <v>0</v>
      </c>
    </row>
    <row r="351" spans="1:11">
      <c r="A351" s="133">
        <v>91008</v>
      </c>
      <c r="B351" s="131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7.6580000000000004</v>
      </c>
      <c r="K351" s="127">
        <f t="shared" si="15"/>
        <v>0</v>
      </c>
    </row>
    <row r="352" spans="1:11">
      <c r="A352" s="133">
        <v>91009</v>
      </c>
      <c r="B352" s="131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7.6580000000000004</v>
      </c>
      <c r="K352" s="127">
        <f t="shared" si="15"/>
        <v>0</v>
      </c>
    </row>
    <row r="353" spans="1:11">
      <c r="A353" s="133">
        <v>91010</v>
      </c>
      <c r="B353" s="131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7.6580000000000004</v>
      </c>
      <c r="K353" s="127">
        <f t="shared" si="15"/>
        <v>0</v>
      </c>
    </row>
    <row r="354" spans="1:11">
      <c r="A354" s="133">
        <v>91011</v>
      </c>
      <c r="B354" s="131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7.6580000000000004</v>
      </c>
      <c r="K354" s="127">
        <f t="shared" si="15"/>
        <v>0</v>
      </c>
    </row>
    <row r="355" spans="1:11">
      <c r="A355" s="133">
        <v>91012</v>
      </c>
      <c r="B355" s="39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7.6580000000000004</v>
      </c>
      <c r="K355" s="127">
        <f t="shared" si="15"/>
        <v>0</v>
      </c>
    </row>
    <row r="356" spans="1:11">
      <c r="A356" s="38">
        <v>91013</v>
      </c>
      <c r="B356" s="138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7.6580000000000004</v>
      </c>
      <c r="K356" s="127">
        <f t="shared" si="15"/>
        <v>0</v>
      </c>
    </row>
    <row r="357" spans="1:11">
      <c r="A357" s="133">
        <v>91200</v>
      </c>
      <c r="B357" s="131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7.6580000000000004</v>
      </c>
      <c r="K357" s="127">
        <f t="shared" si="15"/>
        <v>0</v>
      </c>
    </row>
    <row r="358" spans="1:11">
      <c r="A358" s="133">
        <v>91201</v>
      </c>
      <c r="B358" s="131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7.6580000000000004</v>
      </c>
      <c r="K358" s="127">
        <f t="shared" si="15"/>
        <v>0</v>
      </c>
    </row>
    <row r="359" spans="1:11">
      <c r="A359" s="133">
        <v>91202</v>
      </c>
      <c r="B359" s="131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7.6580000000000004</v>
      </c>
      <c r="K359" s="127">
        <f t="shared" si="15"/>
        <v>0</v>
      </c>
    </row>
    <row r="360" spans="1:11">
      <c r="A360" s="133">
        <v>92001</v>
      </c>
      <c r="B360" s="131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7.6580000000000004</v>
      </c>
      <c r="K360" s="127">
        <f t="shared" si="15"/>
        <v>0</v>
      </c>
    </row>
    <row r="361" spans="1:11">
      <c r="A361" s="133">
        <v>92002</v>
      </c>
      <c r="B361" s="131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7.6580000000000004</v>
      </c>
      <c r="K361" s="127">
        <f t="shared" si="15"/>
        <v>0</v>
      </c>
    </row>
    <row r="362" spans="1:11">
      <c r="A362" s="133">
        <v>92003</v>
      </c>
      <c r="B362" s="131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7.6580000000000004</v>
      </c>
      <c r="K362" s="127">
        <f t="shared" si="15"/>
        <v>0</v>
      </c>
    </row>
    <row r="363" spans="1:11">
      <c r="A363" s="133">
        <v>92004</v>
      </c>
      <c r="B363" s="131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7.6580000000000004</v>
      </c>
      <c r="K363" s="127">
        <f t="shared" si="15"/>
        <v>0</v>
      </c>
    </row>
    <row r="364" spans="1:11">
      <c r="A364" s="133">
        <v>92005</v>
      </c>
      <c r="B364" s="131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7.6580000000000004</v>
      </c>
      <c r="K364" s="127">
        <f t="shared" si="15"/>
        <v>0</v>
      </c>
    </row>
    <row r="365" spans="1:11">
      <c r="A365" s="133">
        <v>92006</v>
      </c>
      <c r="B365" s="131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7.6580000000000004</v>
      </c>
      <c r="K365" s="127">
        <f t="shared" si="15"/>
        <v>0</v>
      </c>
    </row>
    <row r="366" spans="1:11">
      <c r="A366" s="133">
        <v>92007</v>
      </c>
      <c r="B366" s="131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7.6580000000000004</v>
      </c>
      <c r="K366" s="127">
        <f t="shared" si="15"/>
        <v>0</v>
      </c>
    </row>
    <row r="367" spans="1:11">
      <c r="A367" s="133">
        <v>92008</v>
      </c>
      <c r="B367" s="131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7.6580000000000004</v>
      </c>
      <c r="K367" s="127">
        <f t="shared" si="15"/>
        <v>0</v>
      </c>
    </row>
    <row r="368" spans="1:11">
      <c r="A368" s="141">
        <v>92009</v>
      </c>
      <c r="B368" s="39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7.6580000000000004</v>
      </c>
      <c r="K368" s="127">
        <f t="shared" si="15"/>
        <v>0</v>
      </c>
    </row>
    <row r="369" spans="1:11">
      <c r="A369" s="133">
        <v>93001</v>
      </c>
      <c r="B369" s="131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7.6580000000000004</v>
      </c>
      <c r="K369" s="127">
        <f t="shared" si="15"/>
        <v>0</v>
      </c>
    </row>
    <row r="370" spans="1:11">
      <c r="A370" s="133">
        <v>93002</v>
      </c>
      <c r="B370" s="131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7.6580000000000004</v>
      </c>
      <c r="K370" s="127">
        <f t="shared" si="15"/>
        <v>0</v>
      </c>
    </row>
    <row r="371" spans="1:11">
      <c r="A371" s="133">
        <v>93003</v>
      </c>
      <c r="B371" s="131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7.6580000000000004</v>
      </c>
      <c r="K371" s="127">
        <f t="shared" si="15"/>
        <v>0</v>
      </c>
    </row>
    <row r="372" spans="1:11">
      <c r="A372" s="133">
        <v>93004</v>
      </c>
      <c r="B372" s="131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7.6580000000000004</v>
      </c>
      <c r="K372" s="127">
        <f t="shared" si="15"/>
        <v>0</v>
      </c>
    </row>
    <row r="373" spans="1:11">
      <c r="A373" s="133">
        <v>93005</v>
      </c>
      <c r="B373" s="131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7.6580000000000004</v>
      </c>
      <c r="K373" s="127">
        <f t="shared" si="15"/>
        <v>0</v>
      </c>
    </row>
    <row r="374" spans="1:11">
      <c r="A374" s="136">
        <v>94001</v>
      </c>
      <c r="B374" s="137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7.6580000000000004</v>
      </c>
      <c r="K374" s="130">
        <f t="shared" si="15"/>
        <v>0</v>
      </c>
    </row>
    <row r="375" spans="1:11">
      <c r="A375" s="133">
        <v>94002</v>
      </c>
      <c r="B375" s="131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7.6580000000000004</v>
      </c>
      <c r="K375" s="127">
        <f t="shared" si="15"/>
        <v>0</v>
      </c>
    </row>
    <row r="376" spans="1:11">
      <c r="A376" s="133">
        <v>94003</v>
      </c>
      <c r="B376" s="131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7.6580000000000004</v>
      </c>
      <c r="K376" s="127">
        <f t="shared" si="15"/>
        <v>0</v>
      </c>
    </row>
    <row r="377" spans="1:11">
      <c r="A377" s="133">
        <v>94004</v>
      </c>
      <c r="B377" s="131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7.6580000000000004</v>
      </c>
      <c r="K377" s="127">
        <f t="shared" si="15"/>
        <v>0</v>
      </c>
    </row>
    <row r="378" spans="1:11">
      <c r="A378" s="133">
        <v>94005</v>
      </c>
      <c r="B378" s="131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7.6580000000000004</v>
      </c>
      <c r="K378" s="127">
        <f t="shared" si="15"/>
        <v>0</v>
      </c>
    </row>
    <row r="379" spans="1:11">
      <c r="A379" s="133">
        <v>94006</v>
      </c>
      <c r="B379" s="131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7.6580000000000004</v>
      </c>
      <c r="K379" s="127">
        <f t="shared" si="15"/>
        <v>0</v>
      </c>
    </row>
    <row r="380" spans="1:11">
      <c r="A380" s="133">
        <v>94007</v>
      </c>
      <c r="B380" s="131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7.6580000000000004</v>
      </c>
      <c r="K380" s="127">
        <f t="shared" si="15"/>
        <v>0</v>
      </c>
    </row>
    <row r="381" spans="1:11">
      <c r="A381" s="133">
        <v>94008</v>
      </c>
      <c r="B381" s="131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7.6580000000000004</v>
      </c>
      <c r="K381" s="127">
        <f t="shared" si="15"/>
        <v>0</v>
      </c>
    </row>
    <row r="382" spans="1:11">
      <c r="A382" s="133">
        <v>94009</v>
      </c>
      <c r="B382" s="131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7.6580000000000004</v>
      </c>
      <c r="K382" s="127">
        <f t="shared" si="15"/>
        <v>0</v>
      </c>
    </row>
    <row r="383" spans="1:11">
      <c r="A383" s="133">
        <v>94010</v>
      </c>
      <c r="B383" s="131" t="s">
        <v>438</v>
      </c>
      <c r="C383" s="213">
        <v>878.5</v>
      </c>
      <c r="D383" s="213"/>
      <c r="E383" s="225"/>
      <c r="F383" s="225"/>
      <c r="H383" s="127">
        <f t="shared" si="16"/>
        <v>878.5</v>
      </c>
      <c r="J383" s="4">
        <f t="shared" si="17"/>
        <v>7.6580000000000004</v>
      </c>
      <c r="K383" s="127">
        <f t="shared" si="15"/>
        <v>6727.55</v>
      </c>
    </row>
    <row r="384" spans="1:11">
      <c r="A384" s="133">
        <v>94011</v>
      </c>
      <c r="B384" s="131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7.6580000000000004</v>
      </c>
      <c r="K384" s="127">
        <f t="shared" si="15"/>
        <v>0</v>
      </c>
    </row>
    <row r="385" spans="1:11">
      <c r="A385" s="133">
        <v>94012</v>
      </c>
      <c r="B385" s="131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7.6580000000000004</v>
      </c>
      <c r="K385" s="127">
        <f t="shared" si="15"/>
        <v>0</v>
      </c>
    </row>
    <row r="386" spans="1:11">
      <c r="A386" s="133">
        <v>94013</v>
      </c>
      <c r="B386" s="131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7.6580000000000004</v>
      </c>
      <c r="K386" s="127">
        <f t="shared" si="15"/>
        <v>0</v>
      </c>
    </row>
    <row r="387" spans="1:11">
      <c r="A387" s="136">
        <v>94014</v>
      </c>
      <c r="B387" s="137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7.6580000000000004</v>
      </c>
      <c r="K387" s="130">
        <f t="shared" si="15"/>
        <v>0</v>
      </c>
    </row>
    <row r="388" spans="1:11">
      <c r="A388" s="133">
        <v>94015</v>
      </c>
      <c r="B388" s="131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7.6580000000000004</v>
      </c>
      <c r="K388" s="127">
        <f t="shared" si="15"/>
        <v>0</v>
      </c>
    </row>
    <row r="389" spans="1:11">
      <c r="A389" s="136">
        <v>94016</v>
      </c>
      <c r="B389" s="137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7.6580000000000004</v>
      </c>
      <c r="K389" s="130">
        <f t="shared" si="15"/>
        <v>0</v>
      </c>
    </row>
    <row r="390" spans="1:11">
      <c r="A390" s="133">
        <v>94017</v>
      </c>
      <c r="B390" s="131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7.6580000000000004</v>
      </c>
      <c r="K390" s="127">
        <f t="shared" si="15"/>
        <v>0</v>
      </c>
    </row>
    <row r="391" spans="1:11">
      <c r="A391" s="133">
        <v>94018</v>
      </c>
      <c r="B391" s="131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7.6580000000000004</v>
      </c>
      <c r="K391" s="127">
        <f t="shared" si="15"/>
        <v>0</v>
      </c>
    </row>
    <row r="392" spans="1:11">
      <c r="A392" s="133">
        <v>94019</v>
      </c>
      <c r="B392" s="131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7.6580000000000004</v>
      </c>
      <c r="K392" s="127">
        <f t="shared" ref="K392:K428" si="18">ROUND(H392*J392,2)</f>
        <v>0</v>
      </c>
    </row>
    <row r="393" spans="1:11">
      <c r="A393" s="133">
        <v>94020</v>
      </c>
      <c r="B393" s="39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7.6580000000000004</v>
      </c>
      <c r="K393" s="127">
        <f t="shared" si="18"/>
        <v>0</v>
      </c>
    </row>
    <row r="394" spans="1:11">
      <c r="A394" s="133">
        <v>94021</v>
      </c>
      <c r="B394" s="131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7.6580000000000004</v>
      </c>
      <c r="K394" s="127">
        <f t="shared" si="18"/>
        <v>0</v>
      </c>
    </row>
    <row r="395" spans="1:11">
      <c r="A395" s="133">
        <v>94022</v>
      </c>
      <c r="B395" s="131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7.6580000000000004</v>
      </c>
      <c r="K395" s="127">
        <f t="shared" si="18"/>
        <v>0</v>
      </c>
    </row>
    <row r="396" spans="1:11">
      <c r="A396" s="133">
        <v>94023</v>
      </c>
      <c r="B396" s="131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7.6580000000000004</v>
      </c>
      <c r="K396" s="127">
        <f t="shared" si="18"/>
        <v>0</v>
      </c>
    </row>
    <row r="397" spans="1:11">
      <c r="A397" s="133">
        <v>94024</v>
      </c>
      <c r="B397" s="131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7.6580000000000004</v>
      </c>
      <c r="K397" s="127">
        <f t="shared" si="18"/>
        <v>0</v>
      </c>
    </row>
    <row r="398" spans="1:11">
      <c r="A398" s="133">
        <v>94025</v>
      </c>
      <c r="B398" s="131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7.6580000000000004</v>
      </c>
      <c r="K398" s="127">
        <f t="shared" si="18"/>
        <v>0</v>
      </c>
    </row>
    <row r="399" spans="1:11">
      <c r="A399" s="136">
        <v>94026</v>
      </c>
      <c r="B399" s="12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7.6580000000000004</v>
      </c>
      <c r="K399" s="130">
        <f t="shared" si="18"/>
        <v>0</v>
      </c>
    </row>
    <row r="400" spans="1:11">
      <c r="A400" s="133">
        <v>94027</v>
      </c>
      <c r="B400" s="131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7.6580000000000004</v>
      </c>
      <c r="K400" s="127">
        <f t="shared" si="18"/>
        <v>0</v>
      </c>
    </row>
    <row r="401" spans="1:11">
      <c r="A401" s="133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7.6580000000000004</v>
      </c>
      <c r="K401" s="127">
        <f t="shared" si="18"/>
        <v>0</v>
      </c>
    </row>
    <row r="402" spans="1:11">
      <c r="A402" s="133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7.6580000000000004</v>
      </c>
      <c r="K402" s="127">
        <f t="shared" si="18"/>
        <v>0</v>
      </c>
    </row>
    <row r="403" spans="1:11">
      <c r="A403" s="133">
        <v>95001</v>
      </c>
      <c r="B403" s="39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7.6580000000000004</v>
      </c>
      <c r="K403" s="127">
        <f t="shared" si="18"/>
        <v>0</v>
      </c>
    </row>
    <row r="404" spans="1:11">
      <c r="A404" s="133">
        <v>95002</v>
      </c>
      <c r="B404" s="39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7.6580000000000004</v>
      </c>
      <c r="K404" s="127">
        <f t="shared" si="18"/>
        <v>0</v>
      </c>
    </row>
    <row r="405" spans="1:11">
      <c r="A405" s="133">
        <v>95003</v>
      </c>
      <c r="B405" s="39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7.6580000000000004</v>
      </c>
      <c r="K405" s="127">
        <f t="shared" si="18"/>
        <v>0</v>
      </c>
    </row>
    <row r="406" spans="1:11">
      <c r="A406" s="133">
        <v>96001</v>
      </c>
      <c r="B406" s="39" t="s">
        <v>453</v>
      </c>
      <c r="C406" s="213">
        <v>833.35</v>
      </c>
      <c r="D406" s="213"/>
      <c r="E406" s="225"/>
      <c r="F406" s="225"/>
      <c r="H406" s="127">
        <f t="shared" si="19"/>
        <v>833.35</v>
      </c>
      <c r="J406" s="4">
        <f t="shared" si="20"/>
        <v>7.6580000000000004</v>
      </c>
      <c r="K406" s="127">
        <f t="shared" si="18"/>
        <v>6381.79</v>
      </c>
    </row>
    <row r="407" spans="1:11">
      <c r="A407" s="133">
        <v>96002</v>
      </c>
      <c r="B407" s="39" t="s">
        <v>454</v>
      </c>
      <c r="C407" s="213">
        <v>600</v>
      </c>
      <c r="D407" s="213"/>
      <c r="E407" s="225"/>
      <c r="F407" s="225"/>
      <c r="H407" s="127">
        <f t="shared" si="19"/>
        <v>600</v>
      </c>
      <c r="J407" s="4">
        <f t="shared" si="20"/>
        <v>7.6580000000000004</v>
      </c>
      <c r="K407" s="127">
        <f t="shared" si="18"/>
        <v>4594.8</v>
      </c>
    </row>
    <row r="408" spans="1:11">
      <c r="A408" s="133">
        <v>96003</v>
      </c>
      <c r="B408" s="39" t="s">
        <v>455</v>
      </c>
      <c r="C408" s="213">
        <v>666.65</v>
      </c>
      <c r="D408" s="213"/>
      <c r="E408" s="225"/>
      <c r="F408" s="225"/>
      <c r="H408" s="127">
        <f t="shared" si="19"/>
        <v>666.65</v>
      </c>
      <c r="J408" s="4">
        <f t="shared" si="20"/>
        <v>7.6580000000000004</v>
      </c>
      <c r="K408" s="127">
        <f t="shared" si="18"/>
        <v>5105.21</v>
      </c>
    </row>
    <row r="409" spans="1:11">
      <c r="A409" s="133">
        <v>96004</v>
      </c>
      <c r="B409" s="39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7.6580000000000004</v>
      </c>
      <c r="K409" s="127">
        <f t="shared" si="18"/>
        <v>0</v>
      </c>
    </row>
    <row r="410" spans="1:11">
      <c r="A410" s="133">
        <v>96005</v>
      </c>
      <c r="B410" s="39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7.6580000000000004</v>
      </c>
      <c r="K410" s="127">
        <f t="shared" si="18"/>
        <v>459.48</v>
      </c>
    </row>
    <row r="411" spans="1:11">
      <c r="A411" s="133">
        <v>96006</v>
      </c>
      <c r="B411" s="39" t="s">
        <v>496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7.6580000000000004</v>
      </c>
      <c r="K411" s="127">
        <f t="shared" si="18"/>
        <v>0</v>
      </c>
    </row>
    <row r="412" spans="1:11">
      <c r="A412" s="133">
        <v>96007</v>
      </c>
      <c r="B412" s="39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7.6580000000000004</v>
      </c>
      <c r="K412" s="127">
        <f t="shared" si="18"/>
        <v>0</v>
      </c>
    </row>
    <row r="413" spans="1:11">
      <c r="A413" s="133">
        <v>96008</v>
      </c>
      <c r="B413" s="39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7.6580000000000004</v>
      </c>
      <c r="K413" s="127">
        <f t="shared" si="18"/>
        <v>5743.5</v>
      </c>
    </row>
    <row r="414" spans="1:11">
      <c r="A414" s="133">
        <v>97001</v>
      </c>
      <c r="B414" s="39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7.6580000000000004</v>
      </c>
      <c r="K414" s="127">
        <f t="shared" si="18"/>
        <v>131.1</v>
      </c>
    </row>
    <row r="415" spans="1:11">
      <c r="A415" s="133">
        <v>97002</v>
      </c>
      <c r="B415" s="39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7.6580000000000004</v>
      </c>
      <c r="K415" s="127">
        <f t="shared" si="18"/>
        <v>132.47999999999999</v>
      </c>
    </row>
    <row r="416" spans="1:11">
      <c r="A416" s="133">
        <v>97003</v>
      </c>
      <c r="B416" s="39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7.6580000000000004</v>
      </c>
      <c r="K416" s="127">
        <f t="shared" si="18"/>
        <v>0</v>
      </c>
    </row>
    <row r="417" spans="1:11">
      <c r="A417" s="133">
        <v>97004</v>
      </c>
      <c r="B417" s="39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7.6580000000000004</v>
      </c>
      <c r="K417" s="127">
        <f t="shared" si="18"/>
        <v>1233.0899999999999</v>
      </c>
    </row>
    <row r="418" spans="1:11">
      <c r="A418" s="136">
        <v>97005</v>
      </c>
      <c r="B418" s="12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7.6580000000000004</v>
      </c>
      <c r="K418" s="130">
        <f t="shared" si="18"/>
        <v>0</v>
      </c>
    </row>
    <row r="419" spans="1:11">
      <c r="A419" s="38">
        <v>97006</v>
      </c>
      <c r="B419" s="138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7.6580000000000004</v>
      </c>
      <c r="K419" s="127">
        <f t="shared" si="18"/>
        <v>0</v>
      </c>
    </row>
    <row r="420" spans="1:11">
      <c r="A420" s="38">
        <v>98000</v>
      </c>
      <c r="B420" s="138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7.6580000000000004</v>
      </c>
      <c r="K420" s="127">
        <f t="shared" si="18"/>
        <v>0</v>
      </c>
    </row>
    <row r="421" spans="1:11">
      <c r="A421" s="38">
        <v>98001</v>
      </c>
      <c r="B421" s="138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7.6580000000000004</v>
      </c>
      <c r="K421" s="127">
        <f t="shared" si="18"/>
        <v>0</v>
      </c>
    </row>
    <row r="422" spans="1:11">
      <c r="A422" s="38">
        <v>98002</v>
      </c>
      <c r="B422" s="138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7.6580000000000004</v>
      </c>
      <c r="K422" s="127">
        <f t="shared" si="18"/>
        <v>0</v>
      </c>
    </row>
    <row r="423" spans="1:11">
      <c r="A423" s="38">
        <v>60001</v>
      </c>
      <c r="B423" s="138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7.6580000000000004</v>
      </c>
      <c r="K423" s="127">
        <f t="shared" si="18"/>
        <v>0</v>
      </c>
    </row>
    <row r="424" spans="1:11">
      <c r="A424" s="38">
        <v>60002</v>
      </c>
      <c r="B424" s="138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7.6580000000000004</v>
      </c>
      <c r="K424" s="127">
        <f t="shared" si="18"/>
        <v>0</v>
      </c>
    </row>
    <row r="425" spans="1:11">
      <c r="A425" s="133">
        <v>60003</v>
      </c>
      <c r="B425" s="39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7.6580000000000004</v>
      </c>
      <c r="K425" s="127">
        <f t="shared" si="18"/>
        <v>0</v>
      </c>
    </row>
    <row r="426" spans="1:11">
      <c r="A426" s="133">
        <v>60004</v>
      </c>
      <c r="B426" s="39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7.6580000000000004</v>
      </c>
      <c r="K426" s="127">
        <f t="shared" si="18"/>
        <v>0</v>
      </c>
    </row>
    <row r="427" spans="1:11">
      <c r="A427" s="133">
        <v>60005</v>
      </c>
      <c r="B427" s="39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7.6580000000000004</v>
      </c>
      <c r="K427" s="127">
        <f t="shared" si="18"/>
        <v>0</v>
      </c>
    </row>
    <row r="428" spans="1:11">
      <c r="A428" s="133">
        <v>60006</v>
      </c>
      <c r="B428" s="39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7.6580000000000004</v>
      </c>
      <c r="K428" s="127">
        <f t="shared" si="18"/>
        <v>0</v>
      </c>
    </row>
    <row r="429" spans="1:11" ht="15" thickBot="1">
      <c r="A429" s="38"/>
      <c r="B429" s="39" t="s">
        <v>493</v>
      </c>
      <c r="C429" s="40">
        <f>SUM(C8:C428)</f>
        <v>199074.09</v>
      </c>
      <c r="D429" s="40">
        <f t="shared" ref="D429:H429" si="21">SUM(D8:D428)</f>
        <v>199074.09000000003</v>
      </c>
      <c r="E429" s="40">
        <f t="shared" si="21"/>
        <v>0</v>
      </c>
      <c r="F429" s="40">
        <f t="shared" si="21"/>
        <v>0</v>
      </c>
      <c r="H429" s="40">
        <f t="shared" si="21"/>
        <v>2.305000634805765E-11</v>
      </c>
      <c r="K429" s="40">
        <f>SUM(K8:K428)</f>
        <v>-1.9999999873334673E-2</v>
      </c>
    </row>
    <row r="430" spans="1:11" ht="15" thickTop="1">
      <c r="A430" s="39"/>
      <c r="D430" s="41">
        <f>C429-D429</f>
        <v>0</v>
      </c>
      <c r="F430" s="41">
        <f>E429-F429</f>
        <v>0</v>
      </c>
    </row>
    <row r="448" ht="17.899999999999999" customHeight="1"/>
  </sheetData>
  <autoFilter ref="A7:N448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48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N12" sqref="N12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185" customWidth="1"/>
    <col min="7" max="8" width="16.15234375" style="33" customWidth="1"/>
    <col min="10" max="10" width="11.15234375" style="4" bestFit="1" customWidth="1"/>
    <col min="11" max="11" width="16.15234375" style="33" customWidth="1"/>
    <col min="12" max="13" width="11.07421875" style="230" bestFit="1" customWidth="1"/>
  </cols>
  <sheetData>
    <row r="1" spans="1:11">
      <c r="A1" s="1" t="s">
        <v>472</v>
      </c>
      <c r="B1" s="32" t="s">
        <v>502</v>
      </c>
    </row>
    <row r="2" spans="1:11">
      <c r="A2" s="1" t="s">
        <v>518</v>
      </c>
    </row>
    <row r="3" spans="1:11" ht="17.899999999999999" customHeight="1"/>
    <row r="4" spans="1:11" ht="17.899999999999999" customHeight="1"/>
    <row r="5" spans="1:11">
      <c r="D5" s="185">
        <f>D430</f>
        <v>0</v>
      </c>
      <c r="F5" s="185">
        <f>F430</f>
        <v>0</v>
      </c>
      <c r="H5" s="185">
        <f>H429</f>
        <v>1.1340262062731199E-11</v>
      </c>
      <c r="I5" s="4"/>
      <c r="K5" s="33">
        <f>K429</f>
        <v>-2.0000000158006515E-2</v>
      </c>
    </row>
    <row r="6" spans="1:11">
      <c r="A6" s="34"/>
      <c r="C6" s="232" t="s">
        <v>473</v>
      </c>
      <c r="D6" s="233"/>
      <c r="E6" s="232" t="s">
        <v>494</v>
      </c>
      <c r="F6" s="233"/>
      <c r="H6" s="123" t="s">
        <v>495</v>
      </c>
      <c r="K6" s="123" t="s">
        <v>495</v>
      </c>
    </row>
    <row r="7" spans="1:11">
      <c r="A7" s="234" t="s">
        <v>474</v>
      </c>
      <c r="B7" s="234" t="s">
        <v>475</v>
      </c>
      <c r="C7" s="235" t="s">
        <v>476</v>
      </c>
      <c r="D7" s="235" t="s">
        <v>477</v>
      </c>
      <c r="E7" s="235" t="s">
        <v>476</v>
      </c>
      <c r="F7" s="235" t="s">
        <v>477</v>
      </c>
      <c r="G7" s="125"/>
      <c r="H7" s="126"/>
      <c r="J7" s="4">
        <f>Ex.rate25!U45</f>
        <v>7.6643999999999997</v>
      </c>
      <c r="K7" s="126" t="s">
        <v>519</v>
      </c>
    </row>
    <row r="8" spans="1:11">
      <c r="A8" s="236">
        <v>11100</v>
      </c>
      <c r="B8" s="237" t="s">
        <v>227</v>
      </c>
      <c r="C8" s="213"/>
      <c r="D8" s="213"/>
      <c r="E8" s="225"/>
      <c r="F8" s="225"/>
      <c r="H8" s="127">
        <f>ROUND(C8-D8+E8-F8,2)</f>
        <v>0</v>
      </c>
      <c r="J8" s="4">
        <f>J7</f>
        <v>7.6643999999999997</v>
      </c>
      <c r="K8" s="127">
        <f t="shared" ref="K8:K71" si="0">ROUND(H8*J8,2)</f>
        <v>0</v>
      </c>
    </row>
    <row r="9" spans="1:11">
      <c r="A9" s="236">
        <v>11101</v>
      </c>
      <c r="B9" s="237" t="s">
        <v>228</v>
      </c>
      <c r="C9" s="213"/>
      <c r="D9" s="213"/>
      <c r="E9" s="225"/>
      <c r="F9" s="225"/>
      <c r="H9" s="127">
        <f t="shared" ref="H9:H72" si="1">ROUND(C9-D9+E9-F9,2)</f>
        <v>0</v>
      </c>
      <c r="J9" s="4">
        <f t="shared" ref="J9:J72" si="2">J8</f>
        <v>7.6643999999999997</v>
      </c>
      <c r="K9" s="127">
        <f t="shared" si="0"/>
        <v>0</v>
      </c>
    </row>
    <row r="10" spans="1:11">
      <c r="A10" s="236">
        <v>11200</v>
      </c>
      <c r="B10" s="237" t="s">
        <v>229</v>
      </c>
      <c r="C10" s="213"/>
      <c r="D10" s="213"/>
      <c r="E10" s="225"/>
      <c r="F10" s="225"/>
      <c r="H10" s="127">
        <f t="shared" si="1"/>
        <v>0</v>
      </c>
      <c r="J10" s="4">
        <f t="shared" si="2"/>
        <v>7.6643999999999997</v>
      </c>
      <c r="K10" s="127">
        <f t="shared" si="0"/>
        <v>0</v>
      </c>
    </row>
    <row r="11" spans="1:11">
      <c r="A11" s="236">
        <v>11201</v>
      </c>
      <c r="B11" s="237" t="s">
        <v>230</v>
      </c>
      <c r="C11" s="213"/>
      <c r="D11" s="213"/>
      <c r="E11" s="225"/>
      <c r="F11" s="225"/>
      <c r="H11" s="127">
        <f t="shared" si="1"/>
        <v>0</v>
      </c>
      <c r="J11" s="4">
        <f t="shared" si="2"/>
        <v>7.6643999999999997</v>
      </c>
      <c r="K11" s="127">
        <f t="shared" si="0"/>
        <v>0</v>
      </c>
    </row>
    <row r="12" spans="1:11">
      <c r="A12" s="236">
        <v>11300</v>
      </c>
      <c r="B12" s="237" t="s">
        <v>231</v>
      </c>
      <c r="C12" s="213"/>
      <c r="D12" s="213"/>
      <c r="E12" s="225"/>
      <c r="F12" s="225"/>
      <c r="H12" s="127">
        <f t="shared" si="1"/>
        <v>0</v>
      </c>
      <c r="J12" s="4">
        <f t="shared" si="2"/>
        <v>7.6643999999999997</v>
      </c>
      <c r="K12" s="127">
        <f t="shared" si="0"/>
        <v>0</v>
      </c>
    </row>
    <row r="13" spans="1:11">
      <c r="A13" s="236">
        <v>11301</v>
      </c>
      <c r="B13" s="237" t="s">
        <v>232</v>
      </c>
      <c r="C13" s="213"/>
      <c r="D13" s="213"/>
      <c r="E13" s="225"/>
      <c r="F13" s="225"/>
      <c r="H13" s="127">
        <f t="shared" si="1"/>
        <v>0</v>
      </c>
      <c r="J13" s="4">
        <f t="shared" si="2"/>
        <v>7.6643999999999997</v>
      </c>
      <c r="K13" s="127">
        <f t="shared" si="0"/>
        <v>0</v>
      </c>
    </row>
    <row r="14" spans="1:11">
      <c r="A14" s="236">
        <v>11400</v>
      </c>
      <c r="B14" s="237" t="s">
        <v>233</v>
      </c>
      <c r="C14" s="213"/>
      <c r="D14" s="213"/>
      <c r="E14" s="225"/>
      <c r="F14" s="225"/>
      <c r="H14" s="127">
        <f t="shared" si="1"/>
        <v>0</v>
      </c>
      <c r="J14" s="4">
        <f t="shared" si="2"/>
        <v>7.6643999999999997</v>
      </c>
      <c r="K14" s="127">
        <f t="shared" si="0"/>
        <v>0</v>
      </c>
    </row>
    <row r="15" spans="1:11">
      <c r="A15" s="236">
        <v>11401</v>
      </c>
      <c r="B15" s="237" t="s">
        <v>234</v>
      </c>
      <c r="C15" s="213"/>
      <c r="D15" s="213"/>
      <c r="E15" s="225"/>
      <c r="F15" s="225"/>
      <c r="H15" s="127">
        <f t="shared" si="1"/>
        <v>0</v>
      </c>
      <c r="J15" s="4">
        <f t="shared" si="2"/>
        <v>7.6643999999999997</v>
      </c>
      <c r="K15" s="127">
        <f t="shared" si="0"/>
        <v>0</v>
      </c>
    </row>
    <row r="16" spans="1:11">
      <c r="A16" s="238">
        <v>11500</v>
      </c>
      <c r="B16" s="239" t="s">
        <v>237</v>
      </c>
      <c r="C16" s="214"/>
      <c r="D16" s="214"/>
      <c r="E16" s="226"/>
      <c r="F16" s="226"/>
      <c r="G16" s="130"/>
      <c r="H16" s="130">
        <f t="shared" si="1"/>
        <v>0</v>
      </c>
      <c r="J16" s="4">
        <f t="shared" si="2"/>
        <v>7.6643999999999997</v>
      </c>
      <c r="K16" s="130">
        <f t="shared" si="0"/>
        <v>0</v>
      </c>
    </row>
    <row r="17" spans="1:13">
      <c r="A17" s="238">
        <v>11501</v>
      </c>
      <c r="B17" s="239" t="s">
        <v>238</v>
      </c>
      <c r="C17" s="214"/>
      <c r="D17" s="214"/>
      <c r="E17" s="226"/>
      <c r="F17" s="226"/>
      <c r="G17" s="130"/>
      <c r="H17" s="130">
        <f t="shared" si="1"/>
        <v>0</v>
      </c>
      <c r="J17" s="4">
        <f t="shared" si="2"/>
        <v>7.6643999999999997</v>
      </c>
      <c r="K17" s="130">
        <f t="shared" si="0"/>
        <v>0</v>
      </c>
    </row>
    <row r="18" spans="1:13">
      <c r="A18" s="236">
        <v>11600</v>
      </c>
      <c r="B18" s="237" t="s">
        <v>239</v>
      </c>
      <c r="C18" s="213"/>
      <c r="D18" s="213"/>
      <c r="E18" s="225"/>
      <c r="F18" s="225"/>
      <c r="H18" s="127">
        <f t="shared" si="1"/>
        <v>0</v>
      </c>
      <c r="J18" s="4">
        <f t="shared" si="2"/>
        <v>7.6643999999999997</v>
      </c>
      <c r="K18" s="127">
        <f t="shared" si="0"/>
        <v>0</v>
      </c>
    </row>
    <row r="19" spans="1:13">
      <c r="A19" s="236">
        <v>11601</v>
      </c>
      <c r="B19" s="237" t="s">
        <v>240</v>
      </c>
      <c r="C19" s="213"/>
      <c r="D19" s="213"/>
      <c r="E19" s="225"/>
      <c r="F19" s="225"/>
      <c r="H19" s="127">
        <f t="shared" si="1"/>
        <v>0</v>
      </c>
      <c r="J19" s="4">
        <f t="shared" si="2"/>
        <v>7.6643999999999997</v>
      </c>
      <c r="K19" s="127">
        <f t="shared" si="0"/>
        <v>0</v>
      </c>
    </row>
    <row r="20" spans="1:13">
      <c r="A20" s="236">
        <v>11700</v>
      </c>
      <c r="B20" s="237" t="s">
        <v>478</v>
      </c>
      <c r="C20" s="213"/>
      <c r="D20" s="213"/>
      <c r="E20" s="225"/>
      <c r="F20" s="225"/>
      <c r="H20" s="127">
        <f t="shared" si="1"/>
        <v>0</v>
      </c>
      <c r="J20" s="4">
        <f t="shared" si="2"/>
        <v>7.6643999999999997</v>
      </c>
      <c r="K20" s="127">
        <f t="shared" si="0"/>
        <v>0</v>
      </c>
    </row>
    <row r="21" spans="1:13">
      <c r="A21" s="236">
        <v>11701</v>
      </c>
      <c r="B21" s="237" t="s">
        <v>236</v>
      </c>
      <c r="C21" s="213"/>
      <c r="D21" s="213"/>
      <c r="E21" s="225"/>
      <c r="F21" s="225"/>
      <c r="H21" s="127">
        <f t="shared" si="1"/>
        <v>0</v>
      </c>
      <c r="J21" s="4">
        <f t="shared" si="2"/>
        <v>7.6643999999999997</v>
      </c>
      <c r="K21" s="127">
        <f t="shared" si="0"/>
        <v>0</v>
      </c>
    </row>
    <row r="22" spans="1:13">
      <c r="A22" s="236">
        <v>12001</v>
      </c>
      <c r="B22" s="237" t="s">
        <v>224</v>
      </c>
      <c r="C22" s="213"/>
      <c r="D22" s="213"/>
      <c r="E22" s="225"/>
      <c r="F22" s="225"/>
      <c r="H22" s="127">
        <f t="shared" si="1"/>
        <v>0</v>
      </c>
      <c r="J22" s="4">
        <f t="shared" si="2"/>
        <v>7.6643999999999997</v>
      </c>
      <c r="K22" s="127">
        <f t="shared" si="0"/>
        <v>0</v>
      </c>
    </row>
    <row r="23" spans="1:13">
      <c r="A23" s="236">
        <v>12002</v>
      </c>
      <c r="B23" s="237" t="s">
        <v>225</v>
      </c>
      <c r="C23" s="213"/>
      <c r="D23" s="213"/>
      <c r="E23" s="225"/>
      <c r="F23" s="225"/>
      <c r="H23" s="127">
        <f t="shared" si="1"/>
        <v>0</v>
      </c>
      <c r="J23" s="4">
        <f t="shared" si="2"/>
        <v>7.6643999999999997</v>
      </c>
      <c r="K23" s="127">
        <f t="shared" si="0"/>
        <v>0</v>
      </c>
    </row>
    <row r="24" spans="1:13" s="132" customFormat="1">
      <c r="A24" s="236">
        <v>12003</v>
      </c>
      <c r="B24" s="240" t="s">
        <v>226</v>
      </c>
      <c r="C24" s="213"/>
      <c r="D24" s="213"/>
      <c r="E24" s="225"/>
      <c r="F24" s="225"/>
      <c r="G24" s="33"/>
      <c r="H24" s="127">
        <f t="shared" si="1"/>
        <v>0</v>
      </c>
      <c r="J24" s="4">
        <f t="shared" si="2"/>
        <v>7.6643999999999997</v>
      </c>
      <c r="K24" s="127">
        <f t="shared" si="0"/>
        <v>0</v>
      </c>
      <c r="L24" s="230"/>
      <c r="M24" s="230"/>
    </row>
    <row r="25" spans="1:13">
      <c r="A25" s="34">
        <v>13011</v>
      </c>
      <c r="B25" s="237" t="s">
        <v>91</v>
      </c>
      <c r="C25" s="213"/>
      <c r="D25" s="213"/>
      <c r="E25" s="225"/>
      <c r="F25" s="225"/>
      <c r="H25" s="127">
        <f t="shared" si="1"/>
        <v>0</v>
      </c>
      <c r="J25" s="4">
        <f t="shared" si="2"/>
        <v>7.6643999999999997</v>
      </c>
      <c r="K25" s="127">
        <f t="shared" si="0"/>
        <v>0</v>
      </c>
    </row>
    <row r="26" spans="1:13">
      <c r="A26" s="34">
        <v>13012</v>
      </c>
      <c r="B26" s="240" t="s">
        <v>92</v>
      </c>
      <c r="C26" s="213"/>
      <c r="D26" s="213"/>
      <c r="E26" s="225"/>
      <c r="F26" s="225"/>
      <c r="H26" s="127">
        <f t="shared" si="1"/>
        <v>0</v>
      </c>
      <c r="J26" s="4">
        <f t="shared" si="2"/>
        <v>7.6643999999999997</v>
      </c>
      <c r="K26" s="127">
        <f t="shared" si="0"/>
        <v>0</v>
      </c>
    </row>
    <row r="27" spans="1:13">
      <c r="A27" s="34">
        <v>13021</v>
      </c>
      <c r="B27" s="237" t="s">
        <v>93</v>
      </c>
      <c r="C27" s="213"/>
      <c r="D27" s="213"/>
      <c r="E27" s="225"/>
      <c r="F27" s="225"/>
      <c r="H27" s="127">
        <f t="shared" si="1"/>
        <v>0</v>
      </c>
      <c r="J27" s="4">
        <f t="shared" si="2"/>
        <v>7.6643999999999997</v>
      </c>
      <c r="K27" s="127">
        <f t="shared" si="0"/>
        <v>0</v>
      </c>
    </row>
    <row r="28" spans="1:13">
      <c r="A28" s="34">
        <v>13022</v>
      </c>
      <c r="B28" s="237" t="s">
        <v>94</v>
      </c>
      <c r="C28" s="213"/>
      <c r="D28" s="213"/>
      <c r="E28" s="225"/>
      <c r="F28" s="225"/>
      <c r="H28" s="127">
        <f t="shared" si="1"/>
        <v>0</v>
      </c>
      <c r="J28" s="4">
        <f t="shared" si="2"/>
        <v>7.6643999999999997</v>
      </c>
      <c r="K28" s="127">
        <f t="shared" si="0"/>
        <v>0</v>
      </c>
    </row>
    <row r="29" spans="1:13">
      <c r="A29" s="34">
        <v>13023</v>
      </c>
      <c r="B29" s="237" t="s">
        <v>95</v>
      </c>
      <c r="C29" s="213"/>
      <c r="D29" s="213"/>
      <c r="E29" s="225"/>
      <c r="F29" s="225"/>
      <c r="H29" s="127">
        <f t="shared" si="1"/>
        <v>0</v>
      </c>
      <c r="J29" s="4">
        <f t="shared" si="2"/>
        <v>7.6643999999999997</v>
      </c>
      <c r="K29" s="127">
        <f t="shared" si="0"/>
        <v>0</v>
      </c>
    </row>
    <row r="30" spans="1:13">
      <c r="A30" s="34">
        <v>13024</v>
      </c>
      <c r="B30" s="237" t="s">
        <v>96</v>
      </c>
      <c r="C30" s="213"/>
      <c r="D30" s="213"/>
      <c r="E30" s="225"/>
      <c r="F30" s="225"/>
      <c r="H30" s="127">
        <f t="shared" si="1"/>
        <v>0</v>
      </c>
      <c r="J30" s="4">
        <f t="shared" si="2"/>
        <v>7.6643999999999997</v>
      </c>
      <c r="K30" s="127">
        <f t="shared" si="0"/>
        <v>0</v>
      </c>
    </row>
    <row r="31" spans="1:13">
      <c r="A31" s="34">
        <v>13031</v>
      </c>
      <c r="B31" s="237" t="s">
        <v>97</v>
      </c>
      <c r="C31" s="213"/>
      <c r="D31" s="213"/>
      <c r="E31" s="225"/>
      <c r="F31" s="225"/>
      <c r="H31" s="127">
        <f t="shared" si="1"/>
        <v>0</v>
      </c>
      <c r="J31" s="4">
        <f t="shared" si="2"/>
        <v>7.6643999999999997</v>
      </c>
      <c r="K31" s="127">
        <f t="shared" si="0"/>
        <v>0</v>
      </c>
    </row>
    <row r="32" spans="1:13">
      <c r="A32" s="34">
        <v>13032</v>
      </c>
      <c r="B32" s="237" t="s">
        <v>98</v>
      </c>
      <c r="C32" s="213"/>
      <c r="D32" s="213"/>
      <c r="E32" s="225"/>
      <c r="F32" s="225"/>
      <c r="H32" s="127">
        <f t="shared" si="1"/>
        <v>0</v>
      </c>
      <c r="J32" s="4">
        <f t="shared" si="2"/>
        <v>7.6643999999999997</v>
      </c>
      <c r="K32" s="127">
        <f t="shared" si="0"/>
        <v>0</v>
      </c>
    </row>
    <row r="33" spans="1:11">
      <c r="A33" s="34">
        <v>13041</v>
      </c>
      <c r="B33" s="237" t="s">
        <v>99</v>
      </c>
      <c r="C33" s="213"/>
      <c r="D33" s="213"/>
      <c r="E33" s="225"/>
      <c r="F33" s="225"/>
      <c r="H33" s="127">
        <f t="shared" si="1"/>
        <v>0</v>
      </c>
      <c r="J33" s="4">
        <f t="shared" si="2"/>
        <v>7.6643999999999997</v>
      </c>
      <c r="K33" s="127">
        <f t="shared" si="0"/>
        <v>0</v>
      </c>
    </row>
    <row r="34" spans="1:11">
      <c r="A34" s="34">
        <v>13042</v>
      </c>
      <c r="B34" s="237" t="s">
        <v>100</v>
      </c>
      <c r="C34" s="213"/>
      <c r="D34" s="213"/>
      <c r="E34" s="225"/>
      <c r="F34" s="225"/>
      <c r="H34" s="127">
        <f t="shared" si="1"/>
        <v>0</v>
      </c>
      <c r="J34" s="4">
        <f t="shared" si="2"/>
        <v>7.6643999999999997</v>
      </c>
      <c r="K34" s="127">
        <f t="shared" si="0"/>
        <v>0</v>
      </c>
    </row>
    <row r="35" spans="1:11">
      <c r="A35" s="34">
        <v>13043</v>
      </c>
      <c r="B35" s="237" t="s">
        <v>101</v>
      </c>
      <c r="C35" s="213"/>
      <c r="D35" s="213"/>
      <c r="E35" s="225"/>
      <c r="F35" s="225"/>
      <c r="H35" s="127">
        <f t="shared" si="1"/>
        <v>0</v>
      </c>
      <c r="J35" s="4">
        <f t="shared" si="2"/>
        <v>7.6643999999999997</v>
      </c>
      <c r="K35" s="127">
        <f t="shared" si="0"/>
        <v>0</v>
      </c>
    </row>
    <row r="36" spans="1:11">
      <c r="A36" s="34">
        <v>13044</v>
      </c>
      <c r="B36" s="237" t="s">
        <v>102</v>
      </c>
      <c r="C36" s="213"/>
      <c r="D36" s="213"/>
      <c r="E36" s="225"/>
      <c r="F36" s="225"/>
      <c r="H36" s="127">
        <f t="shared" si="1"/>
        <v>0</v>
      </c>
      <c r="J36" s="4">
        <f t="shared" si="2"/>
        <v>7.6643999999999997</v>
      </c>
      <c r="K36" s="127">
        <f t="shared" si="0"/>
        <v>0</v>
      </c>
    </row>
    <row r="37" spans="1:11">
      <c r="A37" s="34">
        <v>13045</v>
      </c>
      <c r="B37" s="237" t="s">
        <v>103</v>
      </c>
      <c r="C37" s="213"/>
      <c r="D37" s="213"/>
      <c r="E37" s="225"/>
      <c r="F37" s="225"/>
      <c r="H37" s="127">
        <f t="shared" si="1"/>
        <v>0</v>
      </c>
      <c r="J37" s="4">
        <f t="shared" si="2"/>
        <v>7.6643999999999997</v>
      </c>
      <c r="K37" s="127">
        <f t="shared" si="0"/>
        <v>0</v>
      </c>
    </row>
    <row r="38" spans="1:11">
      <c r="A38" s="34">
        <v>13051</v>
      </c>
      <c r="B38" s="237" t="s">
        <v>104</v>
      </c>
      <c r="C38" s="213"/>
      <c r="D38" s="213"/>
      <c r="E38" s="225"/>
      <c r="F38" s="225"/>
      <c r="H38" s="127">
        <f t="shared" si="1"/>
        <v>0</v>
      </c>
      <c r="J38" s="4">
        <f t="shared" si="2"/>
        <v>7.6643999999999997</v>
      </c>
      <c r="K38" s="127">
        <f t="shared" si="0"/>
        <v>0</v>
      </c>
    </row>
    <row r="39" spans="1:11">
      <c r="A39" s="34">
        <v>13052</v>
      </c>
      <c r="B39" s="237" t="s">
        <v>105</v>
      </c>
      <c r="C39" s="213"/>
      <c r="D39" s="213"/>
      <c r="E39" s="225"/>
      <c r="F39" s="225"/>
      <c r="H39" s="127">
        <f t="shared" si="1"/>
        <v>0</v>
      </c>
      <c r="J39" s="4">
        <f t="shared" si="2"/>
        <v>7.6643999999999997</v>
      </c>
      <c r="K39" s="127">
        <f t="shared" si="0"/>
        <v>0</v>
      </c>
    </row>
    <row r="40" spans="1:11">
      <c r="A40" s="34">
        <v>13053</v>
      </c>
      <c r="B40" s="237" t="s">
        <v>106</v>
      </c>
      <c r="C40" s="213"/>
      <c r="D40" s="213"/>
      <c r="E40" s="225"/>
      <c r="F40" s="225"/>
      <c r="H40" s="127">
        <f t="shared" si="1"/>
        <v>0</v>
      </c>
      <c r="J40" s="4">
        <f t="shared" si="2"/>
        <v>7.6643999999999997</v>
      </c>
      <c r="K40" s="127">
        <f t="shared" si="0"/>
        <v>0</v>
      </c>
    </row>
    <row r="41" spans="1:11">
      <c r="A41" s="34">
        <v>13054</v>
      </c>
      <c r="B41" s="237" t="s">
        <v>107</v>
      </c>
      <c r="C41" s="213"/>
      <c r="D41" s="213"/>
      <c r="E41" s="225"/>
      <c r="F41" s="225"/>
      <c r="H41" s="127">
        <f t="shared" si="1"/>
        <v>0</v>
      </c>
      <c r="J41" s="4">
        <f t="shared" si="2"/>
        <v>7.6643999999999997</v>
      </c>
      <c r="K41" s="127">
        <f t="shared" si="0"/>
        <v>0</v>
      </c>
    </row>
    <row r="42" spans="1:11">
      <c r="A42" s="34">
        <v>13055</v>
      </c>
      <c r="B42" s="237" t="s">
        <v>108</v>
      </c>
      <c r="C42" s="213"/>
      <c r="D42" s="213"/>
      <c r="E42" s="225"/>
      <c r="F42" s="225"/>
      <c r="H42" s="127">
        <f t="shared" si="1"/>
        <v>0</v>
      </c>
      <c r="J42" s="4">
        <f t="shared" si="2"/>
        <v>7.6643999999999997</v>
      </c>
      <c r="K42" s="127">
        <f t="shared" si="0"/>
        <v>0</v>
      </c>
    </row>
    <row r="43" spans="1:11">
      <c r="A43" s="34">
        <v>13056</v>
      </c>
      <c r="B43" s="237" t="s">
        <v>109</v>
      </c>
      <c r="C43" s="213"/>
      <c r="D43" s="213"/>
      <c r="E43" s="225"/>
      <c r="F43" s="225"/>
      <c r="H43" s="127">
        <f t="shared" si="1"/>
        <v>0</v>
      </c>
      <c r="J43" s="4">
        <f t="shared" si="2"/>
        <v>7.6643999999999997</v>
      </c>
      <c r="K43" s="127">
        <f t="shared" si="0"/>
        <v>0</v>
      </c>
    </row>
    <row r="44" spans="1:11">
      <c r="A44" s="34">
        <v>13061</v>
      </c>
      <c r="B44" s="237" t="s">
        <v>110</v>
      </c>
      <c r="C44" s="213"/>
      <c r="D44" s="213"/>
      <c r="E44" s="225"/>
      <c r="F44" s="225"/>
      <c r="H44" s="127">
        <f t="shared" si="1"/>
        <v>0</v>
      </c>
      <c r="J44" s="4">
        <f t="shared" si="2"/>
        <v>7.6643999999999997</v>
      </c>
      <c r="K44" s="127">
        <f t="shared" si="0"/>
        <v>0</v>
      </c>
    </row>
    <row r="45" spans="1:11">
      <c r="A45" s="236">
        <v>13081</v>
      </c>
      <c r="B45" s="237" t="s">
        <v>111</v>
      </c>
      <c r="C45" s="213"/>
      <c r="D45" s="213"/>
      <c r="E45" s="225"/>
      <c r="F45" s="225"/>
      <c r="H45" s="127">
        <f t="shared" si="1"/>
        <v>0</v>
      </c>
      <c r="J45" s="4">
        <f t="shared" si="2"/>
        <v>7.6643999999999997</v>
      </c>
      <c r="K45" s="127">
        <f t="shared" si="0"/>
        <v>0</v>
      </c>
    </row>
    <row r="46" spans="1:11">
      <c r="A46" s="236">
        <v>13091</v>
      </c>
      <c r="B46" s="237" t="s">
        <v>112</v>
      </c>
      <c r="C46" s="213">
        <v>16769.55</v>
      </c>
      <c r="D46" s="213"/>
      <c r="E46" s="225"/>
      <c r="F46" s="225"/>
      <c r="H46" s="127">
        <f t="shared" si="1"/>
        <v>16769.55</v>
      </c>
      <c r="J46" s="4">
        <f t="shared" si="2"/>
        <v>7.6643999999999997</v>
      </c>
      <c r="K46" s="127">
        <f t="shared" si="0"/>
        <v>128528.54</v>
      </c>
    </row>
    <row r="47" spans="1:11">
      <c r="A47" s="34">
        <v>13101</v>
      </c>
      <c r="B47" s="237" t="s">
        <v>113</v>
      </c>
      <c r="C47" s="213"/>
      <c r="D47" s="213"/>
      <c r="E47" s="225"/>
      <c r="F47" s="225"/>
      <c r="H47" s="127">
        <f t="shared" si="1"/>
        <v>0</v>
      </c>
      <c r="J47" s="4">
        <f t="shared" si="2"/>
        <v>7.6643999999999997</v>
      </c>
      <c r="K47" s="127">
        <f t="shared" si="0"/>
        <v>0</v>
      </c>
    </row>
    <row r="48" spans="1:11">
      <c r="A48" s="34">
        <v>13111</v>
      </c>
      <c r="B48" s="237" t="s">
        <v>114</v>
      </c>
      <c r="C48" s="213"/>
      <c r="D48" s="213"/>
      <c r="E48" s="225"/>
      <c r="F48" s="225"/>
      <c r="H48" s="127">
        <f t="shared" si="1"/>
        <v>0</v>
      </c>
      <c r="J48" s="4">
        <f t="shared" si="2"/>
        <v>7.6643999999999997</v>
      </c>
      <c r="K48" s="127">
        <f t="shared" si="0"/>
        <v>0</v>
      </c>
    </row>
    <row r="49" spans="1:11">
      <c r="A49" s="34">
        <v>13112</v>
      </c>
      <c r="B49" s="237" t="s">
        <v>115</v>
      </c>
      <c r="C49" s="213"/>
      <c r="D49" s="213"/>
      <c r="E49" s="225"/>
      <c r="F49" s="225"/>
      <c r="H49" s="127">
        <f t="shared" si="1"/>
        <v>0</v>
      </c>
      <c r="J49" s="4">
        <f t="shared" si="2"/>
        <v>7.6643999999999997</v>
      </c>
      <c r="K49" s="127">
        <f t="shared" si="0"/>
        <v>0</v>
      </c>
    </row>
    <row r="50" spans="1:11">
      <c r="A50" s="34">
        <v>13113</v>
      </c>
      <c r="B50" s="237" t="s">
        <v>116</v>
      </c>
      <c r="C50" s="213"/>
      <c r="D50" s="213"/>
      <c r="E50" s="225"/>
      <c r="F50" s="225"/>
      <c r="H50" s="127">
        <f t="shared" si="1"/>
        <v>0</v>
      </c>
      <c r="J50" s="4">
        <f t="shared" si="2"/>
        <v>7.6643999999999997</v>
      </c>
      <c r="K50" s="127">
        <f t="shared" si="0"/>
        <v>0</v>
      </c>
    </row>
    <row r="51" spans="1:11">
      <c r="A51" s="34">
        <v>13114</v>
      </c>
      <c r="B51" s="237" t="s">
        <v>117</v>
      </c>
      <c r="C51" s="213"/>
      <c r="D51" s="213"/>
      <c r="E51" s="225"/>
      <c r="F51" s="225"/>
      <c r="H51" s="127">
        <f t="shared" si="1"/>
        <v>0</v>
      </c>
      <c r="J51" s="4">
        <f t="shared" si="2"/>
        <v>7.6643999999999997</v>
      </c>
      <c r="K51" s="127">
        <f t="shared" si="0"/>
        <v>0</v>
      </c>
    </row>
    <row r="52" spans="1:11">
      <c r="A52" s="34">
        <v>13115</v>
      </c>
      <c r="B52" s="237" t="s">
        <v>118</v>
      </c>
      <c r="C52" s="213"/>
      <c r="D52" s="213"/>
      <c r="E52" s="225"/>
      <c r="F52" s="225"/>
      <c r="H52" s="127">
        <f t="shared" si="1"/>
        <v>0</v>
      </c>
      <c r="J52" s="4">
        <f t="shared" si="2"/>
        <v>7.6643999999999997</v>
      </c>
      <c r="K52" s="127">
        <f t="shared" si="0"/>
        <v>0</v>
      </c>
    </row>
    <row r="53" spans="1:11">
      <c r="A53" s="34">
        <v>13116</v>
      </c>
      <c r="B53" s="237" t="s">
        <v>119</v>
      </c>
      <c r="C53" s="213"/>
      <c r="D53" s="213"/>
      <c r="E53" s="225"/>
      <c r="F53" s="225"/>
      <c r="H53" s="127">
        <f t="shared" si="1"/>
        <v>0</v>
      </c>
      <c r="J53" s="4">
        <f t="shared" si="2"/>
        <v>7.6643999999999997</v>
      </c>
      <c r="K53" s="127">
        <f t="shared" si="0"/>
        <v>0</v>
      </c>
    </row>
    <row r="54" spans="1:11">
      <c r="A54" s="34">
        <v>13117</v>
      </c>
      <c r="B54" s="237" t="s">
        <v>120</v>
      </c>
      <c r="C54" s="213"/>
      <c r="D54" s="213"/>
      <c r="E54" s="225"/>
      <c r="F54" s="225"/>
      <c r="H54" s="127">
        <f t="shared" si="1"/>
        <v>0</v>
      </c>
      <c r="J54" s="4">
        <f t="shared" si="2"/>
        <v>7.6643999999999997</v>
      </c>
      <c r="K54" s="127">
        <f t="shared" si="0"/>
        <v>0</v>
      </c>
    </row>
    <row r="55" spans="1:11">
      <c r="A55" s="34">
        <v>13118</v>
      </c>
      <c r="B55" s="237" t="s">
        <v>121</v>
      </c>
      <c r="C55" s="213"/>
      <c r="D55" s="213"/>
      <c r="E55" s="225"/>
      <c r="F55" s="225"/>
      <c r="H55" s="127">
        <f t="shared" si="1"/>
        <v>0</v>
      </c>
      <c r="J55" s="4">
        <f t="shared" si="2"/>
        <v>7.6643999999999997</v>
      </c>
      <c r="K55" s="127">
        <f t="shared" si="0"/>
        <v>0</v>
      </c>
    </row>
    <row r="56" spans="1:11">
      <c r="A56" s="34">
        <v>13121</v>
      </c>
      <c r="B56" s="240" t="s">
        <v>122</v>
      </c>
      <c r="C56" s="213"/>
      <c r="D56" s="213"/>
      <c r="E56" s="225"/>
      <c r="F56" s="225"/>
      <c r="H56" s="127">
        <f t="shared" si="1"/>
        <v>0</v>
      </c>
      <c r="J56" s="4">
        <f t="shared" si="2"/>
        <v>7.6643999999999997</v>
      </c>
      <c r="K56" s="127">
        <f t="shared" si="0"/>
        <v>0</v>
      </c>
    </row>
    <row r="57" spans="1:11">
      <c r="A57" s="236">
        <v>13131</v>
      </c>
      <c r="B57" s="237" t="s">
        <v>123</v>
      </c>
      <c r="C57" s="213"/>
      <c r="D57" s="213"/>
      <c r="E57" s="225"/>
      <c r="F57" s="225"/>
      <c r="H57" s="127">
        <f t="shared" si="1"/>
        <v>0</v>
      </c>
      <c r="J57" s="4">
        <f t="shared" si="2"/>
        <v>7.6643999999999997</v>
      </c>
      <c r="K57" s="127">
        <f t="shared" si="0"/>
        <v>0</v>
      </c>
    </row>
    <row r="58" spans="1:11">
      <c r="A58" s="236">
        <v>13132</v>
      </c>
      <c r="B58" s="237" t="s">
        <v>124</v>
      </c>
      <c r="C58" s="213"/>
      <c r="D58" s="213"/>
      <c r="E58" s="225"/>
      <c r="F58" s="225"/>
      <c r="H58" s="127">
        <f t="shared" si="1"/>
        <v>0</v>
      </c>
      <c r="J58" s="4">
        <f t="shared" si="2"/>
        <v>7.6643999999999997</v>
      </c>
      <c r="K58" s="127">
        <f t="shared" si="0"/>
        <v>0</v>
      </c>
    </row>
    <row r="59" spans="1:11">
      <c r="A59" s="236">
        <v>13133</v>
      </c>
      <c r="B59" s="237" t="s">
        <v>125</v>
      </c>
      <c r="C59" s="213"/>
      <c r="D59" s="213"/>
      <c r="E59" s="225"/>
      <c r="F59" s="225"/>
      <c r="H59" s="127">
        <f t="shared" si="1"/>
        <v>0</v>
      </c>
      <c r="J59" s="4">
        <f t="shared" si="2"/>
        <v>7.6643999999999997</v>
      </c>
      <c r="K59" s="127">
        <f t="shared" si="0"/>
        <v>0</v>
      </c>
    </row>
    <row r="60" spans="1:11">
      <c r="A60" s="236">
        <v>13134</v>
      </c>
      <c r="B60" s="237" t="s">
        <v>126</v>
      </c>
      <c r="C60" s="213"/>
      <c r="D60" s="213"/>
      <c r="E60" s="225"/>
      <c r="F60" s="225"/>
      <c r="H60" s="127">
        <f t="shared" si="1"/>
        <v>0</v>
      </c>
      <c r="J60" s="4">
        <f t="shared" si="2"/>
        <v>7.6643999999999997</v>
      </c>
      <c r="K60" s="127">
        <f t="shared" si="0"/>
        <v>0</v>
      </c>
    </row>
    <row r="61" spans="1:11">
      <c r="A61" s="236">
        <v>13135</v>
      </c>
      <c r="B61" s="240" t="s">
        <v>127</v>
      </c>
      <c r="C61" s="213"/>
      <c r="D61" s="213"/>
      <c r="E61" s="225"/>
      <c r="F61" s="225"/>
      <c r="H61" s="127">
        <f t="shared" si="1"/>
        <v>0</v>
      </c>
      <c r="J61" s="4">
        <f t="shared" si="2"/>
        <v>7.6643999999999997</v>
      </c>
      <c r="K61" s="127">
        <f t="shared" si="0"/>
        <v>0</v>
      </c>
    </row>
    <row r="62" spans="1:11">
      <c r="A62" s="13">
        <v>13136</v>
      </c>
      <c r="B62" s="237" t="s">
        <v>128</v>
      </c>
      <c r="C62" s="213"/>
      <c r="D62" s="213"/>
      <c r="E62" s="225"/>
      <c r="F62" s="225"/>
      <c r="H62" s="127">
        <f t="shared" si="1"/>
        <v>0</v>
      </c>
      <c r="J62" s="4">
        <f t="shared" si="2"/>
        <v>7.6643999999999997</v>
      </c>
      <c r="K62" s="127">
        <f t="shared" si="0"/>
        <v>0</v>
      </c>
    </row>
    <row r="63" spans="1:11">
      <c r="A63" s="236">
        <v>13141</v>
      </c>
      <c r="B63" s="240" t="s">
        <v>129</v>
      </c>
      <c r="C63" s="213"/>
      <c r="D63" s="213"/>
      <c r="E63" s="225"/>
      <c r="F63" s="225"/>
      <c r="H63" s="127">
        <f t="shared" si="1"/>
        <v>0</v>
      </c>
      <c r="J63" s="4">
        <f t="shared" si="2"/>
        <v>7.6643999999999997</v>
      </c>
      <c r="K63" s="127">
        <f t="shared" si="0"/>
        <v>0</v>
      </c>
    </row>
    <row r="64" spans="1:11">
      <c r="A64" s="236">
        <v>13142</v>
      </c>
      <c r="B64" s="240" t="s">
        <v>130</v>
      </c>
      <c r="C64" s="213"/>
      <c r="D64" s="213"/>
      <c r="E64" s="225"/>
      <c r="F64" s="225"/>
      <c r="H64" s="127">
        <f t="shared" si="1"/>
        <v>0</v>
      </c>
      <c r="J64" s="4">
        <f t="shared" si="2"/>
        <v>7.6643999999999997</v>
      </c>
      <c r="K64" s="127">
        <f t="shared" si="0"/>
        <v>0</v>
      </c>
    </row>
    <row r="65" spans="1:11">
      <c r="A65" s="236">
        <v>13143</v>
      </c>
      <c r="B65" s="237" t="s">
        <v>131</v>
      </c>
      <c r="C65" s="213"/>
      <c r="D65" s="213"/>
      <c r="E65" s="225"/>
      <c r="F65" s="225"/>
      <c r="H65" s="127">
        <f t="shared" si="1"/>
        <v>0</v>
      </c>
      <c r="J65" s="4">
        <f t="shared" si="2"/>
        <v>7.6643999999999997</v>
      </c>
      <c r="K65" s="127">
        <f t="shared" si="0"/>
        <v>0</v>
      </c>
    </row>
    <row r="66" spans="1:11">
      <c r="A66" s="236">
        <v>13144</v>
      </c>
      <c r="B66" s="237" t="s">
        <v>132</v>
      </c>
      <c r="C66" s="213"/>
      <c r="D66" s="213"/>
      <c r="E66" s="225"/>
      <c r="F66" s="225"/>
      <c r="H66" s="127">
        <f t="shared" si="1"/>
        <v>0</v>
      </c>
      <c r="J66" s="4">
        <f t="shared" si="2"/>
        <v>7.6643999999999997</v>
      </c>
      <c r="K66" s="127">
        <f t="shared" si="0"/>
        <v>0</v>
      </c>
    </row>
    <row r="67" spans="1:11">
      <c r="A67" s="236">
        <v>13151</v>
      </c>
      <c r="B67" s="237" t="s">
        <v>133</v>
      </c>
      <c r="C67" s="213"/>
      <c r="D67" s="213"/>
      <c r="E67" s="225"/>
      <c r="F67" s="225"/>
      <c r="H67" s="127">
        <f t="shared" si="1"/>
        <v>0</v>
      </c>
      <c r="J67" s="4">
        <f t="shared" si="2"/>
        <v>7.6643999999999997</v>
      </c>
      <c r="K67" s="127">
        <f t="shared" si="0"/>
        <v>0</v>
      </c>
    </row>
    <row r="68" spans="1:11">
      <c r="A68" s="236">
        <v>13152</v>
      </c>
      <c r="B68" s="237" t="s">
        <v>134</v>
      </c>
      <c r="C68" s="213"/>
      <c r="D68" s="213"/>
      <c r="E68" s="225"/>
      <c r="F68" s="225"/>
      <c r="H68" s="127">
        <f t="shared" si="1"/>
        <v>0</v>
      </c>
      <c r="J68" s="4">
        <f t="shared" si="2"/>
        <v>7.6643999999999997</v>
      </c>
      <c r="K68" s="127">
        <f t="shared" si="0"/>
        <v>0</v>
      </c>
    </row>
    <row r="69" spans="1:11">
      <c r="A69" s="236">
        <v>13153</v>
      </c>
      <c r="B69" s="237" t="s">
        <v>135</v>
      </c>
      <c r="C69" s="213"/>
      <c r="D69" s="213"/>
      <c r="E69" s="225"/>
      <c r="F69" s="225"/>
      <c r="H69" s="127">
        <f t="shared" si="1"/>
        <v>0</v>
      </c>
      <c r="J69" s="4">
        <f t="shared" si="2"/>
        <v>7.6643999999999997</v>
      </c>
      <c r="K69" s="127">
        <f t="shared" si="0"/>
        <v>0</v>
      </c>
    </row>
    <row r="70" spans="1:11">
      <c r="A70" s="236">
        <v>13161</v>
      </c>
      <c r="B70" s="237" t="s">
        <v>479</v>
      </c>
      <c r="C70" s="213"/>
      <c r="D70" s="213"/>
      <c r="E70" s="225"/>
      <c r="F70" s="225"/>
      <c r="H70" s="127">
        <f t="shared" si="1"/>
        <v>0</v>
      </c>
      <c r="J70" s="4">
        <f t="shared" si="2"/>
        <v>7.6643999999999997</v>
      </c>
      <c r="K70" s="127">
        <f t="shared" si="0"/>
        <v>0</v>
      </c>
    </row>
    <row r="71" spans="1:11">
      <c r="A71" s="236">
        <v>13162</v>
      </c>
      <c r="B71" s="237" t="s">
        <v>480</v>
      </c>
      <c r="C71" s="213"/>
      <c r="D71" s="213"/>
      <c r="E71" s="225"/>
      <c r="F71" s="225"/>
      <c r="H71" s="127">
        <f t="shared" si="1"/>
        <v>0</v>
      </c>
      <c r="J71" s="4">
        <f t="shared" si="2"/>
        <v>7.6643999999999997</v>
      </c>
      <c r="K71" s="127">
        <f t="shared" si="0"/>
        <v>0</v>
      </c>
    </row>
    <row r="72" spans="1:11">
      <c r="A72" s="236">
        <v>13163</v>
      </c>
      <c r="B72" s="237" t="s">
        <v>481</v>
      </c>
      <c r="C72" s="213"/>
      <c r="D72" s="213"/>
      <c r="E72" s="225"/>
      <c r="F72" s="225"/>
      <c r="H72" s="127">
        <f t="shared" si="1"/>
        <v>0</v>
      </c>
      <c r="J72" s="4">
        <f t="shared" si="2"/>
        <v>7.6643999999999997</v>
      </c>
      <c r="K72" s="127">
        <f t="shared" ref="K72:K135" si="3">ROUND(H72*J72,2)</f>
        <v>0</v>
      </c>
    </row>
    <row r="73" spans="1:11">
      <c r="A73" s="236">
        <v>13164</v>
      </c>
      <c r="B73" s="237" t="s">
        <v>139</v>
      </c>
      <c r="C73" s="213"/>
      <c r="D73" s="213"/>
      <c r="E73" s="225"/>
      <c r="F73" s="225"/>
      <c r="H73" s="127">
        <f t="shared" ref="H73:H136" si="4">ROUND(C73-D73+E73-F73,2)</f>
        <v>0</v>
      </c>
      <c r="J73" s="4">
        <f t="shared" ref="J73:J136" si="5">J72</f>
        <v>7.6643999999999997</v>
      </c>
      <c r="K73" s="127">
        <f t="shared" si="3"/>
        <v>0</v>
      </c>
    </row>
    <row r="74" spans="1:11">
      <c r="A74" s="34">
        <v>13171</v>
      </c>
      <c r="B74" s="240" t="s">
        <v>140</v>
      </c>
      <c r="C74" s="213"/>
      <c r="D74" s="213"/>
      <c r="E74" s="225"/>
      <c r="F74" s="225"/>
      <c r="H74" s="127">
        <f t="shared" si="4"/>
        <v>0</v>
      </c>
      <c r="J74" s="4">
        <f t="shared" si="5"/>
        <v>7.6643999999999997</v>
      </c>
      <c r="K74" s="127">
        <f t="shared" si="3"/>
        <v>0</v>
      </c>
    </row>
    <row r="75" spans="1:11">
      <c r="A75" s="34">
        <v>13172</v>
      </c>
      <c r="B75" s="240" t="s">
        <v>141</v>
      </c>
      <c r="C75" s="213"/>
      <c r="D75" s="213"/>
      <c r="E75" s="225"/>
      <c r="F75" s="225"/>
      <c r="H75" s="127">
        <f t="shared" si="4"/>
        <v>0</v>
      </c>
      <c r="J75" s="4">
        <f t="shared" si="5"/>
        <v>7.6643999999999997</v>
      </c>
      <c r="K75" s="127">
        <f t="shared" si="3"/>
        <v>0</v>
      </c>
    </row>
    <row r="76" spans="1:11">
      <c r="A76" s="34">
        <v>13181</v>
      </c>
      <c r="B76" s="240" t="s">
        <v>482</v>
      </c>
      <c r="C76" s="213"/>
      <c r="D76" s="213"/>
      <c r="E76" s="225"/>
      <c r="F76" s="225"/>
      <c r="H76" s="127">
        <f t="shared" si="4"/>
        <v>0</v>
      </c>
      <c r="J76" s="4">
        <f t="shared" si="5"/>
        <v>7.6643999999999997</v>
      </c>
      <c r="K76" s="127">
        <f t="shared" si="3"/>
        <v>0</v>
      </c>
    </row>
    <row r="77" spans="1:11">
      <c r="A77" s="34">
        <v>13182</v>
      </c>
      <c r="B77" s="240" t="s">
        <v>143</v>
      </c>
      <c r="C77" s="213"/>
      <c r="D77" s="213"/>
      <c r="E77" s="225"/>
      <c r="F77" s="225"/>
      <c r="H77" s="127">
        <f t="shared" si="4"/>
        <v>0</v>
      </c>
      <c r="J77" s="4">
        <f t="shared" si="5"/>
        <v>7.6643999999999997</v>
      </c>
      <c r="K77" s="127">
        <f t="shared" si="3"/>
        <v>0</v>
      </c>
    </row>
    <row r="78" spans="1:11">
      <c r="A78" s="34">
        <v>13183</v>
      </c>
      <c r="B78" s="240" t="s">
        <v>144</v>
      </c>
      <c r="C78" s="213"/>
      <c r="D78" s="213"/>
      <c r="E78" s="225"/>
      <c r="F78" s="225"/>
      <c r="H78" s="127">
        <f t="shared" si="4"/>
        <v>0</v>
      </c>
      <c r="J78" s="4">
        <f t="shared" si="5"/>
        <v>7.6643999999999997</v>
      </c>
      <c r="K78" s="127">
        <f t="shared" si="3"/>
        <v>0</v>
      </c>
    </row>
    <row r="79" spans="1:11">
      <c r="A79" s="34">
        <v>13191</v>
      </c>
      <c r="B79" s="240" t="s">
        <v>145</v>
      </c>
      <c r="C79" s="213"/>
      <c r="D79" s="213"/>
      <c r="E79" s="225"/>
      <c r="F79" s="225"/>
      <c r="H79" s="127">
        <f t="shared" si="4"/>
        <v>0</v>
      </c>
      <c r="J79" s="4">
        <f t="shared" si="5"/>
        <v>7.6643999999999997</v>
      </c>
      <c r="K79" s="127">
        <f t="shared" si="3"/>
        <v>0</v>
      </c>
    </row>
    <row r="80" spans="1:11">
      <c r="A80" s="34">
        <v>13192</v>
      </c>
      <c r="B80" s="240" t="s">
        <v>146</v>
      </c>
      <c r="C80" s="213"/>
      <c r="D80" s="213"/>
      <c r="E80" s="225"/>
      <c r="F80" s="225"/>
      <c r="H80" s="127">
        <f t="shared" si="4"/>
        <v>0</v>
      </c>
      <c r="J80" s="4">
        <f t="shared" si="5"/>
        <v>7.6643999999999997</v>
      </c>
      <c r="K80" s="127">
        <f t="shared" si="3"/>
        <v>0</v>
      </c>
    </row>
    <row r="81" spans="1:11">
      <c r="A81" s="34">
        <v>13193</v>
      </c>
      <c r="B81" s="240" t="s">
        <v>147</v>
      </c>
      <c r="C81" s="213"/>
      <c r="D81" s="213"/>
      <c r="E81" s="225"/>
      <c r="F81" s="225"/>
      <c r="H81" s="127">
        <f t="shared" si="4"/>
        <v>0</v>
      </c>
      <c r="J81" s="4">
        <f t="shared" si="5"/>
        <v>7.6643999999999997</v>
      </c>
      <c r="K81" s="127">
        <f t="shared" si="3"/>
        <v>0</v>
      </c>
    </row>
    <row r="82" spans="1:11">
      <c r="A82" s="34">
        <v>13194</v>
      </c>
      <c r="B82" s="240" t="s">
        <v>148</v>
      </c>
      <c r="C82" s="213"/>
      <c r="D82" s="213"/>
      <c r="E82" s="225"/>
      <c r="F82" s="225"/>
      <c r="H82" s="127">
        <f t="shared" si="4"/>
        <v>0</v>
      </c>
      <c r="J82" s="4">
        <f t="shared" si="5"/>
        <v>7.6643999999999997</v>
      </c>
      <c r="K82" s="127">
        <f t="shared" si="3"/>
        <v>0</v>
      </c>
    </row>
    <row r="83" spans="1:11">
      <c r="A83" s="34">
        <v>13195</v>
      </c>
      <c r="B83" s="240" t="s">
        <v>149</v>
      </c>
      <c r="C83" s="213"/>
      <c r="D83" s="213"/>
      <c r="E83" s="225"/>
      <c r="F83" s="225"/>
      <c r="H83" s="127">
        <f t="shared" si="4"/>
        <v>0</v>
      </c>
      <c r="J83" s="4">
        <f t="shared" si="5"/>
        <v>7.6643999999999997</v>
      </c>
      <c r="K83" s="127">
        <f t="shared" si="3"/>
        <v>0</v>
      </c>
    </row>
    <row r="84" spans="1:11">
      <c r="A84" s="34">
        <v>13196</v>
      </c>
      <c r="B84" s="240" t="s">
        <v>150</v>
      </c>
      <c r="C84" s="213"/>
      <c r="D84" s="213"/>
      <c r="E84" s="225"/>
      <c r="F84" s="225"/>
      <c r="H84" s="127">
        <f t="shared" si="4"/>
        <v>0</v>
      </c>
      <c r="J84" s="4">
        <f t="shared" si="5"/>
        <v>7.6643999999999997</v>
      </c>
      <c r="K84" s="127">
        <f t="shared" si="3"/>
        <v>0</v>
      </c>
    </row>
    <row r="85" spans="1:11">
      <c r="A85" s="34">
        <v>13201</v>
      </c>
      <c r="B85" s="240" t="s">
        <v>151</v>
      </c>
      <c r="C85" s="213"/>
      <c r="D85" s="213"/>
      <c r="E85" s="225"/>
      <c r="F85" s="225"/>
      <c r="H85" s="127">
        <f t="shared" si="4"/>
        <v>0</v>
      </c>
      <c r="J85" s="4">
        <f t="shared" si="5"/>
        <v>7.6643999999999997</v>
      </c>
      <c r="K85" s="127">
        <f t="shared" si="3"/>
        <v>0</v>
      </c>
    </row>
    <row r="86" spans="1:11">
      <c r="A86" s="34">
        <v>13202</v>
      </c>
      <c r="B86" s="240" t="s">
        <v>152</v>
      </c>
      <c r="C86" s="213"/>
      <c r="D86" s="213"/>
      <c r="E86" s="225"/>
      <c r="F86" s="225"/>
      <c r="H86" s="127">
        <f t="shared" si="4"/>
        <v>0</v>
      </c>
      <c r="J86" s="4">
        <f t="shared" si="5"/>
        <v>7.6643999999999997</v>
      </c>
      <c r="K86" s="127">
        <f t="shared" si="3"/>
        <v>0</v>
      </c>
    </row>
    <row r="87" spans="1:11">
      <c r="A87" s="34">
        <v>13203</v>
      </c>
      <c r="B87" s="240" t="s">
        <v>153</v>
      </c>
      <c r="C87" s="213"/>
      <c r="D87" s="213"/>
      <c r="E87" s="225"/>
      <c r="F87" s="225"/>
      <c r="H87" s="127">
        <f t="shared" si="4"/>
        <v>0</v>
      </c>
      <c r="J87" s="4">
        <f t="shared" si="5"/>
        <v>7.6643999999999997</v>
      </c>
      <c r="K87" s="127">
        <f t="shared" si="3"/>
        <v>0</v>
      </c>
    </row>
    <row r="88" spans="1:11">
      <c r="A88" s="34">
        <v>13204</v>
      </c>
      <c r="B88" s="240" t="s">
        <v>154</v>
      </c>
      <c r="C88" s="213"/>
      <c r="D88" s="213"/>
      <c r="E88" s="225"/>
      <c r="F88" s="225"/>
      <c r="H88" s="127">
        <f t="shared" si="4"/>
        <v>0</v>
      </c>
      <c r="J88" s="4">
        <f t="shared" si="5"/>
        <v>7.6643999999999997</v>
      </c>
      <c r="K88" s="127">
        <f t="shared" si="3"/>
        <v>0</v>
      </c>
    </row>
    <row r="89" spans="1:11">
      <c r="A89" s="34">
        <v>13205</v>
      </c>
      <c r="B89" s="240" t="s">
        <v>155</v>
      </c>
      <c r="C89" s="213"/>
      <c r="D89" s="213"/>
      <c r="E89" s="225"/>
      <c r="F89" s="225"/>
      <c r="H89" s="127">
        <f t="shared" si="4"/>
        <v>0</v>
      </c>
      <c r="J89" s="4">
        <f t="shared" si="5"/>
        <v>7.6643999999999997</v>
      </c>
      <c r="K89" s="127">
        <f t="shared" si="3"/>
        <v>0</v>
      </c>
    </row>
    <row r="90" spans="1:11">
      <c r="A90" s="34">
        <v>13206</v>
      </c>
      <c r="B90" s="240" t="s">
        <v>156</v>
      </c>
      <c r="C90" s="213"/>
      <c r="D90" s="213"/>
      <c r="E90" s="225"/>
      <c r="F90" s="225"/>
      <c r="H90" s="127">
        <f t="shared" si="4"/>
        <v>0</v>
      </c>
      <c r="J90" s="4">
        <f t="shared" si="5"/>
        <v>7.6643999999999997</v>
      </c>
      <c r="K90" s="127">
        <f t="shared" si="3"/>
        <v>0</v>
      </c>
    </row>
    <row r="91" spans="1:11">
      <c r="A91" s="34">
        <v>13211</v>
      </c>
      <c r="B91" s="240" t="s">
        <v>157</v>
      </c>
      <c r="C91" s="213"/>
      <c r="D91" s="213"/>
      <c r="E91" s="225"/>
      <c r="F91" s="225"/>
      <c r="H91" s="127">
        <f t="shared" si="4"/>
        <v>0</v>
      </c>
      <c r="J91" s="4">
        <f t="shared" si="5"/>
        <v>7.6643999999999997</v>
      </c>
      <c r="K91" s="127">
        <f t="shared" si="3"/>
        <v>0</v>
      </c>
    </row>
    <row r="92" spans="1:11">
      <c r="A92" s="34">
        <v>13212</v>
      </c>
      <c r="B92" s="240" t="s">
        <v>158</v>
      </c>
      <c r="C92" s="213"/>
      <c r="D92" s="213"/>
      <c r="E92" s="225"/>
      <c r="F92" s="225"/>
      <c r="H92" s="127">
        <f t="shared" si="4"/>
        <v>0</v>
      </c>
      <c r="J92" s="4">
        <f t="shared" si="5"/>
        <v>7.6643999999999997</v>
      </c>
      <c r="K92" s="127">
        <f t="shared" si="3"/>
        <v>0</v>
      </c>
    </row>
    <row r="93" spans="1:11">
      <c r="A93" s="34">
        <v>13213</v>
      </c>
      <c r="B93" s="240" t="s">
        <v>159</v>
      </c>
      <c r="C93" s="213"/>
      <c r="D93" s="213"/>
      <c r="E93" s="225"/>
      <c r="F93" s="225"/>
      <c r="H93" s="127">
        <f t="shared" si="4"/>
        <v>0</v>
      </c>
      <c r="J93" s="4">
        <f t="shared" si="5"/>
        <v>7.6643999999999997</v>
      </c>
      <c r="K93" s="127">
        <f t="shared" si="3"/>
        <v>0</v>
      </c>
    </row>
    <row r="94" spans="1:11">
      <c r="A94" s="34">
        <v>13214</v>
      </c>
      <c r="B94" s="240" t="s">
        <v>160</v>
      </c>
      <c r="C94" s="213"/>
      <c r="D94" s="213"/>
      <c r="E94" s="225"/>
      <c r="F94" s="225"/>
      <c r="H94" s="127">
        <f t="shared" si="4"/>
        <v>0</v>
      </c>
      <c r="J94" s="4">
        <f t="shared" si="5"/>
        <v>7.6643999999999997</v>
      </c>
      <c r="K94" s="127">
        <f t="shared" si="3"/>
        <v>0</v>
      </c>
    </row>
    <row r="95" spans="1:11">
      <c r="A95" s="34">
        <v>13215</v>
      </c>
      <c r="B95" s="240" t="s">
        <v>161</v>
      </c>
      <c r="C95" s="213"/>
      <c r="D95" s="213"/>
      <c r="E95" s="225"/>
      <c r="F95" s="225"/>
      <c r="H95" s="127">
        <f t="shared" si="4"/>
        <v>0</v>
      </c>
      <c r="J95" s="4">
        <f t="shared" si="5"/>
        <v>7.6643999999999997</v>
      </c>
      <c r="K95" s="127">
        <f t="shared" si="3"/>
        <v>0</v>
      </c>
    </row>
    <row r="96" spans="1:11">
      <c r="A96" s="34">
        <v>13216</v>
      </c>
      <c r="B96" s="240" t="s">
        <v>162</v>
      </c>
      <c r="C96" s="213"/>
      <c r="D96" s="213"/>
      <c r="E96" s="225"/>
      <c r="F96" s="225"/>
      <c r="H96" s="127">
        <f t="shared" si="4"/>
        <v>0</v>
      </c>
      <c r="J96" s="4">
        <f t="shared" si="5"/>
        <v>7.6643999999999997</v>
      </c>
      <c r="K96" s="127">
        <f t="shared" si="3"/>
        <v>0</v>
      </c>
    </row>
    <row r="97" spans="1:11">
      <c r="A97" s="34">
        <v>13217</v>
      </c>
      <c r="B97" s="240" t="s">
        <v>163</v>
      </c>
      <c r="C97" s="213"/>
      <c r="D97" s="213"/>
      <c r="E97" s="225"/>
      <c r="F97" s="225"/>
      <c r="H97" s="127">
        <f t="shared" si="4"/>
        <v>0</v>
      </c>
      <c r="J97" s="4">
        <f t="shared" si="5"/>
        <v>7.6643999999999997</v>
      </c>
      <c r="K97" s="127">
        <f t="shared" si="3"/>
        <v>0</v>
      </c>
    </row>
    <row r="98" spans="1:11">
      <c r="A98" s="34">
        <v>13221</v>
      </c>
      <c r="B98" s="240" t="s">
        <v>164</v>
      </c>
      <c r="C98" s="213"/>
      <c r="D98" s="213"/>
      <c r="E98" s="225"/>
      <c r="F98" s="225"/>
      <c r="H98" s="127">
        <f t="shared" si="4"/>
        <v>0</v>
      </c>
      <c r="J98" s="4">
        <f t="shared" si="5"/>
        <v>7.6643999999999997</v>
      </c>
      <c r="K98" s="127">
        <f t="shared" si="3"/>
        <v>0</v>
      </c>
    </row>
    <row r="99" spans="1:11">
      <c r="A99" s="34">
        <v>13231</v>
      </c>
      <c r="B99" s="240" t="s">
        <v>483</v>
      </c>
      <c r="C99" s="213"/>
      <c r="D99" s="213"/>
      <c r="E99" s="225"/>
      <c r="F99" s="225"/>
      <c r="H99" s="127">
        <f t="shared" si="4"/>
        <v>0</v>
      </c>
      <c r="J99" s="4">
        <f t="shared" si="5"/>
        <v>7.6643999999999997</v>
      </c>
      <c r="K99" s="127">
        <f t="shared" si="3"/>
        <v>0</v>
      </c>
    </row>
    <row r="100" spans="1:11">
      <c r="A100" s="13">
        <v>13232</v>
      </c>
      <c r="B100" s="237" t="s">
        <v>166</v>
      </c>
      <c r="C100" s="213"/>
      <c r="D100" s="213"/>
      <c r="E100" s="225"/>
      <c r="F100" s="225"/>
      <c r="H100" s="127">
        <f t="shared" si="4"/>
        <v>0</v>
      </c>
      <c r="J100" s="4">
        <f t="shared" si="5"/>
        <v>7.6643999999999997</v>
      </c>
      <c r="K100" s="127">
        <f t="shared" si="3"/>
        <v>0</v>
      </c>
    </row>
    <row r="101" spans="1:11">
      <c r="A101" s="34">
        <v>13241</v>
      </c>
      <c r="B101" s="240" t="s">
        <v>167</v>
      </c>
      <c r="C101" s="213"/>
      <c r="D101" s="213"/>
      <c r="E101" s="225"/>
      <c r="F101" s="225"/>
      <c r="H101" s="127">
        <f t="shared" si="4"/>
        <v>0</v>
      </c>
      <c r="J101" s="4">
        <f t="shared" si="5"/>
        <v>7.6643999999999997</v>
      </c>
      <c r="K101" s="127">
        <f t="shared" si="3"/>
        <v>0</v>
      </c>
    </row>
    <row r="102" spans="1:11">
      <c r="A102" s="34">
        <v>13242</v>
      </c>
      <c r="B102" s="240" t="s">
        <v>484</v>
      </c>
      <c r="C102" s="213"/>
      <c r="D102" s="213"/>
      <c r="E102" s="225"/>
      <c r="F102" s="225"/>
      <c r="H102" s="127">
        <f t="shared" si="4"/>
        <v>0</v>
      </c>
      <c r="J102" s="4">
        <f t="shared" si="5"/>
        <v>7.6643999999999997</v>
      </c>
      <c r="K102" s="127">
        <f t="shared" si="3"/>
        <v>0</v>
      </c>
    </row>
    <row r="103" spans="1:11">
      <c r="A103" s="34">
        <v>13243</v>
      </c>
      <c r="B103" s="240" t="s">
        <v>169</v>
      </c>
      <c r="C103" s="213"/>
      <c r="D103" s="213"/>
      <c r="E103" s="225"/>
      <c r="F103" s="225"/>
      <c r="H103" s="127">
        <f t="shared" si="4"/>
        <v>0</v>
      </c>
      <c r="J103" s="4">
        <f t="shared" si="5"/>
        <v>7.6643999999999997</v>
      </c>
      <c r="K103" s="127">
        <f t="shared" si="3"/>
        <v>0</v>
      </c>
    </row>
    <row r="104" spans="1:11">
      <c r="A104" s="34">
        <v>13251</v>
      </c>
      <c r="B104" s="237" t="s">
        <v>170</v>
      </c>
      <c r="C104" s="213"/>
      <c r="D104" s="213"/>
      <c r="E104" s="225"/>
      <c r="F104" s="225"/>
      <c r="H104" s="127">
        <f t="shared" si="4"/>
        <v>0</v>
      </c>
      <c r="J104" s="4">
        <f t="shared" si="5"/>
        <v>7.6643999999999997</v>
      </c>
      <c r="K104" s="127">
        <f t="shared" si="3"/>
        <v>0</v>
      </c>
    </row>
    <row r="105" spans="1:11">
      <c r="A105" s="34">
        <v>13252</v>
      </c>
      <c r="B105" s="237" t="s">
        <v>171</v>
      </c>
      <c r="C105" s="213"/>
      <c r="D105" s="213"/>
      <c r="E105" s="225"/>
      <c r="F105" s="225"/>
      <c r="H105" s="127">
        <f t="shared" si="4"/>
        <v>0</v>
      </c>
      <c r="J105" s="4">
        <f t="shared" si="5"/>
        <v>7.6643999999999997</v>
      </c>
      <c r="K105" s="127">
        <f t="shared" si="3"/>
        <v>0</v>
      </c>
    </row>
    <row r="106" spans="1:11">
      <c r="A106" s="34">
        <v>13253</v>
      </c>
      <c r="B106" s="237" t="s">
        <v>172</v>
      </c>
      <c r="C106" s="213"/>
      <c r="D106" s="213"/>
      <c r="E106" s="225"/>
      <c r="F106" s="225"/>
      <c r="H106" s="127">
        <f t="shared" si="4"/>
        <v>0</v>
      </c>
      <c r="J106" s="4">
        <f t="shared" si="5"/>
        <v>7.6643999999999997</v>
      </c>
      <c r="K106" s="127">
        <f t="shared" si="3"/>
        <v>0</v>
      </c>
    </row>
    <row r="107" spans="1:11">
      <c r="A107" s="34">
        <v>13254</v>
      </c>
      <c r="B107" s="237" t="s">
        <v>173</v>
      </c>
      <c r="C107" s="213"/>
      <c r="D107" s="213"/>
      <c r="E107" s="225"/>
      <c r="F107" s="225"/>
      <c r="H107" s="127">
        <f t="shared" si="4"/>
        <v>0</v>
      </c>
      <c r="J107" s="4">
        <f t="shared" si="5"/>
        <v>7.6643999999999997</v>
      </c>
      <c r="K107" s="127">
        <f t="shared" si="3"/>
        <v>0</v>
      </c>
    </row>
    <row r="108" spans="1:11">
      <c r="A108" s="13">
        <v>13261</v>
      </c>
      <c r="B108" s="237" t="s">
        <v>174</v>
      </c>
      <c r="C108" s="213"/>
      <c r="D108" s="213"/>
      <c r="E108" s="225"/>
      <c r="F108" s="225"/>
      <c r="H108" s="127">
        <f t="shared" si="4"/>
        <v>0</v>
      </c>
      <c r="J108" s="4">
        <f t="shared" si="5"/>
        <v>7.6643999999999997</v>
      </c>
      <c r="K108" s="127">
        <f t="shared" si="3"/>
        <v>0</v>
      </c>
    </row>
    <row r="109" spans="1:11">
      <c r="A109" s="34">
        <v>13501</v>
      </c>
      <c r="B109" s="237" t="s">
        <v>176</v>
      </c>
      <c r="C109" s="213"/>
      <c r="D109" s="213"/>
      <c r="E109" s="225"/>
      <c r="F109" s="225"/>
      <c r="H109" s="127">
        <f t="shared" si="4"/>
        <v>0</v>
      </c>
      <c r="J109" s="4">
        <f t="shared" si="5"/>
        <v>7.6643999999999997</v>
      </c>
      <c r="K109" s="127">
        <f t="shared" si="3"/>
        <v>0</v>
      </c>
    </row>
    <row r="110" spans="1:11">
      <c r="A110" s="34">
        <v>13502</v>
      </c>
      <c r="B110" s="237" t="s">
        <v>177</v>
      </c>
      <c r="C110" s="213"/>
      <c r="D110" s="213"/>
      <c r="E110" s="225"/>
      <c r="F110" s="225"/>
      <c r="H110" s="127">
        <f t="shared" si="4"/>
        <v>0</v>
      </c>
      <c r="J110" s="4">
        <f t="shared" si="5"/>
        <v>7.6643999999999997</v>
      </c>
      <c r="K110" s="127">
        <f t="shared" si="3"/>
        <v>0</v>
      </c>
    </row>
    <row r="111" spans="1:11">
      <c r="A111" s="34">
        <v>13503</v>
      </c>
      <c r="B111" s="237" t="s">
        <v>178</v>
      </c>
      <c r="C111" s="213"/>
      <c r="D111" s="213"/>
      <c r="E111" s="225"/>
      <c r="F111" s="225"/>
      <c r="H111" s="127">
        <f t="shared" si="4"/>
        <v>0</v>
      </c>
      <c r="J111" s="4">
        <f t="shared" si="5"/>
        <v>7.6643999999999997</v>
      </c>
      <c r="K111" s="127">
        <f t="shared" si="3"/>
        <v>0</v>
      </c>
    </row>
    <row r="112" spans="1:11">
      <c r="A112" s="34">
        <v>13601</v>
      </c>
      <c r="B112" s="237" t="s">
        <v>175</v>
      </c>
      <c r="C112" s="213"/>
      <c r="D112" s="213"/>
      <c r="E112" s="225"/>
      <c r="F112" s="225"/>
      <c r="H112" s="127">
        <f t="shared" si="4"/>
        <v>0</v>
      </c>
      <c r="J112" s="4">
        <f t="shared" si="5"/>
        <v>7.6643999999999997</v>
      </c>
      <c r="K112" s="127">
        <f t="shared" si="3"/>
        <v>0</v>
      </c>
    </row>
    <row r="113" spans="1:11">
      <c r="A113" s="34">
        <v>14101</v>
      </c>
      <c r="B113" s="240" t="s">
        <v>179</v>
      </c>
      <c r="C113" s="213"/>
      <c r="D113" s="213"/>
      <c r="E113" s="225"/>
      <c r="F113" s="225"/>
      <c r="H113" s="127">
        <f t="shared" si="4"/>
        <v>0</v>
      </c>
      <c r="J113" s="4">
        <f t="shared" si="5"/>
        <v>7.6643999999999997</v>
      </c>
      <c r="K113" s="127">
        <f t="shared" si="3"/>
        <v>0</v>
      </c>
    </row>
    <row r="114" spans="1:11">
      <c r="A114" s="34">
        <v>14102</v>
      </c>
      <c r="B114" s="240" t="s">
        <v>180</v>
      </c>
      <c r="C114" s="213"/>
      <c r="D114" s="213"/>
      <c r="E114" s="225"/>
      <c r="F114" s="225"/>
      <c r="H114" s="127">
        <f t="shared" si="4"/>
        <v>0</v>
      </c>
      <c r="J114" s="4">
        <f t="shared" si="5"/>
        <v>7.6643999999999997</v>
      </c>
      <c r="K114" s="127">
        <f t="shared" si="3"/>
        <v>0</v>
      </c>
    </row>
    <row r="115" spans="1:11">
      <c r="A115" s="241">
        <v>14103</v>
      </c>
      <c r="B115" s="242" t="s">
        <v>485</v>
      </c>
      <c r="C115" s="214"/>
      <c r="D115" s="214"/>
      <c r="E115" s="226"/>
      <c r="F115" s="226"/>
      <c r="G115" s="130"/>
      <c r="H115" s="130">
        <f t="shared" si="4"/>
        <v>0</v>
      </c>
      <c r="J115" s="4">
        <f t="shared" si="5"/>
        <v>7.6643999999999997</v>
      </c>
      <c r="K115" s="130">
        <f t="shared" si="3"/>
        <v>0</v>
      </c>
    </row>
    <row r="116" spans="1:11">
      <c r="A116" s="34">
        <v>14201</v>
      </c>
      <c r="B116" s="240" t="s">
        <v>181</v>
      </c>
      <c r="C116" s="213"/>
      <c r="D116" s="213"/>
      <c r="E116" s="225"/>
      <c r="F116" s="225"/>
      <c r="H116" s="127">
        <f t="shared" si="4"/>
        <v>0</v>
      </c>
      <c r="J116" s="4">
        <f t="shared" si="5"/>
        <v>7.6643999999999997</v>
      </c>
      <c r="K116" s="127">
        <f t="shared" si="3"/>
        <v>0</v>
      </c>
    </row>
    <row r="117" spans="1:11">
      <c r="A117" s="34">
        <v>15001</v>
      </c>
      <c r="B117" s="237" t="s">
        <v>182</v>
      </c>
      <c r="C117" s="213"/>
      <c r="D117" s="213"/>
      <c r="E117" s="225"/>
      <c r="F117" s="225"/>
      <c r="H117" s="127">
        <f t="shared" si="4"/>
        <v>0</v>
      </c>
      <c r="J117" s="4">
        <f t="shared" si="5"/>
        <v>7.6643999999999997</v>
      </c>
      <c r="K117" s="127">
        <f t="shared" si="3"/>
        <v>0</v>
      </c>
    </row>
    <row r="118" spans="1:11">
      <c r="A118" s="34">
        <v>15002</v>
      </c>
      <c r="B118" s="237" t="s">
        <v>183</v>
      </c>
      <c r="C118" s="213"/>
      <c r="D118" s="213"/>
      <c r="E118" s="225"/>
      <c r="F118" s="225"/>
      <c r="H118" s="127">
        <f t="shared" si="4"/>
        <v>0</v>
      </c>
      <c r="J118" s="4">
        <f t="shared" si="5"/>
        <v>7.6643999999999997</v>
      </c>
      <c r="K118" s="127">
        <f t="shared" si="3"/>
        <v>0</v>
      </c>
    </row>
    <row r="119" spans="1:11">
      <c r="A119" s="34">
        <v>15003</v>
      </c>
      <c r="B119" s="237" t="s">
        <v>184</v>
      </c>
      <c r="C119" s="213"/>
      <c r="D119" s="213"/>
      <c r="E119" s="225"/>
      <c r="F119" s="225"/>
      <c r="H119" s="127">
        <f t="shared" si="4"/>
        <v>0</v>
      </c>
      <c r="J119" s="4">
        <f t="shared" si="5"/>
        <v>7.6643999999999997</v>
      </c>
      <c r="K119" s="127">
        <f t="shared" si="3"/>
        <v>0</v>
      </c>
    </row>
    <row r="120" spans="1:11">
      <c r="A120" s="34">
        <v>15004</v>
      </c>
      <c r="B120" s="237" t="s">
        <v>243</v>
      </c>
      <c r="C120" s="213"/>
      <c r="D120" s="213"/>
      <c r="E120" s="225"/>
      <c r="F120" s="225"/>
      <c r="H120" s="127">
        <f t="shared" si="4"/>
        <v>0</v>
      </c>
      <c r="J120" s="4">
        <f t="shared" si="5"/>
        <v>7.6643999999999997</v>
      </c>
      <c r="K120" s="127">
        <f t="shared" si="3"/>
        <v>0</v>
      </c>
    </row>
    <row r="121" spans="1:11">
      <c r="A121" s="34">
        <v>15005</v>
      </c>
      <c r="B121" s="237" t="s">
        <v>185</v>
      </c>
      <c r="C121" s="213">
        <v>1054.1400000000001</v>
      </c>
      <c r="D121" s="213"/>
      <c r="E121" s="225"/>
      <c r="F121" s="225"/>
      <c r="H121" s="127">
        <f t="shared" si="4"/>
        <v>1054.1400000000001</v>
      </c>
      <c r="J121" s="4">
        <f t="shared" si="5"/>
        <v>7.6643999999999997</v>
      </c>
      <c r="K121" s="127">
        <f t="shared" si="3"/>
        <v>8079.35</v>
      </c>
    </row>
    <row r="122" spans="1:11">
      <c r="A122" s="34">
        <v>15006</v>
      </c>
      <c r="B122" s="237" t="s">
        <v>218</v>
      </c>
      <c r="C122" s="213"/>
      <c r="D122" s="213"/>
      <c r="E122" s="225"/>
      <c r="F122" s="225"/>
      <c r="H122" s="127">
        <f t="shared" si="4"/>
        <v>0</v>
      </c>
      <c r="J122" s="4">
        <f t="shared" si="5"/>
        <v>7.6643999999999997</v>
      </c>
      <c r="K122" s="127">
        <f t="shared" si="3"/>
        <v>0</v>
      </c>
    </row>
    <row r="123" spans="1:11">
      <c r="A123" s="34">
        <v>15007</v>
      </c>
      <c r="B123" s="237" t="s">
        <v>186</v>
      </c>
      <c r="C123" s="213"/>
      <c r="D123" s="213"/>
      <c r="E123" s="225"/>
      <c r="F123" s="225"/>
      <c r="H123" s="127">
        <f t="shared" si="4"/>
        <v>0</v>
      </c>
      <c r="J123" s="4">
        <f t="shared" si="5"/>
        <v>7.6643999999999997</v>
      </c>
      <c r="K123" s="127">
        <f t="shared" si="3"/>
        <v>0</v>
      </c>
    </row>
    <row r="124" spans="1:11">
      <c r="A124" s="34">
        <v>15008</v>
      </c>
      <c r="B124" s="237" t="s">
        <v>187</v>
      </c>
      <c r="C124" s="213"/>
      <c r="D124" s="213"/>
      <c r="E124" s="225"/>
      <c r="F124" s="225"/>
      <c r="H124" s="127">
        <f t="shared" si="4"/>
        <v>0</v>
      </c>
      <c r="J124" s="4">
        <f t="shared" si="5"/>
        <v>7.6643999999999997</v>
      </c>
      <c r="K124" s="127">
        <f t="shared" si="3"/>
        <v>0</v>
      </c>
    </row>
    <row r="125" spans="1:11">
      <c r="A125" s="34">
        <v>15009</v>
      </c>
      <c r="B125" s="237" t="s">
        <v>245</v>
      </c>
      <c r="C125" s="213">
        <v>176970.76</v>
      </c>
      <c r="D125" s="213"/>
      <c r="E125" s="225"/>
      <c r="F125" s="225"/>
      <c r="H125" s="127">
        <f t="shared" si="4"/>
        <v>176970.76</v>
      </c>
      <c r="J125" s="4">
        <f t="shared" si="5"/>
        <v>7.6643999999999997</v>
      </c>
      <c r="K125" s="127">
        <f t="shared" si="3"/>
        <v>1356374.69</v>
      </c>
    </row>
    <row r="126" spans="1:11">
      <c r="A126" s="34">
        <v>15010</v>
      </c>
      <c r="B126" s="237" t="s">
        <v>219</v>
      </c>
      <c r="C126" s="213"/>
      <c r="D126" s="213"/>
      <c r="E126" s="225"/>
      <c r="F126" s="225"/>
      <c r="H126" s="127">
        <f t="shared" si="4"/>
        <v>0</v>
      </c>
      <c r="J126" s="4">
        <f t="shared" si="5"/>
        <v>7.6643999999999997</v>
      </c>
      <c r="K126" s="127">
        <f t="shared" si="3"/>
        <v>0</v>
      </c>
    </row>
    <row r="127" spans="1:11">
      <c r="A127" s="34">
        <v>15011</v>
      </c>
      <c r="B127" s="237" t="s">
        <v>220</v>
      </c>
      <c r="C127" s="213"/>
      <c r="D127" s="213"/>
      <c r="E127" s="225"/>
      <c r="F127" s="225"/>
      <c r="H127" s="127">
        <f t="shared" si="4"/>
        <v>0</v>
      </c>
      <c r="J127" s="4">
        <f t="shared" si="5"/>
        <v>7.6643999999999997</v>
      </c>
      <c r="K127" s="127">
        <f t="shared" si="3"/>
        <v>0</v>
      </c>
    </row>
    <row r="128" spans="1:11">
      <c r="A128" s="34">
        <v>15012</v>
      </c>
      <c r="B128" s="237" t="s">
        <v>221</v>
      </c>
      <c r="C128" s="213"/>
      <c r="D128" s="213"/>
      <c r="E128" s="225"/>
      <c r="F128" s="225"/>
      <c r="H128" s="127">
        <f t="shared" si="4"/>
        <v>0</v>
      </c>
      <c r="J128" s="4">
        <f t="shared" si="5"/>
        <v>7.6643999999999997</v>
      </c>
      <c r="K128" s="127">
        <f t="shared" si="3"/>
        <v>0</v>
      </c>
    </row>
    <row r="129" spans="1:11">
      <c r="A129" s="34">
        <v>15013</v>
      </c>
      <c r="B129" s="237" t="s">
        <v>244</v>
      </c>
      <c r="C129" s="213"/>
      <c r="D129" s="213"/>
      <c r="E129" s="225"/>
      <c r="F129" s="225"/>
      <c r="H129" s="127">
        <f t="shared" si="4"/>
        <v>0</v>
      </c>
      <c r="J129" s="4">
        <f t="shared" si="5"/>
        <v>7.6643999999999997</v>
      </c>
      <c r="K129" s="127">
        <f t="shared" si="3"/>
        <v>0</v>
      </c>
    </row>
    <row r="130" spans="1:11">
      <c r="A130" s="34">
        <v>15014</v>
      </c>
      <c r="B130" s="237" t="s">
        <v>188</v>
      </c>
      <c r="C130" s="213"/>
      <c r="D130" s="213"/>
      <c r="E130" s="225"/>
      <c r="F130" s="225"/>
      <c r="H130" s="127">
        <f t="shared" si="4"/>
        <v>0</v>
      </c>
      <c r="J130" s="4">
        <f t="shared" si="5"/>
        <v>7.6643999999999997</v>
      </c>
      <c r="K130" s="127">
        <f t="shared" si="3"/>
        <v>0</v>
      </c>
    </row>
    <row r="131" spans="1:11">
      <c r="A131" s="34">
        <v>15015</v>
      </c>
      <c r="B131" s="237" t="s">
        <v>189</v>
      </c>
      <c r="C131" s="213"/>
      <c r="D131" s="213"/>
      <c r="E131" s="225"/>
      <c r="F131" s="225"/>
      <c r="H131" s="127">
        <f t="shared" si="4"/>
        <v>0</v>
      </c>
      <c r="J131" s="4">
        <f t="shared" si="5"/>
        <v>7.6643999999999997</v>
      </c>
      <c r="K131" s="127">
        <f t="shared" si="3"/>
        <v>0</v>
      </c>
    </row>
    <row r="132" spans="1:11">
      <c r="A132" s="241">
        <v>15016</v>
      </c>
      <c r="B132" s="239" t="s">
        <v>241</v>
      </c>
      <c r="C132" s="214"/>
      <c r="D132" s="214"/>
      <c r="E132" s="226"/>
      <c r="F132" s="226"/>
      <c r="G132" s="130"/>
      <c r="H132" s="130">
        <f t="shared" si="4"/>
        <v>0</v>
      </c>
      <c r="J132" s="4">
        <f t="shared" si="5"/>
        <v>7.6643999999999997</v>
      </c>
      <c r="K132" s="130">
        <f t="shared" si="3"/>
        <v>0</v>
      </c>
    </row>
    <row r="133" spans="1:11">
      <c r="A133" s="34">
        <v>15017</v>
      </c>
      <c r="B133" s="240" t="s">
        <v>222</v>
      </c>
      <c r="C133" s="213"/>
      <c r="D133" s="213"/>
      <c r="E133" s="225"/>
      <c r="F133" s="225"/>
      <c r="H133" s="127">
        <f t="shared" si="4"/>
        <v>0</v>
      </c>
      <c r="J133" s="4">
        <f t="shared" si="5"/>
        <v>7.6643999999999997</v>
      </c>
      <c r="K133" s="127">
        <f t="shared" si="3"/>
        <v>0</v>
      </c>
    </row>
    <row r="134" spans="1:11">
      <c r="A134" s="34">
        <v>15018</v>
      </c>
      <c r="B134" s="240" t="s">
        <v>223</v>
      </c>
      <c r="C134" s="213"/>
      <c r="D134" s="213"/>
      <c r="E134" s="225"/>
      <c r="F134" s="225"/>
      <c r="H134" s="127">
        <f t="shared" si="4"/>
        <v>0</v>
      </c>
      <c r="J134" s="4">
        <f t="shared" si="5"/>
        <v>7.6643999999999997</v>
      </c>
      <c r="K134" s="127">
        <f t="shared" si="3"/>
        <v>0</v>
      </c>
    </row>
    <row r="135" spans="1:11">
      <c r="A135" s="243"/>
      <c r="B135" s="244" t="s">
        <v>486</v>
      </c>
      <c r="C135" s="213"/>
      <c r="D135" s="213"/>
      <c r="E135" s="225"/>
      <c r="F135" s="225"/>
      <c r="H135" s="127">
        <f t="shared" si="4"/>
        <v>0</v>
      </c>
      <c r="J135" s="4">
        <f t="shared" si="5"/>
        <v>7.6643999999999997</v>
      </c>
      <c r="K135" s="127">
        <f t="shared" si="3"/>
        <v>0</v>
      </c>
    </row>
    <row r="136" spans="1:11">
      <c r="A136" s="34">
        <v>15101</v>
      </c>
      <c r="B136" s="237" t="s">
        <v>207</v>
      </c>
      <c r="C136" s="213"/>
      <c r="D136" s="213"/>
      <c r="E136" s="225"/>
      <c r="F136" s="225"/>
      <c r="H136" s="127">
        <f t="shared" si="4"/>
        <v>0</v>
      </c>
      <c r="J136" s="4">
        <f t="shared" si="5"/>
        <v>7.6643999999999997</v>
      </c>
      <c r="K136" s="127">
        <f t="shared" ref="K136:K199" si="6">ROUND(H136*J136,2)</f>
        <v>0</v>
      </c>
    </row>
    <row r="137" spans="1:11">
      <c r="A137" s="34">
        <v>15102</v>
      </c>
      <c r="B137" s="237" t="s">
        <v>208</v>
      </c>
      <c r="C137" s="213"/>
      <c r="D137" s="213"/>
      <c r="E137" s="225"/>
      <c r="F137" s="225"/>
      <c r="H137" s="127">
        <f t="shared" ref="H137:H200" si="7">ROUND(C137-D137+E137-F137,2)</f>
        <v>0</v>
      </c>
      <c r="J137" s="4">
        <f t="shared" ref="J137:J200" si="8">J136</f>
        <v>7.6643999999999997</v>
      </c>
      <c r="K137" s="127">
        <f t="shared" si="6"/>
        <v>0</v>
      </c>
    </row>
    <row r="138" spans="1:11">
      <c r="A138" s="34">
        <v>15103</v>
      </c>
      <c r="B138" s="237" t="s">
        <v>209</v>
      </c>
      <c r="C138" s="213"/>
      <c r="D138" s="213"/>
      <c r="E138" s="225"/>
      <c r="F138" s="225"/>
      <c r="H138" s="127">
        <f t="shared" si="7"/>
        <v>0</v>
      </c>
      <c r="J138" s="4">
        <f t="shared" si="8"/>
        <v>7.6643999999999997</v>
      </c>
      <c r="K138" s="127">
        <f t="shared" si="6"/>
        <v>0</v>
      </c>
    </row>
    <row r="139" spans="1:11">
      <c r="A139" s="34">
        <v>15104</v>
      </c>
      <c r="B139" s="237" t="s">
        <v>210</v>
      </c>
      <c r="C139" s="213"/>
      <c r="D139" s="213"/>
      <c r="E139" s="225"/>
      <c r="F139" s="225"/>
      <c r="H139" s="127">
        <f t="shared" si="7"/>
        <v>0</v>
      </c>
      <c r="J139" s="4">
        <f t="shared" si="8"/>
        <v>7.6643999999999997</v>
      </c>
      <c r="K139" s="127">
        <f t="shared" si="6"/>
        <v>0</v>
      </c>
    </row>
    <row r="140" spans="1:11">
      <c r="A140" s="34">
        <v>15105</v>
      </c>
      <c r="B140" s="237" t="s">
        <v>211</v>
      </c>
      <c r="C140" s="213"/>
      <c r="D140" s="213"/>
      <c r="E140" s="225"/>
      <c r="F140" s="225"/>
      <c r="H140" s="127">
        <f t="shared" si="7"/>
        <v>0</v>
      </c>
      <c r="J140" s="4">
        <f t="shared" si="8"/>
        <v>7.6643999999999997</v>
      </c>
      <c r="K140" s="127">
        <f t="shared" si="6"/>
        <v>0</v>
      </c>
    </row>
    <row r="141" spans="1:11">
      <c r="A141" s="34">
        <v>15106</v>
      </c>
      <c r="B141" s="237" t="s">
        <v>212</v>
      </c>
      <c r="C141" s="213"/>
      <c r="D141" s="213"/>
      <c r="E141" s="225"/>
      <c r="F141" s="225"/>
      <c r="H141" s="127">
        <f t="shared" si="7"/>
        <v>0</v>
      </c>
      <c r="J141" s="4">
        <f t="shared" si="8"/>
        <v>7.6643999999999997</v>
      </c>
      <c r="K141" s="127">
        <f t="shared" si="6"/>
        <v>0</v>
      </c>
    </row>
    <row r="142" spans="1:11">
      <c r="A142" s="34">
        <v>15107</v>
      </c>
      <c r="B142" s="237" t="s">
        <v>213</v>
      </c>
      <c r="C142" s="213"/>
      <c r="D142" s="213"/>
      <c r="E142" s="225"/>
      <c r="F142" s="225"/>
      <c r="H142" s="127">
        <f t="shared" si="7"/>
        <v>0</v>
      </c>
      <c r="J142" s="4">
        <f t="shared" si="8"/>
        <v>7.6643999999999997</v>
      </c>
      <c r="K142" s="127">
        <f t="shared" si="6"/>
        <v>0</v>
      </c>
    </row>
    <row r="143" spans="1:11">
      <c r="A143" s="34">
        <v>15108</v>
      </c>
      <c r="B143" s="237" t="s">
        <v>214</v>
      </c>
      <c r="C143" s="213"/>
      <c r="D143" s="213"/>
      <c r="E143" s="225"/>
      <c r="F143" s="225"/>
      <c r="H143" s="127">
        <f t="shared" si="7"/>
        <v>0</v>
      </c>
      <c r="J143" s="4">
        <f t="shared" si="8"/>
        <v>7.6643999999999997</v>
      </c>
      <c r="K143" s="127">
        <f t="shared" si="6"/>
        <v>0</v>
      </c>
    </row>
    <row r="144" spans="1:11">
      <c r="A144" s="34">
        <v>15109</v>
      </c>
      <c r="B144" s="237" t="s">
        <v>215</v>
      </c>
      <c r="C144" s="213"/>
      <c r="D144" s="213"/>
      <c r="E144" s="225"/>
      <c r="F144" s="225"/>
      <c r="H144" s="127">
        <f t="shared" si="7"/>
        <v>0</v>
      </c>
      <c r="J144" s="4">
        <f t="shared" si="8"/>
        <v>7.6643999999999997</v>
      </c>
      <c r="K144" s="127">
        <f t="shared" si="6"/>
        <v>0</v>
      </c>
    </row>
    <row r="145" spans="1:11">
      <c r="A145" s="34">
        <v>15110</v>
      </c>
      <c r="B145" s="237" t="s">
        <v>190</v>
      </c>
      <c r="C145" s="213"/>
      <c r="D145" s="213"/>
      <c r="E145" s="225"/>
      <c r="F145" s="225"/>
      <c r="H145" s="127">
        <f t="shared" si="7"/>
        <v>0</v>
      </c>
      <c r="J145" s="4">
        <f t="shared" si="8"/>
        <v>7.6643999999999997</v>
      </c>
      <c r="K145" s="127">
        <f t="shared" si="6"/>
        <v>0</v>
      </c>
    </row>
    <row r="146" spans="1:11">
      <c r="A146" s="34">
        <v>15111</v>
      </c>
      <c r="B146" s="237" t="s">
        <v>191</v>
      </c>
      <c r="C146" s="213"/>
      <c r="D146" s="213"/>
      <c r="E146" s="225"/>
      <c r="F146" s="225"/>
      <c r="H146" s="127">
        <f t="shared" si="7"/>
        <v>0</v>
      </c>
      <c r="J146" s="4">
        <f t="shared" si="8"/>
        <v>7.6643999999999997</v>
      </c>
      <c r="K146" s="127">
        <f t="shared" si="6"/>
        <v>0</v>
      </c>
    </row>
    <row r="147" spans="1:11">
      <c r="A147" s="34">
        <v>15112</v>
      </c>
      <c r="B147" s="237" t="s">
        <v>192</v>
      </c>
      <c r="C147" s="213"/>
      <c r="D147" s="213"/>
      <c r="E147" s="225"/>
      <c r="F147" s="225"/>
      <c r="H147" s="127">
        <f t="shared" si="7"/>
        <v>0</v>
      </c>
      <c r="J147" s="4">
        <f t="shared" si="8"/>
        <v>7.6643999999999997</v>
      </c>
      <c r="K147" s="127">
        <f t="shared" si="6"/>
        <v>0</v>
      </c>
    </row>
    <row r="148" spans="1:11">
      <c r="A148" s="34">
        <v>15113</v>
      </c>
      <c r="B148" s="237" t="s">
        <v>193</v>
      </c>
      <c r="C148" s="213"/>
      <c r="D148" s="213"/>
      <c r="E148" s="225"/>
      <c r="F148" s="225"/>
      <c r="H148" s="127">
        <f t="shared" si="7"/>
        <v>0</v>
      </c>
      <c r="J148" s="4">
        <f t="shared" si="8"/>
        <v>7.6643999999999997</v>
      </c>
      <c r="K148" s="127">
        <f t="shared" si="6"/>
        <v>0</v>
      </c>
    </row>
    <row r="149" spans="1:11">
      <c r="A149" s="34">
        <v>15114</v>
      </c>
      <c r="B149" s="237" t="s">
        <v>216</v>
      </c>
      <c r="C149" s="213"/>
      <c r="D149" s="213"/>
      <c r="E149" s="225"/>
      <c r="F149" s="225"/>
      <c r="H149" s="127">
        <f t="shared" si="7"/>
        <v>0</v>
      </c>
      <c r="J149" s="4">
        <f t="shared" si="8"/>
        <v>7.6643999999999997</v>
      </c>
      <c r="K149" s="127">
        <f t="shared" si="6"/>
        <v>0</v>
      </c>
    </row>
    <row r="150" spans="1:11">
      <c r="A150" s="34">
        <v>15115</v>
      </c>
      <c r="B150" s="237" t="s">
        <v>194</v>
      </c>
      <c r="C150" s="213"/>
      <c r="D150" s="213"/>
      <c r="E150" s="225"/>
      <c r="F150" s="225"/>
      <c r="H150" s="127">
        <f t="shared" si="7"/>
        <v>0</v>
      </c>
      <c r="J150" s="4">
        <f t="shared" si="8"/>
        <v>7.6643999999999997</v>
      </c>
      <c r="K150" s="127">
        <f t="shared" si="6"/>
        <v>0</v>
      </c>
    </row>
    <row r="151" spans="1:11">
      <c r="A151" s="34">
        <v>15116</v>
      </c>
      <c r="B151" s="237" t="s">
        <v>195</v>
      </c>
      <c r="C151" s="213"/>
      <c r="D151" s="213"/>
      <c r="E151" s="225"/>
      <c r="F151" s="225"/>
      <c r="H151" s="127">
        <f t="shared" si="7"/>
        <v>0</v>
      </c>
      <c r="J151" s="4">
        <f t="shared" si="8"/>
        <v>7.6643999999999997</v>
      </c>
      <c r="K151" s="127">
        <f t="shared" si="6"/>
        <v>0</v>
      </c>
    </row>
    <row r="152" spans="1:11">
      <c r="A152" s="34">
        <v>15117</v>
      </c>
      <c r="B152" s="237" t="s">
        <v>196</v>
      </c>
      <c r="C152" s="213"/>
      <c r="D152" s="213"/>
      <c r="E152" s="225"/>
      <c r="F152" s="225"/>
      <c r="H152" s="127">
        <f t="shared" si="7"/>
        <v>0</v>
      </c>
      <c r="J152" s="4">
        <f t="shared" si="8"/>
        <v>7.6643999999999997</v>
      </c>
      <c r="K152" s="127">
        <f t="shared" si="6"/>
        <v>0</v>
      </c>
    </row>
    <row r="153" spans="1:11">
      <c r="A153" s="34">
        <v>15118</v>
      </c>
      <c r="B153" s="237" t="s">
        <v>197</v>
      </c>
      <c r="C153" s="213"/>
      <c r="D153" s="213"/>
      <c r="E153" s="225"/>
      <c r="F153" s="225"/>
      <c r="H153" s="127">
        <f t="shared" si="7"/>
        <v>0</v>
      </c>
      <c r="J153" s="4">
        <f t="shared" si="8"/>
        <v>7.6643999999999997</v>
      </c>
      <c r="K153" s="127">
        <f t="shared" si="6"/>
        <v>0</v>
      </c>
    </row>
    <row r="154" spans="1:11">
      <c r="A154" s="34">
        <v>15119</v>
      </c>
      <c r="B154" s="237" t="s">
        <v>198</v>
      </c>
      <c r="C154" s="213"/>
      <c r="D154" s="213"/>
      <c r="E154" s="225"/>
      <c r="F154" s="225"/>
      <c r="H154" s="127">
        <f t="shared" si="7"/>
        <v>0</v>
      </c>
      <c r="J154" s="4">
        <f t="shared" si="8"/>
        <v>7.6643999999999997</v>
      </c>
      <c r="K154" s="127">
        <f t="shared" si="6"/>
        <v>0</v>
      </c>
    </row>
    <row r="155" spans="1:11">
      <c r="A155" s="34">
        <v>15120</v>
      </c>
      <c r="B155" s="237" t="s">
        <v>199</v>
      </c>
      <c r="C155" s="213"/>
      <c r="D155" s="213"/>
      <c r="E155" s="225"/>
      <c r="F155" s="225"/>
      <c r="H155" s="127">
        <f t="shared" si="7"/>
        <v>0</v>
      </c>
      <c r="J155" s="4">
        <f t="shared" si="8"/>
        <v>7.6643999999999997</v>
      </c>
      <c r="K155" s="127">
        <f t="shared" si="6"/>
        <v>0</v>
      </c>
    </row>
    <row r="156" spans="1:11">
      <c r="A156" s="34">
        <v>15121</v>
      </c>
      <c r="B156" s="237" t="s">
        <v>200</v>
      </c>
      <c r="C156" s="213"/>
      <c r="D156" s="213"/>
      <c r="E156" s="225"/>
      <c r="F156" s="225"/>
      <c r="H156" s="127">
        <f t="shared" si="7"/>
        <v>0</v>
      </c>
      <c r="J156" s="4">
        <f t="shared" si="8"/>
        <v>7.6643999999999997</v>
      </c>
      <c r="K156" s="127">
        <f t="shared" si="6"/>
        <v>0</v>
      </c>
    </row>
    <row r="157" spans="1:11">
      <c r="A157" s="34">
        <v>15122</v>
      </c>
      <c r="B157" s="237" t="s">
        <v>201</v>
      </c>
      <c r="C157" s="213"/>
      <c r="D157" s="213"/>
      <c r="E157" s="225"/>
      <c r="F157" s="225"/>
      <c r="H157" s="127">
        <f t="shared" si="7"/>
        <v>0</v>
      </c>
      <c r="J157" s="4">
        <f t="shared" si="8"/>
        <v>7.6643999999999997</v>
      </c>
      <c r="K157" s="127">
        <f t="shared" si="6"/>
        <v>0</v>
      </c>
    </row>
    <row r="158" spans="1:11">
      <c r="A158" s="34">
        <v>15123</v>
      </c>
      <c r="B158" s="237" t="s">
        <v>202</v>
      </c>
      <c r="C158" s="213"/>
      <c r="D158" s="213"/>
      <c r="E158" s="225"/>
      <c r="F158" s="225"/>
      <c r="H158" s="127">
        <f t="shared" si="7"/>
        <v>0</v>
      </c>
      <c r="J158" s="4">
        <f t="shared" si="8"/>
        <v>7.6643999999999997</v>
      </c>
      <c r="K158" s="127">
        <f t="shared" si="6"/>
        <v>0</v>
      </c>
    </row>
    <row r="159" spans="1:11">
      <c r="A159" s="34">
        <v>15124</v>
      </c>
      <c r="B159" s="237" t="s">
        <v>203</v>
      </c>
      <c r="C159" s="213"/>
      <c r="D159" s="213"/>
      <c r="E159" s="225"/>
      <c r="F159" s="225"/>
      <c r="H159" s="127">
        <f t="shared" si="7"/>
        <v>0</v>
      </c>
      <c r="J159" s="4">
        <f t="shared" si="8"/>
        <v>7.6643999999999997</v>
      </c>
      <c r="K159" s="127">
        <f t="shared" si="6"/>
        <v>0</v>
      </c>
    </row>
    <row r="160" spans="1:11">
      <c r="A160" s="34">
        <v>15125</v>
      </c>
      <c r="B160" s="237" t="s">
        <v>204</v>
      </c>
      <c r="C160" s="213"/>
      <c r="D160" s="213"/>
      <c r="E160" s="225"/>
      <c r="F160" s="225"/>
      <c r="H160" s="127">
        <f t="shared" si="7"/>
        <v>0</v>
      </c>
      <c r="J160" s="4">
        <f t="shared" si="8"/>
        <v>7.6643999999999997</v>
      </c>
      <c r="K160" s="127">
        <f t="shared" si="6"/>
        <v>0</v>
      </c>
    </row>
    <row r="161" spans="1:13">
      <c r="A161" s="34">
        <v>15126</v>
      </c>
      <c r="B161" s="237" t="s">
        <v>205</v>
      </c>
      <c r="C161" s="213"/>
      <c r="D161" s="213"/>
      <c r="E161" s="225"/>
      <c r="F161" s="225"/>
      <c r="H161" s="127">
        <f t="shared" si="7"/>
        <v>0</v>
      </c>
      <c r="J161" s="4">
        <f t="shared" si="8"/>
        <v>7.6643999999999997</v>
      </c>
      <c r="K161" s="127">
        <f t="shared" si="6"/>
        <v>0</v>
      </c>
    </row>
    <row r="162" spans="1:13">
      <c r="A162" s="34">
        <v>15136</v>
      </c>
      <c r="B162" s="237" t="s">
        <v>217</v>
      </c>
      <c r="C162" s="213"/>
      <c r="D162" s="213"/>
      <c r="E162" s="225"/>
      <c r="F162" s="225"/>
      <c r="H162" s="127">
        <f t="shared" si="7"/>
        <v>0</v>
      </c>
      <c r="J162" s="4">
        <f t="shared" si="8"/>
        <v>7.6643999999999997</v>
      </c>
      <c r="K162" s="127">
        <f t="shared" si="6"/>
        <v>0</v>
      </c>
    </row>
    <row r="163" spans="1:13">
      <c r="A163" s="34">
        <v>15137</v>
      </c>
      <c r="B163" s="237" t="s">
        <v>206</v>
      </c>
      <c r="C163" s="213"/>
      <c r="D163" s="213"/>
      <c r="E163" s="225"/>
      <c r="F163" s="225"/>
      <c r="H163" s="127">
        <f t="shared" si="7"/>
        <v>0</v>
      </c>
      <c r="J163" s="4">
        <f t="shared" si="8"/>
        <v>7.6643999999999997</v>
      </c>
      <c r="K163" s="127">
        <f t="shared" si="6"/>
        <v>0</v>
      </c>
    </row>
    <row r="164" spans="1:13">
      <c r="A164" s="241">
        <v>21000</v>
      </c>
      <c r="B164" s="239" t="s">
        <v>487</v>
      </c>
      <c r="C164" s="214"/>
      <c r="D164" s="214"/>
      <c r="E164" s="226"/>
      <c r="F164" s="226"/>
      <c r="G164" s="130"/>
      <c r="H164" s="130">
        <f t="shared" si="7"/>
        <v>0</v>
      </c>
      <c r="J164" s="4">
        <f t="shared" si="8"/>
        <v>7.6643999999999997</v>
      </c>
      <c r="K164" s="130">
        <f t="shared" si="6"/>
        <v>0</v>
      </c>
    </row>
    <row r="165" spans="1:13">
      <c r="A165" s="34">
        <v>21001</v>
      </c>
      <c r="B165" s="237" t="s">
        <v>256</v>
      </c>
      <c r="C165" s="213"/>
      <c r="D165" s="213"/>
      <c r="E165" s="225"/>
      <c r="F165" s="225"/>
      <c r="H165" s="127">
        <f t="shared" si="7"/>
        <v>0</v>
      </c>
      <c r="J165" s="4">
        <f t="shared" si="8"/>
        <v>7.6643999999999997</v>
      </c>
      <c r="K165" s="127">
        <f t="shared" si="6"/>
        <v>0</v>
      </c>
    </row>
    <row r="166" spans="1:13" s="132" customFormat="1">
      <c r="A166" s="34">
        <v>21002</v>
      </c>
      <c r="B166" s="237" t="s">
        <v>294</v>
      </c>
      <c r="C166" s="213"/>
      <c r="D166" s="213"/>
      <c r="E166" s="225"/>
      <c r="F166" s="225"/>
      <c r="G166" s="33"/>
      <c r="H166" s="127">
        <f t="shared" si="7"/>
        <v>0</v>
      </c>
      <c r="J166" s="4">
        <f t="shared" si="8"/>
        <v>7.6643999999999997</v>
      </c>
      <c r="K166" s="127">
        <f t="shared" si="6"/>
        <v>0</v>
      </c>
      <c r="L166" s="230"/>
      <c r="M166" s="230"/>
    </row>
    <row r="167" spans="1:13">
      <c r="A167" s="34">
        <v>22001</v>
      </c>
      <c r="B167" s="240" t="s">
        <v>179</v>
      </c>
      <c r="C167" s="213"/>
      <c r="D167" s="213"/>
      <c r="E167" s="225"/>
      <c r="F167" s="225"/>
      <c r="H167" s="127">
        <f t="shared" si="7"/>
        <v>0</v>
      </c>
      <c r="J167" s="4">
        <f t="shared" si="8"/>
        <v>7.6643999999999997</v>
      </c>
      <c r="K167" s="127">
        <f t="shared" si="6"/>
        <v>0</v>
      </c>
    </row>
    <row r="168" spans="1:13">
      <c r="A168" s="34">
        <v>22002</v>
      </c>
      <c r="B168" s="240" t="s">
        <v>180</v>
      </c>
      <c r="C168" s="213"/>
      <c r="D168" s="213"/>
      <c r="E168" s="225"/>
      <c r="F168" s="225"/>
      <c r="H168" s="127">
        <f t="shared" si="7"/>
        <v>0</v>
      </c>
      <c r="J168" s="4">
        <f t="shared" si="8"/>
        <v>7.6643999999999997</v>
      </c>
      <c r="K168" s="127">
        <f t="shared" si="6"/>
        <v>0</v>
      </c>
    </row>
    <row r="169" spans="1:13">
      <c r="A169" s="34">
        <v>22101</v>
      </c>
      <c r="B169" s="237" t="s">
        <v>247</v>
      </c>
      <c r="C169" s="213"/>
      <c r="D169" s="213"/>
      <c r="E169" s="225"/>
      <c r="F169" s="225"/>
      <c r="H169" s="127">
        <f t="shared" si="7"/>
        <v>0</v>
      </c>
      <c r="J169" s="4">
        <f t="shared" si="8"/>
        <v>7.6643999999999997</v>
      </c>
      <c r="K169" s="127">
        <f t="shared" si="6"/>
        <v>0</v>
      </c>
    </row>
    <row r="170" spans="1:13">
      <c r="A170" s="34">
        <v>23001</v>
      </c>
      <c r="B170" s="237" t="s">
        <v>246</v>
      </c>
      <c r="C170" s="213"/>
      <c r="D170" s="213"/>
      <c r="E170" s="225"/>
      <c r="F170" s="225"/>
      <c r="H170" s="127">
        <f t="shared" si="7"/>
        <v>0</v>
      </c>
      <c r="J170" s="4">
        <f t="shared" si="8"/>
        <v>7.6643999999999997</v>
      </c>
      <c r="K170" s="127">
        <f t="shared" si="6"/>
        <v>0</v>
      </c>
    </row>
    <row r="171" spans="1:13">
      <c r="A171" s="34">
        <v>25001</v>
      </c>
      <c r="B171" s="237" t="s">
        <v>248</v>
      </c>
      <c r="C171" s="213"/>
      <c r="D171" s="213">
        <v>150000</v>
      </c>
      <c r="E171" s="225"/>
      <c r="F171" s="225"/>
      <c r="H171" s="127">
        <f t="shared" si="7"/>
        <v>-150000</v>
      </c>
      <c r="J171" s="4">
        <f t="shared" si="8"/>
        <v>7.6643999999999997</v>
      </c>
      <c r="K171" s="127">
        <f t="shared" si="6"/>
        <v>-1149660</v>
      </c>
    </row>
    <row r="172" spans="1:13">
      <c r="A172" s="34">
        <v>25002</v>
      </c>
      <c r="B172" s="237" t="s">
        <v>249</v>
      </c>
      <c r="C172" s="213"/>
      <c r="D172" s="213"/>
      <c r="E172" s="225"/>
      <c r="F172" s="225"/>
      <c r="H172" s="127">
        <f t="shared" si="7"/>
        <v>0</v>
      </c>
      <c r="J172" s="4">
        <f t="shared" si="8"/>
        <v>7.6643999999999997</v>
      </c>
      <c r="K172" s="127">
        <f t="shared" si="6"/>
        <v>0</v>
      </c>
    </row>
    <row r="173" spans="1:13">
      <c r="A173" s="34">
        <v>25003</v>
      </c>
      <c r="B173" s="237" t="s">
        <v>250</v>
      </c>
      <c r="C173" s="213"/>
      <c r="D173" s="213"/>
      <c r="E173" s="225"/>
      <c r="F173" s="225"/>
      <c r="H173" s="127">
        <f t="shared" si="7"/>
        <v>0</v>
      </c>
      <c r="J173" s="4">
        <f t="shared" si="8"/>
        <v>7.6643999999999997</v>
      </c>
      <c r="K173" s="127">
        <f t="shared" si="6"/>
        <v>0</v>
      </c>
    </row>
    <row r="174" spans="1:13">
      <c r="A174" s="34">
        <v>25004</v>
      </c>
      <c r="B174" s="237" t="s">
        <v>251</v>
      </c>
      <c r="C174" s="213"/>
      <c r="D174" s="213">
        <v>5400</v>
      </c>
      <c r="E174" s="225"/>
      <c r="F174" s="225"/>
      <c r="H174" s="127">
        <f t="shared" si="7"/>
        <v>-5400</v>
      </c>
      <c r="J174" s="4">
        <f t="shared" si="8"/>
        <v>7.6643999999999997</v>
      </c>
      <c r="K174" s="127">
        <f t="shared" si="6"/>
        <v>-41387.760000000002</v>
      </c>
    </row>
    <row r="175" spans="1:13">
      <c r="A175" s="34">
        <v>25005</v>
      </c>
      <c r="B175" s="237" t="s">
        <v>252</v>
      </c>
      <c r="C175" s="213"/>
      <c r="D175" s="213"/>
      <c r="E175" s="225"/>
      <c r="F175" s="225"/>
      <c r="H175" s="127">
        <f t="shared" si="7"/>
        <v>0</v>
      </c>
      <c r="J175" s="4">
        <f t="shared" si="8"/>
        <v>7.6643999999999997</v>
      </c>
      <c r="K175" s="127">
        <f t="shared" si="6"/>
        <v>0</v>
      </c>
    </row>
    <row r="176" spans="1:13">
      <c r="A176" s="34">
        <v>25006</v>
      </c>
      <c r="B176" s="237" t="s">
        <v>487</v>
      </c>
      <c r="C176" s="213"/>
      <c r="D176" s="213"/>
      <c r="E176" s="225"/>
      <c r="F176" s="225"/>
      <c r="H176" s="127">
        <f t="shared" si="7"/>
        <v>0</v>
      </c>
      <c r="J176" s="4">
        <f t="shared" si="8"/>
        <v>7.6643999999999997</v>
      </c>
      <c r="K176" s="127">
        <f t="shared" si="6"/>
        <v>0</v>
      </c>
    </row>
    <row r="177" spans="1:11">
      <c r="A177" s="34">
        <v>25007</v>
      </c>
      <c r="B177" s="237" t="s">
        <v>286</v>
      </c>
      <c r="C177" s="213"/>
      <c r="D177" s="213"/>
      <c r="E177" s="225"/>
      <c r="F177" s="225"/>
      <c r="H177" s="127">
        <f t="shared" si="7"/>
        <v>0</v>
      </c>
      <c r="J177" s="4">
        <f t="shared" si="8"/>
        <v>7.6643999999999997</v>
      </c>
      <c r="K177" s="127">
        <f t="shared" si="6"/>
        <v>0</v>
      </c>
    </row>
    <row r="178" spans="1:11">
      <c r="A178" s="34">
        <v>25008</v>
      </c>
      <c r="B178" s="240" t="s">
        <v>287</v>
      </c>
      <c r="C178" s="213"/>
      <c r="D178" s="213"/>
      <c r="E178" s="225"/>
      <c r="F178" s="225"/>
      <c r="H178" s="127">
        <f t="shared" si="7"/>
        <v>0</v>
      </c>
      <c r="J178" s="4">
        <f t="shared" si="8"/>
        <v>7.6643999999999997</v>
      </c>
      <c r="K178" s="127">
        <f t="shared" si="6"/>
        <v>0</v>
      </c>
    </row>
    <row r="179" spans="1:11">
      <c r="A179" s="34">
        <v>25009</v>
      </c>
      <c r="B179" s="240" t="s">
        <v>288</v>
      </c>
      <c r="C179" s="213"/>
      <c r="D179" s="213"/>
      <c r="E179" s="225"/>
      <c r="F179" s="225"/>
      <c r="H179" s="127">
        <f t="shared" si="7"/>
        <v>0</v>
      </c>
      <c r="J179" s="4">
        <f t="shared" si="8"/>
        <v>7.6643999999999997</v>
      </c>
      <c r="K179" s="127">
        <f t="shared" si="6"/>
        <v>0</v>
      </c>
    </row>
    <row r="180" spans="1:11">
      <c r="A180" s="34">
        <f>A179+1</f>
        <v>25010</v>
      </c>
      <c r="B180" s="237" t="s">
        <v>253</v>
      </c>
      <c r="C180" s="213"/>
      <c r="D180" s="213"/>
      <c r="E180" s="225"/>
      <c r="F180" s="225"/>
      <c r="H180" s="127">
        <f t="shared" si="7"/>
        <v>0</v>
      </c>
      <c r="J180" s="4">
        <f t="shared" si="8"/>
        <v>7.6643999999999997</v>
      </c>
      <c r="K180" s="127">
        <f t="shared" si="6"/>
        <v>0</v>
      </c>
    </row>
    <row r="181" spans="1:11">
      <c r="A181" s="34">
        <v>25011</v>
      </c>
      <c r="B181" s="240" t="s">
        <v>289</v>
      </c>
      <c r="C181" s="213"/>
      <c r="D181" s="213"/>
      <c r="E181" s="225"/>
      <c r="F181" s="225"/>
      <c r="H181" s="127">
        <f t="shared" si="7"/>
        <v>0</v>
      </c>
      <c r="J181" s="4">
        <f t="shared" si="8"/>
        <v>7.6643999999999997</v>
      </c>
      <c r="K181" s="127">
        <f t="shared" si="6"/>
        <v>0</v>
      </c>
    </row>
    <row r="182" spans="1:11">
      <c r="A182" s="34">
        <v>25012</v>
      </c>
      <c r="B182" s="237" t="s">
        <v>242</v>
      </c>
      <c r="C182" s="213"/>
      <c r="D182" s="213"/>
      <c r="E182" s="225"/>
      <c r="F182" s="225"/>
      <c r="H182" s="127">
        <f t="shared" si="7"/>
        <v>0</v>
      </c>
      <c r="J182" s="4">
        <f t="shared" si="8"/>
        <v>7.6643999999999997</v>
      </c>
      <c r="K182" s="127">
        <f t="shared" si="6"/>
        <v>0</v>
      </c>
    </row>
    <row r="183" spans="1:11">
      <c r="A183" s="34">
        <v>25013</v>
      </c>
      <c r="B183" s="237" t="s">
        <v>292</v>
      </c>
      <c r="C183" s="213"/>
      <c r="D183" s="213"/>
      <c r="E183" s="225"/>
      <c r="F183" s="225"/>
      <c r="H183" s="127">
        <f t="shared" si="7"/>
        <v>0</v>
      </c>
      <c r="J183" s="4">
        <f t="shared" si="8"/>
        <v>7.6643999999999997</v>
      </c>
      <c r="K183" s="127">
        <f t="shared" si="6"/>
        <v>0</v>
      </c>
    </row>
    <row r="184" spans="1:11">
      <c r="A184" s="34">
        <v>25014</v>
      </c>
      <c r="B184" s="240" t="s">
        <v>293</v>
      </c>
      <c r="C184" s="213"/>
      <c r="D184" s="213"/>
      <c r="E184" s="225"/>
      <c r="F184" s="225"/>
      <c r="H184" s="127">
        <f t="shared" si="7"/>
        <v>0</v>
      </c>
      <c r="J184" s="4">
        <f t="shared" si="8"/>
        <v>7.6643999999999997</v>
      </c>
      <c r="K184" s="127">
        <f t="shared" si="6"/>
        <v>0</v>
      </c>
    </row>
    <row r="185" spans="1:11">
      <c r="A185" s="34">
        <v>25015</v>
      </c>
      <c r="B185" s="240" t="s">
        <v>290</v>
      </c>
      <c r="C185" s="213"/>
      <c r="D185" s="213"/>
      <c r="E185" s="225"/>
      <c r="F185" s="225"/>
      <c r="H185" s="127">
        <f t="shared" si="7"/>
        <v>0</v>
      </c>
      <c r="J185" s="4">
        <f t="shared" si="8"/>
        <v>7.6643999999999997</v>
      </c>
      <c r="K185" s="127">
        <f t="shared" si="6"/>
        <v>0</v>
      </c>
    </row>
    <row r="186" spans="1:11">
      <c r="A186" s="34">
        <v>25016</v>
      </c>
      <c r="B186" s="240" t="s">
        <v>291</v>
      </c>
      <c r="C186" s="213"/>
      <c r="D186" s="213"/>
      <c r="E186" s="225"/>
      <c r="F186" s="225"/>
      <c r="H186" s="127">
        <f t="shared" si="7"/>
        <v>0</v>
      </c>
      <c r="J186" s="4">
        <f t="shared" si="8"/>
        <v>7.6643999999999997</v>
      </c>
      <c r="K186" s="127">
        <f t="shared" si="6"/>
        <v>0</v>
      </c>
    </row>
    <row r="187" spans="1:11">
      <c r="A187" s="243"/>
      <c r="B187" s="244" t="s">
        <v>488</v>
      </c>
      <c r="C187" s="213"/>
      <c r="D187" s="213"/>
      <c r="E187" s="225"/>
      <c r="F187" s="225"/>
      <c r="H187" s="127">
        <f t="shared" si="7"/>
        <v>0</v>
      </c>
      <c r="J187" s="4">
        <f t="shared" si="8"/>
        <v>7.6643999999999997</v>
      </c>
      <c r="K187" s="127">
        <f t="shared" si="6"/>
        <v>0</v>
      </c>
    </row>
    <row r="188" spans="1:11">
      <c r="A188" s="34" t="s">
        <v>275</v>
      </c>
      <c r="B188" s="237" t="s">
        <v>207</v>
      </c>
      <c r="C188" s="213"/>
      <c r="D188" s="213"/>
      <c r="E188" s="225"/>
      <c r="F188" s="225"/>
      <c r="H188" s="127">
        <f t="shared" si="7"/>
        <v>0</v>
      </c>
      <c r="J188" s="4">
        <f t="shared" si="8"/>
        <v>7.6643999999999997</v>
      </c>
      <c r="K188" s="127">
        <f t="shared" si="6"/>
        <v>0</v>
      </c>
    </row>
    <row r="189" spans="1:11">
      <c r="A189" s="34" t="s">
        <v>276</v>
      </c>
      <c r="B189" s="237" t="s">
        <v>208</v>
      </c>
      <c r="C189" s="213"/>
      <c r="D189" s="213"/>
      <c r="E189" s="225"/>
      <c r="F189" s="225"/>
      <c r="H189" s="127">
        <f t="shared" si="7"/>
        <v>0</v>
      </c>
      <c r="J189" s="4">
        <f t="shared" si="8"/>
        <v>7.6643999999999997</v>
      </c>
      <c r="K189" s="127">
        <f t="shared" si="6"/>
        <v>0</v>
      </c>
    </row>
    <row r="190" spans="1:11">
      <c r="A190" s="34" t="s">
        <v>277</v>
      </c>
      <c r="B190" s="237" t="s">
        <v>209</v>
      </c>
      <c r="C190" s="213"/>
      <c r="D190" s="213"/>
      <c r="E190" s="225"/>
      <c r="F190" s="225"/>
      <c r="H190" s="127">
        <f t="shared" si="7"/>
        <v>0</v>
      </c>
      <c r="J190" s="4">
        <f t="shared" si="8"/>
        <v>7.6643999999999997</v>
      </c>
      <c r="K190" s="127">
        <f t="shared" si="6"/>
        <v>0</v>
      </c>
    </row>
    <row r="191" spans="1:11">
      <c r="A191" s="34" t="s">
        <v>278</v>
      </c>
      <c r="B191" s="237" t="s">
        <v>210</v>
      </c>
      <c r="C191" s="213"/>
      <c r="D191" s="213"/>
      <c r="E191" s="225"/>
      <c r="F191" s="225"/>
      <c r="H191" s="127">
        <f t="shared" si="7"/>
        <v>0</v>
      </c>
      <c r="J191" s="4">
        <f t="shared" si="8"/>
        <v>7.6643999999999997</v>
      </c>
      <c r="K191" s="127">
        <f t="shared" si="6"/>
        <v>0</v>
      </c>
    </row>
    <row r="192" spans="1:11">
      <c r="A192" s="34" t="s">
        <v>279</v>
      </c>
      <c r="B192" s="237" t="s">
        <v>211</v>
      </c>
      <c r="C192" s="213"/>
      <c r="D192" s="213"/>
      <c r="E192" s="225"/>
      <c r="F192" s="225"/>
      <c r="H192" s="127">
        <f t="shared" si="7"/>
        <v>0</v>
      </c>
      <c r="J192" s="4">
        <f t="shared" si="8"/>
        <v>7.6643999999999997</v>
      </c>
      <c r="K192" s="127">
        <f t="shared" si="6"/>
        <v>0</v>
      </c>
    </row>
    <row r="193" spans="1:11">
      <c r="A193" s="34" t="s">
        <v>280</v>
      </c>
      <c r="B193" s="237" t="s">
        <v>212</v>
      </c>
      <c r="C193" s="213"/>
      <c r="D193" s="213"/>
      <c r="E193" s="225"/>
      <c r="F193" s="225"/>
      <c r="H193" s="127">
        <f t="shared" si="7"/>
        <v>0</v>
      </c>
      <c r="J193" s="4">
        <f t="shared" si="8"/>
        <v>7.6643999999999997</v>
      </c>
      <c r="K193" s="127">
        <f t="shared" si="6"/>
        <v>0</v>
      </c>
    </row>
    <row r="194" spans="1:11">
      <c r="A194" s="34" t="s">
        <v>281</v>
      </c>
      <c r="B194" s="237" t="s">
        <v>213</v>
      </c>
      <c r="C194" s="213"/>
      <c r="D194" s="213"/>
      <c r="E194" s="225"/>
      <c r="F194" s="225"/>
      <c r="H194" s="127">
        <f t="shared" si="7"/>
        <v>0</v>
      </c>
      <c r="J194" s="4">
        <f t="shared" si="8"/>
        <v>7.6643999999999997</v>
      </c>
      <c r="K194" s="127">
        <f t="shared" si="6"/>
        <v>0</v>
      </c>
    </row>
    <row r="195" spans="1:11">
      <c r="A195" s="34" t="s">
        <v>282</v>
      </c>
      <c r="B195" s="237" t="s">
        <v>214</v>
      </c>
      <c r="C195" s="213"/>
      <c r="D195" s="213"/>
      <c r="E195" s="225"/>
      <c r="F195" s="225"/>
      <c r="H195" s="127">
        <f t="shared" si="7"/>
        <v>0</v>
      </c>
      <c r="J195" s="4">
        <f t="shared" si="8"/>
        <v>7.6643999999999997</v>
      </c>
      <c r="K195" s="127">
        <f t="shared" si="6"/>
        <v>0</v>
      </c>
    </row>
    <row r="196" spans="1:11">
      <c r="A196" s="34" t="s">
        <v>283</v>
      </c>
      <c r="B196" s="237" t="s">
        <v>215</v>
      </c>
      <c r="C196" s="213"/>
      <c r="D196" s="213"/>
      <c r="E196" s="225"/>
      <c r="F196" s="225"/>
      <c r="H196" s="127">
        <f t="shared" si="7"/>
        <v>0</v>
      </c>
      <c r="J196" s="4">
        <f t="shared" si="8"/>
        <v>7.6643999999999997</v>
      </c>
      <c r="K196" s="127">
        <f t="shared" si="6"/>
        <v>0</v>
      </c>
    </row>
    <row r="197" spans="1:11">
      <c r="A197" s="34" t="s">
        <v>258</v>
      </c>
      <c r="B197" s="237" t="s">
        <v>190</v>
      </c>
      <c r="C197" s="213"/>
      <c r="D197" s="213"/>
      <c r="E197" s="225"/>
      <c r="F197" s="225"/>
      <c r="H197" s="127">
        <f t="shared" si="7"/>
        <v>0</v>
      </c>
      <c r="J197" s="4">
        <f t="shared" si="8"/>
        <v>7.6643999999999997</v>
      </c>
      <c r="K197" s="127">
        <f t="shared" si="6"/>
        <v>0</v>
      </c>
    </row>
    <row r="198" spans="1:11">
      <c r="A198" s="34" t="s">
        <v>259</v>
      </c>
      <c r="B198" s="237" t="s">
        <v>191</v>
      </c>
      <c r="C198" s="213"/>
      <c r="D198" s="213"/>
      <c r="E198" s="225"/>
      <c r="F198" s="225"/>
      <c r="H198" s="127">
        <f t="shared" si="7"/>
        <v>0</v>
      </c>
      <c r="J198" s="4">
        <f t="shared" si="8"/>
        <v>7.6643999999999997</v>
      </c>
      <c r="K198" s="127">
        <f t="shared" si="6"/>
        <v>0</v>
      </c>
    </row>
    <row r="199" spans="1:11">
      <c r="A199" s="34" t="s">
        <v>260</v>
      </c>
      <c r="B199" s="237" t="s">
        <v>192</v>
      </c>
      <c r="C199" s="213"/>
      <c r="D199" s="213"/>
      <c r="E199" s="225"/>
      <c r="F199" s="225"/>
      <c r="H199" s="127">
        <f t="shared" si="7"/>
        <v>0</v>
      </c>
      <c r="J199" s="4">
        <f t="shared" si="8"/>
        <v>7.6643999999999997</v>
      </c>
      <c r="K199" s="127">
        <f t="shared" si="6"/>
        <v>0</v>
      </c>
    </row>
    <row r="200" spans="1:11">
      <c r="A200" s="34" t="s">
        <v>261</v>
      </c>
      <c r="B200" s="237" t="s">
        <v>193</v>
      </c>
      <c r="C200" s="213"/>
      <c r="D200" s="213"/>
      <c r="E200" s="225"/>
      <c r="F200" s="225"/>
      <c r="H200" s="127">
        <f t="shared" si="7"/>
        <v>0</v>
      </c>
      <c r="J200" s="4">
        <f t="shared" si="8"/>
        <v>7.6643999999999997</v>
      </c>
      <c r="K200" s="127">
        <f t="shared" ref="K200:K263" si="9">ROUND(H200*J200,2)</f>
        <v>0</v>
      </c>
    </row>
    <row r="201" spans="1:11">
      <c r="A201" s="34" t="s">
        <v>284</v>
      </c>
      <c r="B201" s="237" t="s">
        <v>216</v>
      </c>
      <c r="C201" s="213"/>
      <c r="D201" s="213"/>
      <c r="E201" s="225"/>
      <c r="F201" s="225"/>
      <c r="H201" s="127">
        <f t="shared" ref="H201:H264" si="10">ROUND(C201-D201+E201-F201,2)</f>
        <v>0</v>
      </c>
      <c r="J201" s="4">
        <f t="shared" ref="J201:J264" si="11">J200</f>
        <v>7.6643999999999997</v>
      </c>
      <c r="K201" s="127">
        <f t="shared" si="9"/>
        <v>0</v>
      </c>
    </row>
    <row r="202" spans="1:11">
      <c r="A202" s="34" t="s">
        <v>262</v>
      </c>
      <c r="B202" s="237" t="s">
        <v>194</v>
      </c>
      <c r="C202" s="213"/>
      <c r="D202" s="213"/>
      <c r="E202" s="225"/>
      <c r="F202" s="225"/>
      <c r="H202" s="127">
        <f t="shared" si="10"/>
        <v>0</v>
      </c>
      <c r="J202" s="4">
        <f t="shared" si="11"/>
        <v>7.6643999999999997</v>
      </c>
      <c r="K202" s="127">
        <f t="shared" si="9"/>
        <v>0</v>
      </c>
    </row>
    <row r="203" spans="1:11">
      <c r="A203" s="34" t="s">
        <v>263</v>
      </c>
      <c r="B203" s="237" t="s">
        <v>195</v>
      </c>
      <c r="C203" s="213"/>
      <c r="D203" s="213"/>
      <c r="E203" s="225"/>
      <c r="F203" s="225"/>
      <c r="H203" s="127">
        <f t="shared" si="10"/>
        <v>0</v>
      </c>
      <c r="J203" s="4">
        <f t="shared" si="11"/>
        <v>7.6643999999999997</v>
      </c>
      <c r="K203" s="127">
        <f t="shared" si="9"/>
        <v>0</v>
      </c>
    </row>
    <row r="204" spans="1:11">
      <c r="A204" s="34" t="s">
        <v>264</v>
      </c>
      <c r="B204" s="237" t="s">
        <v>196</v>
      </c>
      <c r="C204" s="213"/>
      <c r="D204" s="213"/>
      <c r="E204" s="225"/>
      <c r="F204" s="225"/>
      <c r="H204" s="127">
        <f t="shared" si="10"/>
        <v>0</v>
      </c>
      <c r="J204" s="4">
        <f t="shared" si="11"/>
        <v>7.6643999999999997</v>
      </c>
      <c r="K204" s="127">
        <f t="shared" si="9"/>
        <v>0</v>
      </c>
    </row>
    <row r="205" spans="1:11">
      <c r="A205" s="34" t="s">
        <v>265</v>
      </c>
      <c r="B205" s="237" t="s">
        <v>197</v>
      </c>
      <c r="C205" s="213"/>
      <c r="D205" s="213"/>
      <c r="E205" s="225"/>
      <c r="F205" s="225"/>
      <c r="H205" s="127">
        <f t="shared" si="10"/>
        <v>0</v>
      </c>
      <c r="J205" s="4">
        <f t="shared" si="11"/>
        <v>7.6643999999999997</v>
      </c>
      <c r="K205" s="127">
        <f t="shared" si="9"/>
        <v>0</v>
      </c>
    </row>
    <row r="206" spans="1:11">
      <c r="A206" s="34" t="s">
        <v>266</v>
      </c>
      <c r="B206" s="237" t="s">
        <v>198</v>
      </c>
      <c r="C206" s="213"/>
      <c r="D206" s="213"/>
      <c r="E206" s="225"/>
      <c r="F206" s="225"/>
      <c r="H206" s="127">
        <f t="shared" si="10"/>
        <v>0</v>
      </c>
      <c r="J206" s="4">
        <f t="shared" si="11"/>
        <v>7.6643999999999997</v>
      </c>
      <c r="K206" s="127">
        <f t="shared" si="9"/>
        <v>0</v>
      </c>
    </row>
    <row r="207" spans="1:11">
      <c r="A207" s="34" t="s">
        <v>267</v>
      </c>
      <c r="B207" s="237" t="s">
        <v>199</v>
      </c>
      <c r="C207" s="213"/>
      <c r="D207" s="213"/>
      <c r="E207" s="225"/>
      <c r="F207" s="225"/>
      <c r="H207" s="127">
        <f t="shared" si="10"/>
        <v>0</v>
      </c>
      <c r="J207" s="4">
        <f t="shared" si="11"/>
        <v>7.6643999999999997</v>
      </c>
      <c r="K207" s="127">
        <f t="shared" si="9"/>
        <v>0</v>
      </c>
    </row>
    <row r="208" spans="1:11">
      <c r="A208" s="34" t="s">
        <v>268</v>
      </c>
      <c r="B208" s="237" t="s">
        <v>200</v>
      </c>
      <c r="C208" s="213"/>
      <c r="D208" s="213"/>
      <c r="E208" s="225"/>
      <c r="F208" s="225"/>
      <c r="H208" s="127">
        <f t="shared" si="10"/>
        <v>0</v>
      </c>
      <c r="J208" s="4">
        <f t="shared" si="11"/>
        <v>7.6643999999999997</v>
      </c>
      <c r="K208" s="127">
        <f t="shared" si="9"/>
        <v>0</v>
      </c>
    </row>
    <row r="209" spans="1:11">
      <c r="A209" s="34" t="s">
        <v>269</v>
      </c>
      <c r="B209" s="237" t="s">
        <v>201</v>
      </c>
      <c r="C209" s="213"/>
      <c r="D209" s="213"/>
      <c r="E209" s="225"/>
      <c r="F209" s="225"/>
      <c r="H209" s="127">
        <f t="shared" si="10"/>
        <v>0</v>
      </c>
      <c r="J209" s="4">
        <f t="shared" si="11"/>
        <v>7.6643999999999997</v>
      </c>
      <c r="K209" s="127">
        <f t="shared" si="9"/>
        <v>0</v>
      </c>
    </row>
    <row r="210" spans="1:11">
      <c r="A210" s="34" t="s">
        <v>270</v>
      </c>
      <c r="B210" s="237" t="s">
        <v>202</v>
      </c>
      <c r="C210" s="213"/>
      <c r="D210" s="213"/>
      <c r="E210" s="225"/>
      <c r="F210" s="225"/>
      <c r="H210" s="127">
        <f t="shared" si="10"/>
        <v>0</v>
      </c>
      <c r="J210" s="4">
        <f t="shared" si="11"/>
        <v>7.6643999999999997</v>
      </c>
      <c r="K210" s="127">
        <f t="shared" si="9"/>
        <v>0</v>
      </c>
    </row>
    <row r="211" spans="1:11">
      <c r="A211" s="34" t="s">
        <v>271</v>
      </c>
      <c r="B211" s="237" t="s">
        <v>203</v>
      </c>
      <c r="C211" s="213"/>
      <c r="D211" s="213"/>
      <c r="E211" s="225"/>
      <c r="F211" s="225"/>
      <c r="H211" s="127">
        <f t="shared" si="10"/>
        <v>0</v>
      </c>
      <c r="J211" s="4">
        <f t="shared" si="11"/>
        <v>7.6643999999999997</v>
      </c>
      <c r="K211" s="127">
        <f t="shared" si="9"/>
        <v>0</v>
      </c>
    </row>
    <row r="212" spans="1:11">
      <c r="A212" s="34" t="s">
        <v>272</v>
      </c>
      <c r="B212" s="237" t="s">
        <v>204</v>
      </c>
      <c r="C212" s="213"/>
      <c r="D212" s="213"/>
      <c r="E212" s="225"/>
      <c r="F212" s="225"/>
      <c r="H212" s="127">
        <f t="shared" si="10"/>
        <v>0</v>
      </c>
      <c r="J212" s="4">
        <f t="shared" si="11"/>
        <v>7.6643999999999997</v>
      </c>
      <c r="K212" s="127">
        <f t="shared" si="9"/>
        <v>0</v>
      </c>
    </row>
    <row r="213" spans="1:11">
      <c r="A213" s="34" t="s">
        <v>273</v>
      </c>
      <c r="B213" s="237" t="s">
        <v>205</v>
      </c>
      <c r="C213" s="213"/>
      <c r="D213" s="213"/>
      <c r="E213" s="225"/>
      <c r="F213" s="225"/>
      <c r="H213" s="127">
        <f t="shared" si="10"/>
        <v>0</v>
      </c>
      <c r="J213" s="4">
        <f t="shared" si="11"/>
        <v>7.6643999999999997</v>
      </c>
      <c r="K213" s="127">
        <f t="shared" si="9"/>
        <v>0</v>
      </c>
    </row>
    <row r="214" spans="1:11">
      <c r="A214" s="34" t="s">
        <v>285</v>
      </c>
      <c r="B214" s="237" t="s">
        <v>217</v>
      </c>
      <c r="C214" s="213"/>
      <c r="D214" s="213"/>
      <c r="E214" s="225"/>
      <c r="F214" s="225"/>
      <c r="H214" s="127">
        <f t="shared" si="10"/>
        <v>0</v>
      </c>
      <c r="J214" s="4">
        <f t="shared" si="11"/>
        <v>7.6643999999999997</v>
      </c>
      <c r="K214" s="127">
        <f t="shared" si="9"/>
        <v>0</v>
      </c>
    </row>
    <row r="215" spans="1:11">
      <c r="A215" s="34" t="s">
        <v>274</v>
      </c>
      <c r="B215" s="237" t="s">
        <v>206</v>
      </c>
      <c r="C215" s="213"/>
      <c r="D215" s="213"/>
      <c r="E215" s="225"/>
      <c r="F215" s="225"/>
      <c r="H215" s="127">
        <f t="shared" si="10"/>
        <v>0</v>
      </c>
      <c r="J215" s="4">
        <f t="shared" si="11"/>
        <v>7.6643999999999997</v>
      </c>
      <c r="K215" s="127">
        <f t="shared" si="9"/>
        <v>0</v>
      </c>
    </row>
    <row r="216" spans="1:11">
      <c r="A216" s="34">
        <v>30010</v>
      </c>
      <c r="B216" s="237" t="s">
        <v>295</v>
      </c>
      <c r="C216" s="213"/>
      <c r="D216" s="213">
        <v>20000</v>
      </c>
      <c r="E216" s="225"/>
      <c r="F216" s="225"/>
      <c r="H216" s="127">
        <f t="shared" si="10"/>
        <v>-20000</v>
      </c>
      <c r="J216" s="4">
        <f t="shared" si="11"/>
        <v>7.6643999999999997</v>
      </c>
      <c r="K216" s="127">
        <f t="shared" si="9"/>
        <v>-153288</v>
      </c>
    </row>
    <row r="217" spans="1:11">
      <c r="A217" s="34">
        <v>30011</v>
      </c>
      <c r="B217" s="240" t="s">
        <v>296</v>
      </c>
      <c r="C217" s="213"/>
      <c r="D217" s="213"/>
      <c r="E217" s="225"/>
      <c r="F217" s="225"/>
      <c r="H217" s="127">
        <f t="shared" si="10"/>
        <v>0</v>
      </c>
      <c r="J217" s="4">
        <f t="shared" si="11"/>
        <v>7.6643999999999997</v>
      </c>
      <c r="K217" s="127">
        <f t="shared" si="9"/>
        <v>0</v>
      </c>
    </row>
    <row r="218" spans="1:11">
      <c r="A218" s="34">
        <v>30020</v>
      </c>
      <c r="B218" s="237" t="s">
        <v>297</v>
      </c>
      <c r="C218" s="213"/>
      <c r="D218" s="213"/>
      <c r="E218" s="225"/>
      <c r="F218" s="225"/>
      <c r="H218" s="127">
        <f t="shared" si="10"/>
        <v>0</v>
      </c>
      <c r="J218" s="4">
        <f t="shared" si="11"/>
        <v>7.6643999999999997</v>
      </c>
      <c r="K218" s="127">
        <f t="shared" si="9"/>
        <v>0</v>
      </c>
    </row>
    <row r="219" spans="1:11">
      <c r="A219" s="34">
        <v>30030</v>
      </c>
      <c r="B219" s="237" t="s">
        <v>298</v>
      </c>
      <c r="C219" s="213"/>
      <c r="D219" s="213"/>
      <c r="E219" s="225"/>
      <c r="F219" s="225"/>
      <c r="H219" s="127">
        <f t="shared" si="10"/>
        <v>0</v>
      </c>
      <c r="J219" s="4">
        <f t="shared" si="11"/>
        <v>7.6643999999999997</v>
      </c>
      <c r="K219" s="127">
        <f t="shared" si="9"/>
        <v>0</v>
      </c>
    </row>
    <row r="220" spans="1:11">
      <c r="A220" s="34">
        <v>30031</v>
      </c>
      <c r="B220" s="240" t="s">
        <v>299</v>
      </c>
      <c r="C220" s="213"/>
      <c r="D220" s="213"/>
      <c r="E220" s="225"/>
      <c r="F220" s="225"/>
      <c r="H220" s="127">
        <f t="shared" si="10"/>
        <v>0</v>
      </c>
      <c r="J220" s="4">
        <f t="shared" si="11"/>
        <v>7.6643999999999997</v>
      </c>
      <c r="K220" s="127">
        <f t="shared" si="9"/>
        <v>0</v>
      </c>
    </row>
    <row r="221" spans="1:11">
      <c r="A221" s="241">
        <v>30040</v>
      </c>
      <c r="B221" s="239" t="s">
        <v>301</v>
      </c>
      <c r="C221" s="214"/>
      <c r="D221" s="214">
        <f>503974.09-480000</f>
        <v>23974.090000000026</v>
      </c>
      <c r="E221" s="226"/>
      <c r="F221" s="226"/>
      <c r="G221" s="130"/>
      <c r="H221" s="130">
        <f t="shared" si="10"/>
        <v>-23974.09</v>
      </c>
      <c r="J221" s="4">
        <f t="shared" si="11"/>
        <v>7.6643999999999997</v>
      </c>
      <c r="K221" s="130">
        <f t="shared" si="9"/>
        <v>-183747.02</v>
      </c>
    </row>
    <row r="222" spans="1:11">
      <c r="A222" s="34">
        <v>30041</v>
      </c>
      <c r="B222" s="240" t="s">
        <v>300</v>
      </c>
      <c r="C222" s="213"/>
      <c r="D222" s="213"/>
      <c r="E222" s="225"/>
      <c r="F222" s="225"/>
      <c r="H222" s="127">
        <f t="shared" si="10"/>
        <v>0</v>
      </c>
      <c r="J222" s="4">
        <f t="shared" si="11"/>
        <v>7.6643999999999997</v>
      </c>
      <c r="K222" s="127">
        <f t="shared" si="9"/>
        <v>0</v>
      </c>
    </row>
    <row r="223" spans="1:11">
      <c r="A223" s="34">
        <v>30050</v>
      </c>
      <c r="B223" s="237" t="s">
        <v>302</v>
      </c>
      <c r="C223" s="213"/>
      <c r="D223" s="213"/>
      <c r="E223" s="225"/>
      <c r="F223" s="225"/>
      <c r="H223" s="127">
        <f t="shared" si="10"/>
        <v>0</v>
      </c>
      <c r="J223" s="4">
        <f t="shared" si="11"/>
        <v>7.6643999999999997</v>
      </c>
      <c r="K223" s="127">
        <f t="shared" si="9"/>
        <v>0</v>
      </c>
    </row>
    <row r="224" spans="1:11">
      <c r="A224" s="34">
        <v>71000</v>
      </c>
      <c r="B224" s="237" t="s">
        <v>489</v>
      </c>
      <c r="C224" s="213"/>
      <c r="D224" s="213"/>
      <c r="E224" s="225"/>
      <c r="F224" s="225"/>
      <c r="H224" s="127">
        <f t="shared" si="10"/>
        <v>0</v>
      </c>
      <c r="J224" s="4">
        <f t="shared" si="11"/>
        <v>7.6643999999999997</v>
      </c>
      <c r="K224" s="127">
        <f t="shared" si="9"/>
        <v>0</v>
      </c>
    </row>
    <row r="225" spans="1:11">
      <c r="A225" s="34">
        <v>71001</v>
      </c>
      <c r="B225" s="237" t="s">
        <v>304</v>
      </c>
      <c r="C225" s="213"/>
      <c r="D225" s="213"/>
      <c r="E225" s="225"/>
      <c r="F225" s="225"/>
      <c r="H225" s="127">
        <f t="shared" si="10"/>
        <v>0</v>
      </c>
      <c r="J225" s="4">
        <f t="shared" si="11"/>
        <v>7.6643999999999997</v>
      </c>
      <c r="K225" s="127">
        <f t="shared" si="9"/>
        <v>0</v>
      </c>
    </row>
    <row r="226" spans="1:11">
      <c r="A226" s="34">
        <v>71002</v>
      </c>
      <c r="B226" s="237" t="s">
        <v>305</v>
      </c>
      <c r="C226" s="213"/>
      <c r="D226" s="213"/>
      <c r="E226" s="225"/>
      <c r="F226" s="225"/>
      <c r="H226" s="127">
        <f t="shared" si="10"/>
        <v>0</v>
      </c>
      <c r="J226" s="4">
        <f t="shared" si="11"/>
        <v>7.6643999999999997</v>
      </c>
      <c r="K226" s="127">
        <f t="shared" si="9"/>
        <v>0</v>
      </c>
    </row>
    <row r="227" spans="1:11">
      <c r="A227" s="34">
        <v>71003</v>
      </c>
      <c r="B227" s="237" t="s">
        <v>306</v>
      </c>
      <c r="C227" s="213"/>
      <c r="D227" s="213"/>
      <c r="E227" s="225"/>
      <c r="F227" s="225"/>
      <c r="H227" s="127">
        <f t="shared" si="10"/>
        <v>0</v>
      </c>
      <c r="J227" s="4">
        <f t="shared" si="11"/>
        <v>7.6643999999999997</v>
      </c>
      <c r="K227" s="127">
        <f t="shared" si="9"/>
        <v>0</v>
      </c>
    </row>
    <row r="228" spans="1:11">
      <c r="A228" s="34">
        <v>71004</v>
      </c>
      <c r="B228" s="237" t="s">
        <v>307</v>
      </c>
      <c r="C228" s="213"/>
      <c r="D228" s="213"/>
      <c r="E228" s="225"/>
      <c r="F228" s="225"/>
      <c r="H228" s="127">
        <f t="shared" si="10"/>
        <v>0</v>
      </c>
      <c r="J228" s="4">
        <f t="shared" si="11"/>
        <v>7.6643999999999997</v>
      </c>
      <c r="K228" s="127">
        <f t="shared" si="9"/>
        <v>0</v>
      </c>
    </row>
    <row r="229" spans="1:11">
      <c r="A229" s="34">
        <v>71005</v>
      </c>
      <c r="B229" s="237" t="s">
        <v>308</v>
      </c>
      <c r="C229" s="213"/>
      <c r="D229" s="213"/>
      <c r="E229" s="225"/>
      <c r="F229" s="225"/>
      <c r="H229" s="127">
        <f t="shared" si="10"/>
        <v>0</v>
      </c>
      <c r="J229" s="4">
        <f t="shared" si="11"/>
        <v>7.6643999999999997</v>
      </c>
      <c r="K229" s="127">
        <f t="shared" si="9"/>
        <v>0</v>
      </c>
    </row>
    <row r="230" spans="1:11">
      <c r="A230" s="34">
        <v>71006</v>
      </c>
      <c r="B230" s="237" t="s">
        <v>309</v>
      </c>
      <c r="C230" s="213"/>
      <c r="D230" s="213"/>
      <c r="E230" s="225"/>
      <c r="F230" s="225"/>
      <c r="H230" s="127">
        <f t="shared" si="10"/>
        <v>0</v>
      </c>
      <c r="J230" s="4">
        <f t="shared" si="11"/>
        <v>7.6643999999999997</v>
      </c>
      <c r="K230" s="127">
        <f t="shared" si="9"/>
        <v>0</v>
      </c>
    </row>
    <row r="231" spans="1:11">
      <c r="A231" s="34">
        <v>71007</v>
      </c>
      <c r="B231" s="237" t="s">
        <v>310</v>
      </c>
      <c r="C231" s="213"/>
      <c r="D231" s="213"/>
      <c r="E231" s="225"/>
      <c r="F231" s="225"/>
      <c r="H231" s="127">
        <f t="shared" si="10"/>
        <v>0</v>
      </c>
      <c r="J231" s="4">
        <f t="shared" si="11"/>
        <v>7.6643999999999997</v>
      </c>
      <c r="K231" s="127">
        <f t="shared" si="9"/>
        <v>0</v>
      </c>
    </row>
    <row r="232" spans="1:11">
      <c r="A232" s="34">
        <v>71008</v>
      </c>
      <c r="B232" s="237" t="s">
        <v>311</v>
      </c>
      <c r="C232" s="213"/>
      <c r="D232" s="213"/>
      <c r="E232" s="225"/>
      <c r="F232" s="225"/>
      <c r="H232" s="127">
        <f t="shared" si="10"/>
        <v>0</v>
      </c>
      <c r="J232" s="4">
        <f t="shared" si="11"/>
        <v>7.6643999999999997</v>
      </c>
      <c r="K232" s="127">
        <f t="shared" si="9"/>
        <v>0</v>
      </c>
    </row>
    <row r="233" spans="1:11">
      <c r="A233" s="34">
        <v>71009</v>
      </c>
      <c r="B233" s="237" t="s">
        <v>312</v>
      </c>
      <c r="C233" s="213"/>
      <c r="D233" s="213"/>
      <c r="E233" s="225"/>
      <c r="F233" s="225"/>
      <c r="H233" s="127">
        <f t="shared" si="10"/>
        <v>0</v>
      </c>
      <c r="J233" s="4">
        <f t="shared" si="11"/>
        <v>7.6643999999999997</v>
      </c>
      <c r="K233" s="127">
        <f t="shared" si="9"/>
        <v>0</v>
      </c>
    </row>
    <row r="234" spans="1:11">
      <c r="A234" s="34">
        <v>71010</v>
      </c>
      <c r="B234" s="240" t="s">
        <v>313</v>
      </c>
      <c r="C234" s="213"/>
      <c r="D234" s="213"/>
      <c r="E234" s="225"/>
      <c r="F234" s="225"/>
      <c r="H234" s="127">
        <f t="shared" si="10"/>
        <v>0</v>
      </c>
      <c r="J234" s="4">
        <f t="shared" si="11"/>
        <v>7.6643999999999997</v>
      </c>
      <c r="K234" s="127">
        <f t="shared" si="9"/>
        <v>0</v>
      </c>
    </row>
    <row r="235" spans="1:11">
      <c r="A235" s="236">
        <v>71011</v>
      </c>
      <c r="B235" s="240" t="s">
        <v>314</v>
      </c>
      <c r="C235" s="213"/>
      <c r="D235" s="213"/>
      <c r="E235" s="225"/>
      <c r="F235" s="225"/>
      <c r="H235" s="127">
        <f t="shared" si="10"/>
        <v>0</v>
      </c>
      <c r="J235" s="4">
        <f t="shared" si="11"/>
        <v>7.6643999999999997</v>
      </c>
      <c r="K235" s="127">
        <f t="shared" si="9"/>
        <v>0</v>
      </c>
    </row>
    <row r="236" spans="1:11">
      <c r="A236" s="236">
        <v>71012</v>
      </c>
      <c r="B236" s="240" t="s">
        <v>315</v>
      </c>
      <c r="C236" s="213"/>
      <c r="D236" s="213"/>
      <c r="E236" s="225"/>
      <c r="F236" s="225"/>
      <c r="H236" s="127">
        <f t="shared" si="10"/>
        <v>0</v>
      </c>
      <c r="J236" s="4">
        <f t="shared" si="11"/>
        <v>7.6643999999999997</v>
      </c>
      <c r="K236" s="127">
        <f t="shared" si="9"/>
        <v>0</v>
      </c>
    </row>
    <row r="237" spans="1:11">
      <c r="A237" s="236">
        <v>71013</v>
      </c>
      <c r="B237" s="240" t="s">
        <v>316</v>
      </c>
      <c r="C237" s="213"/>
      <c r="D237" s="213"/>
      <c r="E237" s="225"/>
      <c r="F237" s="225"/>
      <c r="H237" s="127">
        <f t="shared" si="10"/>
        <v>0</v>
      </c>
      <c r="J237" s="4">
        <f t="shared" si="11"/>
        <v>7.6643999999999997</v>
      </c>
      <c r="K237" s="127">
        <f t="shared" si="9"/>
        <v>0</v>
      </c>
    </row>
    <row r="238" spans="1:11">
      <c r="A238" s="236">
        <v>71014</v>
      </c>
      <c r="B238" s="240" t="s">
        <v>317</v>
      </c>
      <c r="C238" s="213"/>
      <c r="D238" s="213"/>
      <c r="E238" s="225"/>
      <c r="F238" s="225"/>
      <c r="H238" s="127">
        <f t="shared" si="10"/>
        <v>0</v>
      </c>
      <c r="J238" s="4">
        <f t="shared" si="11"/>
        <v>7.6643999999999997</v>
      </c>
      <c r="K238" s="127">
        <f t="shared" si="9"/>
        <v>0</v>
      </c>
    </row>
    <row r="239" spans="1:11">
      <c r="A239" s="236">
        <v>71015</v>
      </c>
      <c r="B239" s="240" t="s">
        <v>318</v>
      </c>
      <c r="C239" s="213"/>
      <c r="D239" s="213"/>
      <c r="E239" s="225"/>
      <c r="F239" s="225"/>
      <c r="H239" s="127">
        <f t="shared" si="10"/>
        <v>0</v>
      </c>
      <c r="J239" s="4">
        <f t="shared" si="11"/>
        <v>7.6643999999999997</v>
      </c>
      <c r="K239" s="127">
        <f t="shared" si="9"/>
        <v>0</v>
      </c>
    </row>
    <row r="240" spans="1:11">
      <c r="A240" s="236">
        <v>71016</v>
      </c>
      <c r="B240" s="240" t="s">
        <v>319</v>
      </c>
      <c r="C240" s="213"/>
      <c r="D240" s="213"/>
      <c r="E240" s="225"/>
      <c r="F240" s="225"/>
      <c r="H240" s="127">
        <f t="shared" si="10"/>
        <v>0</v>
      </c>
      <c r="J240" s="4">
        <f t="shared" si="11"/>
        <v>7.6643999999999997</v>
      </c>
      <c r="K240" s="127">
        <f t="shared" si="9"/>
        <v>0</v>
      </c>
    </row>
    <row r="241" spans="1:11">
      <c r="A241" s="236">
        <v>71017</v>
      </c>
      <c r="B241" s="240" t="s">
        <v>320</v>
      </c>
      <c r="C241" s="213"/>
      <c r="D241" s="213"/>
      <c r="E241" s="225"/>
      <c r="F241" s="225"/>
      <c r="H241" s="127">
        <f t="shared" si="10"/>
        <v>0</v>
      </c>
      <c r="J241" s="4">
        <f t="shared" si="11"/>
        <v>7.6643999999999997</v>
      </c>
      <c r="K241" s="127">
        <f t="shared" si="9"/>
        <v>0</v>
      </c>
    </row>
    <row r="242" spans="1:11">
      <c r="A242" s="236">
        <v>71018</v>
      </c>
      <c r="B242" s="240" t="s">
        <v>321</v>
      </c>
      <c r="C242" s="213"/>
      <c r="D242" s="213"/>
      <c r="E242" s="225"/>
      <c r="F242" s="225"/>
      <c r="H242" s="127">
        <f t="shared" si="10"/>
        <v>0</v>
      </c>
      <c r="J242" s="4">
        <f t="shared" si="11"/>
        <v>7.6643999999999997</v>
      </c>
      <c r="K242" s="127">
        <f t="shared" si="9"/>
        <v>0</v>
      </c>
    </row>
    <row r="243" spans="1:11">
      <c r="A243" s="236">
        <v>71019</v>
      </c>
      <c r="B243" s="240" t="s">
        <v>322</v>
      </c>
      <c r="C243" s="213"/>
      <c r="D243" s="213"/>
      <c r="E243" s="225"/>
      <c r="F243" s="225"/>
      <c r="H243" s="127">
        <f t="shared" si="10"/>
        <v>0</v>
      </c>
      <c r="J243" s="4">
        <f t="shared" si="11"/>
        <v>7.6643999999999997</v>
      </c>
      <c r="K243" s="127">
        <f t="shared" si="9"/>
        <v>0</v>
      </c>
    </row>
    <row r="244" spans="1:11">
      <c r="A244" s="236">
        <v>71020</v>
      </c>
      <c r="B244" s="240" t="s">
        <v>323</v>
      </c>
      <c r="C244" s="213"/>
      <c r="D244" s="213"/>
      <c r="E244" s="225"/>
      <c r="F244" s="225"/>
      <c r="H244" s="127">
        <f t="shared" si="10"/>
        <v>0</v>
      </c>
      <c r="J244" s="4">
        <f t="shared" si="11"/>
        <v>7.6643999999999997</v>
      </c>
      <c r="K244" s="127">
        <f t="shared" si="9"/>
        <v>0</v>
      </c>
    </row>
    <row r="245" spans="1:11">
      <c r="A245" s="236">
        <v>71021</v>
      </c>
      <c r="B245" s="240" t="s">
        <v>324</v>
      </c>
      <c r="C245" s="213"/>
      <c r="D245" s="213"/>
      <c r="E245" s="225"/>
      <c r="F245" s="225"/>
      <c r="H245" s="127">
        <f t="shared" si="10"/>
        <v>0</v>
      </c>
      <c r="J245" s="4">
        <f t="shared" si="11"/>
        <v>7.6643999999999997</v>
      </c>
      <c r="K245" s="127">
        <f t="shared" si="9"/>
        <v>0</v>
      </c>
    </row>
    <row r="246" spans="1:11">
      <c r="A246" s="236">
        <v>71022</v>
      </c>
      <c r="B246" s="240" t="s">
        <v>325</v>
      </c>
      <c r="C246" s="213"/>
      <c r="D246" s="213"/>
      <c r="E246" s="225"/>
      <c r="F246" s="225"/>
      <c r="H246" s="127">
        <f t="shared" si="10"/>
        <v>0</v>
      </c>
      <c r="J246" s="4">
        <f t="shared" si="11"/>
        <v>7.6643999999999997</v>
      </c>
      <c r="K246" s="127">
        <f t="shared" si="9"/>
        <v>0</v>
      </c>
    </row>
    <row r="247" spans="1:11">
      <c r="A247" s="236">
        <v>71023</v>
      </c>
      <c r="B247" s="240" t="s">
        <v>326</v>
      </c>
      <c r="C247" s="213"/>
      <c r="D247" s="213"/>
      <c r="E247" s="225"/>
      <c r="F247" s="225"/>
      <c r="H247" s="127">
        <f t="shared" si="10"/>
        <v>0</v>
      </c>
      <c r="J247" s="4">
        <f t="shared" si="11"/>
        <v>7.6643999999999997</v>
      </c>
      <c r="K247" s="127">
        <f t="shared" si="9"/>
        <v>0</v>
      </c>
    </row>
    <row r="248" spans="1:11">
      <c r="A248" s="236">
        <v>71024</v>
      </c>
      <c r="B248" s="240" t="s">
        <v>327</v>
      </c>
      <c r="C248" s="213"/>
      <c r="D248" s="213"/>
      <c r="E248" s="225"/>
      <c r="F248" s="225"/>
      <c r="H248" s="127">
        <f t="shared" si="10"/>
        <v>0</v>
      </c>
      <c r="J248" s="4">
        <f t="shared" si="11"/>
        <v>7.6643999999999997</v>
      </c>
      <c r="K248" s="127">
        <f t="shared" si="9"/>
        <v>0</v>
      </c>
    </row>
    <row r="249" spans="1:11">
      <c r="A249" s="13">
        <v>71025</v>
      </c>
      <c r="B249" s="237" t="s">
        <v>328</v>
      </c>
      <c r="C249" s="213"/>
      <c r="D249" s="213"/>
      <c r="E249" s="225"/>
      <c r="F249" s="225"/>
      <c r="H249" s="127">
        <f t="shared" si="10"/>
        <v>0</v>
      </c>
      <c r="J249" s="4">
        <f t="shared" si="11"/>
        <v>7.6643999999999997</v>
      </c>
      <c r="K249" s="127">
        <f t="shared" si="9"/>
        <v>0</v>
      </c>
    </row>
    <row r="250" spans="1:11">
      <c r="A250" s="13">
        <v>71026</v>
      </c>
      <c r="B250" s="237" t="s">
        <v>329</v>
      </c>
      <c r="C250" s="213"/>
      <c r="D250" s="213"/>
      <c r="E250" s="225"/>
      <c r="F250" s="225"/>
      <c r="H250" s="127">
        <f t="shared" si="10"/>
        <v>0</v>
      </c>
      <c r="J250" s="4">
        <f t="shared" si="11"/>
        <v>7.6643999999999997</v>
      </c>
      <c r="K250" s="127">
        <f t="shared" si="9"/>
        <v>0</v>
      </c>
    </row>
    <row r="251" spans="1:11">
      <c r="A251" s="13">
        <v>71027</v>
      </c>
      <c r="B251" s="237" t="s">
        <v>330</v>
      </c>
      <c r="C251" s="213"/>
      <c r="D251" s="213"/>
      <c r="E251" s="225"/>
      <c r="F251" s="225"/>
      <c r="H251" s="127">
        <f t="shared" si="10"/>
        <v>0</v>
      </c>
      <c r="J251" s="4">
        <f t="shared" si="11"/>
        <v>7.6643999999999997</v>
      </c>
      <c r="K251" s="127">
        <f t="shared" si="9"/>
        <v>0</v>
      </c>
    </row>
    <row r="252" spans="1:11">
      <c r="A252" s="13">
        <v>71028</v>
      </c>
      <c r="B252" s="237" t="s">
        <v>331</v>
      </c>
      <c r="C252" s="213"/>
      <c r="D252" s="213"/>
      <c r="E252" s="225"/>
      <c r="F252" s="225"/>
      <c r="H252" s="127">
        <f t="shared" si="10"/>
        <v>0</v>
      </c>
      <c r="J252" s="4">
        <f t="shared" si="11"/>
        <v>7.6643999999999997</v>
      </c>
      <c r="K252" s="127">
        <f t="shared" si="9"/>
        <v>0</v>
      </c>
    </row>
    <row r="253" spans="1:11">
      <c r="A253" s="34">
        <v>71998</v>
      </c>
      <c r="B253" s="237" t="s">
        <v>332</v>
      </c>
      <c r="C253" s="213"/>
      <c r="D253" s="213"/>
      <c r="E253" s="225"/>
      <c r="F253" s="225"/>
      <c r="H253" s="127">
        <f t="shared" si="10"/>
        <v>0</v>
      </c>
      <c r="J253" s="4">
        <f t="shared" si="11"/>
        <v>7.6643999999999997</v>
      </c>
      <c r="K253" s="127">
        <f t="shared" si="9"/>
        <v>0</v>
      </c>
    </row>
    <row r="254" spans="1:11">
      <c r="A254" s="34">
        <v>72100</v>
      </c>
      <c r="B254" s="237" t="s">
        <v>333</v>
      </c>
      <c r="C254" s="213"/>
      <c r="D254" s="213"/>
      <c r="E254" s="225"/>
      <c r="F254" s="225"/>
      <c r="H254" s="127">
        <f t="shared" si="10"/>
        <v>0</v>
      </c>
      <c r="J254" s="4">
        <f t="shared" si="11"/>
        <v>7.6643999999999997</v>
      </c>
      <c r="K254" s="127">
        <f t="shared" si="9"/>
        <v>0</v>
      </c>
    </row>
    <row r="255" spans="1:11">
      <c r="A255" s="34">
        <v>72101</v>
      </c>
      <c r="B255" s="237" t="s">
        <v>334</v>
      </c>
      <c r="C255" s="213"/>
      <c r="D255" s="213"/>
      <c r="E255" s="225"/>
      <c r="F255" s="225"/>
      <c r="H255" s="127">
        <f t="shared" si="10"/>
        <v>0</v>
      </c>
      <c r="J255" s="4">
        <f t="shared" si="11"/>
        <v>7.6643999999999997</v>
      </c>
      <c r="K255" s="127">
        <f t="shared" si="9"/>
        <v>0</v>
      </c>
    </row>
    <row r="256" spans="1:11">
      <c r="A256" s="34">
        <v>72102</v>
      </c>
      <c r="B256" s="237" t="s">
        <v>335</v>
      </c>
      <c r="C256" s="213"/>
      <c r="D256" s="213"/>
      <c r="E256" s="225"/>
      <c r="F256" s="225"/>
      <c r="H256" s="127">
        <f t="shared" si="10"/>
        <v>0</v>
      </c>
      <c r="J256" s="4">
        <f t="shared" si="11"/>
        <v>7.6643999999999997</v>
      </c>
      <c r="K256" s="127">
        <f t="shared" si="9"/>
        <v>0</v>
      </c>
    </row>
    <row r="257" spans="1:11">
      <c r="A257" s="34">
        <v>72200</v>
      </c>
      <c r="B257" s="237" t="s">
        <v>337</v>
      </c>
      <c r="C257" s="213"/>
      <c r="D257" s="213"/>
      <c r="E257" s="225"/>
      <c r="F257" s="225"/>
      <c r="H257" s="127">
        <f t="shared" si="10"/>
        <v>0</v>
      </c>
      <c r="J257" s="4">
        <f t="shared" si="11"/>
        <v>7.6643999999999997</v>
      </c>
      <c r="K257" s="127">
        <f t="shared" si="9"/>
        <v>0</v>
      </c>
    </row>
    <row r="258" spans="1:11">
      <c r="A258" s="13">
        <v>73006</v>
      </c>
      <c r="B258" s="237" t="s">
        <v>338</v>
      </c>
      <c r="C258" s="213"/>
      <c r="D258" s="213"/>
      <c r="E258" s="225"/>
      <c r="F258" s="225"/>
      <c r="H258" s="127">
        <f t="shared" si="10"/>
        <v>0</v>
      </c>
      <c r="J258" s="4">
        <f t="shared" si="11"/>
        <v>7.6643999999999997</v>
      </c>
      <c r="K258" s="127">
        <f t="shared" si="9"/>
        <v>0</v>
      </c>
    </row>
    <row r="259" spans="1:11">
      <c r="A259" s="34">
        <v>74100</v>
      </c>
      <c r="B259" s="237" t="s">
        <v>339</v>
      </c>
      <c r="C259" s="213"/>
      <c r="D259" s="213"/>
      <c r="E259" s="225"/>
      <c r="F259" s="225"/>
      <c r="H259" s="127">
        <f t="shared" si="10"/>
        <v>0</v>
      </c>
      <c r="J259" s="4">
        <f t="shared" si="11"/>
        <v>7.6643999999999997</v>
      </c>
      <c r="K259" s="127">
        <f t="shared" si="9"/>
        <v>0</v>
      </c>
    </row>
    <row r="260" spans="1:11">
      <c r="A260" s="34">
        <v>74101</v>
      </c>
      <c r="B260" s="237" t="s">
        <v>340</v>
      </c>
      <c r="C260" s="213"/>
      <c r="D260" s="213"/>
      <c r="E260" s="225"/>
      <c r="F260" s="225"/>
      <c r="H260" s="127">
        <f t="shared" si="10"/>
        <v>0</v>
      </c>
      <c r="J260" s="4">
        <f t="shared" si="11"/>
        <v>7.6643999999999997</v>
      </c>
      <c r="K260" s="127">
        <f t="shared" si="9"/>
        <v>0</v>
      </c>
    </row>
    <row r="261" spans="1:11">
      <c r="A261" s="34">
        <v>74102</v>
      </c>
      <c r="B261" s="237" t="s">
        <v>341</v>
      </c>
      <c r="C261" s="213"/>
      <c r="D261" s="213"/>
      <c r="E261" s="225"/>
      <c r="F261" s="225"/>
      <c r="H261" s="127">
        <f t="shared" si="10"/>
        <v>0</v>
      </c>
      <c r="J261" s="4">
        <f t="shared" si="11"/>
        <v>7.6643999999999997</v>
      </c>
      <c r="K261" s="127">
        <f t="shared" si="9"/>
        <v>0</v>
      </c>
    </row>
    <row r="262" spans="1:11">
      <c r="A262" s="34">
        <v>74200</v>
      </c>
      <c r="B262" s="237" t="s">
        <v>342</v>
      </c>
      <c r="C262" s="213"/>
      <c r="D262" s="213"/>
      <c r="E262" s="225"/>
      <c r="F262" s="225"/>
      <c r="H262" s="127">
        <f t="shared" si="10"/>
        <v>0</v>
      </c>
      <c r="J262" s="4">
        <f t="shared" si="11"/>
        <v>7.6643999999999997</v>
      </c>
      <c r="K262" s="127">
        <f t="shared" si="9"/>
        <v>0</v>
      </c>
    </row>
    <row r="263" spans="1:11">
      <c r="A263" s="34">
        <v>74201</v>
      </c>
      <c r="B263" s="237" t="s">
        <v>343</v>
      </c>
      <c r="C263" s="213"/>
      <c r="D263" s="213"/>
      <c r="E263" s="225"/>
      <c r="F263" s="225"/>
      <c r="H263" s="127">
        <f t="shared" si="10"/>
        <v>0</v>
      </c>
      <c r="J263" s="4">
        <f t="shared" si="11"/>
        <v>7.6643999999999997</v>
      </c>
      <c r="K263" s="127">
        <f t="shared" si="9"/>
        <v>0</v>
      </c>
    </row>
    <row r="264" spans="1:11">
      <c r="A264" s="34">
        <v>74202</v>
      </c>
      <c r="B264" s="237" t="s">
        <v>344</v>
      </c>
      <c r="C264" s="213"/>
      <c r="D264" s="213"/>
      <c r="E264" s="225"/>
      <c r="F264" s="225"/>
      <c r="H264" s="127">
        <f t="shared" si="10"/>
        <v>0</v>
      </c>
      <c r="J264" s="4">
        <f t="shared" si="11"/>
        <v>7.6643999999999997</v>
      </c>
      <c r="K264" s="127">
        <f t="shared" ref="K264:K327" si="12">ROUND(H264*J264,2)</f>
        <v>0</v>
      </c>
    </row>
    <row r="265" spans="1:11">
      <c r="A265" s="34">
        <v>74203</v>
      </c>
      <c r="B265" s="237" t="s">
        <v>345</v>
      </c>
      <c r="C265" s="213"/>
      <c r="D265" s="213"/>
      <c r="E265" s="225"/>
      <c r="F265" s="225"/>
      <c r="H265" s="127">
        <f t="shared" ref="H265:H328" si="13">ROUND(C265-D265+E265-F265,2)</f>
        <v>0</v>
      </c>
      <c r="J265" s="4">
        <f t="shared" ref="J265:J328" si="14">J264</f>
        <v>7.6643999999999997</v>
      </c>
      <c r="K265" s="127">
        <f t="shared" si="12"/>
        <v>0</v>
      </c>
    </row>
    <row r="266" spans="1:11">
      <c r="A266" s="34">
        <v>74204</v>
      </c>
      <c r="B266" s="237" t="s">
        <v>346</v>
      </c>
      <c r="C266" s="213"/>
      <c r="D266" s="213"/>
      <c r="E266" s="225"/>
      <c r="F266" s="225"/>
      <c r="H266" s="127">
        <f t="shared" si="13"/>
        <v>0</v>
      </c>
      <c r="J266" s="4">
        <f t="shared" si="14"/>
        <v>7.6643999999999997</v>
      </c>
      <c r="K266" s="127">
        <f t="shared" si="12"/>
        <v>0</v>
      </c>
    </row>
    <row r="267" spans="1:11">
      <c r="A267" s="34">
        <v>74300</v>
      </c>
      <c r="B267" s="237" t="s">
        <v>347</v>
      </c>
      <c r="C267" s="213"/>
      <c r="D267" s="213"/>
      <c r="E267" s="225"/>
      <c r="F267" s="225"/>
      <c r="H267" s="127">
        <f t="shared" si="13"/>
        <v>0</v>
      </c>
      <c r="J267" s="4">
        <f t="shared" si="14"/>
        <v>7.6643999999999997</v>
      </c>
      <c r="K267" s="127">
        <f t="shared" si="12"/>
        <v>0</v>
      </c>
    </row>
    <row r="268" spans="1:11">
      <c r="A268" s="34">
        <v>81000</v>
      </c>
      <c r="B268" s="237" t="s">
        <v>490</v>
      </c>
      <c r="C268" s="213"/>
      <c r="D268" s="213"/>
      <c r="E268" s="225"/>
      <c r="F268" s="225"/>
      <c r="H268" s="127">
        <f t="shared" si="13"/>
        <v>0</v>
      </c>
      <c r="J268" s="4">
        <f t="shared" si="14"/>
        <v>7.6643999999999997</v>
      </c>
      <c r="K268" s="127">
        <f t="shared" si="12"/>
        <v>0</v>
      </c>
    </row>
    <row r="269" spans="1:11">
      <c r="A269" s="34">
        <v>81001</v>
      </c>
      <c r="B269" s="240" t="s">
        <v>304</v>
      </c>
      <c r="C269" s="213"/>
      <c r="D269" s="213"/>
      <c r="E269" s="225"/>
      <c r="F269" s="225"/>
      <c r="H269" s="127">
        <f t="shared" si="13"/>
        <v>0</v>
      </c>
      <c r="J269" s="4">
        <f t="shared" si="14"/>
        <v>7.6643999999999997</v>
      </c>
      <c r="K269" s="127">
        <f t="shared" si="12"/>
        <v>0</v>
      </c>
    </row>
    <row r="270" spans="1:11">
      <c r="A270" s="34">
        <v>81002</v>
      </c>
      <c r="B270" s="240" t="s">
        <v>305</v>
      </c>
      <c r="C270" s="213"/>
      <c r="D270" s="213"/>
      <c r="E270" s="225"/>
      <c r="F270" s="225"/>
      <c r="H270" s="127">
        <f t="shared" si="13"/>
        <v>0</v>
      </c>
      <c r="J270" s="4">
        <f t="shared" si="14"/>
        <v>7.6643999999999997</v>
      </c>
      <c r="K270" s="127">
        <f t="shared" si="12"/>
        <v>0</v>
      </c>
    </row>
    <row r="271" spans="1:11">
      <c r="A271" s="34">
        <v>81003</v>
      </c>
      <c r="B271" s="240" t="s">
        <v>306</v>
      </c>
      <c r="C271" s="213"/>
      <c r="D271" s="213"/>
      <c r="E271" s="225"/>
      <c r="F271" s="225"/>
      <c r="H271" s="127">
        <f t="shared" si="13"/>
        <v>0</v>
      </c>
      <c r="J271" s="4">
        <f t="shared" si="14"/>
        <v>7.6643999999999997</v>
      </c>
      <c r="K271" s="127">
        <f t="shared" si="12"/>
        <v>0</v>
      </c>
    </row>
    <row r="272" spans="1:11">
      <c r="A272" s="34">
        <v>81004</v>
      </c>
      <c r="B272" s="240" t="s">
        <v>307</v>
      </c>
      <c r="C272" s="213"/>
      <c r="D272" s="213"/>
      <c r="E272" s="225"/>
      <c r="F272" s="225"/>
      <c r="H272" s="127">
        <f t="shared" si="13"/>
        <v>0</v>
      </c>
      <c r="J272" s="4">
        <f t="shared" si="14"/>
        <v>7.6643999999999997</v>
      </c>
      <c r="K272" s="127">
        <f t="shared" si="12"/>
        <v>0</v>
      </c>
    </row>
    <row r="273" spans="1:11">
      <c r="A273" s="34">
        <v>81005</v>
      </c>
      <c r="B273" s="240" t="s">
        <v>308</v>
      </c>
      <c r="C273" s="213"/>
      <c r="D273" s="213"/>
      <c r="E273" s="225"/>
      <c r="F273" s="225"/>
      <c r="H273" s="127">
        <f t="shared" si="13"/>
        <v>0</v>
      </c>
      <c r="J273" s="4">
        <f t="shared" si="14"/>
        <v>7.6643999999999997</v>
      </c>
      <c r="K273" s="127">
        <f t="shared" si="12"/>
        <v>0</v>
      </c>
    </row>
    <row r="274" spans="1:11">
      <c r="A274" s="34">
        <v>81006</v>
      </c>
      <c r="B274" s="240" t="s">
        <v>309</v>
      </c>
      <c r="C274" s="213"/>
      <c r="D274" s="213"/>
      <c r="E274" s="225"/>
      <c r="F274" s="225"/>
      <c r="H274" s="127">
        <f t="shared" si="13"/>
        <v>0</v>
      </c>
      <c r="J274" s="4">
        <f t="shared" si="14"/>
        <v>7.6643999999999997</v>
      </c>
      <c r="K274" s="127">
        <f t="shared" si="12"/>
        <v>0</v>
      </c>
    </row>
    <row r="275" spans="1:11">
      <c r="A275" s="34">
        <v>81007</v>
      </c>
      <c r="B275" s="237" t="s">
        <v>310</v>
      </c>
      <c r="C275" s="213"/>
      <c r="D275" s="213"/>
      <c r="E275" s="225"/>
      <c r="F275" s="225"/>
      <c r="H275" s="127">
        <f t="shared" si="13"/>
        <v>0</v>
      </c>
      <c r="J275" s="4">
        <f t="shared" si="14"/>
        <v>7.6643999999999997</v>
      </c>
      <c r="K275" s="127">
        <f t="shared" si="12"/>
        <v>0</v>
      </c>
    </row>
    <row r="276" spans="1:11">
      <c r="A276" s="34">
        <v>81008</v>
      </c>
      <c r="B276" s="237" t="s">
        <v>311</v>
      </c>
      <c r="C276" s="213"/>
      <c r="D276" s="213"/>
      <c r="E276" s="225"/>
      <c r="F276" s="225"/>
      <c r="H276" s="127">
        <f t="shared" si="13"/>
        <v>0</v>
      </c>
      <c r="J276" s="4">
        <f t="shared" si="14"/>
        <v>7.6643999999999997</v>
      </c>
      <c r="K276" s="127">
        <f t="shared" si="12"/>
        <v>0</v>
      </c>
    </row>
    <row r="277" spans="1:11">
      <c r="A277" s="34">
        <v>81009</v>
      </c>
      <c r="B277" s="237" t="s">
        <v>312</v>
      </c>
      <c r="C277" s="213"/>
      <c r="D277" s="213"/>
      <c r="E277" s="225"/>
      <c r="F277" s="225"/>
      <c r="H277" s="127">
        <f t="shared" si="13"/>
        <v>0</v>
      </c>
      <c r="J277" s="4">
        <f t="shared" si="14"/>
        <v>7.6643999999999997</v>
      </c>
      <c r="K277" s="127">
        <f t="shared" si="12"/>
        <v>0</v>
      </c>
    </row>
    <row r="278" spans="1:11">
      <c r="A278" s="34">
        <v>81010</v>
      </c>
      <c r="B278" s="240" t="s">
        <v>313</v>
      </c>
      <c r="C278" s="213"/>
      <c r="D278" s="213"/>
      <c r="E278" s="225"/>
      <c r="F278" s="225"/>
      <c r="H278" s="127">
        <f t="shared" si="13"/>
        <v>0</v>
      </c>
      <c r="J278" s="4">
        <f t="shared" si="14"/>
        <v>7.6643999999999997</v>
      </c>
      <c r="K278" s="127">
        <f t="shared" si="12"/>
        <v>0</v>
      </c>
    </row>
    <row r="279" spans="1:11">
      <c r="A279" s="34">
        <v>81011</v>
      </c>
      <c r="B279" s="240" t="s">
        <v>314</v>
      </c>
      <c r="C279" s="213"/>
      <c r="D279" s="213"/>
      <c r="E279" s="225"/>
      <c r="F279" s="225"/>
      <c r="H279" s="127">
        <f t="shared" si="13"/>
        <v>0</v>
      </c>
      <c r="J279" s="4">
        <f t="shared" si="14"/>
        <v>7.6643999999999997</v>
      </c>
      <c r="K279" s="127">
        <f t="shared" si="12"/>
        <v>0</v>
      </c>
    </row>
    <row r="280" spans="1:11">
      <c r="A280" s="34">
        <v>81012</v>
      </c>
      <c r="B280" s="240" t="s">
        <v>315</v>
      </c>
      <c r="C280" s="213"/>
      <c r="D280" s="213"/>
      <c r="E280" s="225"/>
      <c r="F280" s="225"/>
      <c r="H280" s="127">
        <f t="shared" si="13"/>
        <v>0</v>
      </c>
      <c r="J280" s="4">
        <f t="shared" si="14"/>
        <v>7.6643999999999997</v>
      </c>
      <c r="K280" s="127">
        <f t="shared" si="12"/>
        <v>0</v>
      </c>
    </row>
    <row r="281" spans="1:11">
      <c r="A281" s="34">
        <v>81013</v>
      </c>
      <c r="B281" s="240" t="s">
        <v>316</v>
      </c>
      <c r="C281" s="213"/>
      <c r="D281" s="213"/>
      <c r="E281" s="225"/>
      <c r="F281" s="225"/>
      <c r="H281" s="127">
        <f t="shared" si="13"/>
        <v>0</v>
      </c>
      <c r="J281" s="4">
        <f t="shared" si="14"/>
        <v>7.6643999999999997</v>
      </c>
      <c r="K281" s="127">
        <f t="shared" si="12"/>
        <v>0</v>
      </c>
    </row>
    <row r="282" spans="1:11">
      <c r="A282" s="34">
        <v>81014</v>
      </c>
      <c r="B282" s="240" t="s">
        <v>317</v>
      </c>
      <c r="C282" s="213"/>
      <c r="D282" s="213"/>
      <c r="E282" s="225"/>
      <c r="F282" s="225"/>
      <c r="H282" s="127">
        <f t="shared" si="13"/>
        <v>0</v>
      </c>
      <c r="J282" s="4">
        <f t="shared" si="14"/>
        <v>7.6643999999999997</v>
      </c>
      <c r="K282" s="127">
        <f t="shared" si="12"/>
        <v>0</v>
      </c>
    </row>
    <row r="283" spans="1:11">
      <c r="A283" s="34">
        <v>81015</v>
      </c>
      <c r="B283" s="240" t="s">
        <v>318</v>
      </c>
      <c r="C283" s="213"/>
      <c r="D283" s="213"/>
      <c r="E283" s="225"/>
      <c r="F283" s="225"/>
      <c r="H283" s="127">
        <f t="shared" si="13"/>
        <v>0</v>
      </c>
      <c r="J283" s="4">
        <f t="shared" si="14"/>
        <v>7.6643999999999997</v>
      </c>
      <c r="K283" s="127">
        <f t="shared" si="12"/>
        <v>0</v>
      </c>
    </row>
    <row r="284" spans="1:11">
      <c r="A284" s="236">
        <v>81016</v>
      </c>
      <c r="B284" s="240" t="s">
        <v>319</v>
      </c>
      <c r="C284" s="213"/>
      <c r="D284" s="213"/>
      <c r="E284" s="225"/>
      <c r="F284" s="225"/>
      <c r="H284" s="127">
        <f t="shared" si="13"/>
        <v>0</v>
      </c>
      <c r="J284" s="4">
        <f t="shared" si="14"/>
        <v>7.6643999999999997</v>
      </c>
      <c r="K284" s="127">
        <f t="shared" si="12"/>
        <v>0</v>
      </c>
    </row>
    <row r="285" spans="1:11">
      <c r="A285" s="236">
        <v>81017</v>
      </c>
      <c r="B285" s="240" t="s">
        <v>320</v>
      </c>
      <c r="C285" s="213"/>
      <c r="D285" s="213"/>
      <c r="E285" s="225"/>
      <c r="F285" s="225"/>
      <c r="H285" s="127">
        <f t="shared" si="13"/>
        <v>0</v>
      </c>
      <c r="J285" s="4">
        <f t="shared" si="14"/>
        <v>7.6643999999999997</v>
      </c>
      <c r="K285" s="127">
        <f t="shared" si="12"/>
        <v>0</v>
      </c>
    </row>
    <row r="286" spans="1:11">
      <c r="A286" s="236">
        <v>81018</v>
      </c>
      <c r="B286" s="240" t="s">
        <v>321</v>
      </c>
      <c r="C286" s="213"/>
      <c r="D286" s="213"/>
      <c r="E286" s="225"/>
      <c r="F286" s="225"/>
      <c r="H286" s="127">
        <f t="shared" si="13"/>
        <v>0</v>
      </c>
      <c r="J286" s="4">
        <f t="shared" si="14"/>
        <v>7.6643999999999997</v>
      </c>
      <c r="K286" s="127">
        <f t="shared" si="12"/>
        <v>0</v>
      </c>
    </row>
    <row r="287" spans="1:11">
      <c r="A287" s="236">
        <v>81019</v>
      </c>
      <c r="B287" s="240" t="s">
        <v>322</v>
      </c>
      <c r="C287" s="213"/>
      <c r="D287" s="213"/>
      <c r="E287" s="225"/>
      <c r="F287" s="225"/>
      <c r="H287" s="127">
        <f t="shared" si="13"/>
        <v>0</v>
      </c>
      <c r="J287" s="4">
        <f t="shared" si="14"/>
        <v>7.6643999999999997</v>
      </c>
      <c r="K287" s="127">
        <f t="shared" si="12"/>
        <v>0</v>
      </c>
    </row>
    <row r="288" spans="1:11">
      <c r="A288" s="236">
        <v>81020</v>
      </c>
      <c r="B288" s="240" t="s">
        <v>323</v>
      </c>
      <c r="C288" s="213"/>
      <c r="D288" s="213"/>
      <c r="E288" s="225"/>
      <c r="F288" s="225"/>
      <c r="H288" s="127">
        <f t="shared" si="13"/>
        <v>0</v>
      </c>
      <c r="J288" s="4">
        <f t="shared" si="14"/>
        <v>7.6643999999999997</v>
      </c>
      <c r="K288" s="127">
        <f t="shared" si="12"/>
        <v>0</v>
      </c>
    </row>
    <row r="289" spans="1:11">
      <c r="A289" s="236">
        <v>81021</v>
      </c>
      <c r="B289" s="240" t="s">
        <v>324</v>
      </c>
      <c r="C289" s="213"/>
      <c r="D289" s="213"/>
      <c r="E289" s="225"/>
      <c r="F289" s="225"/>
      <c r="H289" s="127">
        <f t="shared" si="13"/>
        <v>0</v>
      </c>
      <c r="J289" s="4">
        <f t="shared" si="14"/>
        <v>7.6643999999999997</v>
      </c>
      <c r="K289" s="127">
        <f t="shared" si="12"/>
        <v>0</v>
      </c>
    </row>
    <row r="290" spans="1:11">
      <c r="A290" s="236">
        <v>81022</v>
      </c>
      <c r="B290" s="240" t="s">
        <v>325</v>
      </c>
      <c r="C290" s="213"/>
      <c r="D290" s="213"/>
      <c r="E290" s="225"/>
      <c r="F290" s="225"/>
      <c r="H290" s="127">
        <f t="shared" si="13"/>
        <v>0</v>
      </c>
      <c r="J290" s="4">
        <f t="shared" si="14"/>
        <v>7.6643999999999997</v>
      </c>
      <c r="K290" s="127">
        <f t="shared" si="12"/>
        <v>0</v>
      </c>
    </row>
    <row r="291" spans="1:11">
      <c r="A291" s="236">
        <v>81023</v>
      </c>
      <c r="B291" s="240" t="s">
        <v>326</v>
      </c>
      <c r="C291" s="213"/>
      <c r="D291" s="213"/>
      <c r="E291" s="225"/>
      <c r="F291" s="225"/>
      <c r="H291" s="127">
        <f t="shared" si="13"/>
        <v>0</v>
      </c>
      <c r="J291" s="4">
        <f t="shared" si="14"/>
        <v>7.6643999999999997</v>
      </c>
      <c r="K291" s="127">
        <f t="shared" si="12"/>
        <v>0</v>
      </c>
    </row>
    <row r="292" spans="1:11">
      <c r="A292" s="236">
        <v>81024</v>
      </c>
      <c r="B292" s="240" t="s">
        <v>327</v>
      </c>
      <c r="C292" s="213"/>
      <c r="D292" s="213"/>
      <c r="E292" s="225"/>
      <c r="F292" s="225"/>
      <c r="H292" s="127">
        <f t="shared" si="13"/>
        <v>0</v>
      </c>
      <c r="J292" s="4">
        <f t="shared" si="14"/>
        <v>7.6643999999999997</v>
      </c>
      <c r="K292" s="127">
        <f t="shared" si="12"/>
        <v>0</v>
      </c>
    </row>
    <row r="293" spans="1:11">
      <c r="A293" s="13">
        <v>81025</v>
      </c>
      <c r="B293" s="237" t="s">
        <v>328</v>
      </c>
      <c r="C293" s="213"/>
      <c r="D293" s="213"/>
      <c r="E293" s="225"/>
      <c r="F293" s="225"/>
      <c r="H293" s="127">
        <f t="shared" si="13"/>
        <v>0</v>
      </c>
      <c r="J293" s="4">
        <f t="shared" si="14"/>
        <v>7.6643999999999997</v>
      </c>
      <c r="K293" s="127">
        <f t="shared" si="12"/>
        <v>0</v>
      </c>
    </row>
    <row r="294" spans="1:11">
      <c r="A294" s="13">
        <v>81026</v>
      </c>
      <c r="B294" s="237" t="s">
        <v>329</v>
      </c>
      <c r="C294" s="213"/>
      <c r="D294" s="213"/>
      <c r="E294" s="225"/>
      <c r="F294" s="225"/>
      <c r="H294" s="127">
        <f t="shared" si="13"/>
        <v>0</v>
      </c>
      <c r="J294" s="4">
        <f t="shared" si="14"/>
        <v>7.6643999999999997</v>
      </c>
      <c r="K294" s="127">
        <f t="shared" si="12"/>
        <v>0</v>
      </c>
    </row>
    <row r="295" spans="1:11">
      <c r="A295" s="13">
        <v>81027</v>
      </c>
      <c r="B295" s="237" t="s">
        <v>330</v>
      </c>
      <c r="C295" s="213"/>
      <c r="D295" s="213"/>
      <c r="E295" s="225"/>
      <c r="F295" s="225"/>
      <c r="H295" s="127">
        <f t="shared" si="13"/>
        <v>0</v>
      </c>
      <c r="J295" s="4">
        <f t="shared" si="14"/>
        <v>7.6643999999999997</v>
      </c>
      <c r="K295" s="127">
        <f t="shared" si="12"/>
        <v>0</v>
      </c>
    </row>
    <row r="296" spans="1:11">
      <c r="A296" s="13">
        <v>81028</v>
      </c>
      <c r="B296" s="237" t="s">
        <v>331</v>
      </c>
      <c r="C296" s="213"/>
      <c r="D296" s="213"/>
      <c r="E296" s="225"/>
      <c r="F296" s="225"/>
      <c r="H296" s="127">
        <f t="shared" si="13"/>
        <v>0</v>
      </c>
      <c r="J296" s="4">
        <f t="shared" si="14"/>
        <v>7.6643999999999997</v>
      </c>
      <c r="K296" s="127">
        <f t="shared" si="12"/>
        <v>0</v>
      </c>
    </row>
    <row r="297" spans="1:11">
      <c r="A297" s="34">
        <v>81998</v>
      </c>
      <c r="B297" s="240" t="s">
        <v>348</v>
      </c>
      <c r="C297" s="213"/>
      <c r="D297" s="213"/>
      <c r="E297" s="225"/>
      <c r="F297" s="225"/>
      <c r="H297" s="127">
        <f t="shared" si="13"/>
        <v>0</v>
      </c>
      <c r="J297" s="4">
        <f t="shared" si="14"/>
        <v>7.6643999999999997</v>
      </c>
      <c r="K297" s="127">
        <f t="shared" si="12"/>
        <v>0</v>
      </c>
    </row>
    <row r="298" spans="1:11">
      <c r="A298" s="34">
        <v>82099</v>
      </c>
      <c r="B298" s="237" t="s">
        <v>349</v>
      </c>
      <c r="C298" s="213"/>
      <c r="D298" s="213"/>
      <c r="E298" s="225"/>
      <c r="F298" s="225"/>
      <c r="H298" s="127">
        <f t="shared" si="13"/>
        <v>0</v>
      </c>
      <c r="J298" s="4">
        <f t="shared" si="14"/>
        <v>7.6643999999999997</v>
      </c>
      <c r="K298" s="127">
        <f t="shared" si="12"/>
        <v>0</v>
      </c>
    </row>
    <row r="299" spans="1:11">
      <c r="A299" s="34">
        <v>82100</v>
      </c>
      <c r="B299" s="237" t="s">
        <v>350</v>
      </c>
      <c r="C299" s="213"/>
      <c r="D299" s="213"/>
      <c r="E299" s="225"/>
      <c r="F299" s="225"/>
      <c r="H299" s="127">
        <f t="shared" si="13"/>
        <v>0</v>
      </c>
      <c r="J299" s="4">
        <f t="shared" si="14"/>
        <v>7.6643999999999997</v>
      </c>
      <c r="K299" s="127">
        <f t="shared" si="12"/>
        <v>0</v>
      </c>
    </row>
    <row r="300" spans="1:11">
      <c r="A300" s="34">
        <v>82101</v>
      </c>
      <c r="B300" s="237" t="s">
        <v>351</v>
      </c>
      <c r="C300" s="213"/>
      <c r="D300" s="213"/>
      <c r="E300" s="225"/>
      <c r="F300" s="225"/>
      <c r="H300" s="127">
        <f t="shared" si="13"/>
        <v>0</v>
      </c>
      <c r="J300" s="4">
        <f t="shared" si="14"/>
        <v>7.6643999999999997</v>
      </c>
      <c r="K300" s="127">
        <f t="shared" si="12"/>
        <v>0</v>
      </c>
    </row>
    <row r="301" spans="1:11">
      <c r="A301" s="34">
        <v>82102</v>
      </c>
      <c r="B301" s="237" t="s">
        <v>352</v>
      </c>
      <c r="C301" s="213"/>
      <c r="D301" s="213"/>
      <c r="E301" s="225"/>
      <c r="F301" s="225"/>
      <c r="H301" s="127">
        <f t="shared" si="13"/>
        <v>0</v>
      </c>
      <c r="J301" s="4">
        <f t="shared" si="14"/>
        <v>7.6643999999999997</v>
      </c>
      <c r="K301" s="127">
        <f t="shared" si="12"/>
        <v>0</v>
      </c>
    </row>
    <row r="302" spans="1:11">
      <c r="A302" s="34">
        <v>82103</v>
      </c>
      <c r="B302" s="237" t="s">
        <v>353</v>
      </c>
      <c r="C302" s="213"/>
      <c r="D302" s="213"/>
      <c r="E302" s="225"/>
      <c r="F302" s="225"/>
      <c r="H302" s="127">
        <f t="shared" si="13"/>
        <v>0</v>
      </c>
      <c r="J302" s="4">
        <f t="shared" si="14"/>
        <v>7.6643999999999997</v>
      </c>
      <c r="K302" s="127">
        <f t="shared" si="12"/>
        <v>0</v>
      </c>
    </row>
    <row r="303" spans="1:11">
      <c r="A303" s="34">
        <v>82104</v>
      </c>
      <c r="B303" s="237" t="s">
        <v>354</v>
      </c>
      <c r="C303" s="213"/>
      <c r="D303" s="213"/>
      <c r="E303" s="225"/>
      <c r="F303" s="225"/>
      <c r="H303" s="127">
        <f t="shared" si="13"/>
        <v>0</v>
      </c>
      <c r="J303" s="4">
        <f t="shared" si="14"/>
        <v>7.6643999999999997</v>
      </c>
      <c r="K303" s="127">
        <f t="shared" si="12"/>
        <v>0</v>
      </c>
    </row>
    <row r="304" spans="1:11">
      <c r="A304" s="34">
        <v>82105</v>
      </c>
      <c r="B304" s="237" t="s">
        <v>355</v>
      </c>
      <c r="C304" s="213"/>
      <c r="D304" s="213"/>
      <c r="E304" s="225"/>
      <c r="F304" s="225"/>
      <c r="H304" s="127">
        <f t="shared" si="13"/>
        <v>0</v>
      </c>
      <c r="J304" s="4">
        <f t="shared" si="14"/>
        <v>7.6643999999999997</v>
      </c>
      <c r="K304" s="127">
        <f t="shared" si="12"/>
        <v>0</v>
      </c>
    </row>
    <row r="305" spans="1:11">
      <c r="A305" s="34">
        <v>82106</v>
      </c>
      <c r="B305" s="240" t="s">
        <v>356</v>
      </c>
      <c r="C305" s="213"/>
      <c r="D305" s="213"/>
      <c r="E305" s="225"/>
      <c r="F305" s="225"/>
      <c r="H305" s="127">
        <f t="shared" si="13"/>
        <v>0</v>
      </c>
      <c r="J305" s="4">
        <f t="shared" si="14"/>
        <v>7.6643999999999997</v>
      </c>
      <c r="K305" s="127">
        <f t="shared" si="12"/>
        <v>0</v>
      </c>
    </row>
    <row r="306" spans="1:11">
      <c r="A306" s="34">
        <v>82107</v>
      </c>
      <c r="B306" s="240" t="s">
        <v>357</v>
      </c>
      <c r="C306" s="213"/>
      <c r="D306" s="213"/>
      <c r="E306" s="225"/>
      <c r="F306" s="225"/>
      <c r="H306" s="127">
        <f t="shared" si="13"/>
        <v>0</v>
      </c>
      <c r="J306" s="4">
        <f t="shared" si="14"/>
        <v>7.6643999999999997</v>
      </c>
      <c r="K306" s="127">
        <f t="shared" si="12"/>
        <v>0</v>
      </c>
    </row>
    <row r="307" spans="1:11">
      <c r="A307" s="34">
        <v>82108</v>
      </c>
      <c r="B307" s="237" t="s">
        <v>358</v>
      </c>
      <c r="C307" s="213"/>
      <c r="D307" s="213"/>
      <c r="E307" s="225"/>
      <c r="F307" s="225"/>
      <c r="H307" s="127">
        <f t="shared" si="13"/>
        <v>0</v>
      </c>
      <c r="J307" s="4">
        <f t="shared" si="14"/>
        <v>7.6643999999999997</v>
      </c>
      <c r="K307" s="127">
        <f t="shared" si="12"/>
        <v>0</v>
      </c>
    </row>
    <row r="308" spans="1:11">
      <c r="A308" s="34">
        <v>82201</v>
      </c>
      <c r="B308" s="240" t="s">
        <v>360</v>
      </c>
      <c r="C308" s="213"/>
      <c r="D308" s="213"/>
      <c r="E308" s="225"/>
      <c r="F308" s="225"/>
      <c r="H308" s="127">
        <f t="shared" si="13"/>
        <v>0</v>
      </c>
      <c r="J308" s="4">
        <f t="shared" si="14"/>
        <v>7.6643999999999997</v>
      </c>
      <c r="K308" s="127">
        <f t="shared" si="12"/>
        <v>0</v>
      </c>
    </row>
    <row r="309" spans="1:11">
      <c r="A309" s="34">
        <v>82202</v>
      </c>
      <c r="B309" s="240" t="s">
        <v>361</v>
      </c>
      <c r="C309" s="213"/>
      <c r="D309" s="213"/>
      <c r="E309" s="225"/>
      <c r="F309" s="225"/>
      <c r="H309" s="127">
        <f t="shared" si="13"/>
        <v>0</v>
      </c>
      <c r="J309" s="4">
        <f t="shared" si="14"/>
        <v>7.6643999999999997</v>
      </c>
      <c r="K309" s="127">
        <f t="shared" si="12"/>
        <v>0</v>
      </c>
    </row>
    <row r="310" spans="1:11">
      <c r="A310" s="34">
        <v>82203</v>
      </c>
      <c r="B310" s="240" t="s">
        <v>362</v>
      </c>
      <c r="C310" s="213"/>
      <c r="D310" s="213"/>
      <c r="E310" s="225"/>
      <c r="F310" s="225"/>
      <c r="H310" s="127">
        <f t="shared" si="13"/>
        <v>0</v>
      </c>
      <c r="J310" s="4">
        <f t="shared" si="14"/>
        <v>7.6643999999999997</v>
      </c>
      <c r="K310" s="127">
        <f t="shared" si="12"/>
        <v>0</v>
      </c>
    </row>
    <row r="311" spans="1:11">
      <c r="A311" s="34">
        <v>82204</v>
      </c>
      <c r="B311" s="240" t="s">
        <v>363</v>
      </c>
      <c r="C311" s="213"/>
      <c r="D311" s="213"/>
      <c r="E311" s="225"/>
      <c r="F311" s="225"/>
      <c r="H311" s="127">
        <f t="shared" si="13"/>
        <v>0</v>
      </c>
      <c r="J311" s="4">
        <f t="shared" si="14"/>
        <v>7.6643999999999997</v>
      </c>
      <c r="K311" s="127">
        <f t="shared" si="12"/>
        <v>0</v>
      </c>
    </row>
    <row r="312" spans="1:11">
      <c r="A312" s="34">
        <v>82205</v>
      </c>
      <c r="B312" s="240" t="s">
        <v>364</v>
      </c>
      <c r="C312" s="213"/>
      <c r="D312" s="213"/>
      <c r="E312" s="225"/>
      <c r="F312" s="225"/>
      <c r="H312" s="127">
        <f t="shared" si="13"/>
        <v>0</v>
      </c>
      <c r="J312" s="4">
        <f t="shared" si="14"/>
        <v>7.6643999999999997</v>
      </c>
      <c r="K312" s="127">
        <f t="shared" si="12"/>
        <v>0</v>
      </c>
    </row>
    <row r="313" spans="1:11">
      <c r="A313" s="34">
        <v>82600</v>
      </c>
      <c r="B313" s="237" t="s">
        <v>365</v>
      </c>
      <c r="C313" s="213"/>
      <c r="D313" s="213"/>
      <c r="E313" s="225"/>
      <c r="F313" s="225"/>
      <c r="H313" s="127">
        <f t="shared" si="13"/>
        <v>0</v>
      </c>
      <c r="J313" s="4">
        <f t="shared" si="14"/>
        <v>7.6643999999999997</v>
      </c>
      <c r="K313" s="127">
        <f t="shared" si="12"/>
        <v>0</v>
      </c>
    </row>
    <row r="314" spans="1:11">
      <c r="A314" s="34">
        <v>82601</v>
      </c>
      <c r="B314" s="237" t="s">
        <v>366</v>
      </c>
      <c r="C314" s="213"/>
      <c r="D314" s="213"/>
      <c r="E314" s="225"/>
      <c r="F314" s="225"/>
      <c r="H314" s="127">
        <f t="shared" si="13"/>
        <v>0</v>
      </c>
      <c r="J314" s="4">
        <f t="shared" si="14"/>
        <v>7.6643999999999997</v>
      </c>
      <c r="K314" s="127">
        <f t="shared" si="12"/>
        <v>0</v>
      </c>
    </row>
    <row r="315" spans="1:11">
      <c r="A315" s="34">
        <v>82602</v>
      </c>
      <c r="B315" s="237" t="s">
        <v>367</v>
      </c>
      <c r="C315" s="213"/>
      <c r="D315" s="213"/>
      <c r="E315" s="225"/>
      <c r="F315" s="225"/>
      <c r="H315" s="127">
        <f t="shared" si="13"/>
        <v>0</v>
      </c>
      <c r="J315" s="4">
        <f t="shared" si="14"/>
        <v>7.6643999999999997</v>
      </c>
      <c r="K315" s="127">
        <f t="shared" si="12"/>
        <v>0</v>
      </c>
    </row>
    <row r="316" spans="1:11">
      <c r="A316" s="34">
        <v>82603</v>
      </c>
      <c r="B316" s="237" t="s">
        <v>368</v>
      </c>
      <c r="C316" s="213"/>
      <c r="D316" s="213"/>
      <c r="E316" s="225"/>
      <c r="F316" s="225"/>
      <c r="H316" s="127">
        <f t="shared" si="13"/>
        <v>0</v>
      </c>
      <c r="J316" s="4">
        <f t="shared" si="14"/>
        <v>7.6643999999999997</v>
      </c>
      <c r="K316" s="127">
        <f t="shared" si="12"/>
        <v>0</v>
      </c>
    </row>
    <row r="317" spans="1:11">
      <c r="A317" s="34">
        <v>82604</v>
      </c>
      <c r="B317" s="237" t="s">
        <v>369</v>
      </c>
      <c r="C317" s="213"/>
      <c r="D317" s="213"/>
      <c r="E317" s="225"/>
      <c r="F317" s="225"/>
      <c r="H317" s="127">
        <f t="shared" si="13"/>
        <v>0</v>
      </c>
      <c r="J317" s="4">
        <f t="shared" si="14"/>
        <v>7.6643999999999997</v>
      </c>
      <c r="K317" s="127">
        <f t="shared" si="12"/>
        <v>0</v>
      </c>
    </row>
    <row r="318" spans="1:11">
      <c r="A318" s="34">
        <v>82605</v>
      </c>
      <c r="B318" s="237" t="s">
        <v>370</v>
      </c>
      <c r="C318" s="213"/>
      <c r="D318" s="213"/>
      <c r="E318" s="225"/>
      <c r="F318" s="225"/>
      <c r="H318" s="127">
        <f t="shared" si="13"/>
        <v>0</v>
      </c>
      <c r="J318" s="4">
        <f t="shared" si="14"/>
        <v>7.6643999999999997</v>
      </c>
      <c r="K318" s="127">
        <f t="shared" si="12"/>
        <v>0</v>
      </c>
    </row>
    <row r="319" spans="1:11">
      <c r="A319" s="34">
        <v>82606</v>
      </c>
      <c r="B319" s="240" t="s">
        <v>371</v>
      </c>
      <c r="C319" s="213"/>
      <c r="D319" s="213"/>
      <c r="E319" s="225"/>
      <c r="F319" s="225"/>
      <c r="H319" s="127">
        <f t="shared" si="13"/>
        <v>0</v>
      </c>
      <c r="J319" s="4">
        <f t="shared" si="14"/>
        <v>7.6643999999999997</v>
      </c>
      <c r="K319" s="127">
        <f t="shared" si="12"/>
        <v>0</v>
      </c>
    </row>
    <row r="320" spans="1:11">
      <c r="A320" s="34">
        <v>82607</v>
      </c>
      <c r="B320" s="240" t="s">
        <v>372</v>
      </c>
      <c r="C320" s="213"/>
      <c r="D320" s="213"/>
      <c r="E320" s="225"/>
      <c r="F320" s="225"/>
      <c r="H320" s="127">
        <f t="shared" si="13"/>
        <v>0</v>
      </c>
      <c r="J320" s="4">
        <f t="shared" si="14"/>
        <v>7.6643999999999997</v>
      </c>
      <c r="K320" s="127">
        <f t="shared" si="12"/>
        <v>0</v>
      </c>
    </row>
    <row r="321" spans="1:11">
      <c r="A321" s="34">
        <v>82700</v>
      </c>
      <c r="B321" s="237" t="s">
        <v>373</v>
      </c>
      <c r="C321" s="213"/>
      <c r="D321" s="213"/>
      <c r="E321" s="225"/>
      <c r="F321" s="225"/>
      <c r="H321" s="127">
        <f t="shared" si="13"/>
        <v>0</v>
      </c>
      <c r="J321" s="4">
        <f t="shared" si="14"/>
        <v>7.6643999999999997</v>
      </c>
      <c r="K321" s="127">
        <f t="shared" si="12"/>
        <v>0</v>
      </c>
    </row>
    <row r="322" spans="1:11">
      <c r="A322" s="34">
        <v>82701</v>
      </c>
      <c r="B322" s="237" t="s">
        <v>374</v>
      </c>
      <c r="C322" s="213"/>
      <c r="D322" s="213"/>
      <c r="E322" s="225"/>
      <c r="F322" s="225"/>
      <c r="H322" s="127">
        <f t="shared" si="13"/>
        <v>0</v>
      </c>
      <c r="J322" s="4">
        <f t="shared" si="14"/>
        <v>7.6643999999999997</v>
      </c>
      <c r="K322" s="127">
        <f t="shared" si="12"/>
        <v>0</v>
      </c>
    </row>
    <row r="323" spans="1:11">
      <c r="A323" s="34">
        <v>82702</v>
      </c>
      <c r="B323" s="237" t="s">
        <v>375</v>
      </c>
      <c r="C323" s="213"/>
      <c r="D323" s="213"/>
      <c r="E323" s="225"/>
      <c r="F323" s="225"/>
      <c r="H323" s="127">
        <f t="shared" si="13"/>
        <v>0</v>
      </c>
      <c r="J323" s="4">
        <f t="shared" si="14"/>
        <v>7.6643999999999997</v>
      </c>
      <c r="K323" s="127">
        <f t="shared" si="12"/>
        <v>0</v>
      </c>
    </row>
    <row r="324" spans="1:11">
      <c r="A324" s="34">
        <v>82703</v>
      </c>
      <c r="B324" s="237" t="s">
        <v>376</v>
      </c>
      <c r="C324" s="213"/>
      <c r="D324" s="213"/>
      <c r="E324" s="225"/>
      <c r="F324" s="225"/>
      <c r="H324" s="127">
        <f t="shared" si="13"/>
        <v>0</v>
      </c>
      <c r="J324" s="4">
        <f t="shared" si="14"/>
        <v>7.6643999999999997</v>
      </c>
      <c r="K324" s="127">
        <f t="shared" si="12"/>
        <v>0</v>
      </c>
    </row>
    <row r="325" spans="1:11">
      <c r="A325" s="34">
        <v>82704</v>
      </c>
      <c r="B325" s="237" t="s">
        <v>377</v>
      </c>
      <c r="C325" s="213"/>
      <c r="D325" s="213"/>
      <c r="E325" s="225"/>
      <c r="F325" s="225"/>
      <c r="H325" s="127">
        <f t="shared" si="13"/>
        <v>0</v>
      </c>
      <c r="J325" s="4">
        <f t="shared" si="14"/>
        <v>7.6643999999999997</v>
      </c>
      <c r="K325" s="127">
        <f t="shared" si="12"/>
        <v>0</v>
      </c>
    </row>
    <row r="326" spans="1:11">
      <c r="A326" s="34">
        <v>82705</v>
      </c>
      <c r="B326" s="237" t="s">
        <v>378</v>
      </c>
      <c r="C326" s="213"/>
      <c r="D326" s="213"/>
      <c r="E326" s="225"/>
      <c r="F326" s="225"/>
      <c r="H326" s="127">
        <f t="shared" si="13"/>
        <v>0</v>
      </c>
      <c r="J326" s="4">
        <f t="shared" si="14"/>
        <v>7.6643999999999997</v>
      </c>
      <c r="K326" s="127">
        <f t="shared" si="12"/>
        <v>0</v>
      </c>
    </row>
    <row r="327" spans="1:11">
      <c r="A327" s="34">
        <v>82706</v>
      </c>
      <c r="B327" s="237" t="s">
        <v>379</v>
      </c>
      <c r="C327" s="213"/>
      <c r="D327" s="213"/>
      <c r="E327" s="225"/>
      <c r="F327" s="225"/>
      <c r="H327" s="127">
        <f t="shared" si="13"/>
        <v>0</v>
      </c>
      <c r="J327" s="4">
        <f t="shared" si="14"/>
        <v>7.6643999999999997</v>
      </c>
      <c r="K327" s="127">
        <f t="shared" si="12"/>
        <v>0</v>
      </c>
    </row>
    <row r="328" spans="1:11">
      <c r="A328" s="13">
        <v>83006</v>
      </c>
      <c r="B328" s="237" t="s">
        <v>380</v>
      </c>
      <c r="C328" s="213"/>
      <c r="D328" s="213"/>
      <c r="E328" s="225"/>
      <c r="F328" s="225"/>
      <c r="H328" s="127">
        <f t="shared" si="13"/>
        <v>0</v>
      </c>
      <c r="J328" s="4">
        <f t="shared" si="14"/>
        <v>7.6643999999999997</v>
      </c>
      <c r="K328" s="127">
        <f t="shared" ref="K328:K391" si="15">ROUND(H328*J328,2)</f>
        <v>0</v>
      </c>
    </row>
    <row r="329" spans="1:11">
      <c r="A329" s="34">
        <v>84100</v>
      </c>
      <c r="B329" s="237" t="s">
        <v>381</v>
      </c>
      <c r="C329" s="213"/>
      <c r="D329" s="213"/>
      <c r="E329" s="225"/>
      <c r="F329" s="225"/>
      <c r="H329" s="127">
        <f t="shared" ref="H329:H392" si="16">ROUND(C329-D329+E329-F329,2)</f>
        <v>0</v>
      </c>
      <c r="J329" s="4">
        <f t="shared" ref="J329:J392" si="17">J328</f>
        <v>7.6643999999999997</v>
      </c>
      <c r="K329" s="127">
        <f t="shared" si="15"/>
        <v>0</v>
      </c>
    </row>
    <row r="330" spans="1:11">
      <c r="A330" s="34">
        <v>84101</v>
      </c>
      <c r="B330" s="237" t="s">
        <v>382</v>
      </c>
      <c r="C330" s="213"/>
      <c r="D330" s="213"/>
      <c r="E330" s="225"/>
      <c r="F330" s="225"/>
      <c r="H330" s="127">
        <f t="shared" si="16"/>
        <v>0</v>
      </c>
      <c r="J330" s="4">
        <f t="shared" si="17"/>
        <v>7.6643999999999997</v>
      </c>
      <c r="K330" s="127">
        <f t="shared" si="15"/>
        <v>0</v>
      </c>
    </row>
    <row r="331" spans="1:11">
      <c r="A331" s="34">
        <v>84102</v>
      </c>
      <c r="B331" s="237" t="s">
        <v>383</v>
      </c>
      <c r="C331" s="213"/>
      <c r="D331" s="213"/>
      <c r="E331" s="225"/>
      <c r="F331" s="225"/>
      <c r="H331" s="127">
        <f t="shared" si="16"/>
        <v>0</v>
      </c>
      <c r="J331" s="4">
        <f t="shared" si="17"/>
        <v>7.6643999999999997</v>
      </c>
      <c r="K331" s="127">
        <f t="shared" si="15"/>
        <v>0</v>
      </c>
    </row>
    <row r="332" spans="1:11">
      <c r="A332" s="34">
        <v>84103</v>
      </c>
      <c r="B332" s="237" t="s">
        <v>384</v>
      </c>
      <c r="C332" s="213"/>
      <c r="D332" s="213"/>
      <c r="E332" s="225"/>
      <c r="F332" s="225"/>
      <c r="H332" s="127">
        <f t="shared" si="16"/>
        <v>0</v>
      </c>
      <c r="J332" s="4">
        <f t="shared" si="17"/>
        <v>7.6643999999999997</v>
      </c>
      <c r="K332" s="127">
        <f t="shared" si="15"/>
        <v>0</v>
      </c>
    </row>
    <row r="333" spans="1:11">
      <c r="A333" s="34">
        <v>84104</v>
      </c>
      <c r="B333" s="237" t="s">
        <v>385</v>
      </c>
      <c r="C333" s="213"/>
      <c r="D333" s="213"/>
      <c r="E333" s="225"/>
      <c r="F333" s="225"/>
      <c r="H333" s="127">
        <f t="shared" si="16"/>
        <v>0</v>
      </c>
      <c r="J333" s="4">
        <f t="shared" si="17"/>
        <v>7.6643999999999997</v>
      </c>
      <c r="K333" s="127">
        <f t="shared" si="15"/>
        <v>0</v>
      </c>
    </row>
    <row r="334" spans="1:11">
      <c r="A334" s="34">
        <v>84201</v>
      </c>
      <c r="B334" s="237" t="s">
        <v>343</v>
      </c>
      <c r="C334" s="213"/>
      <c r="D334" s="213"/>
      <c r="E334" s="225"/>
      <c r="F334" s="225"/>
      <c r="H334" s="127">
        <f t="shared" si="16"/>
        <v>0</v>
      </c>
      <c r="J334" s="4">
        <f t="shared" si="17"/>
        <v>7.6643999999999997</v>
      </c>
      <c r="K334" s="127">
        <f t="shared" si="15"/>
        <v>0</v>
      </c>
    </row>
    <row r="335" spans="1:11">
      <c r="A335" s="34">
        <v>84202</v>
      </c>
      <c r="B335" s="237" t="s">
        <v>344</v>
      </c>
      <c r="C335" s="213"/>
      <c r="D335" s="213"/>
      <c r="E335" s="225"/>
      <c r="F335" s="225"/>
      <c r="H335" s="127">
        <f t="shared" si="16"/>
        <v>0</v>
      </c>
      <c r="J335" s="4">
        <f t="shared" si="17"/>
        <v>7.6643999999999997</v>
      </c>
      <c r="K335" s="127">
        <f t="shared" si="15"/>
        <v>0</v>
      </c>
    </row>
    <row r="336" spans="1:11">
      <c r="A336" s="34">
        <v>84203</v>
      </c>
      <c r="B336" s="237" t="s">
        <v>345</v>
      </c>
      <c r="C336" s="213"/>
      <c r="D336" s="213"/>
      <c r="E336" s="225"/>
      <c r="F336" s="225"/>
      <c r="H336" s="127">
        <f t="shared" si="16"/>
        <v>0</v>
      </c>
      <c r="J336" s="4">
        <f t="shared" si="17"/>
        <v>7.6643999999999997</v>
      </c>
      <c r="K336" s="127">
        <f t="shared" si="15"/>
        <v>0</v>
      </c>
    </row>
    <row r="337" spans="1:11">
      <c r="A337" s="34">
        <v>84204</v>
      </c>
      <c r="B337" s="237" t="s">
        <v>346</v>
      </c>
      <c r="C337" s="213"/>
      <c r="D337" s="213"/>
      <c r="E337" s="225"/>
      <c r="F337" s="225"/>
      <c r="H337" s="127">
        <f t="shared" si="16"/>
        <v>0</v>
      </c>
      <c r="J337" s="4">
        <f t="shared" si="17"/>
        <v>7.6643999999999997</v>
      </c>
      <c r="K337" s="127">
        <f t="shared" si="15"/>
        <v>0</v>
      </c>
    </row>
    <row r="338" spans="1:11">
      <c r="A338" s="34">
        <v>84205</v>
      </c>
      <c r="B338" s="237" t="s">
        <v>386</v>
      </c>
      <c r="C338" s="213"/>
      <c r="D338" s="213"/>
      <c r="E338" s="225"/>
      <c r="F338" s="225"/>
      <c r="H338" s="127">
        <f t="shared" si="16"/>
        <v>0</v>
      </c>
      <c r="J338" s="4">
        <f t="shared" si="17"/>
        <v>7.6643999999999997</v>
      </c>
      <c r="K338" s="127">
        <f t="shared" si="15"/>
        <v>0</v>
      </c>
    </row>
    <row r="339" spans="1:11">
      <c r="A339" s="34">
        <v>84206</v>
      </c>
      <c r="B339" s="237" t="s">
        <v>387</v>
      </c>
      <c r="C339" s="213"/>
      <c r="D339" s="213"/>
      <c r="E339" s="225"/>
      <c r="F339" s="225"/>
      <c r="H339" s="127">
        <f t="shared" si="16"/>
        <v>0</v>
      </c>
      <c r="J339" s="4">
        <f t="shared" si="17"/>
        <v>7.6643999999999997</v>
      </c>
      <c r="K339" s="127">
        <f t="shared" si="15"/>
        <v>0</v>
      </c>
    </row>
    <row r="340" spans="1:11">
      <c r="A340" s="34">
        <v>84207</v>
      </c>
      <c r="B340" s="237" t="s">
        <v>388</v>
      </c>
      <c r="C340" s="213"/>
      <c r="D340" s="213"/>
      <c r="E340" s="225"/>
      <c r="F340" s="225"/>
      <c r="H340" s="127">
        <f t="shared" si="16"/>
        <v>0</v>
      </c>
      <c r="J340" s="4">
        <f t="shared" si="17"/>
        <v>7.6643999999999997</v>
      </c>
      <c r="K340" s="127">
        <f t="shared" si="15"/>
        <v>0</v>
      </c>
    </row>
    <row r="341" spans="1:11">
      <c r="A341" s="34">
        <v>84300</v>
      </c>
      <c r="B341" s="237" t="s">
        <v>389</v>
      </c>
      <c r="C341" s="213"/>
      <c r="D341" s="213"/>
      <c r="E341" s="225"/>
      <c r="F341" s="225"/>
      <c r="H341" s="127">
        <f t="shared" si="16"/>
        <v>0</v>
      </c>
      <c r="J341" s="4">
        <f t="shared" si="17"/>
        <v>7.6643999999999997</v>
      </c>
      <c r="K341" s="127">
        <f t="shared" si="15"/>
        <v>0</v>
      </c>
    </row>
    <row r="342" spans="1:11">
      <c r="A342" s="34">
        <v>85001</v>
      </c>
      <c r="B342" s="240" t="s">
        <v>390</v>
      </c>
      <c r="C342" s="213"/>
      <c r="D342" s="213"/>
      <c r="E342" s="225"/>
      <c r="F342" s="225"/>
      <c r="H342" s="127">
        <f t="shared" si="16"/>
        <v>0</v>
      </c>
      <c r="J342" s="4">
        <f t="shared" si="17"/>
        <v>7.6643999999999997</v>
      </c>
      <c r="K342" s="127">
        <f t="shared" si="15"/>
        <v>0</v>
      </c>
    </row>
    <row r="343" spans="1:11">
      <c r="A343" s="34">
        <v>85002</v>
      </c>
      <c r="B343" s="240" t="s">
        <v>391</v>
      </c>
      <c r="C343" s="213"/>
      <c r="D343" s="213"/>
      <c r="E343" s="225"/>
      <c r="F343" s="225"/>
      <c r="H343" s="127">
        <f t="shared" si="16"/>
        <v>0</v>
      </c>
      <c r="J343" s="4">
        <f t="shared" si="17"/>
        <v>7.6643999999999997</v>
      </c>
      <c r="K343" s="127">
        <f t="shared" si="15"/>
        <v>0</v>
      </c>
    </row>
    <row r="344" spans="1:11">
      <c r="A344" s="34">
        <v>91001</v>
      </c>
      <c r="B344" s="237" t="s">
        <v>400</v>
      </c>
      <c r="C344" s="213"/>
      <c r="D344" s="213"/>
      <c r="E344" s="225"/>
      <c r="F344" s="225"/>
      <c r="H344" s="127">
        <f t="shared" si="16"/>
        <v>0</v>
      </c>
      <c r="J344" s="4">
        <f t="shared" si="17"/>
        <v>7.6643999999999997</v>
      </c>
      <c r="K344" s="127">
        <f t="shared" si="15"/>
        <v>0</v>
      </c>
    </row>
    <row r="345" spans="1:11">
      <c r="A345" s="34">
        <v>91002</v>
      </c>
      <c r="B345" s="237" t="s">
        <v>401</v>
      </c>
      <c r="C345" s="213"/>
      <c r="D345" s="213"/>
      <c r="E345" s="225"/>
      <c r="F345" s="225"/>
      <c r="H345" s="127">
        <f t="shared" si="16"/>
        <v>0</v>
      </c>
      <c r="J345" s="4">
        <f t="shared" si="17"/>
        <v>7.6643999999999997</v>
      </c>
      <c r="K345" s="127">
        <f t="shared" si="15"/>
        <v>0</v>
      </c>
    </row>
    <row r="346" spans="1:11">
      <c r="A346" s="34">
        <v>91003</v>
      </c>
      <c r="B346" s="237" t="s">
        <v>402</v>
      </c>
      <c r="C346" s="213"/>
      <c r="D346" s="213"/>
      <c r="E346" s="225"/>
      <c r="F346" s="225"/>
      <c r="H346" s="127">
        <f t="shared" si="16"/>
        <v>0</v>
      </c>
      <c r="J346" s="4">
        <f t="shared" si="17"/>
        <v>7.6643999999999997</v>
      </c>
      <c r="K346" s="127">
        <f t="shared" si="15"/>
        <v>0</v>
      </c>
    </row>
    <row r="347" spans="1:11">
      <c r="A347" s="34">
        <v>91004</v>
      </c>
      <c r="B347" s="240" t="s">
        <v>403</v>
      </c>
      <c r="C347" s="213"/>
      <c r="D347" s="213"/>
      <c r="E347" s="225"/>
      <c r="F347" s="225"/>
      <c r="H347" s="127">
        <f t="shared" si="16"/>
        <v>0</v>
      </c>
      <c r="J347" s="4">
        <f t="shared" si="17"/>
        <v>7.6643999999999997</v>
      </c>
      <c r="K347" s="127">
        <f t="shared" si="15"/>
        <v>0</v>
      </c>
    </row>
    <row r="348" spans="1:11">
      <c r="A348" s="34">
        <v>91005</v>
      </c>
      <c r="B348" s="240" t="s">
        <v>404</v>
      </c>
      <c r="C348" s="213"/>
      <c r="D348" s="213"/>
      <c r="E348" s="225"/>
      <c r="F348" s="225"/>
      <c r="H348" s="127">
        <f t="shared" si="16"/>
        <v>0</v>
      </c>
      <c r="J348" s="4">
        <f t="shared" si="17"/>
        <v>7.6643999999999997</v>
      </c>
      <c r="K348" s="127">
        <f t="shared" si="15"/>
        <v>0</v>
      </c>
    </row>
    <row r="349" spans="1:11">
      <c r="A349" s="34">
        <v>91006</v>
      </c>
      <c r="B349" s="240" t="s">
        <v>405</v>
      </c>
      <c r="C349" s="213"/>
      <c r="D349" s="213"/>
      <c r="E349" s="225"/>
      <c r="F349" s="225"/>
      <c r="H349" s="127">
        <f t="shared" si="16"/>
        <v>0</v>
      </c>
      <c r="J349" s="4">
        <f t="shared" si="17"/>
        <v>7.6643999999999997</v>
      </c>
      <c r="K349" s="127">
        <f t="shared" si="15"/>
        <v>0</v>
      </c>
    </row>
    <row r="350" spans="1:11">
      <c r="A350" s="34">
        <v>91007</v>
      </c>
      <c r="B350" s="240" t="s">
        <v>406</v>
      </c>
      <c r="C350" s="213"/>
      <c r="D350" s="213"/>
      <c r="E350" s="225"/>
      <c r="F350" s="225"/>
      <c r="H350" s="127">
        <f t="shared" si="16"/>
        <v>0</v>
      </c>
      <c r="J350" s="4">
        <f t="shared" si="17"/>
        <v>7.6643999999999997</v>
      </c>
      <c r="K350" s="127">
        <f t="shared" si="15"/>
        <v>0</v>
      </c>
    </row>
    <row r="351" spans="1:11">
      <c r="A351" s="34">
        <v>91008</v>
      </c>
      <c r="B351" s="240" t="s">
        <v>407</v>
      </c>
      <c r="C351" s="213"/>
      <c r="D351" s="213"/>
      <c r="E351" s="225"/>
      <c r="F351" s="225"/>
      <c r="H351" s="127">
        <f t="shared" si="16"/>
        <v>0</v>
      </c>
      <c r="J351" s="4">
        <f t="shared" si="17"/>
        <v>7.6643999999999997</v>
      </c>
      <c r="K351" s="127">
        <f t="shared" si="15"/>
        <v>0</v>
      </c>
    </row>
    <row r="352" spans="1:11">
      <c r="A352" s="34">
        <v>91009</v>
      </c>
      <c r="B352" s="240" t="s">
        <v>408</v>
      </c>
      <c r="C352" s="213"/>
      <c r="D352" s="213"/>
      <c r="E352" s="225"/>
      <c r="F352" s="225"/>
      <c r="H352" s="127">
        <f t="shared" si="16"/>
        <v>0</v>
      </c>
      <c r="J352" s="4">
        <f t="shared" si="17"/>
        <v>7.6643999999999997</v>
      </c>
      <c r="K352" s="127">
        <f t="shared" si="15"/>
        <v>0</v>
      </c>
    </row>
    <row r="353" spans="1:11">
      <c r="A353" s="34">
        <v>91010</v>
      </c>
      <c r="B353" s="240" t="s">
        <v>491</v>
      </c>
      <c r="C353" s="213"/>
      <c r="D353" s="213"/>
      <c r="E353" s="225"/>
      <c r="F353" s="225"/>
      <c r="H353" s="127">
        <f t="shared" si="16"/>
        <v>0</v>
      </c>
      <c r="J353" s="4">
        <f t="shared" si="17"/>
        <v>7.6643999999999997</v>
      </c>
      <c r="K353" s="127">
        <f t="shared" si="15"/>
        <v>0</v>
      </c>
    </row>
    <row r="354" spans="1:11">
      <c r="A354" s="34">
        <v>91011</v>
      </c>
      <c r="B354" s="240" t="s">
        <v>410</v>
      </c>
      <c r="C354" s="213"/>
      <c r="D354" s="213"/>
      <c r="E354" s="225"/>
      <c r="F354" s="225"/>
      <c r="H354" s="127">
        <f t="shared" si="16"/>
        <v>0</v>
      </c>
      <c r="J354" s="4">
        <f t="shared" si="17"/>
        <v>7.6643999999999997</v>
      </c>
      <c r="K354" s="127">
        <f t="shared" si="15"/>
        <v>0</v>
      </c>
    </row>
    <row r="355" spans="1:11">
      <c r="A355" s="34">
        <v>91012</v>
      </c>
      <c r="B355" s="237" t="s">
        <v>252</v>
      </c>
      <c r="C355" s="213"/>
      <c r="D355" s="213"/>
      <c r="E355" s="225"/>
      <c r="F355" s="225"/>
      <c r="H355" s="127">
        <f t="shared" si="16"/>
        <v>0</v>
      </c>
      <c r="J355" s="4">
        <f t="shared" si="17"/>
        <v>7.6643999999999997</v>
      </c>
      <c r="K355" s="127">
        <f t="shared" si="15"/>
        <v>0</v>
      </c>
    </row>
    <row r="356" spans="1:11">
      <c r="A356" s="236">
        <v>91013</v>
      </c>
      <c r="B356" s="240" t="s">
        <v>411</v>
      </c>
      <c r="C356" s="213"/>
      <c r="D356" s="213"/>
      <c r="E356" s="225"/>
      <c r="F356" s="225"/>
      <c r="H356" s="127">
        <f t="shared" si="16"/>
        <v>0</v>
      </c>
      <c r="J356" s="4">
        <f t="shared" si="17"/>
        <v>7.6643999999999997</v>
      </c>
      <c r="K356" s="127">
        <f t="shared" si="15"/>
        <v>0</v>
      </c>
    </row>
    <row r="357" spans="1:11">
      <c r="A357" s="34">
        <v>91200</v>
      </c>
      <c r="B357" s="240" t="s">
        <v>412</v>
      </c>
      <c r="C357" s="213"/>
      <c r="D357" s="213"/>
      <c r="E357" s="225"/>
      <c r="F357" s="225"/>
      <c r="H357" s="127">
        <f t="shared" si="16"/>
        <v>0</v>
      </c>
      <c r="J357" s="4">
        <f t="shared" si="17"/>
        <v>7.6643999999999997</v>
      </c>
      <c r="K357" s="127">
        <f t="shared" si="15"/>
        <v>0</v>
      </c>
    </row>
    <row r="358" spans="1:11">
      <c r="A358" s="34">
        <v>91201</v>
      </c>
      <c r="B358" s="240" t="s">
        <v>413</v>
      </c>
      <c r="C358" s="213"/>
      <c r="D358" s="213"/>
      <c r="E358" s="225"/>
      <c r="F358" s="225"/>
      <c r="H358" s="127">
        <f t="shared" si="16"/>
        <v>0</v>
      </c>
      <c r="J358" s="4">
        <f t="shared" si="17"/>
        <v>7.6643999999999997</v>
      </c>
      <c r="K358" s="127">
        <f t="shared" si="15"/>
        <v>0</v>
      </c>
    </row>
    <row r="359" spans="1:11">
      <c r="A359" s="34">
        <v>91202</v>
      </c>
      <c r="B359" s="240" t="s">
        <v>414</v>
      </c>
      <c r="C359" s="213"/>
      <c r="D359" s="213"/>
      <c r="E359" s="225"/>
      <c r="F359" s="225"/>
      <c r="H359" s="127">
        <f t="shared" si="16"/>
        <v>0</v>
      </c>
      <c r="J359" s="4">
        <f t="shared" si="17"/>
        <v>7.6643999999999997</v>
      </c>
      <c r="K359" s="127">
        <f t="shared" si="15"/>
        <v>0</v>
      </c>
    </row>
    <row r="360" spans="1:11">
      <c r="A360" s="34">
        <v>92001</v>
      </c>
      <c r="B360" s="240" t="s">
        <v>415</v>
      </c>
      <c r="C360" s="213"/>
      <c r="D360" s="213"/>
      <c r="E360" s="225"/>
      <c r="F360" s="225"/>
      <c r="H360" s="127">
        <f t="shared" si="16"/>
        <v>0</v>
      </c>
      <c r="J360" s="4">
        <f t="shared" si="17"/>
        <v>7.6643999999999997</v>
      </c>
      <c r="K360" s="127">
        <f t="shared" si="15"/>
        <v>0</v>
      </c>
    </row>
    <row r="361" spans="1:11">
      <c r="A361" s="34">
        <v>92002</v>
      </c>
      <c r="B361" s="240" t="s">
        <v>416</v>
      </c>
      <c r="C361" s="213"/>
      <c r="D361" s="213"/>
      <c r="E361" s="225"/>
      <c r="F361" s="225"/>
      <c r="H361" s="127">
        <f t="shared" si="16"/>
        <v>0</v>
      </c>
      <c r="J361" s="4">
        <f t="shared" si="17"/>
        <v>7.6643999999999997</v>
      </c>
      <c r="K361" s="127">
        <f t="shared" si="15"/>
        <v>0</v>
      </c>
    </row>
    <row r="362" spans="1:11">
      <c r="A362" s="34">
        <v>92003</v>
      </c>
      <c r="B362" s="240" t="s">
        <v>417</v>
      </c>
      <c r="C362" s="213"/>
      <c r="D362" s="213"/>
      <c r="E362" s="225"/>
      <c r="F362" s="225"/>
      <c r="H362" s="127">
        <f t="shared" si="16"/>
        <v>0</v>
      </c>
      <c r="J362" s="4">
        <f t="shared" si="17"/>
        <v>7.6643999999999997</v>
      </c>
      <c r="K362" s="127">
        <f t="shared" si="15"/>
        <v>0</v>
      </c>
    </row>
    <row r="363" spans="1:11">
      <c r="A363" s="34">
        <v>92004</v>
      </c>
      <c r="B363" s="240" t="s">
        <v>418</v>
      </c>
      <c r="C363" s="213"/>
      <c r="D363" s="213"/>
      <c r="E363" s="225"/>
      <c r="F363" s="225"/>
      <c r="H363" s="127">
        <f t="shared" si="16"/>
        <v>0</v>
      </c>
      <c r="J363" s="4">
        <f t="shared" si="17"/>
        <v>7.6643999999999997</v>
      </c>
      <c r="K363" s="127">
        <f t="shared" si="15"/>
        <v>0</v>
      </c>
    </row>
    <row r="364" spans="1:11">
      <c r="A364" s="34">
        <v>92005</v>
      </c>
      <c r="B364" s="240" t="s">
        <v>419</v>
      </c>
      <c r="C364" s="213"/>
      <c r="D364" s="213"/>
      <c r="E364" s="225"/>
      <c r="F364" s="225"/>
      <c r="H364" s="127">
        <f t="shared" si="16"/>
        <v>0</v>
      </c>
      <c r="J364" s="4">
        <f t="shared" si="17"/>
        <v>7.6643999999999997</v>
      </c>
      <c r="K364" s="127">
        <f t="shared" si="15"/>
        <v>0</v>
      </c>
    </row>
    <row r="365" spans="1:11">
      <c r="A365" s="34">
        <v>92006</v>
      </c>
      <c r="B365" s="240" t="s">
        <v>420</v>
      </c>
      <c r="C365" s="213"/>
      <c r="D365" s="213"/>
      <c r="E365" s="225"/>
      <c r="F365" s="225"/>
      <c r="H365" s="127">
        <f t="shared" si="16"/>
        <v>0</v>
      </c>
      <c r="J365" s="4">
        <f t="shared" si="17"/>
        <v>7.6643999999999997</v>
      </c>
      <c r="K365" s="127">
        <f t="shared" si="15"/>
        <v>0</v>
      </c>
    </row>
    <row r="366" spans="1:11">
      <c r="A366" s="34">
        <v>92007</v>
      </c>
      <c r="B366" s="240" t="s">
        <v>421</v>
      </c>
      <c r="C366" s="213"/>
      <c r="D366" s="213"/>
      <c r="E366" s="225"/>
      <c r="F366" s="225"/>
      <c r="H366" s="127">
        <f t="shared" si="16"/>
        <v>0</v>
      </c>
      <c r="J366" s="4">
        <f t="shared" si="17"/>
        <v>7.6643999999999997</v>
      </c>
      <c r="K366" s="127">
        <f t="shared" si="15"/>
        <v>0</v>
      </c>
    </row>
    <row r="367" spans="1:11">
      <c r="A367" s="34">
        <v>92008</v>
      </c>
      <c r="B367" s="240" t="s">
        <v>422</v>
      </c>
      <c r="C367" s="213"/>
      <c r="D367" s="213"/>
      <c r="E367" s="225"/>
      <c r="F367" s="225"/>
      <c r="H367" s="127">
        <f t="shared" si="16"/>
        <v>0</v>
      </c>
      <c r="J367" s="4">
        <f t="shared" si="17"/>
        <v>7.6643999999999997</v>
      </c>
      <c r="K367" s="127">
        <f t="shared" si="15"/>
        <v>0</v>
      </c>
    </row>
    <row r="368" spans="1:11">
      <c r="A368" s="20">
        <v>92009</v>
      </c>
      <c r="B368" s="237" t="s">
        <v>423</v>
      </c>
      <c r="C368" s="213"/>
      <c r="D368" s="213"/>
      <c r="E368" s="225"/>
      <c r="F368" s="225"/>
      <c r="H368" s="127">
        <f t="shared" si="16"/>
        <v>0</v>
      </c>
      <c r="J368" s="4">
        <f t="shared" si="17"/>
        <v>7.6643999999999997</v>
      </c>
      <c r="K368" s="127">
        <f t="shared" si="15"/>
        <v>0</v>
      </c>
    </row>
    <row r="369" spans="1:11">
      <c r="A369" s="34">
        <v>93001</v>
      </c>
      <c r="B369" s="240" t="s">
        <v>424</v>
      </c>
      <c r="C369" s="213"/>
      <c r="D369" s="213"/>
      <c r="E369" s="225"/>
      <c r="F369" s="225"/>
      <c r="H369" s="127">
        <f t="shared" si="16"/>
        <v>0</v>
      </c>
      <c r="J369" s="4">
        <f t="shared" si="17"/>
        <v>7.6643999999999997</v>
      </c>
      <c r="K369" s="127">
        <f t="shared" si="15"/>
        <v>0</v>
      </c>
    </row>
    <row r="370" spans="1:11">
      <c r="A370" s="34">
        <v>93002</v>
      </c>
      <c r="B370" s="240" t="s">
        <v>425</v>
      </c>
      <c r="C370" s="213"/>
      <c r="D370" s="213"/>
      <c r="E370" s="225"/>
      <c r="F370" s="225"/>
      <c r="H370" s="127">
        <f t="shared" si="16"/>
        <v>0</v>
      </c>
      <c r="J370" s="4">
        <f t="shared" si="17"/>
        <v>7.6643999999999997</v>
      </c>
      <c r="K370" s="127">
        <f t="shared" si="15"/>
        <v>0</v>
      </c>
    </row>
    <row r="371" spans="1:11">
      <c r="A371" s="34">
        <v>93003</v>
      </c>
      <c r="B371" s="240" t="s">
        <v>426</v>
      </c>
      <c r="C371" s="213"/>
      <c r="D371" s="213"/>
      <c r="E371" s="225"/>
      <c r="F371" s="225"/>
      <c r="H371" s="127">
        <f t="shared" si="16"/>
        <v>0</v>
      </c>
      <c r="J371" s="4">
        <f t="shared" si="17"/>
        <v>7.6643999999999997</v>
      </c>
      <c r="K371" s="127">
        <f t="shared" si="15"/>
        <v>0</v>
      </c>
    </row>
    <row r="372" spans="1:11">
      <c r="A372" s="34">
        <v>93004</v>
      </c>
      <c r="B372" s="240" t="s">
        <v>427</v>
      </c>
      <c r="C372" s="213"/>
      <c r="D372" s="213"/>
      <c r="E372" s="225"/>
      <c r="F372" s="225"/>
      <c r="H372" s="127">
        <f t="shared" si="16"/>
        <v>0</v>
      </c>
      <c r="J372" s="4">
        <f t="shared" si="17"/>
        <v>7.6643999999999997</v>
      </c>
      <c r="K372" s="127">
        <f t="shared" si="15"/>
        <v>0</v>
      </c>
    </row>
    <row r="373" spans="1:11">
      <c r="A373" s="34">
        <v>93005</v>
      </c>
      <c r="B373" s="240" t="s">
        <v>428</v>
      </c>
      <c r="C373" s="213"/>
      <c r="D373" s="213"/>
      <c r="E373" s="225"/>
      <c r="F373" s="225"/>
      <c r="H373" s="127">
        <f t="shared" si="16"/>
        <v>0</v>
      </c>
      <c r="J373" s="4">
        <f t="shared" si="17"/>
        <v>7.6643999999999997</v>
      </c>
      <c r="K373" s="127">
        <f t="shared" si="15"/>
        <v>0</v>
      </c>
    </row>
    <row r="374" spans="1:11">
      <c r="A374" s="241">
        <v>94001</v>
      </c>
      <c r="B374" s="242" t="s">
        <v>429</v>
      </c>
      <c r="C374" s="214"/>
      <c r="D374" s="214"/>
      <c r="E374" s="226"/>
      <c r="F374" s="226"/>
      <c r="G374" s="130"/>
      <c r="H374" s="130">
        <f t="shared" si="16"/>
        <v>0</v>
      </c>
      <c r="J374" s="4">
        <f t="shared" si="17"/>
        <v>7.6643999999999997</v>
      </c>
      <c r="K374" s="130">
        <f t="shared" si="15"/>
        <v>0</v>
      </c>
    </row>
    <row r="375" spans="1:11">
      <c r="A375" s="34">
        <v>94002</v>
      </c>
      <c r="B375" s="240" t="s">
        <v>430</v>
      </c>
      <c r="C375" s="213"/>
      <c r="D375" s="213"/>
      <c r="E375" s="225"/>
      <c r="F375" s="225"/>
      <c r="H375" s="127">
        <f t="shared" si="16"/>
        <v>0</v>
      </c>
      <c r="J375" s="4">
        <f t="shared" si="17"/>
        <v>7.6643999999999997</v>
      </c>
      <c r="K375" s="127">
        <f t="shared" si="15"/>
        <v>0</v>
      </c>
    </row>
    <row r="376" spans="1:11">
      <c r="A376" s="34">
        <v>94003</v>
      </c>
      <c r="B376" s="240" t="s">
        <v>431</v>
      </c>
      <c r="C376" s="213"/>
      <c r="D376" s="213"/>
      <c r="E376" s="225"/>
      <c r="F376" s="225"/>
      <c r="H376" s="127">
        <f t="shared" si="16"/>
        <v>0</v>
      </c>
      <c r="J376" s="4">
        <f t="shared" si="17"/>
        <v>7.6643999999999997</v>
      </c>
      <c r="K376" s="127">
        <f t="shared" si="15"/>
        <v>0</v>
      </c>
    </row>
    <row r="377" spans="1:11">
      <c r="A377" s="34">
        <v>94004</v>
      </c>
      <c r="B377" s="240" t="s">
        <v>432</v>
      </c>
      <c r="C377" s="213"/>
      <c r="D377" s="213"/>
      <c r="E377" s="225"/>
      <c r="F377" s="225"/>
      <c r="H377" s="127">
        <f t="shared" si="16"/>
        <v>0</v>
      </c>
      <c r="J377" s="4">
        <f t="shared" si="17"/>
        <v>7.6643999999999997</v>
      </c>
      <c r="K377" s="127">
        <f t="shared" si="15"/>
        <v>0</v>
      </c>
    </row>
    <row r="378" spans="1:11">
      <c r="A378" s="34">
        <v>94005</v>
      </c>
      <c r="B378" s="240" t="s">
        <v>433</v>
      </c>
      <c r="C378" s="213"/>
      <c r="D378" s="213"/>
      <c r="E378" s="225"/>
      <c r="F378" s="225"/>
      <c r="H378" s="127">
        <f t="shared" si="16"/>
        <v>0</v>
      </c>
      <c r="J378" s="4">
        <f t="shared" si="17"/>
        <v>7.6643999999999997</v>
      </c>
      <c r="K378" s="127">
        <f t="shared" si="15"/>
        <v>0</v>
      </c>
    </row>
    <row r="379" spans="1:11">
      <c r="A379" s="34">
        <v>94006</v>
      </c>
      <c r="B379" s="240" t="s">
        <v>434</v>
      </c>
      <c r="C379" s="213"/>
      <c r="D379" s="213"/>
      <c r="E379" s="225"/>
      <c r="F379" s="225"/>
      <c r="H379" s="127">
        <f t="shared" si="16"/>
        <v>0</v>
      </c>
      <c r="J379" s="4">
        <f t="shared" si="17"/>
        <v>7.6643999999999997</v>
      </c>
      <c r="K379" s="127">
        <f t="shared" si="15"/>
        <v>0</v>
      </c>
    </row>
    <row r="380" spans="1:11">
      <c r="A380" s="34">
        <v>94007</v>
      </c>
      <c r="B380" s="240" t="s">
        <v>435</v>
      </c>
      <c r="C380" s="213"/>
      <c r="D380" s="213"/>
      <c r="E380" s="225"/>
      <c r="F380" s="225"/>
      <c r="H380" s="127">
        <f t="shared" si="16"/>
        <v>0</v>
      </c>
      <c r="J380" s="4">
        <f t="shared" si="17"/>
        <v>7.6643999999999997</v>
      </c>
      <c r="K380" s="127">
        <f t="shared" si="15"/>
        <v>0</v>
      </c>
    </row>
    <row r="381" spans="1:11">
      <c r="A381" s="34">
        <v>94008</v>
      </c>
      <c r="B381" s="240" t="s">
        <v>436</v>
      </c>
      <c r="C381" s="213"/>
      <c r="D381" s="213"/>
      <c r="E381" s="225"/>
      <c r="F381" s="225"/>
      <c r="H381" s="127">
        <f t="shared" si="16"/>
        <v>0</v>
      </c>
      <c r="J381" s="4">
        <f t="shared" si="17"/>
        <v>7.6643999999999997</v>
      </c>
      <c r="K381" s="127">
        <f t="shared" si="15"/>
        <v>0</v>
      </c>
    </row>
    <row r="382" spans="1:11">
      <c r="A382" s="34">
        <v>94009</v>
      </c>
      <c r="B382" s="240" t="s">
        <v>437</v>
      </c>
      <c r="C382" s="213"/>
      <c r="D382" s="213"/>
      <c r="E382" s="225"/>
      <c r="F382" s="225"/>
      <c r="H382" s="127">
        <f t="shared" si="16"/>
        <v>0</v>
      </c>
      <c r="J382" s="4">
        <f t="shared" si="17"/>
        <v>7.6643999999999997</v>
      </c>
      <c r="K382" s="127">
        <f t="shared" si="15"/>
        <v>0</v>
      </c>
    </row>
    <row r="383" spans="1:11">
      <c r="A383" s="34">
        <v>94010</v>
      </c>
      <c r="B383" s="240" t="s">
        <v>438</v>
      </c>
      <c r="C383" s="213">
        <v>1054.2</v>
      </c>
      <c r="D383" s="213"/>
      <c r="E383" s="225"/>
      <c r="F383" s="225"/>
      <c r="H383" s="127">
        <f t="shared" si="16"/>
        <v>1054.2</v>
      </c>
      <c r="J383" s="4">
        <f t="shared" si="17"/>
        <v>7.6643999999999997</v>
      </c>
      <c r="K383" s="127">
        <f t="shared" si="15"/>
        <v>8079.81</v>
      </c>
    </row>
    <row r="384" spans="1:11">
      <c r="A384" s="34">
        <v>94011</v>
      </c>
      <c r="B384" s="240" t="s">
        <v>439</v>
      </c>
      <c r="C384" s="213"/>
      <c r="D384" s="213"/>
      <c r="E384" s="225"/>
      <c r="F384" s="225"/>
      <c r="H384" s="127">
        <f t="shared" si="16"/>
        <v>0</v>
      </c>
      <c r="J384" s="4">
        <f t="shared" si="17"/>
        <v>7.6643999999999997</v>
      </c>
      <c r="K384" s="127">
        <f t="shared" si="15"/>
        <v>0</v>
      </c>
    </row>
    <row r="385" spans="1:11">
      <c r="A385" s="34">
        <v>94012</v>
      </c>
      <c r="B385" s="240" t="s">
        <v>440</v>
      </c>
      <c r="C385" s="213"/>
      <c r="D385" s="213"/>
      <c r="E385" s="225"/>
      <c r="F385" s="225"/>
      <c r="H385" s="127">
        <f t="shared" si="16"/>
        <v>0</v>
      </c>
      <c r="J385" s="4">
        <f t="shared" si="17"/>
        <v>7.6643999999999997</v>
      </c>
      <c r="K385" s="127">
        <f t="shared" si="15"/>
        <v>0</v>
      </c>
    </row>
    <row r="386" spans="1:11">
      <c r="A386" s="34">
        <v>94013</v>
      </c>
      <c r="B386" s="240" t="s">
        <v>441</v>
      </c>
      <c r="C386" s="213"/>
      <c r="D386" s="213"/>
      <c r="E386" s="225"/>
      <c r="F386" s="225"/>
      <c r="H386" s="127">
        <f t="shared" si="16"/>
        <v>0</v>
      </c>
      <c r="J386" s="4">
        <f t="shared" si="17"/>
        <v>7.6643999999999997</v>
      </c>
      <c r="K386" s="127">
        <f t="shared" si="15"/>
        <v>0</v>
      </c>
    </row>
    <row r="387" spans="1:11">
      <c r="A387" s="241">
        <v>94014</v>
      </c>
      <c r="B387" s="242" t="s">
        <v>466</v>
      </c>
      <c r="C387" s="214"/>
      <c r="D387" s="214"/>
      <c r="E387" s="226"/>
      <c r="F387" s="226"/>
      <c r="G387" s="130"/>
      <c r="H387" s="130">
        <f t="shared" si="16"/>
        <v>0</v>
      </c>
      <c r="J387" s="4">
        <f t="shared" si="17"/>
        <v>7.6643999999999997</v>
      </c>
      <c r="K387" s="130">
        <f t="shared" si="15"/>
        <v>0</v>
      </c>
    </row>
    <row r="388" spans="1:11">
      <c r="A388" s="34">
        <v>94015</v>
      </c>
      <c r="B388" s="240" t="s">
        <v>467</v>
      </c>
      <c r="C388" s="213"/>
      <c r="D388" s="213"/>
      <c r="E388" s="225"/>
      <c r="F388" s="225"/>
      <c r="H388" s="127">
        <f t="shared" si="16"/>
        <v>0</v>
      </c>
      <c r="J388" s="4">
        <f t="shared" si="17"/>
        <v>7.6643999999999997</v>
      </c>
      <c r="K388" s="127">
        <f t="shared" si="15"/>
        <v>0</v>
      </c>
    </row>
    <row r="389" spans="1:11">
      <c r="A389" s="241">
        <v>94016</v>
      </c>
      <c r="B389" s="242" t="s">
        <v>442</v>
      </c>
      <c r="C389" s="214"/>
      <c r="D389" s="214"/>
      <c r="E389" s="226"/>
      <c r="F389" s="226"/>
      <c r="G389" s="130"/>
      <c r="H389" s="130">
        <f t="shared" si="16"/>
        <v>0</v>
      </c>
      <c r="J389" s="4">
        <f t="shared" si="17"/>
        <v>7.6643999999999997</v>
      </c>
      <c r="K389" s="130">
        <f t="shared" si="15"/>
        <v>0</v>
      </c>
    </row>
    <row r="390" spans="1:11">
      <c r="A390" s="34">
        <v>94017</v>
      </c>
      <c r="B390" s="240" t="s">
        <v>443</v>
      </c>
      <c r="C390" s="213"/>
      <c r="D390" s="213"/>
      <c r="E390" s="225"/>
      <c r="F390" s="225"/>
      <c r="H390" s="127">
        <f t="shared" si="16"/>
        <v>0</v>
      </c>
      <c r="J390" s="4">
        <f t="shared" si="17"/>
        <v>7.6643999999999997</v>
      </c>
      <c r="K390" s="127">
        <f t="shared" si="15"/>
        <v>0</v>
      </c>
    </row>
    <row r="391" spans="1:11">
      <c r="A391" s="34">
        <v>94018</v>
      </c>
      <c r="B391" s="240" t="s">
        <v>444</v>
      </c>
      <c r="C391" s="213"/>
      <c r="D391" s="213"/>
      <c r="E391" s="225"/>
      <c r="F391" s="225"/>
      <c r="H391" s="127">
        <f t="shared" si="16"/>
        <v>0</v>
      </c>
      <c r="J391" s="4">
        <f t="shared" si="17"/>
        <v>7.6643999999999997</v>
      </c>
      <c r="K391" s="127">
        <f t="shared" si="15"/>
        <v>0</v>
      </c>
    </row>
    <row r="392" spans="1:11">
      <c r="A392" s="34">
        <v>94019</v>
      </c>
      <c r="B392" s="240" t="s">
        <v>417</v>
      </c>
      <c r="C392" s="213"/>
      <c r="D392" s="213"/>
      <c r="E392" s="225"/>
      <c r="F392" s="225"/>
      <c r="H392" s="127">
        <f t="shared" si="16"/>
        <v>0</v>
      </c>
      <c r="J392" s="4">
        <f t="shared" si="17"/>
        <v>7.6643999999999997</v>
      </c>
      <c r="K392" s="127">
        <f t="shared" ref="K392:K428" si="18">ROUND(H392*J392,2)</f>
        <v>0</v>
      </c>
    </row>
    <row r="393" spans="1:11">
      <c r="A393" s="34">
        <v>94020</v>
      </c>
      <c r="B393" s="237" t="s">
        <v>384</v>
      </c>
      <c r="C393" s="213"/>
      <c r="D393" s="213"/>
      <c r="E393" s="225"/>
      <c r="F393" s="225"/>
      <c r="H393" s="127">
        <f t="shared" ref="H393:H428" si="19">ROUND(C393-D393+E393-F393,2)</f>
        <v>0</v>
      </c>
      <c r="J393" s="4">
        <f t="shared" ref="J393:J428" si="20">J392</f>
        <v>7.6643999999999997</v>
      </c>
      <c r="K393" s="127">
        <f t="shared" si="18"/>
        <v>0</v>
      </c>
    </row>
    <row r="394" spans="1:11">
      <c r="A394" s="34">
        <v>94021</v>
      </c>
      <c r="B394" s="240" t="s">
        <v>445</v>
      </c>
      <c r="C394" s="213"/>
      <c r="D394" s="213"/>
      <c r="E394" s="225"/>
      <c r="F394" s="225"/>
      <c r="H394" s="127">
        <f t="shared" si="19"/>
        <v>0</v>
      </c>
      <c r="J394" s="4">
        <f t="shared" si="20"/>
        <v>7.6643999999999997</v>
      </c>
      <c r="K394" s="127">
        <f t="shared" si="18"/>
        <v>0</v>
      </c>
    </row>
    <row r="395" spans="1:11">
      <c r="A395" s="34">
        <v>94022</v>
      </c>
      <c r="B395" s="240" t="s">
        <v>446</v>
      </c>
      <c r="C395" s="213"/>
      <c r="D395" s="213"/>
      <c r="E395" s="225"/>
      <c r="F395" s="225"/>
      <c r="H395" s="127">
        <f t="shared" si="19"/>
        <v>0</v>
      </c>
      <c r="J395" s="4">
        <f t="shared" si="20"/>
        <v>7.6643999999999997</v>
      </c>
      <c r="K395" s="127">
        <f t="shared" si="18"/>
        <v>0</v>
      </c>
    </row>
    <row r="396" spans="1:11">
      <c r="A396" s="34">
        <v>94023</v>
      </c>
      <c r="B396" s="240" t="s">
        <v>447</v>
      </c>
      <c r="C396" s="213"/>
      <c r="D396" s="213"/>
      <c r="E396" s="225"/>
      <c r="F396" s="225"/>
      <c r="H396" s="127">
        <f t="shared" si="19"/>
        <v>0</v>
      </c>
      <c r="J396" s="4">
        <f t="shared" si="20"/>
        <v>7.6643999999999997</v>
      </c>
      <c r="K396" s="127">
        <f t="shared" si="18"/>
        <v>0</v>
      </c>
    </row>
    <row r="397" spans="1:11">
      <c r="A397" s="34">
        <v>94024</v>
      </c>
      <c r="B397" s="240" t="s">
        <v>448</v>
      </c>
      <c r="C397" s="213"/>
      <c r="D397" s="213"/>
      <c r="E397" s="225"/>
      <c r="F397" s="225"/>
      <c r="H397" s="127">
        <f t="shared" si="19"/>
        <v>0</v>
      </c>
      <c r="J397" s="4">
        <f t="shared" si="20"/>
        <v>7.6643999999999997</v>
      </c>
      <c r="K397" s="127">
        <f t="shared" si="18"/>
        <v>0</v>
      </c>
    </row>
    <row r="398" spans="1:11">
      <c r="A398" s="34">
        <v>94025</v>
      </c>
      <c r="B398" s="240" t="s">
        <v>449</v>
      </c>
      <c r="C398" s="213"/>
      <c r="D398" s="213"/>
      <c r="E398" s="225"/>
      <c r="F398" s="225"/>
      <c r="H398" s="127">
        <f t="shared" si="19"/>
        <v>0</v>
      </c>
      <c r="J398" s="4">
        <f t="shared" si="20"/>
        <v>7.6643999999999997</v>
      </c>
      <c r="K398" s="127">
        <f t="shared" si="18"/>
        <v>0</v>
      </c>
    </row>
    <row r="399" spans="1:11">
      <c r="A399" s="241">
        <v>94026</v>
      </c>
      <c r="B399" s="239" t="s">
        <v>492</v>
      </c>
      <c r="C399" s="214"/>
      <c r="D399" s="214"/>
      <c r="E399" s="226"/>
      <c r="F399" s="226"/>
      <c r="G399" s="130"/>
      <c r="H399" s="130">
        <f t="shared" si="19"/>
        <v>0</v>
      </c>
      <c r="J399" s="4">
        <f t="shared" si="20"/>
        <v>7.6643999999999997</v>
      </c>
      <c r="K399" s="130">
        <f t="shared" si="18"/>
        <v>0</v>
      </c>
    </row>
    <row r="400" spans="1:11">
      <c r="A400" s="34">
        <v>94027</v>
      </c>
      <c r="B400" s="240" t="s">
        <v>450</v>
      </c>
      <c r="C400" s="213"/>
      <c r="D400" s="213"/>
      <c r="E400" s="225"/>
      <c r="F400" s="225"/>
      <c r="H400" s="127">
        <f t="shared" si="19"/>
        <v>0</v>
      </c>
      <c r="J400" s="4">
        <f t="shared" si="20"/>
        <v>7.6643999999999997</v>
      </c>
      <c r="K400" s="127">
        <f t="shared" si="18"/>
        <v>0</v>
      </c>
    </row>
    <row r="401" spans="1:11">
      <c r="A401" s="34">
        <v>94028</v>
      </c>
      <c r="B401" s="4" t="s">
        <v>451</v>
      </c>
      <c r="C401" s="213"/>
      <c r="D401" s="213"/>
      <c r="E401" s="225"/>
      <c r="F401" s="225"/>
      <c r="H401" s="127">
        <f t="shared" si="19"/>
        <v>0</v>
      </c>
      <c r="J401" s="4">
        <f t="shared" si="20"/>
        <v>7.6643999999999997</v>
      </c>
      <c r="K401" s="127">
        <f t="shared" si="18"/>
        <v>0</v>
      </c>
    </row>
    <row r="402" spans="1:11">
      <c r="A402" s="34">
        <v>94029</v>
      </c>
      <c r="B402" s="4" t="s">
        <v>452</v>
      </c>
      <c r="C402" s="213"/>
      <c r="D402" s="213"/>
      <c r="E402" s="225"/>
      <c r="F402" s="225"/>
      <c r="H402" s="127">
        <f t="shared" si="19"/>
        <v>0</v>
      </c>
      <c r="J402" s="4">
        <f t="shared" si="20"/>
        <v>7.6643999999999997</v>
      </c>
      <c r="K402" s="127">
        <f t="shared" si="18"/>
        <v>0</v>
      </c>
    </row>
    <row r="403" spans="1:11">
      <c r="A403" s="34">
        <v>95001</v>
      </c>
      <c r="B403" s="237" t="s">
        <v>397</v>
      </c>
      <c r="C403" s="213"/>
      <c r="D403" s="213"/>
      <c r="E403" s="225"/>
      <c r="F403" s="225"/>
      <c r="H403" s="127">
        <f t="shared" si="19"/>
        <v>0</v>
      </c>
      <c r="J403" s="4">
        <f t="shared" si="20"/>
        <v>7.6643999999999997</v>
      </c>
      <c r="K403" s="127">
        <f t="shared" si="18"/>
        <v>0</v>
      </c>
    </row>
    <row r="404" spans="1:11">
      <c r="A404" s="34">
        <v>95002</v>
      </c>
      <c r="B404" s="237" t="s">
        <v>398</v>
      </c>
      <c r="C404" s="213"/>
      <c r="D404" s="213"/>
      <c r="E404" s="225"/>
      <c r="F404" s="225"/>
      <c r="H404" s="127">
        <f t="shared" si="19"/>
        <v>0</v>
      </c>
      <c r="J404" s="4">
        <f t="shared" si="20"/>
        <v>7.6643999999999997</v>
      </c>
      <c r="K404" s="127">
        <f t="shared" si="18"/>
        <v>0</v>
      </c>
    </row>
    <row r="405" spans="1:11">
      <c r="A405" s="34">
        <v>95003</v>
      </c>
      <c r="B405" s="237" t="s">
        <v>399</v>
      </c>
      <c r="C405" s="213"/>
      <c r="D405" s="213"/>
      <c r="E405" s="225"/>
      <c r="F405" s="225"/>
      <c r="H405" s="127">
        <f t="shared" si="19"/>
        <v>0</v>
      </c>
      <c r="J405" s="4">
        <f t="shared" si="20"/>
        <v>7.6643999999999997</v>
      </c>
      <c r="K405" s="127">
        <f t="shared" si="18"/>
        <v>0</v>
      </c>
    </row>
    <row r="406" spans="1:11">
      <c r="A406" s="34">
        <v>96001</v>
      </c>
      <c r="B406" s="237" t="s">
        <v>453</v>
      </c>
      <c r="C406" s="213">
        <v>1000.02</v>
      </c>
      <c r="D406" s="213"/>
      <c r="E406" s="225"/>
      <c r="F406" s="225"/>
      <c r="H406" s="127">
        <f t="shared" si="19"/>
        <v>1000.02</v>
      </c>
      <c r="J406" s="4">
        <f t="shared" si="20"/>
        <v>7.6643999999999997</v>
      </c>
      <c r="K406" s="127">
        <f t="shared" si="18"/>
        <v>7664.55</v>
      </c>
    </row>
    <row r="407" spans="1:11">
      <c r="A407" s="34">
        <v>96002</v>
      </c>
      <c r="B407" s="237" t="s">
        <v>454</v>
      </c>
      <c r="C407" s="213">
        <v>720</v>
      </c>
      <c r="D407" s="213"/>
      <c r="E407" s="225"/>
      <c r="F407" s="225"/>
      <c r="H407" s="127">
        <f t="shared" si="19"/>
        <v>720</v>
      </c>
      <c r="J407" s="4">
        <f t="shared" si="20"/>
        <v>7.6643999999999997</v>
      </c>
      <c r="K407" s="127">
        <f t="shared" si="18"/>
        <v>5518.37</v>
      </c>
    </row>
    <row r="408" spans="1:11">
      <c r="A408" s="34">
        <v>96003</v>
      </c>
      <c r="B408" s="237" t="s">
        <v>455</v>
      </c>
      <c r="C408" s="213">
        <v>799.98</v>
      </c>
      <c r="D408" s="213"/>
      <c r="E408" s="225"/>
      <c r="F408" s="225"/>
      <c r="H408" s="127">
        <f t="shared" si="19"/>
        <v>799.98</v>
      </c>
      <c r="J408" s="4">
        <f t="shared" si="20"/>
        <v>7.6643999999999997</v>
      </c>
      <c r="K408" s="127">
        <f t="shared" si="18"/>
        <v>6131.37</v>
      </c>
    </row>
    <row r="409" spans="1:11">
      <c r="A409" s="34">
        <v>96004</v>
      </c>
      <c r="B409" s="237" t="s">
        <v>456</v>
      </c>
      <c r="C409" s="213"/>
      <c r="D409" s="213"/>
      <c r="E409" s="225"/>
      <c r="F409" s="225"/>
      <c r="H409" s="127">
        <f t="shared" si="19"/>
        <v>0</v>
      </c>
      <c r="J409" s="4">
        <f t="shared" si="20"/>
        <v>7.6643999999999997</v>
      </c>
      <c r="K409" s="127">
        <f t="shared" si="18"/>
        <v>0</v>
      </c>
    </row>
    <row r="410" spans="1:11">
      <c r="A410" s="34">
        <v>96005</v>
      </c>
      <c r="B410" s="237" t="s">
        <v>457</v>
      </c>
      <c r="C410" s="213">
        <v>60</v>
      </c>
      <c r="D410" s="213"/>
      <c r="E410" s="225"/>
      <c r="F410" s="225"/>
      <c r="H410" s="127">
        <f t="shared" si="19"/>
        <v>60</v>
      </c>
      <c r="J410" s="4">
        <f t="shared" si="20"/>
        <v>7.6643999999999997</v>
      </c>
      <c r="K410" s="127">
        <f t="shared" si="18"/>
        <v>459.86</v>
      </c>
    </row>
    <row r="411" spans="1:11">
      <c r="A411" s="34">
        <v>96006</v>
      </c>
      <c r="B411" s="237" t="s">
        <v>458</v>
      </c>
      <c r="C411" s="213"/>
      <c r="D411" s="213"/>
      <c r="E411" s="225"/>
      <c r="F411" s="225"/>
      <c r="H411" s="127">
        <f t="shared" si="19"/>
        <v>0</v>
      </c>
      <c r="J411" s="4">
        <f t="shared" si="20"/>
        <v>7.6643999999999997</v>
      </c>
      <c r="K411" s="127">
        <f t="shared" si="18"/>
        <v>0</v>
      </c>
    </row>
    <row r="412" spans="1:11">
      <c r="A412" s="34">
        <v>96007</v>
      </c>
      <c r="B412" s="237" t="s">
        <v>459</v>
      </c>
      <c r="C412" s="213"/>
      <c r="D412" s="213"/>
      <c r="E412" s="225"/>
      <c r="F412" s="225"/>
      <c r="H412" s="127">
        <f t="shared" si="19"/>
        <v>0</v>
      </c>
      <c r="J412" s="4">
        <f t="shared" si="20"/>
        <v>7.6643999999999997</v>
      </c>
      <c r="K412" s="127">
        <f t="shared" si="18"/>
        <v>0</v>
      </c>
    </row>
    <row r="413" spans="1:11">
      <c r="A413" s="34">
        <v>96008</v>
      </c>
      <c r="B413" s="237" t="s">
        <v>460</v>
      </c>
      <c r="C413" s="213">
        <v>750</v>
      </c>
      <c r="D413" s="213"/>
      <c r="E413" s="225"/>
      <c r="F413" s="225"/>
      <c r="H413" s="127">
        <f t="shared" si="19"/>
        <v>750</v>
      </c>
      <c r="J413" s="4">
        <f t="shared" si="20"/>
        <v>7.6643999999999997</v>
      </c>
      <c r="K413" s="127">
        <f t="shared" si="18"/>
        <v>5748.3</v>
      </c>
    </row>
    <row r="414" spans="1:11">
      <c r="A414" s="34">
        <v>97001</v>
      </c>
      <c r="B414" s="237" t="s">
        <v>464</v>
      </c>
      <c r="C414" s="213">
        <v>17.12</v>
      </c>
      <c r="D414" s="213"/>
      <c r="E414" s="225"/>
      <c r="F414" s="225"/>
      <c r="H414" s="127">
        <f t="shared" si="19"/>
        <v>17.12</v>
      </c>
      <c r="J414" s="4">
        <f t="shared" si="20"/>
        <v>7.6643999999999997</v>
      </c>
      <c r="K414" s="127">
        <f t="shared" si="18"/>
        <v>131.21</v>
      </c>
    </row>
    <row r="415" spans="1:11">
      <c r="A415" s="34">
        <v>97002</v>
      </c>
      <c r="B415" s="237" t="s">
        <v>465</v>
      </c>
      <c r="C415" s="213">
        <v>17.3</v>
      </c>
      <c r="D415" s="213"/>
      <c r="E415" s="225"/>
      <c r="F415" s="225"/>
      <c r="H415" s="127">
        <f t="shared" si="19"/>
        <v>17.3</v>
      </c>
      <c r="J415" s="4">
        <f t="shared" si="20"/>
        <v>7.6643999999999997</v>
      </c>
      <c r="K415" s="127">
        <f t="shared" si="18"/>
        <v>132.59</v>
      </c>
    </row>
    <row r="416" spans="1:11">
      <c r="A416" s="34">
        <v>97003</v>
      </c>
      <c r="B416" s="237" t="s">
        <v>461</v>
      </c>
      <c r="C416" s="213"/>
      <c r="D416" s="213"/>
      <c r="E416" s="225"/>
      <c r="F416" s="225"/>
      <c r="H416" s="127">
        <f t="shared" si="19"/>
        <v>0</v>
      </c>
      <c r="J416" s="4">
        <f t="shared" si="20"/>
        <v>7.6643999999999997</v>
      </c>
      <c r="K416" s="127">
        <f t="shared" si="18"/>
        <v>0</v>
      </c>
    </row>
    <row r="417" spans="1:11">
      <c r="A417" s="34">
        <v>97004</v>
      </c>
      <c r="B417" s="237" t="s">
        <v>462</v>
      </c>
      <c r="C417" s="213">
        <v>161.02000000000001</v>
      </c>
      <c r="D417" s="213"/>
      <c r="E417" s="225"/>
      <c r="F417" s="225"/>
      <c r="H417" s="127">
        <f t="shared" si="19"/>
        <v>161.02000000000001</v>
      </c>
      <c r="J417" s="4">
        <f t="shared" si="20"/>
        <v>7.6643999999999997</v>
      </c>
      <c r="K417" s="127">
        <f t="shared" si="18"/>
        <v>1234.1199999999999</v>
      </c>
    </row>
    <row r="418" spans="1:11">
      <c r="A418" s="241">
        <v>97005</v>
      </c>
      <c r="B418" s="239" t="s">
        <v>468</v>
      </c>
      <c r="C418" s="214"/>
      <c r="D418" s="214"/>
      <c r="E418" s="226"/>
      <c r="F418" s="226"/>
      <c r="G418" s="130"/>
      <c r="H418" s="130">
        <f t="shared" si="19"/>
        <v>0</v>
      </c>
      <c r="J418" s="4">
        <f t="shared" si="20"/>
        <v>7.6643999999999997</v>
      </c>
      <c r="K418" s="130">
        <f t="shared" si="18"/>
        <v>0</v>
      </c>
    </row>
    <row r="419" spans="1:11">
      <c r="A419" s="236">
        <v>97006</v>
      </c>
      <c r="B419" s="240" t="s">
        <v>469</v>
      </c>
      <c r="C419" s="213"/>
      <c r="D419" s="213"/>
      <c r="E419" s="225"/>
      <c r="F419" s="225"/>
      <c r="H419" s="127">
        <f t="shared" si="19"/>
        <v>0</v>
      </c>
      <c r="J419" s="4">
        <f t="shared" si="20"/>
        <v>7.6643999999999997</v>
      </c>
      <c r="K419" s="127">
        <f t="shared" si="18"/>
        <v>0</v>
      </c>
    </row>
    <row r="420" spans="1:11">
      <c r="A420" s="236">
        <v>98000</v>
      </c>
      <c r="B420" s="240" t="s">
        <v>497</v>
      </c>
      <c r="C420" s="213"/>
      <c r="D420" s="213"/>
      <c r="E420" s="225"/>
      <c r="F420" s="225"/>
      <c r="H420" s="127">
        <f t="shared" si="19"/>
        <v>0</v>
      </c>
      <c r="J420" s="4">
        <f t="shared" si="20"/>
        <v>7.6643999999999997</v>
      </c>
      <c r="K420" s="127">
        <f t="shared" si="18"/>
        <v>0</v>
      </c>
    </row>
    <row r="421" spans="1:11">
      <c r="A421" s="236">
        <v>98001</v>
      </c>
      <c r="B421" s="240" t="s">
        <v>498</v>
      </c>
      <c r="C421" s="213"/>
      <c r="D421" s="213"/>
      <c r="E421" s="225"/>
      <c r="F421" s="225"/>
      <c r="H421" s="127">
        <f t="shared" si="19"/>
        <v>0</v>
      </c>
      <c r="J421" s="4">
        <f t="shared" si="20"/>
        <v>7.6643999999999997</v>
      </c>
      <c r="K421" s="127">
        <f t="shared" si="18"/>
        <v>0</v>
      </c>
    </row>
    <row r="422" spans="1:11">
      <c r="A422" s="236">
        <v>98002</v>
      </c>
      <c r="B422" s="240" t="s">
        <v>499</v>
      </c>
      <c r="C422" s="213"/>
      <c r="D422" s="213"/>
      <c r="E422" s="225"/>
      <c r="F422" s="225"/>
      <c r="H422" s="127">
        <f t="shared" si="19"/>
        <v>0</v>
      </c>
      <c r="J422" s="4">
        <f t="shared" si="20"/>
        <v>7.6643999999999997</v>
      </c>
      <c r="K422" s="127">
        <f t="shared" si="18"/>
        <v>0</v>
      </c>
    </row>
    <row r="423" spans="1:11">
      <c r="A423" s="236">
        <v>60001</v>
      </c>
      <c r="B423" s="240" t="s">
        <v>392</v>
      </c>
      <c r="C423" s="213"/>
      <c r="D423" s="213"/>
      <c r="E423" s="225"/>
      <c r="F423" s="225"/>
      <c r="H423" s="127">
        <f t="shared" si="19"/>
        <v>0</v>
      </c>
      <c r="J423" s="4">
        <f t="shared" si="20"/>
        <v>7.6643999999999997</v>
      </c>
      <c r="K423" s="127">
        <f t="shared" si="18"/>
        <v>0</v>
      </c>
    </row>
    <row r="424" spans="1:11">
      <c r="A424" s="236">
        <v>60002</v>
      </c>
      <c r="B424" s="240" t="s">
        <v>393</v>
      </c>
      <c r="C424" s="213"/>
      <c r="D424" s="213"/>
      <c r="E424" s="225"/>
      <c r="F424" s="225"/>
      <c r="H424" s="127">
        <f t="shared" si="19"/>
        <v>0</v>
      </c>
      <c r="J424" s="4">
        <f t="shared" si="20"/>
        <v>7.6643999999999997</v>
      </c>
      <c r="K424" s="127">
        <f t="shared" si="18"/>
        <v>0</v>
      </c>
    </row>
    <row r="425" spans="1:11">
      <c r="A425" s="34">
        <v>60003</v>
      </c>
      <c r="B425" s="237" t="s">
        <v>394</v>
      </c>
      <c r="C425" s="213"/>
      <c r="D425" s="213"/>
      <c r="E425" s="225"/>
      <c r="F425" s="225"/>
      <c r="H425" s="127">
        <f t="shared" si="19"/>
        <v>0</v>
      </c>
      <c r="J425" s="4">
        <f t="shared" si="20"/>
        <v>7.6643999999999997</v>
      </c>
      <c r="K425" s="127">
        <f t="shared" si="18"/>
        <v>0</v>
      </c>
    </row>
    <row r="426" spans="1:11">
      <c r="A426" s="34">
        <v>60004</v>
      </c>
      <c r="B426" s="237" t="s">
        <v>395</v>
      </c>
      <c r="C426" s="213"/>
      <c r="D426" s="213"/>
      <c r="E426" s="225"/>
      <c r="F426" s="225"/>
      <c r="H426" s="127">
        <f t="shared" si="19"/>
        <v>0</v>
      </c>
      <c r="J426" s="4">
        <f t="shared" si="20"/>
        <v>7.6643999999999997</v>
      </c>
      <c r="K426" s="127">
        <f t="shared" si="18"/>
        <v>0</v>
      </c>
    </row>
    <row r="427" spans="1:11">
      <c r="A427" s="34">
        <v>60005</v>
      </c>
      <c r="B427" s="237" t="s">
        <v>396</v>
      </c>
      <c r="C427" s="213"/>
      <c r="D427" s="213"/>
      <c r="E427" s="225"/>
      <c r="F427" s="225"/>
      <c r="H427" s="127">
        <f t="shared" si="19"/>
        <v>0</v>
      </c>
      <c r="J427" s="4">
        <f t="shared" si="20"/>
        <v>7.6643999999999997</v>
      </c>
      <c r="K427" s="127">
        <f t="shared" si="18"/>
        <v>0</v>
      </c>
    </row>
    <row r="428" spans="1:11">
      <c r="A428" s="34">
        <v>60006</v>
      </c>
      <c r="B428" s="237" t="s">
        <v>463</v>
      </c>
      <c r="C428" s="215"/>
      <c r="D428" s="215"/>
      <c r="E428" s="227"/>
      <c r="F428" s="227"/>
      <c r="H428" s="127">
        <f t="shared" si="19"/>
        <v>0</v>
      </c>
      <c r="J428" s="4">
        <f t="shared" si="20"/>
        <v>7.6643999999999997</v>
      </c>
      <c r="K428" s="127">
        <f t="shared" si="18"/>
        <v>0</v>
      </c>
    </row>
    <row r="429" spans="1:11" ht="15" thickBot="1">
      <c r="A429" s="236"/>
      <c r="B429" s="237" t="s">
        <v>493</v>
      </c>
      <c r="C429" s="245">
        <f>SUM(C8:C428)</f>
        <v>199374.09</v>
      </c>
      <c r="D429" s="245">
        <f t="shared" ref="D429:F429" si="21">SUM(D8:D428)</f>
        <v>199374.09000000003</v>
      </c>
      <c r="E429" s="245">
        <f t="shared" si="21"/>
        <v>0</v>
      </c>
      <c r="F429" s="245">
        <f t="shared" si="21"/>
        <v>0</v>
      </c>
      <c r="H429" s="40">
        <f t="shared" ref="H429" si="22">SUM(H8:H428)</f>
        <v>1.1340262062731199E-11</v>
      </c>
      <c r="K429" s="40">
        <f>SUM(K8:K428)</f>
        <v>-2.0000000158006515E-2</v>
      </c>
    </row>
    <row r="430" spans="1:11" ht="15" thickTop="1">
      <c r="A430" s="237"/>
      <c r="D430" s="246">
        <f>C429-D429</f>
        <v>0</v>
      </c>
      <c r="F430" s="246">
        <f>E429-F429</f>
        <v>0</v>
      </c>
    </row>
    <row r="448" ht="17.899999999999999" customHeight="1"/>
  </sheetData>
  <autoFilter ref="A7:K448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2025-07-30T03:32:59Z</dcterms:modified>
</cp:coreProperties>
</file>