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20090\Desktop\"/>
    </mc:Choice>
  </mc:AlternateContent>
  <xr:revisionPtr revIDLastSave="0" documentId="13_ncr:1_{FA075FC9-966E-4771-B922-1FC2F2E99A61}" xr6:coauthVersionLast="45" xr6:coauthVersionMax="45" xr10:uidLastSave="{00000000-0000-0000-0000-000000000000}"/>
  <bookViews>
    <workbookView xWindow="28680" yWindow="360" windowWidth="25440" windowHeight="15390" xr2:uid="{4003F97E-981A-4176-84FA-D0B23991C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D5" i="1"/>
  <c r="D4" i="1"/>
  <c r="E27" i="1"/>
  <c r="C26" i="1"/>
  <c r="E46" i="1"/>
  <c r="C46" i="1"/>
  <c r="C14" i="1"/>
  <c r="C15" i="1" s="1"/>
  <c r="C13" i="1"/>
  <c r="F13" i="1" s="1"/>
  <c r="G13" i="1" s="1"/>
  <c r="F14" i="1"/>
  <c r="G14" i="1" s="1"/>
  <c r="E5" i="1"/>
  <c r="F5" i="1"/>
  <c r="G5" i="1" s="1"/>
  <c r="F4" i="1"/>
  <c r="G4" i="1" s="1"/>
  <c r="E4" i="1"/>
  <c r="D7" i="1" l="1"/>
  <c r="F6" i="1"/>
  <c r="G6" i="1" s="1"/>
  <c r="C16" i="1"/>
  <c r="C17" i="1" s="1"/>
  <c r="F15" i="1"/>
  <c r="G15" i="1" s="1"/>
  <c r="E15" i="1"/>
  <c r="E6" i="1"/>
  <c r="D6" i="1"/>
  <c r="E22" i="1"/>
  <c r="F22" i="1"/>
  <c r="G22" i="1" s="1"/>
  <c r="E21" i="1"/>
  <c r="F21" i="1"/>
  <c r="G21" i="1" s="1"/>
  <c r="E20" i="1"/>
  <c r="F20" i="1"/>
  <c r="G20" i="1" s="1"/>
  <c r="F16" i="1"/>
  <c r="G16" i="1" s="1"/>
  <c r="E16" i="1"/>
  <c r="E14" i="1"/>
  <c r="E13" i="1"/>
  <c r="F17" i="1"/>
  <c r="G17" i="1" s="1"/>
  <c r="E8" i="1"/>
  <c r="E7" i="1"/>
  <c r="F8" i="1"/>
  <c r="G8" i="1" s="1"/>
  <c r="F7" i="1"/>
  <c r="G7" i="1" s="1"/>
  <c r="F23" i="1" l="1"/>
  <c r="G23" i="1" s="1"/>
  <c r="E23" i="1"/>
  <c r="F24" i="1"/>
  <c r="G24" i="1" s="1"/>
  <c r="E24" i="1"/>
  <c r="E17" i="1"/>
</calcChain>
</file>

<file path=xl/sharedStrings.xml><?xml version="1.0" encoding="utf-8"?>
<sst xmlns="http://schemas.openxmlformats.org/spreadsheetml/2006/main" count="28" uniqueCount="15">
  <si>
    <t>Cos</t>
  </si>
  <si>
    <t>Sin</t>
  </si>
  <si>
    <t>-Sin</t>
  </si>
  <si>
    <t>Angle Velocity</t>
  </si>
  <si>
    <t>Angle Collision</t>
  </si>
  <si>
    <t>Angle New Velocity</t>
  </si>
  <si>
    <t>Diff</t>
  </si>
  <si>
    <t>Angle Collision Adj</t>
  </si>
  <si>
    <t xml:space="preserve">Ball x=86.15109237540744 y=9.082718053757276 </t>
  </si>
  <si>
    <t>Collision.js:6</t>
  </si>
  <si>
    <t>Ball x=87.90630460941314 y=11.812395497945117</t>
  </si>
  <si>
    <t>ReflexionAngle</t>
  </si>
  <si>
    <t>Radians</t>
  </si>
  <si>
    <t>Degrees</t>
  </si>
  <si>
    <t>Reflexion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</si>
</sst>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CCCCCC"/>
      <name val="Var(--monaco-monospace-font)"/>
    </font>
    <font>
      <u/>
      <sz val="11"/>
      <color rgb="FFCCCCCC"/>
      <name val="Var(--monaco-monospace-fon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14B1-7051-42F9-8055-E83CE15B24E0}">
  <dimension ref="B3:G46"/>
  <sheetViews>
    <sheetView tabSelected="1" zoomScale="145" zoomScaleNormal="145" workbookViewId="0">
      <selection activeCell="B23" sqref="B23"/>
    </sheetView>
  </sheetViews>
  <sheetFormatPr defaultRowHeight="15"/>
  <cols>
    <col min="2" max="2" width="23.28515625" customWidth="1"/>
    <col min="4" max="4" width="12.140625" style="1" customWidth="1"/>
    <col min="5" max="5" width="8.5703125" customWidth="1"/>
    <col min="6" max="6" width="7.28515625" customWidth="1"/>
  </cols>
  <sheetData>
    <row r="3" spans="2:7">
      <c r="C3" t="s">
        <v>12</v>
      </c>
      <c r="D3" s="1" t="s">
        <v>13</v>
      </c>
      <c r="E3" t="s">
        <v>0</v>
      </c>
      <c r="F3" t="s">
        <v>1</v>
      </c>
      <c r="G3" s="3" t="s">
        <v>2</v>
      </c>
    </row>
    <row r="4" spans="2:7">
      <c r="B4" t="s">
        <v>3</v>
      </c>
      <c r="C4">
        <v>3.3656999999999999</v>
      </c>
      <c r="D4" s="1">
        <f>DEGREES(C4)</f>
        <v>192.84040510718117</v>
      </c>
      <c r="E4" s="2">
        <f>COS(C4)</f>
        <v>-0.9749928753647783</v>
      </c>
      <c r="F4" s="2">
        <f>SIN(C4)</f>
        <v>-0.22223611989935829</v>
      </c>
      <c r="G4" s="2">
        <f>-F4</f>
        <v>0.22223611989935829</v>
      </c>
    </row>
    <row r="5" spans="2:7">
      <c r="B5" t="s">
        <v>4</v>
      </c>
      <c r="C5">
        <v>1.6409</v>
      </c>
      <c r="D5" s="1">
        <f t="shared" ref="D5:D7" si="0">DEGREES(C5)</f>
        <v>94.016644603016786</v>
      </c>
      <c r="E5" s="2">
        <f t="shared" ref="E5:E8" si="1">COS(C5)</f>
        <v>-7.0046266270920338E-2</v>
      </c>
      <c r="F5" s="2">
        <f t="shared" ref="F5:F8" si="2">SIN(C5)</f>
        <v>0.9975437436932294</v>
      </c>
      <c r="G5" s="2">
        <f t="shared" ref="G5:G8" si="3">-F5</f>
        <v>-0.9975437436932294</v>
      </c>
    </row>
    <row r="6" spans="2:7">
      <c r="B6" t="s">
        <v>14</v>
      </c>
      <c r="C6">
        <f>(C4-C5)-(PI()/2)</f>
        <v>0.15400367320510333</v>
      </c>
      <c r="D6" s="1">
        <f t="shared" si="0"/>
        <v>8.823760504164385</v>
      </c>
      <c r="E6" s="2">
        <f t="shared" si="1"/>
        <v>0.98816485339509375</v>
      </c>
      <c r="F6" s="2">
        <f t="shared" si="2"/>
        <v>0.1533956404682118</v>
      </c>
      <c r="G6" s="2">
        <f t="shared" si="3"/>
        <v>-0.1533956404682118</v>
      </c>
    </row>
    <row r="7" spans="2:7">
      <c r="B7" t="s">
        <v>5</v>
      </c>
      <c r="C7">
        <f>C4-(C6*2)</f>
        <v>3.0576926535897933</v>
      </c>
      <c r="D7" s="1">
        <f t="shared" si="0"/>
        <v>175.1928840988524</v>
      </c>
      <c r="E7" s="2">
        <f t="shared" si="1"/>
        <v>-0.9964824591188477</v>
      </c>
      <c r="F7" s="2">
        <f t="shared" si="2"/>
        <v>8.3801603018403004E-2</v>
      </c>
      <c r="G7" s="2">
        <f t="shared" si="3"/>
        <v>-8.3801603018403004E-2</v>
      </c>
    </row>
    <row r="8" spans="2:7">
      <c r="E8" s="2">
        <f t="shared" si="1"/>
        <v>1</v>
      </c>
      <c r="F8" s="2">
        <f t="shared" si="2"/>
        <v>0</v>
      </c>
      <c r="G8" s="2">
        <f t="shared" si="3"/>
        <v>0</v>
      </c>
    </row>
    <row r="12" spans="2:7">
      <c r="E12" t="s">
        <v>0</v>
      </c>
      <c r="F12" t="s">
        <v>1</v>
      </c>
      <c r="G12" s="3" t="s">
        <v>2</v>
      </c>
    </row>
    <row r="13" spans="2:7">
      <c r="B13" t="s">
        <v>3</v>
      </c>
      <c r="C13">
        <f>PI()*0.5</f>
        <v>1.5707963267948966</v>
      </c>
      <c r="E13" s="2">
        <f>COS(C13)</f>
        <v>6.1257422745431001E-17</v>
      </c>
      <c r="F13" s="2">
        <f>SIN(C13)</f>
        <v>1</v>
      </c>
      <c r="G13" s="2">
        <f>-F13</f>
        <v>-1</v>
      </c>
    </row>
    <row r="14" spans="2:7">
      <c r="B14" t="s">
        <v>4</v>
      </c>
      <c r="C14">
        <f>PI()*1.5</f>
        <v>4.7123889803846897</v>
      </c>
      <c r="E14" s="2">
        <f>COS(C14)</f>
        <v>-1.83772268236293E-16</v>
      </c>
      <c r="F14" s="2">
        <f>SIN(C14)</f>
        <v>-1</v>
      </c>
      <c r="G14" s="2">
        <f t="shared" ref="G14:G17" si="4">-F14</f>
        <v>1</v>
      </c>
    </row>
    <row r="15" spans="2:7">
      <c r="B15" t="s">
        <v>7</v>
      </c>
      <c r="C15">
        <f>C14-PI()</f>
        <v>1.5707963267948966</v>
      </c>
      <c r="E15" s="2">
        <f>COS(C15)</f>
        <v>6.1257422745431001E-17</v>
      </c>
      <c r="F15" s="2">
        <f t="shared" ref="F15" si="5">SIN(C15)</f>
        <v>1</v>
      </c>
      <c r="G15" s="2">
        <f t="shared" si="4"/>
        <v>-1</v>
      </c>
    </row>
    <row r="16" spans="2:7">
      <c r="B16" t="s">
        <v>6</v>
      </c>
      <c r="C16">
        <f>C15-C13</f>
        <v>0</v>
      </c>
      <c r="E16" s="2">
        <f>COS(C16)</f>
        <v>1</v>
      </c>
      <c r="F16" s="2">
        <f>SIN(C16)</f>
        <v>0</v>
      </c>
      <c r="G16" s="2">
        <f t="shared" si="4"/>
        <v>0</v>
      </c>
    </row>
    <row r="17" spans="2:7">
      <c r="B17" t="s">
        <v>5</v>
      </c>
      <c r="C17">
        <f>(PI()+C13)+(C16*2)</f>
        <v>4.7123889803846897</v>
      </c>
      <c r="E17" s="2">
        <f>COS(C17)</f>
        <v>-1.83772268236293E-16</v>
      </c>
      <c r="F17" s="2">
        <f>SIN(C17)</f>
        <v>-1</v>
      </c>
      <c r="G17" s="2">
        <f t="shared" si="4"/>
        <v>1</v>
      </c>
    </row>
    <row r="18" spans="2:7">
      <c r="E18" s="2"/>
      <c r="F18" s="2"/>
      <c r="G18" s="2"/>
    </row>
    <row r="19" spans="2:7">
      <c r="E19" t="s">
        <v>0</v>
      </c>
      <c r="F19" t="s">
        <v>1</v>
      </c>
      <c r="G19" s="3" t="s">
        <v>2</v>
      </c>
    </row>
    <row r="20" spans="2:7">
      <c r="B20" t="s">
        <v>3</v>
      </c>
      <c r="C20">
        <v>4.7919999999999998</v>
      </c>
      <c r="E20" s="2">
        <f>COS(C20)</f>
        <v>7.9526951621997327E-2</v>
      </c>
      <c r="F20" s="2">
        <f>SIN(C20)</f>
        <v>-0.99683271613932922</v>
      </c>
      <c r="G20" s="2">
        <f>-F20</f>
        <v>0.99683271613932922</v>
      </c>
    </row>
    <row r="21" spans="2:7">
      <c r="B21" t="s">
        <v>4</v>
      </c>
      <c r="C21">
        <v>0</v>
      </c>
      <c r="E21" s="2">
        <f t="shared" ref="E21:E22" si="6">COS(C21)</f>
        <v>1</v>
      </c>
      <c r="F21" s="2">
        <f t="shared" ref="F21:F22" si="7">SIN(C21)</f>
        <v>0</v>
      </c>
      <c r="G21" s="2">
        <f t="shared" ref="G21:G24" si="8">-F21</f>
        <v>0</v>
      </c>
    </row>
    <row r="22" spans="2:7">
      <c r="B22" t="s">
        <v>11</v>
      </c>
      <c r="C22">
        <v>3.22</v>
      </c>
      <c r="E22" s="2">
        <f t="shared" si="6"/>
        <v>-0.99692771845688688</v>
      </c>
      <c r="F22" s="2">
        <f t="shared" si="7"/>
        <v>-7.8327033470865295E-2</v>
      </c>
      <c r="G22" s="2">
        <f t="shared" si="8"/>
        <v>7.8327033470865295E-2</v>
      </c>
    </row>
    <row r="23" spans="2:7">
      <c r="B23" t="s">
        <v>6</v>
      </c>
      <c r="E23" s="2">
        <f>COS(C23)</f>
        <v>1</v>
      </c>
      <c r="F23" s="2">
        <f>SIN(C23)</f>
        <v>0</v>
      </c>
      <c r="G23" s="2">
        <f t="shared" si="8"/>
        <v>0</v>
      </c>
    </row>
    <row r="24" spans="2:7">
      <c r="B24" t="s">
        <v>5</v>
      </c>
      <c r="C24">
        <v>14.37</v>
      </c>
      <c r="E24" s="2">
        <f>COS(C24)</f>
        <v>-0.23073505914000589</v>
      </c>
      <c r="F24" s="2">
        <f>SIN(C24)</f>
        <v>0.97301661470072442</v>
      </c>
      <c r="G24" s="2">
        <f t="shared" si="8"/>
        <v>-0.97301661470072442</v>
      </c>
    </row>
    <row r="26" spans="2:7">
      <c r="C26">
        <f>DEGREES(4.7922)</f>
        <v>274.57283458259315</v>
      </c>
    </row>
    <row r="27" spans="2:7">
      <c r="C27">
        <v>-1.39</v>
      </c>
      <c r="E27">
        <f>DEGREES(C27)</f>
        <v>-79.641133523184422</v>
      </c>
    </row>
    <row r="40" spans="3:5">
      <c r="C40" s="4" t="s">
        <v>8</v>
      </c>
      <c r="D40" s="6"/>
    </row>
    <row r="41" spans="3:5">
      <c r="C41" s="5" t="s">
        <v>9</v>
      </c>
      <c r="D41" s="7"/>
    </row>
    <row r="42" spans="3:5">
      <c r="C42" s="4" t="s">
        <v>10</v>
      </c>
      <c r="D42" s="6"/>
    </row>
    <row r="44" spans="3:5">
      <c r="C44">
        <v>86.151092375407401</v>
      </c>
      <c r="E44">
        <v>9.0827180537572705</v>
      </c>
    </row>
    <row r="45" spans="3:5">
      <c r="C45">
        <v>87.906304609413098</v>
      </c>
      <c r="E45">
        <v>11.812395497945101</v>
      </c>
    </row>
    <row r="46" spans="3:5">
      <c r="C46">
        <f>C45-C44</f>
        <v>1.7552122340056968</v>
      </c>
      <c r="E46">
        <f>E45-E44</f>
        <v>2.7296774441878302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Costa</dc:creator>
  <cp:lastModifiedBy>Nuno Costa</cp:lastModifiedBy>
  <dcterms:created xsi:type="dcterms:W3CDTF">2020-04-10T20:46:37Z</dcterms:created>
  <dcterms:modified xsi:type="dcterms:W3CDTF">2020-04-12T15:19:34Z</dcterms:modified>
</cp:coreProperties>
</file>