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K3" i="1" l="1"/>
  <c r="H3" i="1"/>
  <c r="I3" i="1" s="1"/>
  <c r="D4" i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E3" i="1"/>
  <c r="K4" i="1" l="1"/>
  <c r="L3" i="1"/>
  <c r="M3" i="1" s="1"/>
  <c r="H4" i="1"/>
  <c r="J3" i="1"/>
  <c r="F3" i="1"/>
  <c r="G3" i="1" s="1"/>
  <c r="E4" i="1"/>
  <c r="K5" i="1" l="1"/>
  <c r="L4" i="1"/>
  <c r="M4" i="1" s="1"/>
  <c r="F4" i="1"/>
  <c r="G4" i="1" s="1"/>
  <c r="E5" i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I4" i="1"/>
  <c r="J4" i="1" s="1"/>
  <c r="H5" i="1"/>
  <c r="F5" i="1" l="1"/>
  <c r="G5" i="1" s="1"/>
  <c r="L5" i="1"/>
  <c r="M5" i="1" s="1"/>
  <c r="K6" i="1"/>
  <c r="H6" i="1"/>
  <c r="I5" i="1"/>
  <c r="J5" i="1" s="1"/>
  <c r="F6" i="1"/>
  <c r="G6" i="1" s="1"/>
  <c r="L6" i="1" l="1"/>
  <c r="M6" i="1" s="1"/>
  <c r="K7" i="1"/>
  <c r="H7" i="1"/>
  <c r="I6" i="1"/>
  <c r="J6" i="1" s="1"/>
  <c r="F7" i="1"/>
  <c r="G7" i="1" s="1"/>
  <c r="K8" i="1" l="1"/>
  <c r="L7" i="1"/>
  <c r="M7" i="1" s="1"/>
  <c r="H8" i="1"/>
  <c r="I7" i="1"/>
  <c r="J7" i="1" s="1"/>
  <c r="F8" i="1"/>
  <c r="G8" i="1" s="1"/>
  <c r="L8" i="1" l="1"/>
  <c r="M8" i="1" s="1"/>
  <c r="K9" i="1"/>
  <c r="H9" i="1"/>
  <c r="I8" i="1"/>
  <c r="J8" i="1" s="1"/>
  <c r="F9" i="1"/>
  <c r="G9" i="1" s="1"/>
  <c r="L9" i="1" l="1"/>
  <c r="M9" i="1" s="1"/>
  <c r="K10" i="1"/>
  <c r="H10" i="1"/>
  <c r="I9" i="1"/>
  <c r="J9" i="1" s="1"/>
  <c r="F10" i="1"/>
  <c r="G10" i="1" s="1"/>
  <c r="K11" i="1" l="1"/>
  <c r="L10" i="1"/>
  <c r="M10" i="1" s="1"/>
  <c r="H11" i="1"/>
  <c r="I10" i="1"/>
  <c r="J10" i="1" s="1"/>
  <c r="F11" i="1"/>
  <c r="G11" i="1" s="1"/>
  <c r="L11" i="1" l="1"/>
  <c r="M11" i="1" s="1"/>
  <c r="K12" i="1"/>
  <c r="H12" i="1"/>
  <c r="I11" i="1"/>
  <c r="J11" i="1" s="1"/>
  <c r="F12" i="1"/>
  <c r="G12" i="1" s="1"/>
  <c r="K13" i="1" l="1"/>
  <c r="L12" i="1"/>
  <c r="M12" i="1" s="1"/>
  <c r="H13" i="1"/>
  <c r="I12" i="1"/>
  <c r="J12" i="1" s="1"/>
  <c r="F13" i="1"/>
  <c r="G13" i="1" s="1"/>
  <c r="L13" i="1" l="1"/>
  <c r="M13" i="1" s="1"/>
  <c r="K14" i="1"/>
  <c r="H14" i="1"/>
  <c r="I13" i="1"/>
  <c r="J13" i="1" s="1"/>
  <c r="F14" i="1"/>
  <c r="G14" i="1" s="1"/>
  <c r="L14" i="1" l="1"/>
  <c r="M14" i="1" s="1"/>
  <c r="K15" i="1"/>
  <c r="H15" i="1"/>
  <c r="I14" i="1"/>
  <c r="J14" i="1" s="1"/>
  <c r="F15" i="1"/>
  <c r="G15" i="1" s="1"/>
  <c r="L15" i="1" l="1"/>
  <c r="M15" i="1" s="1"/>
  <c r="K16" i="1"/>
  <c r="H16" i="1"/>
  <c r="I15" i="1"/>
  <c r="J15" i="1" s="1"/>
  <c r="F16" i="1"/>
  <c r="G16" i="1" s="1"/>
  <c r="K17" i="1" l="1"/>
  <c r="L16" i="1"/>
  <c r="M16" i="1" s="1"/>
  <c r="H17" i="1"/>
  <c r="I16" i="1"/>
  <c r="J16" i="1" s="1"/>
  <c r="F17" i="1"/>
  <c r="G17" i="1" s="1"/>
  <c r="L17" i="1" l="1"/>
  <c r="M17" i="1" s="1"/>
  <c r="K18" i="1"/>
  <c r="H18" i="1"/>
  <c r="I17" i="1"/>
  <c r="J17" i="1" s="1"/>
  <c r="F18" i="1"/>
  <c r="G18" i="1" s="1"/>
  <c r="K19" i="1" l="1"/>
  <c r="L18" i="1"/>
  <c r="M18" i="1" s="1"/>
  <c r="H19" i="1"/>
  <c r="I18" i="1"/>
  <c r="J18" i="1" s="1"/>
  <c r="F19" i="1"/>
  <c r="G19" i="1" s="1"/>
  <c r="L19" i="1" l="1"/>
  <c r="M19" i="1" s="1"/>
  <c r="K20" i="1"/>
  <c r="H20" i="1"/>
  <c r="I19" i="1"/>
  <c r="J19" i="1" s="1"/>
  <c r="F20" i="1"/>
  <c r="G20" i="1" s="1"/>
  <c r="K21" i="1" l="1"/>
  <c r="L20" i="1"/>
  <c r="M20" i="1" s="1"/>
  <c r="H21" i="1"/>
  <c r="I20" i="1"/>
  <c r="J20" i="1" s="1"/>
  <c r="F21" i="1"/>
  <c r="G21" i="1" s="1"/>
  <c r="L21" i="1" l="1"/>
  <c r="M21" i="1" s="1"/>
  <c r="K22" i="1"/>
  <c r="H22" i="1"/>
  <c r="I21" i="1"/>
  <c r="J21" i="1" s="1"/>
  <c r="F22" i="1"/>
  <c r="G22" i="1" s="1"/>
  <c r="L22" i="1" l="1"/>
  <c r="M22" i="1" s="1"/>
  <c r="K23" i="1"/>
  <c r="H23" i="1"/>
  <c r="I22" i="1"/>
  <c r="J22" i="1" s="1"/>
  <c r="F23" i="1"/>
  <c r="G23" i="1" s="1"/>
  <c r="K24" i="1" l="1"/>
  <c r="L23" i="1"/>
  <c r="M23" i="1" s="1"/>
  <c r="H24" i="1"/>
  <c r="I23" i="1"/>
  <c r="J23" i="1" s="1"/>
  <c r="F24" i="1"/>
  <c r="G24" i="1" s="1"/>
  <c r="K25" i="1" l="1"/>
  <c r="L24" i="1"/>
  <c r="M24" i="1" s="1"/>
  <c r="H25" i="1"/>
  <c r="I24" i="1"/>
  <c r="J24" i="1" s="1"/>
  <c r="F25" i="1"/>
  <c r="G25" i="1" s="1"/>
  <c r="K26" i="1" l="1"/>
  <c r="L25" i="1"/>
  <c r="M25" i="1" s="1"/>
  <c r="H26" i="1"/>
  <c r="I25" i="1"/>
  <c r="J25" i="1" s="1"/>
  <c r="F26" i="1"/>
  <c r="G26" i="1" s="1"/>
  <c r="L26" i="1" l="1"/>
  <c r="M26" i="1" s="1"/>
  <c r="K27" i="1"/>
  <c r="H27" i="1"/>
  <c r="I26" i="1"/>
  <c r="J26" i="1" s="1"/>
  <c r="F27" i="1"/>
  <c r="G27" i="1" s="1"/>
  <c r="L27" i="1" l="1"/>
  <c r="M27" i="1" s="1"/>
  <c r="K28" i="1"/>
  <c r="H28" i="1"/>
  <c r="I27" i="1"/>
  <c r="J27" i="1" s="1"/>
  <c r="F28" i="1"/>
  <c r="G28" i="1" s="1"/>
  <c r="L28" i="1" l="1"/>
  <c r="M28" i="1" s="1"/>
  <c r="K29" i="1"/>
  <c r="H29" i="1"/>
  <c r="I28" i="1"/>
  <c r="J28" i="1" s="1"/>
  <c r="F29" i="1"/>
  <c r="G29" i="1" s="1"/>
  <c r="L29" i="1" l="1"/>
  <c r="M29" i="1" s="1"/>
  <c r="K30" i="1"/>
  <c r="H30" i="1"/>
  <c r="I29" i="1"/>
  <c r="J29" i="1" s="1"/>
  <c r="F30" i="1"/>
  <c r="G30" i="1" s="1"/>
  <c r="L30" i="1" l="1"/>
  <c r="M30" i="1" s="1"/>
  <c r="K31" i="1"/>
  <c r="H31" i="1"/>
  <c r="I30" i="1"/>
  <c r="J30" i="1" s="1"/>
  <c r="F31" i="1"/>
  <c r="G31" i="1" s="1"/>
  <c r="F32" i="1"/>
  <c r="G32" i="1" s="1"/>
  <c r="K32" i="1" l="1"/>
  <c r="L32" i="1" s="1"/>
  <c r="M32" i="1" s="1"/>
  <c r="L31" i="1"/>
  <c r="M31" i="1" s="1"/>
  <c r="H32" i="1"/>
  <c r="I32" i="1" s="1"/>
  <c r="J32" i="1" s="1"/>
  <c r="I31" i="1"/>
  <c r="J31" i="1" s="1"/>
</calcChain>
</file>

<file path=xl/sharedStrings.xml><?xml version="1.0" encoding="utf-8"?>
<sst xmlns="http://schemas.openxmlformats.org/spreadsheetml/2006/main" count="43" uniqueCount="40">
  <si>
    <r>
      <rPr>
        <sz val="11"/>
        <color theme="1"/>
        <rFont val="新細明體"/>
        <family val="2"/>
      </rPr>
      <t>累計投入</t>
    </r>
    <phoneticPr fontId="2" type="noConversion"/>
  </si>
  <si>
    <r>
      <rPr>
        <sz val="11"/>
        <color theme="1"/>
        <rFont val="新細明體"/>
        <family val="2"/>
      </rPr>
      <t>每年投入</t>
    </r>
    <phoneticPr fontId="2" type="noConversion"/>
  </si>
  <si>
    <r>
      <t>25</t>
    </r>
    <r>
      <rPr>
        <sz val="11"/>
        <color theme="1"/>
        <rFont val="細明體"/>
        <family val="3"/>
        <charset val="136"/>
      </rPr>
      <t>歲</t>
    </r>
    <phoneticPr fontId="2" type="noConversion"/>
  </si>
  <si>
    <r>
      <t>26</t>
    </r>
    <r>
      <rPr>
        <sz val="11"/>
        <color theme="1"/>
        <rFont val="細明體"/>
        <family val="3"/>
        <charset val="136"/>
      </rPr>
      <t>歲</t>
    </r>
    <phoneticPr fontId="2" type="noConversion"/>
  </si>
  <si>
    <r>
      <t>27歲</t>
    </r>
    <r>
      <rPr>
        <sz val="11"/>
        <color theme="1"/>
        <rFont val="細明體"/>
        <family val="3"/>
        <charset val="136"/>
      </rPr>
      <t/>
    </r>
  </si>
  <si>
    <r>
      <t>28歲</t>
    </r>
    <r>
      <rPr>
        <sz val="11"/>
        <color theme="1"/>
        <rFont val="細明體"/>
        <family val="3"/>
        <charset val="136"/>
      </rPr>
      <t/>
    </r>
  </si>
  <si>
    <r>
      <t>29歲</t>
    </r>
    <r>
      <rPr>
        <sz val="11"/>
        <color theme="1"/>
        <rFont val="細明體"/>
        <family val="3"/>
        <charset val="136"/>
      </rPr>
      <t/>
    </r>
  </si>
  <si>
    <r>
      <t>30歲</t>
    </r>
    <r>
      <rPr>
        <sz val="11"/>
        <color theme="1"/>
        <rFont val="細明體"/>
        <family val="3"/>
        <charset val="136"/>
      </rPr>
      <t/>
    </r>
  </si>
  <si>
    <r>
      <t>31歲</t>
    </r>
    <r>
      <rPr>
        <sz val="11"/>
        <color theme="1"/>
        <rFont val="細明體"/>
        <family val="3"/>
        <charset val="136"/>
      </rPr>
      <t/>
    </r>
  </si>
  <si>
    <r>
      <t>32歲</t>
    </r>
    <r>
      <rPr>
        <sz val="11"/>
        <color theme="1"/>
        <rFont val="細明體"/>
        <family val="3"/>
        <charset val="136"/>
      </rPr>
      <t/>
    </r>
  </si>
  <si>
    <r>
      <t>33歲</t>
    </r>
    <r>
      <rPr>
        <sz val="11"/>
        <color theme="1"/>
        <rFont val="細明體"/>
        <family val="3"/>
        <charset val="136"/>
      </rPr>
      <t/>
    </r>
  </si>
  <si>
    <r>
      <t>34歲</t>
    </r>
    <r>
      <rPr>
        <sz val="11"/>
        <color theme="1"/>
        <rFont val="細明體"/>
        <family val="3"/>
        <charset val="136"/>
      </rPr>
      <t/>
    </r>
  </si>
  <si>
    <r>
      <t>35歲</t>
    </r>
    <r>
      <rPr>
        <sz val="11"/>
        <color theme="1"/>
        <rFont val="細明體"/>
        <family val="3"/>
        <charset val="136"/>
      </rPr>
      <t/>
    </r>
  </si>
  <si>
    <r>
      <t>36歲</t>
    </r>
    <r>
      <rPr>
        <sz val="11"/>
        <color theme="1"/>
        <rFont val="細明體"/>
        <family val="3"/>
        <charset val="136"/>
      </rPr>
      <t/>
    </r>
  </si>
  <si>
    <r>
      <t>37歲</t>
    </r>
    <r>
      <rPr>
        <sz val="11"/>
        <color theme="1"/>
        <rFont val="細明體"/>
        <family val="3"/>
        <charset val="136"/>
      </rPr>
      <t/>
    </r>
  </si>
  <si>
    <r>
      <t>38歲</t>
    </r>
    <r>
      <rPr>
        <sz val="11"/>
        <color theme="1"/>
        <rFont val="細明體"/>
        <family val="3"/>
        <charset val="136"/>
      </rPr>
      <t/>
    </r>
  </si>
  <si>
    <r>
      <t>39歲</t>
    </r>
    <r>
      <rPr>
        <sz val="11"/>
        <color theme="1"/>
        <rFont val="細明體"/>
        <family val="3"/>
        <charset val="136"/>
      </rPr>
      <t/>
    </r>
  </si>
  <si>
    <r>
      <t>40歲</t>
    </r>
    <r>
      <rPr>
        <sz val="11"/>
        <color theme="1"/>
        <rFont val="細明體"/>
        <family val="3"/>
        <charset val="136"/>
      </rPr>
      <t/>
    </r>
  </si>
  <si>
    <r>
      <t>41歲</t>
    </r>
    <r>
      <rPr>
        <sz val="11"/>
        <color theme="1"/>
        <rFont val="細明體"/>
        <family val="3"/>
        <charset val="136"/>
      </rPr>
      <t/>
    </r>
  </si>
  <si>
    <r>
      <t>42歲</t>
    </r>
    <r>
      <rPr>
        <sz val="11"/>
        <color theme="1"/>
        <rFont val="細明體"/>
        <family val="3"/>
        <charset val="136"/>
      </rPr>
      <t/>
    </r>
  </si>
  <si>
    <r>
      <t>43歲</t>
    </r>
    <r>
      <rPr>
        <sz val="11"/>
        <color theme="1"/>
        <rFont val="細明體"/>
        <family val="3"/>
        <charset val="136"/>
      </rPr>
      <t/>
    </r>
  </si>
  <si>
    <r>
      <t>44歲</t>
    </r>
    <r>
      <rPr>
        <sz val="11"/>
        <color theme="1"/>
        <rFont val="細明體"/>
        <family val="3"/>
        <charset val="136"/>
      </rPr>
      <t/>
    </r>
  </si>
  <si>
    <r>
      <t>45歲</t>
    </r>
    <r>
      <rPr>
        <sz val="11"/>
        <color theme="1"/>
        <rFont val="細明體"/>
        <family val="3"/>
        <charset val="136"/>
      </rPr>
      <t/>
    </r>
  </si>
  <si>
    <r>
      <t>46歲</t>
    </r>
    <r>
      <rPr>
        <sz val="11"/>
        <color theme="1"/>
        <rFont val="細明體"/>
        <family val="3"/>
        <charset val="136"/>
      </rPr>
      <t/>
    </r>
  </si>
  <si>
    <r>
      <t>47歲</t>
    </r>
    <r>
      <rPr>
        <sz val="11"/>
        <color theme="1"/>
        <rFont val="細明體"/>
        <family val="3"/>
        <charset val="136"/>
      </rPr>
      <t/>
    </r>
  </si>
  <si>
    <r>
      <t>48歲</t>
    </r>
    <r>
      <rPr>
        <sz val="11"/>
        <color theme="1"/>
        <rFont val="細明體"/>
        <family val="3"/>
        <charset val="136"/>
      </rPr>
      <t/>
    </r>
  </si>
  <si>
    <r>
      <t>49歲</t>
    </r>
    <r>
      <rPr>
        <sz val="11"/>
        <color theme="1"/>
        <rFont val="細明體"/>
        <family val="3"/>
        <charset val="136"/>
      </rPr>
      <t/>
    </r>
  </si>
  <si>
    <r>
      <t>50歲</t>
    </r>
    <r>
      <rPr>
        <sz val="11"/>
        <color theme="1"/>
        <rFont val="細明體"/>
        <family val="3"/>
        <charset val="136"/>
      </rPr>
      <t/>
    </r>
  </si>
  <si>
    <r>
      <t>51歲</t>
    </r>
    <r>
      <rPr>
        <sz val="11"/>
        <color theme="1"/>
        <rFont val="細明體"/>
        <family val="3"/>
        <charset val="136"/>
      </rPr>
      <t/>
    </r>
  </si>
  <si>
    <r>
      <t>52歲</t>
    </r>
    <r>
      <rPr>
        <sz val="11"/>
        <color theme="1"/>
        <rFont val="細明體"/>
        <family val="3"/>
        <charset val="136"/>
      </rPr>
      <t/>
    </r>
  </si>
  <si>
    <r>
      <t>53歲</t>
    </r>
    <r>
      <rPr>
        <sz val="11"/>
        <color theme="1"/>
        <rFont val="細明體"/>
        <family val="3"/>
        <charset val="136"/>
      </rPr>
      <t/>
    </r>
  </si>
  <si>
    <r>
      <t>54歲</t>
    </r>
    <r>
      <rPr>
        <sz val="11"/>
        <color theme="1"/>
        <rFont val="細明體"/>
        <family val="3"/>
        <charset val="136"/>
      </rPr>
      <t/>
    </r>
  </si>
  <si>
    <t>總計</t>
    <phoneticPr fontId="2" type="noConversion"/>
  </si>
  <si>
    <t>價差</t>
    <phoneticPr fontId="2" type="noConversion"/>
  </si>
  <si>
    <t>報酬率</t>
    <phoneticPr fontId="2" type="noConversion"/>
  </si>
  <si>
    <t>年度</t>
    <phoneticPr fontId="2" type="noConversion"/>
  </si>
  <si>
    <t>歲數</t>
    <phoneticPr fontId="2" type="noConversion"/>
  </si>
  <si>
    <t>總計</t>
    <phoneticPr fontId="2" type="noConversion"/>
  </si>
  <si>
    <t>價差</t>
    <phoneticPr fontId="2" type="noConversion"/>
  </si>
  <si>
    <t>報酬率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</si>
</sst>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76" formatCode="_-* #,##0_-;\-* #,##0_-;_-* &quot;-&quot;??_-;_-@_-"/>
  </numFmts>
  <fonts count="6" x14ac:knownFonts="1">
    <font>
      <sz val="11"/>
      <color theme="1"/>
      <name val="新細明體"/>
      <family val="2"/>
      <scheme val="minor"/>
    </font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theme="1"/>
      <name val="新細明體"/>
      <family val="2"/>
    </font>
    <font>
      <sz val="11"/>
      <color theme="1"/>
      <name val="Calibri"/>
      <family val="2"/>
    </font>
    <font>
      <sz val="11"/>
      <color theme="1"/>
      <name val="細明體"/>
      <family val="3"/>
      <charset val="136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0">
    <xf numFmtId="0" fontId="0" fillId="0" borderId="0" xfId="0"/>
    <xf numFmtId="0" fontId="4" fillId="0" borderId="0" xfId="0" applyFont="1"/>
    <xf numFmtId="176" fontId="4" fillId="0" borderId="0" xfId="1" applyNumberFormat="1" applyFont="1" applyAlignment="1"/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76" fontId="4" fillId="0" borderId="0" xfId="0" applyNumberFormat="1" applyFont="1"/>
    <xf numFmtId="10" fontId="4" fillId="0" borderId="0" xfId="2" applyNumberFormat="1" applyFont="1" applyAlignment="1"/>
    <xf numFmtId="9" fontId="4" fillId="2" borderId="0" xfId="2" applyFont="1" applyFill="1" applyAlignment="1">
      <alignment horizontal="center"/>
    </xf>
    <xf numFmtId="9" fontId="4" fillId="3" borderId="0" xfId="2" applyFont="1" applyFill="1" applyAlignment="1">
      <alignment horizontal="center"/>
    </xf>
    <xf numFmtId="9" fontId="4" fillId="4" borderId="0" xfId="2" applyFont="1" applyFill="1" applyAlignment="1">
      <alignment horizontal="center"/>
    </xf>
  </cellXfs>
  <cellStyles count="3">
    <cellStyle name="一般" xfId="0" builtinId="0"/>
    <cellStyle name="千分位" xfId="1" builtinId="3"/>
    <cellStyle name="百分比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tabSelected="1" workbookViewId="0">
      <selection activeCell="G27" sqref="G27"/>
    </sheetView>
  </sheetViews>
  <sheetFormatPr defaultRowHeight="15" x14ac:dyDescent="0.25"/>
  <cols>
    <col min="1" max="1" width="9.140625" style="1"/>
    <col min="2" max="2" width="5.5703125" style="1" customWidth="1"/>
    <col min="3" max="4" width="11.42578125" style="1" bestFit="1" customWidth="1"/>
    <col min="5" max="5" width="12.28515625" style="1" customWidth="1"/>
    <col min="6" max="6" width="11.7109375" style="1" customWidth="1"/>
    <col min="7" max="7" width="10.85546875" style="1" customWidth="1"/>
    <col min="8" max="8" width="11.85546875" style="1" customWidth="1"/>
    <col min="9" max="9" width="12.140625" style="1" customWidth="1"/>
    <col min="10" max="10" width="10.85546875" style="1" customWidth="1"/>
    <col min="11" max="11" width="12.28515625" style="1" customWidth="1"/>
    <col min="12" max="12" width="12" style="1" customWidth="1"/>
    <col min="13" max="13" width="10.85546875" style="1" customWidth="1"/>
    <col min="14" max="16384" width="9.140625" style="1"/>
  </cols>
  <sheetData>
    <row r="1" spans="1:13" ht="15.75" customHeight="1" x14ac:dyDescent="0.25">
      <c r="E1" s="7">
        <v>0.02</v>
      </c>
      <c r="F1" s="7"/>
      <c r="G1" s="7"/>
      <c r="H1" s="8">
        <v>0.05</v>
      </c>
      <c r="I1" s="8"/>
      <c r="J1" s="8"/>
      <c r="K1" s="9">
        <v>7.0000000000000007E-2</v>
      </c>
      <c r="L1" s="9"/>
      <c r="M1" s="9"/>
    </row>
    <row r="2" spans="1:13" s="3" customFormat="1" ht="15.75" x14ac:dyDescent="0.25">
      <c r="A2" s="4" t="s">
        <v>36</v>
      </c>
      <c r="B2" s="4" t="s">
        <v>35</v>
      </c>
      <c r="C2" s="3" t="s">
        <v>1</v>
      </c>
      <c r="D2" s="3" t="s">
        <v>0</v>
      </c>
      <c r="E2" s="4" t="s">
        <v>32</v>
      </c>
      <c r="F2" s="4" t="s">
        <v>33</v>
      </c>
      <c r="G2" s="4" t="s">
        <v>34</v>
      </c>
      <c r="H2" s="4" t="s">
        <v>37</v>
      </c>
      <c r="I2" s="4" t="s">
        <v>38</v>
      </c>
      <c r="J2" s="4" t="s">
        <v>39</v>
      </c>
      <c r="K2" s="4" t="s">
        <v>37</v>
      </c>
      <c r="L2" s="4" t="s">
        <v>38</v>
      </c>
      <c r="M2" s="4" t="s">
        <v>39</v>
      </c>
    </row>
    <row r="3" spans="1:13" ht="15.75" x14ac:dyDescent="0.25">
      <c r="A3" s="1" t="s">
        <v>2</v>
      </c>
      <c r="B3" s="1">
        <v>1</v>
      </c>
      <c r="C3" s="2">
        <v>36000</v>
      </c>
      <c r="D3" s="2">
        <f>C3</f>
        <v>36000</v>
      </c>
      <c r="E3" s="5">
        <f>$D3</f>
        <v>36000</v>
      </c>
      <c r="F3" s="5">
        <f>$E3-$D3</f>
        <v>0</v>
      </c>
      <c r="G3" s="6">
        <f>F3/D3</f>
        <v>0</v>
      </c>
      <c r="H3" s="5">
        <f>$D3</f>
        <v>36000</v>
      </c>
      <c r="I3" s="5">
        <f>H3-$D3</f>
        <v>0</v>
      </c>
      <c r="J3" s="6">
        <f>I3/$D3</f>
        <v>0</v>
      </c>
      <c r="K3" s="5">
        <f>$D3</f>
        <v>36000</v>
      </c>
      <c r="L3" s="5">
        <f>K3-$D3</f>
        <v>0</v>
      </c>
      <c r="M3" s="6">
        <f>L3/$D3</f>
        <v>0</v>
      </c>
    </row>
    <row r="4" spans="1:13" ht="15.75" x14ac:dyDescent="0.25">
      <c r="A4" s="1" t="s">
        <v>3</v>
      </c>
      <c r="B4" s="1">
        <v>2</v>
      </c>
      <c r="C4" s="2">
        <v>36000</v>
      </c>
      <c r="D4" s="2">
        <f>C4+D3</f>
        <v>72000</v>
      </c>
      <c r="E4" s="5">
        <f>$C4+E3*1.02</f>
        <v>72720</v>
      </c>
      <c r="F4" s="5">
        <f>E4-$D4</f>
        <v>720</v>
      </c>
      <c r="G4" s="6">
        <f>F4/$D4</f>
        <v>0.01</v>
      </c>
      <c r="H4" s="5">
        <f>$C4+H3*1.05</f>
        <v>73800</v>
      </c>
      <c r="I4" s="5">
        <f>H4-$D4</f>
        <v>1800</v>
      </c>
      <c r="J4" s="6">
        <f>I4/$D4</f>
        <v>2.5000000000000001E-2</v>
      </c>
      <c r="K4" s="5">
        <f>$C4+K3*1.07</f>
        <v>74520</v>
      </c>
      <c r="L4" s="5">
        <f>K4-$D4</f>
        <v>2520</v>
      </c>
      <c r="M4" s="6">
        <f>L4/$D4</f>
        <v>3.5000000000000003E-2</v>
      </c>
    </row>
    <row r="5" spans="1:13" ht="15.75" x14ac:dyDescent="0.25">
      <c r="A5" s="1" t="s">
        <v>4</v>
      </c>
      <c r="B5" s="1">
        <v>3</v>
      </c>
      <c r="C5" s="2">
        <v>36000</v>
      </c>
      <c r="D5" s="2">
        <f t="shared" ref="D5:D22" si="0">C5+D4</f>
        <v>108000</v>
      </c>
      <c r="E5" s="5">
        <f t="shared" ref="E5:E32" si="1">C5+E4*1.02</f>
        <v>110174.39999999999</v>
      </c>
      <c r="F5" s="5">
        <f t="shared" ref="F5:F32" si="2">E5-D5</f>
        <v>2174.3999999999942</v>
      </c>
      <c r="G5" s="6">
        <f t="shared" ref="G5:G32" si="3">F5/D5</f>
        <v>2.0133333333333281E-2</v>
      </c>
      <c r="H5" s="5">
        <f t="shared" ref="H5:H32" si="4">$C5+H4*1.05</f>
        <v>113490</v>
      </c>
      <c r="I5" s="5">
        <f t="shared" ref="I5:I32" si="5">H5-$D5</f>
        <v>5490</v>
      </c>
      <c r="J5" s="6">
        <f t="shared" ref="J5:J32" si="6">I5/$D5</f>
        <v>5.0833333333333335E-2</v>
      </c>
      <c r="K5" s="5">
        <f t="shared" ref="K5:K32" si="7">$C5+K4*1.07</f>
        <v>115736.40000000001</v>
      </c>
      <c r="L5" s="5">
        <f t="shared" ref="L5:L32" si="8">K5-$D5</f>
        <v>7736.4000000000087</v>
      </c>
      <c r="M5" s="6">
        <f t="shared" ref="M5:M32" si="9">L5/$D5</f>
        <v>7.163333333333341E-2</v>
      </c>
    </row>
    <row r="6" spans="1:13" ht="15.75" x14ac:dyDescent="0.25">
      <c r="A6" s="1" t="s">
        <v>5</v>
      </c>
      <c r="B6" s="1">
        <v>4</v>
      </c>
      <c r="C6" s="2">
        <v>36000</v>
      </c>
      <c r="D6" s="2">
        <f t="shared" si="0"/>
        <v>144000</v>
      </c>
      <c r="E6" s="5">
        <f t="shared" si="1"/>
        <v>148377.88799999998</v>
      </c>
      <c r="F6" s="5">
        <f t="shared" si="2"/>
        <v>4377.8879999999772</v>
      </c>
      <c r="G6" s="6">
        <f t="shared" si="3"/>
        <v>3.0401999999999842E-2</v>
      </c>
      <c r="H6" s="5">
        <f t="shared" si="4"/>
        <v>155164.5</v>
      </c>
      <c r="I6" s="5">
        <f t="shared" si="5"/>
        <v>11164.5</v>
      </c>
      <c r="J6" s="6">
        <f t="shared" si="6"/>
        <v>7.7531249999999996E-2</v>
      </c>
      <c r="K6" s="5">
        <f t="shared" si="7"/>
        <v>159837.94800000003</v>
      </c>
      <c r="L6" s="5">
        <f t="shared" si="8"/>
        <v>15837.948000000033</v>
      </c>
      <c r="M6" s="6">
        <f t="shared" si="9"/>
        <v>0.10998575000000023</v>
      </c>
    </row>
    <row r="7" spans="1:13" ht="15.75" x14ac:dyDescent="0.25">
      <c r="A7" s="1" t="s">
        <v>6</v>
      </c>
      <c r="B7" s="1">
        <v>5</v>
      </c>
      <c r="C7" s="2">
        <v>36000</v>
      </c>
      <c r="D7" s="2">
        <f t="shared" si="0"/>
        <v>180000</v>
      </c>
      <c r="E7" s="5">
        <f t="shared" si="1"/>
        <v>187345.44575999997</v>
      </c>
      <c r="F7" s="5">
        <f t="shared" si="2"/>
        <v>7345.4457599999732</v>
      </c>
      <c r="G7" s="6">
        <f t="shared" si="3"/>
        <v>4.0808031999999848E-2</v>
      </c>
      <c r="H7" s="5">
        <f t="shared" si="4"/>
        <v>198922.72500000001</v>
      </c>
      <c r="I7" s="5">
        <f t="shared" si="5"/>
        <v>18922.725000000006</v>
      </c>
      <c r="J7" s="6">
        <f t="shared" si="6"/>
        <v>0.10512625000000003</v>
      </c>
      <c r="K7" s="5">
        <f t="shared" si="7"/>
        <v>207026.60436000006</v>
      </c>
      <c r="L7" s="5">
        <f t="shared" si="8"/>
        <v>27026.604360000056</v>
      </c>
      <c r="M7" s="6">
        <f t="shared" si="9"/>
        <v>0.1501478020000003</v>
      </c>
    </row>
    <row r="8" spans="1:13" ht="15.75" x14ac:dyDescent="0.25">
      <c r="A8" s="1" t="s">
        <v>7</v>
      </c>
      <c r="B8" s="1">
        <v>6</v>
      </c>
      <c r="C8" s="2">
        <v>36000</v>
      </c>
      <c r="D8" s="2">
        <f t="shared" si="0"/>
        <v>216000</v>
      </c>
      <c r="E8" s="5">
        <f t="shared" si="1"/>
        <v>227092.35467519998</v>
      </c>
      <c r="F8" s="5">
        <f t="shared" si="2"/>
        <v>11092.354675199982</v>
      </c>
      <c r="G8" s="6">
        <f t="shared" si="3"/>
        <v>5.1353493866666586E-2</v>
      </c>
      <c r="H8" s="5">
        <f t="shared" si="4"/>
        <v>244868.86125000002</v>
      </c>
      <c r="I8" s="5">
        <f t="shared" si="5"/>
        <v>28868.861250000016</v>
      </c>
      <c r="J8" s="6">
        <f t="shared" si="6"/>
        <v>0.13365213541666673</v>
      </c>
      <c r="K8" s="5">
        <f t="shared" si="7"/>
        <v>257518.46666520007</v>
      </c>
      <c r="L8" s="5">
        <f t="shared" si="8"/>
        <v>41518.466665200074</v>
      </c>
      <c r="M8" s="6">
        <f t="shared" si="9"/>
        <v>0.19221512345000033</v>
      </c>
    </row>
    <row r="9" spans="1:13" ht="15.75" x14ac:dyDescent="0.25">
      <c r="A9" s="1" t="s">
        <v>8</v>
      </c>
      <c r="B9" s="1">
        <v>7</v>
      </c>
      <c r="C9" s="2">
        <v>36000</v>
      </c>
      <c r="D9" s="2">
        <f t="shared" si="0"/>
        <v>252000</v>
      </c>
      <c r="E9" s="5">
        <f t="shared" si="1"/>
        <v>267634.20176870399</v>
      </c>
      <c r="F9" s="5">
        <f t="shared" si="2"/>
        <v>15634.201768703992</v>
      </c>
      <c r="G9" s="6">
        <f t="shared" si="3"/>
        <v>6.2040483209142822E-2</v>
      </c>
      <c r="H9" s="5">
        <f t="shared" si="4"/>
        <v>293112.30431250005</v>
      </c>
      <c r="I9" s="5">
        <f t="shared" si="5"/>
        <v>41112.304312500055</v>
      </c>
      <c r="J9" s="6">
        <f t="shared" si="6"/>
        <v>0.16314406473214307</v>
      </c>
      <c r="K9" s="5">
        <f t="shared" si="7"/>
        <v>311544.75933176407</v>
      </c>
      <c r="L9" s="5">
        <f t="shared" si="8"/>
        <v>59544.759331764071</v>
      </c>
      <c r="M9" s="6">
        <f t="shared" si="9"/>
        <v>0.23628872750700028</v>
      </c>
    </row>
    <row r="10" spans="1:13" ht="15.75" x14ac:dyDescent="0.25">
      <c r="A10" s="1" t="s">
        <v>9</v>
      </c>
      <c r="B10" s="1">
        <v>8</v>
      </c>
      <c r="C10" s="2">
        <v>36000</v>
      </c>
      <c r="D10" s="2">
        <f t="shared" si="0"/>
        <v>288000</v>
      </c>
      <c r="E10" s="5">
        <f t="shared" si="1"/>
        <v>308986.88580407808</v>
      </c>
      <c r="F10" s="5">
        <f t="shared" si="2"/>
        <v>20986.885804078076</v>
      </c>
      <c r="G10" s="6">
        <f t="shared" si="3"/>
        <v>7.2871131264159991E-2</v>
      </c>
      <c r="H10" s="5">
        <f t="shared" si="4"/>
        <v>343767.91952812509</v>
      </c>
      <c r="I10" s="5">
        <f t="shared" si="5"/>
        <v>55767.919528125087</v>
      </c>
      <c r="J10" s="6">
        <f t="shared" si="6"/>
        <v>0.19363860947265654</v>
      </c>
      <c r="K10" s="5">
        <f t="shared" si="7"/>
        <v>369352.89248498756</v>
      </c>
      <c r="L10" s="5">
        <f t="shared" si="8"/>
        <v>81352.892484987562</v>
      </c>
      <c r="M10" s="6">
        <f t="shared" si="9"/>
        <v>0.28247532112842905</v>
      </c>
    </row>
    <row r="11" spans="1:13" ht="15.75" x14ac:dyDescent="0.25">
      <c r="A11" s="1" t="s">
        <v>10</v>
      </c>
      <c r="B11" s="1">
        <v>9</v>
      </c>
      <c r="C11" s="2">
        <v>36000</v>
      </c>
      <c r="D11" s="2">
        <f t="shared" si="0"/>
        <v>324000</v>
      </c>
      <c r="E11" s="5">
        <f t="shared" si="1"/>
        <v>351166.62352015963</v>
      </c>
      <c r="F11" s="5">
        <f t="shared" si="2"/>
        <v>27166.623520159628</v>
      </c>
      <c r="G11" s="6">
        <f t="shared" si="3"/>
        <v>8.3847603457282802E-2</v>
      </c>
      <c r="H11" s="5">
        <f t="shared" si="4"/>
        <v>396956.31550453138</v>
      </c>
      <c r="I11" s="5">
        <f t="shared" si="5"/>
        <v>72956.315504531376</v>
      </c>
      <c r="J11" s="6">
        <f t="shared" si="6"/>
        <v>0.22517381328559066</v>
      </c>
      <c r="K11" s="5">
        <f t="shared" si="7"/>
        <v>431207.59495893674</v>
      </c>
      <c r="L11" s="5">
        <f t="shared" si="8"/>
        <v>107207.59495893674</v>
      </c>
      <c r="M11" s="6">
        <f t="shared" si="9"/>
        <v>0.33088763876215044</v>
      </c>
    </row>
    <row r="12" spans="1:13" ht="15.75" x14ac:dyDescent="0.25">
      <c r="A12" s="1" t="s">
        <v>11</v>
      </c>
      <c r="B12" s="1">
        <v>10</v>
      </c>
      <c r="C12" s="2">
        <v>36000</v>
      </c>
      <c r="D12" s="2">
        <f t="shared" si="0"/>
        <v>360000</v>
      </c>
      <c r="E12" s="5">
        <f t="shared" si="1"/>
        <v>394189.95599056286</v>
      </c>
      <c r="F12" s="5">
        <f t="shared" si="2"/>
        <v>34189.955990562856</v>
      </c>
      <c r="G12" s="6">
        <f t="shared" si="3"/>
        <v>9.4972099973785709E-2</v>
      </c>
      <c r="H12" s="5">
        <f t="shared" si="4"/>
        <v>452804.13127975794</v>
      </c>
      <c r="I12" s="5">
        <f t="shared" si="5"/>
        <v>92804.131279757945</v>
      </c>
      <c r="J12" s="6">
        <f t="shared" si="6"/>
        <v>0.25778925355488319</v>
      </c>
      <c r="K12" s="5">
        <f t="shared" si="7"/>
        <v>497392.12660606235</v>
      </c>
      <c r="L12" s="5">
        <f t="shared" si="8"/>
        <v>137392.12660606235</v>
      </c>
      <c r="M12" s="6">
        <f t="shared" si="9"/>
        <v>0.38164479612795094</v>
      </c>
    </row>
    <row r="13" spans="1:13" ht="15.75" x14ac:dyDescent="0.25">
      <c r="A13" s="1" t="s">
        <v>12</v>
      </c>
      <c r="B13" s="1">
        <v>11</v>
      </c>
      <c r="C13" s="2">
        <v>36000</v>
      </c>
      <c r="D13" s="2">
        <f t="shared" si="0"/>
        <v>396000</v>
      </c>
      <c r="E13" s="5">
        <f t="shared" si="1"/>
        <v>438073.75511037413</v>
      </c>
      <c r="F13" s="5">
        <f t="shared" si="2"/>
        <v>42073.755110374128</v>
      </c>
      <c r="G13" s="6">
        <f t="shared" si="3"/>
        <v>0.10624685633932861</v>
      </c>
      <c r="H13" s="5">
        <f t="shared" si="4"/>
        <v>511444.33784374589</v>
      </c>
      <c r="I13" s="5">
        <f t="shared" si="5"/>
        <v>115444.33784374589</v>
      </c>
      <c r="J13" s="6">
        <f t="shared" si="6"/>
        <v>0.29152610566602499</v>
      </c>
      <c r="K13" s="5">
        <f t="shared" si="7"/>
        <v>568209.57546848676</v>
      </c>
      <c r="L13" s="5">
        <f t="shared" si="8"/>
        <v>172209.57546848676</v>
      </c>
      <c r="M13" s="6">
        <f t="shared" si="9"/>
        <v>0.4348726653244615</v>
      </c>
    </row>
    <row r="14" spans="1:13" ht="15.75" x14ac:dyDescent="0.25">
      <c r="A14" s="1" t="s">
        <v>13</v>
      </c>
      <c r="B14" s="1">
        <v>12</v>
      </c>
      <c r="C14" s="2">
        <v>36000</v>
      </c>
      <c r="D14" s="2">
        <f t="shared" si="0"/>
        <v>432000</v>
      </c>
      <c r="E14" s="5">
        <f t="shared" si="1"/>
        <v>482835.23021258163</v>
      </c>
      <c r="F14" s="5">
        <f t="shared" si="2"/>
        <v>50835.230212581635</v>
      </c>
      <c r="G14" s="6">
        <f t="shared" si="3"/>
        <v>0.11767414401060564</v>
      </c>
      <c r="H14" s="5">
        <f t="shared" si="4"/>
        <v>573016.5547359332</v>
      </c>
      <c r="I14" s="5">
        <f t="shared" si="5"/>
        <v>141016.5547359332</v>
      </c>
      <c r="J14" s="6">
        <f t="shared" si="6"/>
        <v>0.32642721003688241</v>
      </c>
      <c r="K14" s="5">
        <f t="shared" si="7"/>
        <v>643984.24575128092</v>
      </c>
      <c r="L14" s="5">
        <f t="shared" si="8"/>
        <v>211984.24575128092</v>
      </c>
      <c r="M14" s="6">
        <f t="shared" si="9"/>
        <v>0.49070427257240956</v>
      </c>
    </row>
    <row r="15" spans="1:13" ht="15.75" x14ac:dyDescent="0.25">
      <c r="A15" s="1" t="s">
        <v>14</v>
      </c>
      <c r="B15" s="1">
        <v>13</v>
      </c>
      <c r="C15" s="2">
        <v>36000</v>
      </c>
      <c r="D15" s="2">
        <f t="shared" si="0"/>
        <v>468000</v>
      </c>
      <c r="E15" s="5">
        <f t="shared" si="1"/>
        <v>528491.93481683335</v>
      </c>
      <c r="F15" s="5">
        <f t="shared" si="2"/>
        <v>60491.934816833353</v>
      </c>
      <c r="G15" s="6">
        <f t="shared" si="3"/>
        <v>0.12925627097613965</v>
      </c>
      <c r="H15" s="5">
        <f t="shared" si="4"/>
        <v>637667.38247272989</v>
      </c>
      <c r="I15" s="5">
        <f t="shared" si="5"/>
        <v>169667.38247272989</v>
      </c>
      <c r="J15" s="6">
        <f t="shared" si="6"/>
        <v>0.36253714203574761</v>
      </c>
      <c r="K15" s="5">
        <f t="shared" si="7"/>
        <v>725063.14295387059</v>
      </c>
      <c r="L15" s="5">
        <f t="shared" si="8"/>
        <v>257063.14295387059</v>
      </c>
      <c r="M15" s="6">
        <f t="shared" si="9"/>
        <v>0.54928021998690291</v>
      </c>
    </row>
    <row r="16" spans="1:13" ht="15.75" x14ac:dyDescent="0.25">
      <c r="A16" s="1" t="s">
        <v>15</v>
      </c>
      <c r="B16" s="1">
        <v>14</v>
      </c>
      <c r="C16" s="2">
        <v>36000</v>
      </c>
      <c r="D16" s="2">
        <f t="shared" si="0"/>
        <v>504000</v>
      </c>
      <c r="E16" s="5">
        <f t="shared" si="1"/>
        <v>575061.77351317008</v>
      </c>
      <c r="F16" s="5">
        <f t="shared" si="2"/>
        <v>71061.773513170076</v>
      </c>
      <c r="G16" s="6">
        <f t="shared" si="3"/>
        <v>0.14099558236740095</v>
      </c>
      <c r="H16" s="5">
        <f t="shared" si="4"/>
        <v>705550.7515963664</v>
      </c>
      <c r="I16" s="5">
        <f t="shared" si="5"/>
        <v>201550.7515963664</v>
      </c>
      <c r="J16" s="6">
        <f t="shared" si="6"/>
        <v>0.39990228491342539</v>
      </c>
      <c r="K16" s="5">
        <f t="shared" si="7"/>
        <v>811817.56296064158</v>
      </c>
      <c r="L16" s="5">
        <f t="shared" si="8"/>
        <v>307817.56296064158</v>
      </c>
      <c r="M16" s="6">
        <f t="shared" si="9"/>
        <v>0.61074913285841581</v>
      </c>
    </row>
    <row r="17" spans="1:13" ht="15.75" x14ac:dyDescent="0.25">
      <c r="A17" s="1" t="s">
        <v>16</v>
      </c>
      <c r="B17" s="1">
        <v>15</v>
      </c>
      <c r="C17" s="2">
        <v>36000</v>
      </c>
      <c r="D17" s="2">
        <f t="shared" si="0"/>
        <v>540000</v>
      </c>
      <c r="E17" s="5">
        <f t="shared" si="1"/>
        <v>622563.00898343348</v>
      </c>
      <c r="F17" s="5">
        <f t="shared" si="2"/>
        <v>82563.008983433479</v>
      </c>
      <c r="G17" s="6">
        <f t="shared" si="3"/>
        <v>0.15289446108043236</v>
      </c>
      <c r="H17" s="5">
        <f t="shared" si="4"/>
        <v>776828.2891761848</v>
      </c>
      <c r="I17" s="5">
        <f t="shared" si="5"/>
        <v>236828.2891761848</v>
      </c>
      <c r="J17" s="6">
        <f t="shared" si="6"/>
        <v>0.43857090588182368</v>
      </c>
      <c r="K17" s="5">
        <f t="shared" si="7"/>
        <v>904644.79236788652</v>
      </c>
      <c r="L17" s="5">
        <f t="shared" si="8"/>
        <v>364644.79236788652</v>
      </c>
      <c r="M17" s="6">
        <f t="shared" si="9"/>
        <v>0.67526813401460462</v>
      </c>
    </row>
    <row r="18" spans="1:13" ht="15.75" x14ac:dyDescent="0.25">
      <c r="A18" s="1" t="s">
        <v>17</v>
      </c>
      <c r="B18" s="1">
        <v>16</v>
      </c>
      <c r="C18" s="2">
        <v>36000</v>
      </c>
      <c r="D18" s="2">
        <f t="shared" si="0"/>
        <v>576000</v>
      </c>
      <c r="E18" s="5">
        <f t="shared" si="1"/>
        <v>671014.26916310214</v>
      </c>
      <c r="F18" s="5">
        <f t="shared" si="2"/>
        <v>95014.269163102144</v>
      </c>
      <c r="G18" s="6">
        <f t="shared" si="3"/>
        <v>0.16495532840816343</v>
      </c>
      <c r="H18" s="5">
        <f t="shared" si="4"/>
        <v>851669.7036349941</v>
      </c>
      <c r="I18" s="5">
        <f t="shared" si="5"/>
        <v>275669.7036349941</v>
      </c>
      <c r="J18" s="6">
        <f t="shared" si="6"/>
        <v>0.47859323547742033</v>
      </c>
      <c r="K18" s="5">
        <f t="shared" si="7"/>
        <v>1003969.9278336386</v>
      </c>
      <c r="L18" s="5">
        <f t="shared" si="8"/>
        <v>427969.92783363862</v>
      </c>
      <c r="M18" s="6">
        <f t="shared" si="9"/>
        <v>0.74300334693340042</v>
      </c>
    </row>
    <row r="19" spans="1:13" ht="15.75" x14ac:dyDescent="0.25">
      <c r="A19" s="1" t="s">
        <v>18</v>
      </c>
      <c r="B19" s="1">
        <v>17</v>
      </c>
      <c r="C19" s="2">
        <v>36000</v>
      </c>
      <c r="D19" s="2">
        <f t="shared" si="0"/>
        <v>612000</v>
      </c>
      <c r="E19" s="5">
        <f t="shared" si="1"/>
        <v>720434.55454636423</v>
      </c>
      <c r="F19" s="5">
        <f t="shared" si="2"/>
        <v>108434.55454636423</v>
      </c>
      <c r="G19" s="6">
        <f t="shared" si="3"/>
        <v>0.1771806446836017</v>
      </c>
      <c r="H19" s="5">
        <f t="shared" si="4"/>
        <v>930253.1888167439</v>
      </c>
      <c r="I19" s="5">
        <f t="shared" si="5"/>
        <v>318253.1888167439</v>
      </c>
      <c r="J19" s="6">
        <f t="shared" si="6"/>
        <v>0.52002155035415676</v>
      </c>
      <c r="K19" s="5">
        <f t="shared" si="7"/>
        <v>1110247.8227819933</v>
      </c>
      <c r="L19" s="5">
        <f t="shared" si="8"/>
        <v>498247.82278199331</v>
      </c>
      <c r="M19" s="6">
        <f t="shared" si="9"/>
        <v>0.81413042938234204</v>
      </c>
    </row>
    <row r="20" spans="1:13" ht="15.75" x14ac:dyDescent="0.25">
      <c r="A20" s="1" t="s">
        <v>19</v>
      </c>
      <c r="B20" s="1">
        <v>18</v>
      </c>
      <c r="C20" s="2">
        <v>36000</v>
      </c>
      <c r="D20" s="2">
        <f t="shared" si="0"/>
        <v>648000</v>
      </c>
      <c r="E20" s="5">
        <f t="shared" si="1"/>
        <v>770843.24563729158</v>
      </c>
      <c r="F20" s="5">
        <f t="shared" si="2"/>
        <v>122843.24563729158</v>
      </c>
      <c r="G20" s="6">
        <f t="shared" si="3"/>
        <v>0.18957290993409193</v>
      </c>
      <c r="H20" s="5">
        <f t="shared" si="4"/>
        <v>1012765.8482575811</v>
      </c>
      <c r="I20" s="5">
        <f t="shared" si="5"/>
        <v>364765.84825758112</v>
      </c>
      <c r="J20" s="6">
        <f t="shared" si="6"/>
        <v>0.562910259656761</v>
      </c>
      <c r="K20" s="5">
        <f t="shared" si="7"/>
        <v>1223965.1703767329</v>
      </c>
      <c r="L20" s="5">
        <f t="shared" si="8"/>
        <v>575965.17037673295</v>
      </c>
      <c r="M20" s="6">
        <f t="shared" si="9"/>
        <v>0.88883513947026693</v>
      </c>
    </row>
    <row r="21" spans="1:13" ht="15.75" x14ac:dyDescent="0.25">
      <c r="A21" s="1" t="s">
        <v>20</v>
      </c>
      <c r="B21" s="1">
        <v>19</v>
      </c>
      <c r="C21" s="2">
        <v>36000</v>
      </c>
      <c r="D21" s="2">
        <f t="shared" si="0"/>
        <v>684000</v>
      </c>
      <c r="E21" s="5">
        <f t="shared" si="1"/>
        <v>822260.11055003747</v>
      </c>
      <c r="F21" s="5">
        <f t="shared" si="2"/>
        <v>138260.11055003747</v>
      </c>
      <c r="G21" s="6">
        <f t="shared" si="3"/>
        <v>0.2021346645468384</v>
      </c>
      <c r="H21" s="5">
        <f t="shared" si="4"/>
        <v>1099404.1406704602</v>
      </c>
      <c r="I21" s="5">
        <f t="shared" si="5"/>
        <v>415404.14067046018</v>
      </c>
      <c r="J21" s="6">
        <f t="shared" si="6"/>
        <v>0.60731599513225176</v>
      </c>
      <c r="K21" s="5">
        <f t="shared" si="7"/>
        <v>1345642.7323031044</v>
      </c>
      <c r="L21" s="5">
        <f t="shared" si="8"/>
        <v>661642.73230310436</v>
      </c>
      <c r="M21" s="6">
        <f t="shared" si="9"/>
        <v>0.96731393611564964</v>
      </c>
    </row>
    <row r="22" spans="1:13" ht="15.75" x14ac:dyDescent="0.25">
      <c r="A22" s="1" t="s">
        <v>21</v>
      </c>
      <c r="B22" s="1">
        <v>20</v>
      </c>
      <c r="C22" s="2">
        <v>36000</v>
      </c>
      <c r="D22" s="2">
        <f t="shared" si="0"/>
        <v>720000</v>
      </c>
      <c r="E22" s="5">
        <f t="shared" si="1"/>
        <v>874705.31276103819</v>
      </c>
      <c r="F22" s="5">
        <f t="shared" si="2"/>
        <v>154705.31276103819</v>
      </c>
      <c r="G22" s="6">
        <f t="shared" si="3"/>
        <v>0.21486848994588637</v>
      </c>
      <c r="H22" s="5">
        <f t="shared" si="4"/>
        <v>1190374.3477039833</v>
      </c>
      <c r="I22" s="5">
        <f t="shared" si="5"/>
        <v>470374.34770398331</v>
      </c>
      <c r="J22" s="6">
        <f t="shared" si="6"/>
        <v>0.65329770514442131</v>
      </c>
      <c r="K22" s="5">
        <f t="shared" si="7"/>
        <v>1475837.7235643216</v>
      </c>
      <c r="L22" s="5">
        <f t="shared" si="8"/>
        <v>755837.72356432164</v>
      </c>
      <c r="M22" s="6">
        <f t="shared" si="9"/>
        <v>1.0497746160615578</v>
      </c>
    </row>
    <row r="23" spans="1:13" ht="15.75" x14ac:dyDescent="0.25">
      <c r="A23" s="1" t="s">
        <v>22</v>
      </c>
      <c r="B23" s="1">
        <v>21</v>
      </c>
      <c r="C23" s="2">
        <v>36000</v>
      </c>
      <c r="D23" s="2">
        <f>C23+D22</f>
        <v>756000</v>
      </c>
      <c r="E23" s="5">
        <f t="shared" si="1"/>
        <v>928199.41901625902</v>
      </c>
      <c r="F23" s="5">
        <f t="shared" si="2"/>
        <v>172199.41901625902</v>
      </c>
      <c r="G23" s="6">
        <f t="shared" si="3"/>
        <v>0.22777700928076591</v>
      </c>
      <c r="H23" s="5">
        <f t="shared" si="4"/>
        <v>1285893.0650891825</v>
      </c>
      <c r="I23" s="5">
        <f t="shared" si="5"/>
        <v>529893.06508918246</v>
      </c>
      <c r="J23" s="6">
        <f t="shared" si="6"/>
        <v>0.70091675276346888</v>
      </c>
      <c r="K23" s="5">
        <f t="shared" si="7"/>
        <v>1615146.3642138243</v>
      </c>
      <c r="L23" s="5">
        <f t="shared" si="8"/>
        <v>859146.36421382427</v>
      </c>
      <c r="M23" s="6">
        <f t="shared" si="9"/>
        <v>1.1364369897008257</v>
      </c>
    </row>
    <row r="24" spans="1:13" ht="15.75" x14ac:dyDescent="0.25">
      <c r="A24" s="1" t="s">
        <v>23</v>
      </c>
      <c r="B24" s="1">
        <v>22</v>
      </c>
      <c r="C24" s="2">
        <v>36000</v>
      </c>
      <c r="D24" s="2">
        <f t="shared" ref="D24:D32" si="10">C24+D23</f>
        <v>792000</v>
      </c>
      <c r="E24" s="5">
        <f t="shared" si="1"/>
        <v>982763.40739658417</v>
      </c>
      <c r="F24" s="5">
        <f t="shared" si="2"/>
        <v>190763.40739658417</v>
      </c>
      <c r="G24" s="6">
        <f t="shared" si="3"/>
        <v>0.24086288812700021</v>
      </c>
      <c r="H24" s="5">
        <f t="shared" si="4"/>
        <v>1386187.7183436416</v>
      </c>
      <c r="I24" s="5">
        <f t="shared" si="5"/>
        <v>594187.71834364161</v>
      </c>
      <c r="J24" s="6">
        <f t="shared" si="6"/>
        <v>0.75023701811065857</v>
      </c>
      <c r="K24" s="5">
        <f t="shared" si="7"/>
        <v>1764206.6097087921</v>
      </c>
      <c r="L24" s="5">
        <f t="shared" si="8"/>
        <v>972206.60970879206</v>
      </c>
      <c r="M24" s="6">
        <f t="shared" si="9"/>
        <v>1.2275335981171618</v>
      </c>
    </row>
    <row r="25" spans="1:13" ht="15.75" x14ac:dyDescent="0.25">
      <c r="A25" s="1" t="s">
        <v>24</v>
      </c>
      <c r="B25" s="1">
        <v>23</v>
      </c>
      <c r="C25" s="2">
        <v>36000</v>
      </c>
      <c r="D25" s="2">
        <f t="shared" si="10"/>
        <v>828000</v>
      </c>
      <c r="E25" s="5">
        <f t="shared" si="1"/>
        <v>1038418.6755445158</v>
      </c>
      <c r="F25" s="5">
        <f t="shared" si="2"/>
        <v>210418.67554451583</v>
      </c>
      <c r="G25" s="6">
        <f t="shared" si="3"/>
        <v>0.25412883519869062</v>
      </c>
      <c r="H25" s="5">
        <f t="shared" si="4"/>
        <v>1491497.1042608237</v>
      </c>
      <c r="I25" s="5">
        <f t="shared" si="5"/>
        <v>663497.10426082369</v>
      </c>
      <c r="J25" s="6">
        <f t="shared" si="6"/>
        <v>0.80132500514592231</v>
      </c>
      <c r="K25" s="5">
        <f t="shared" si="7"/>
        <v>1923701.0723884075</v>
      </c>
      <c r="L25" s="5">
        <f t="shared" si="8"/>
        <v>1095701.0723884075</v>
      </c>
      <c r="M25" s="6">
        <f t="shared" si="9"/>
        <v>1.3233104738990429</v>
      </c>
    </row>
    <row r="26" spans="1:13" ht="15.75" x14ac:dyDescent="0.25">
      <c r="A26" s="1" t="s">
        <v>25</v>
      </c>
      <c r="B26" s="1">
        <v>24</v>
      </c>
      <c r="C26" s="2">
        <v>36000</v>
      </c>
      <c r="D26" s="2">
        <f t="shared" si="10"/>
        <v>864000</v>
      </c>
      <c r="E26" s="5">
        <f t="shared" si="1"/>
        <v>1095187.0490554061</v>
      </c>
      <c r="F26" s="5">
        <f t="shared" si="2"/>
        <v>231187.04905540613</v>
      </c>
      <c r="G26" s="6">
        <f t="shared" si="3"/>
        <v>0.26757760307338674</v>
      </c>
      <c r="H26" s="5">
        <f t="shared" si="4"/>
        <v>1602071.9594738649</v>
      </c>
      <c r="I26" s="5">
        <f t="shared" si="5"/>
        <v>738071.95947386487</v>
      </c>
      <c r="J26" s="6">
        <f t="shared" si="6"/>
        <v>0.85424995309475105</v>
      </c>
      <c r="K26" s="5">
        <f t="shared" si="7"/>
        <v>2094360.1474555961</v>
      </c>
      <c r="L26" s="5">
        <f t="shared" si="8"/>
        <v>1230360.1474555961</v>
      </c>
      <c r="M26" s="6">
        <f t="shared" si="9"/>
        <v>1.4240279484439771</v>
      </c>
    </row>
    <row r="27" spans="1:13" ht="15.75" x14ac:dyDescent="0.25">
      <c r="A27" s="1" t="s">
        <v>26</v>
      </c>
      <c r="B27" s="1">
        <v>25</v>
      </c>
      <c r="C27" s="2">
        <v>36000</v>
      </c>
      <c r="D27" s="2">
        <f t="shared" si="10"/>
        <v>900000</v>
      </c>
      <c r="E27" s="5">
        <f t="shared" si="1"/>
        <v>1153090.7900365142</v>
      </c>
      <c r="F27" s="5">
        <f t="shared" si="2"/>
        <v>253090.79003651417</v>
      </c>
      <c r="G27" s="6">
        <f t="shared" si="3"/>
        <v>0.2812119889294602</v>
      </c>
      <c r="H27" s="5">
        <f t="shared" si="4"/>
        <v>1718175.5574475583</v>
      </c>
      <c r="I27" s="5">
        <f t="shared" si="5"/>
        <v>818175.55744755827</v>
      </c>
      <c r="J27" s="6">
        <f t="shared" si="6"/>
        <v>0.90908395271950915</v>
      </c>
      <c r="K27" s="5">
        <f t="shared" si="7"/>
        <v>2276965.357777488</v>
      </c>
      <c r="L27" s="5">
        <f t="shared" si="8"/>
        <v>1376965.357777488</v>
      </c>
      <c r="M27" s="6">
        <f t="shared" si="9"/>
        <v>1.5299615086416534</v>
      </c>
    </row>
    <row r="28" spans="1:13" ht="15.75" x14ac:dyDescent="0.25">
      <c r="A28" s="1" t="s">
        <v>27</v>
      </c>
      <c r="B28" s="1">
        <v>26</v>
      </c>
      <c r="C28" s="2">
        <v>36000</v>
      </c>
      <c r="D28" s="2">
        <f t="shared" si="10"/>
        <v>936000</v>
      </c>
      <c r="E28" s="5">
        <f t="shared" si="1"/>
        <v>1212152.6058372445</v>
      </c>
      <c r="F28" s="5">
        <f t="shared" si="2"/>
        <v>276152.60583724454</v>
      </c>
      <c r="G28" s="6">
        <f t="shared" si="3"/>
        <v>0.29503483529620145</v>
      </c>
      <c r="H28" s="5">
        <f t="shared" si="4"/>
        <v>1840084.3353199363</v>
      </c>
      <c r="I28" s="5">
        <f t="shared" si="5"/>
        <v>904084.33531993628</v>
      </c>
      <c r="J28" s="6">
        <f t="shared" si="6"/>
        <v>0.96590206764950459</v>
      </c>
      <c r="K28" s="5">
        <f t="shared" si="7"/>
        <v>2472352.9328219122</v>
      </c>
      <c r="L28" s="5">
        <f t="shared" si="8"/>
        <v>1536352.9328219122</v>
      </c>
      <c r="M28" s="6">
        <f t="shared" si="9"/>
        <v>1.6414027060063165</v>
      </c>
    </row>
    <row r="29" spans="1:13" ht="15.75" x14ac:dyDescent="0.25">
      <c r="A29" s="1" t="s">
        <v>28</v>
      </c>
      <c r="B29" s="1">
        <v>27</v>
      </c>
      <c r="C29" s="2">
        <v>36000</v>
      </c>
      <c r="D29" s="2">
        <f t="shared" si="10"/>
        <v>972000</v>
      </c>
      <c r="E29" s="5">
        <f t="shared" si="1"/>
        <v>1272395.6579539895</v>
      </c>
      <c r="F29" s="5">
        <f t="shared" si="2"/>
        <v>300395.65795398946</v>
      </c>
      <c r="G29" s="6">
        <f t="shared" si="3"/>
        <v>0.30904903081686158</v>
      </c>
      <c r="H29" s="5">
        <f t="shared" si="4"/>
        <v>1968088.5520859333</v>
      </c>
      <c r="I29" s="5">
        <f t="shared" si="5"/>
        <v>996088.55208593328</v>
      </c>
      <c r="J29" s="6">
        <f t="shared" si="6"/>
        <v>1.0247824609937586</v>
      </c>
      <c r="K29" s="5">
        <f t="shared" si="7"/>
        <v>2681417.6381194461</v>
      </c>
      <c r="L29" s="5">
        <f t="shared" si="8"/>
        <v>1709417.6381194461</v>
      </c>
      <c r="M29" s="6">
        <f t="shared" si="9"/>
        <v>1.7586601215220639</v>
      </c>
    </row>
    <row r="30" spans="1:13" ht="15.75" x14ac:dyDescent="0.25">
      <c r="A30" s="1" t="s">
        <v>29</v>
      </c>
      <c r="B30" s="1">
        <v>28</v>
      </c>
      <c r="C30" s="2">
        <v>36000</v>
      </c>
      <c r="D30" s="2">
        <f t="shared" si="10"/>
        <v>1008000</v>
      </c>
      <c r="E30" s="5">
        <f t="shared" si="1"/>
        <v>1333843.5711130693</v>
      </c>
      <c r="F30" s="5">
        <f t="shared" si="2"/>
        <v>325843.57111306931</v>
      </c>
      <c r="G30" s="6">
        <f t="shared" si="3"/>
        <v>0.32325751102487033</v>
      </c>
      <c r="H30" s="5">
        <f t="shared" si="4"/>
        <v>2102492.97969023</v>
      </c>
      <c r="I30" s="5">
        <f t="shared" si="5"/>
        <v>1094492.97969023</v>
      </c>
      <c r="J30" s="6">
        <f t="shared" si="6"/>
        <v>1.0858065274704662</v>
      </c>
      <c r="K30" s="5">
        <f t="shared" si="7"/>
        <v>2905116.8727878076</v>
      </c>
      <c r="L30" s="5">
        <f t="shared" si="8"/>
        <v>1897116.8727878076</v>
      </c>
      <c r="M30" s="6">
        <f t="shared" si="9"/>
        <v>1.882060389670444</v>
      </c>
    </row>
    <row r="31" spans="1:13" ht="15.75" x14ac:dyDescent="0.25">
      <c r="A31" s="1" t="s">
        <v>30</v>
      </c>
      <c r="B31" s="1">
        <v>29</v>
      </c>
      <c r="C31" s="2">
        <v>36000</v>
      </c>
      <c r="D31" s="2">
        <f t="shared" si="10"/>
        <v>1044000</v>
      </c>
      <c r="E31" s="5">
        <f t="shared" si="1"/>
        <v>1396520.4425353308</v>
      </c>
      <c r="F31" s="5">
        <f t="shared" si="2"/>
        <v>352520.44253533077</v>
      </c>
      <c r="G31" s="6">
        <f t="shared" si="3"/>
        <v>0.33766325913345857</v>
      </c>
      <c r="H31" s="5">
        <f t="shared" si="4"/>
        <v>2243617.6286747414</v>
      </c>
      <c r="I31" s="5">
        <f t="shared" si="5"/>
        <v>1199617.6286747414</v>
      </c>
      <c r="J31" s="6">
        <f t="shared" si="6"/>
        <v>1.149059031297645</v>
      </c>
      <c r="K31" s="5">
        <f t="shared" si="7"/>
        <v>3144475.0538829542</v>
      </c>
      <c r="L31" s="5">
        <f t="shared" si="8"/>
        <v>2100475.0538829542</v>
      </c>
      <c r="M31" s="6">
        <f t="shared" si="9"/>
        <v>2.0119492853285004</v>
      </c>
    </row>
    <row r="32" spans="1:13" ht="15.75" x14ac:dyDescent="0.25">
      <c r="A32" s="1" t="s">
        <v>31</v>
      </c>
      <c r="B32" s="1">
        <v>30</v>
      </c>
      <c r="C32" s="2">
        <v>36000</v>
      </c>
      <c r="D32" s="2">
        <f t="shared" si="10"/>
        <v>1080000</v>
      </c>
      <c r="E32" s="5">
        <f t="shared" si="1"/>
        <v>1460450.8513860374</v>
      </c>
      <c r="F32" s="5">
        <f t="shared" si="2"/>
        <v>380450.85138603742</v>
      </c>
      <c r="G32" s="6">
        <f t="shared" si="3"/>
        <v>0.35226930683892355</v>
      </c>
      <c r="H32" s="5">
        <f t="shared" si="4"/>
        <v>2391798.5101084784</v>
      </c>
      <c r="I32" s="5">
        <f t="shared" si="5"/>
        <v>1311798.5101084784</v>
      </c>
      <c r="J32" s="6">
        <f t="shared" si="6"/>
        <v>1.2146282501004428</v>
      </c>
      <c r="K32" s="5">
        <f t="shared" si="7"/>
        <v>3400588.3076547612</v>
      </c>
      <c r="L32" s="5">
        <f t="shared" si="8"/>
        <v>2320588.3076547612</v>
      </c>
      <c r="M32" s="6">
        <f t="shared" si="9"/>
        <v>2.1486928774581124</v>
      </c>
    </row>
  </sheetData>
  <mergeCells count="3">
    <mergeCell ref="E1:G1"/>
    <mergeCell ref="H1:J1"/>
    <mergeCell ref="K1:M1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2019-12-19T10:23:32Z</dcterms:modified>
</cp:coreProperties>
</file>