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8" i="1" l="1"/>
  <c r="Y69" i="1"/>
  <c r="Y70" i="1"/>
  <c r="Y71" i="1"/>
  <c r="Y72" i="1"/>
  <c r="Y73" i="1"/>
  <c r="Y74" i="1"/>
  <c r="Y75" i="1"/>
  <c r="Y76" i="1"/>
  <c r="Y77" i="1"/>
  <c r="Y78" i="1"/>
  <c r="Y79" i="1"/>
  <c r="Y80" i="1"/>
  <c r="Y67" i="1"/>
  <c r="Z66" i="1"/>
  <c r="AA66" i="1" s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67" i="1"/>
  <c r="V66" i="1"/>
  <c r="W66" i="1" s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67" i="1"/>
  <c r="R66" i="1"/>
  <c r="S66" i="1" s="1"/>
  <c r="Z40" i="1"/>
  <c r="AA40" i="1" s="1"/>
  <c r="V40" i="1"/>
  <c r="W40" i="1" s="1"/>
  <c r="R40" i="1"/>
  <c r="S40" i="1" s="1"/>
  <c r="Z8" i="1"/>
  <c r="AA8" i="1" s="1"/>
  <c r="K5" i="1"/>
  <c r="L5" i="1" s="1"/>
  <c r="M5" i="1" s="1"/>
  <c r="K4" i="1"/>
  <c r="L4" i="1"/>
  <c r="M4" i="1" s="1"/>
  <c r="M3" i="1"/>
  <c r="L3" i="1"/>
  <c r="K3" i="1"/>
  <c r="I3" i="1"/>
  <c r="H3" i="1"/>
  <c r="R8" i="1"/>
  <c r="S8" i="1" s="1"/>
  <c r="S9" i="1" s="1"/>
  <c r="R10" i="1" s="1"/>
  <c r="V8" i="1"/>
  <c r="W8" i="1" s="1"/>
  <c r="V9" i="1" s="1"/>
  <c r="AA67" i="1" l="1"/>
  <c r="Z68" i="1" s="1"/>
  <c r="Z67" i="1"/>
  <c r="V67" i="1"/>
  <c r="W67" i="1"/>
  <c r="V68" i="1" s="1"/>
  <c r="R67" i="1"/>
  <c r="S67" i="1"/>
  <c r="AA41" i="1"/>
  <c r="Z41" i="1"/>
  <c r="W41" i="1"/>
  <c r="V41" i="1"/>
  <c r="S41" i="1"/>
  <c r="R41" i="1"/>
  <c r="AA9" i="1"/>
  <c r="Z9" i="1"/>
  <c r="K6" i="1"/>
  <c r="W9" i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R9" i="1"/>
  <c r="S10" i="1"/>
  <c r="R11" i="1" s="1"/>
  <c r="D3" i="1"/>
  <c r="AA68" i="1" l="1"/>
  <c r="Z69" i="1" s="1"/>
  <c r="W68" i="1"/>
  <c r="V69" i="1" s="1"/>
  <c r="S68" i="1"/>
  <c r="R68" i="1"/>
  <c r="Z42" i="1"/>
  <c r="AA42" i="1"/>
  <c r="V42" i="1"/>
  <c r="W42" i="1"/>
  <c r="S42" i="1"/>
  <c r="R42" i="1"/>
  <c r="AA10" i="1"/>
  <c r="Z10" i="1"/>
  <c r="L6" i="1"/>
  <c r="M6" i="1" s="1"/>
  <c r="K7" i="1"/>
  <c r="V11" i="1"/>
  <c r="V10" i="1"/>
  <c r="V12" i="1"/>
  <c r="S11" i="1"/>
  <c r="R1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E3" i="1"/>
  <c r="V13" i="1"/>
  <c r="AA69" i="1" l="1"/>
  <c r="Z70" i="1" s="1"/>
  <c r="W69" i="1"/>
  <c r="V70" i="1" s="1"/>
  <c r="S69" i="1"/>
  <c r="R69" i="1"/>
  <c r="Z43" i="1"/>
  <c r="AA43" i="1"/>
  <c r="V43" i="1"/>
  <c r="W43" i="1"/>
  <c r="R43" i="1"/>
  <c r="S43" i="1"/>
  <c r="AA11" i="1"/>
  <c r="Z11" i="1"/>
  <c r="K8" i="1"/>
  <c r="L7" i="1"/>
  <c r="M7" i="1" s="1"/>
  <c r="S12" i="1"/>
  <c r="S13" i="1" s="1"/>
  <c r="H4" i="1"/>
  <c r="J3" i="1"/>
  <c r="F3" i="1"/>
  <c r="G3" i="1" s="1"/>
  <c r="E4" i="1"/>
  <c r="V14" i="1"/>
  <c r="AA70" i="1" l="1"/>
  <c r="AA71" i="1" s="1"/>
  <c r="AA72" i="1" s="1"/>
  <c r="W70" i="1"/>
  <c r="V71" i="1" s="1"/>
  <c r="R70" i="1"/>
  <c r="S70" i="1"/>
  <c r="Z44" i="1"/>
  <c r="AA44" i="1"/>
  <c r="V44" i="1"/>
  <c r="W44" i="1"/>
  <c r="R44" i="1"/>
  <c r="S44" i="1"/>
  <c r="AA12" i="1"/>
  <c r="Z12" i="1"/>
  <c r="L8" i="1"/>
  <c r="M8" i="1" s="1"/>
  <c r="K9" i="1"/>
  <c r="R14" i="1"/>
  <c r="S14" i="1"/>
  <c r="R13" i="1"/>
  <c r="F4" i="1"/>
  <c r="G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I4" i="1"/>
  <c r="J4" i="1" s="1"/>
  <c r="H5" i="1"/>
  <c r="F5" i="1"/>
  <c r="G5" i="1" s="1"/>
  <c r="V15" i="1"/>
  <c r="Z72" i="1" l="1"/>
  <c r="Z71" i="1"/>
  <c r="AA73" i="1"/>
  <c r="Z73" i="1"/>
  <c r="W71" i="1"/>
  <c r="W72" i="1" s="1"/>
  <c r="R71" i="1"/>
  <c r="S71" i="1"/>
  <c r="Z45" i="1"/>
  <c r="AA45" i="1"/>
  <c r="W45" i="1"/>
  <c r="V45" i="1"/>
  <c r="S45" i="1"/>
  <c r="R45" i="1"/>
  <c r="AA13" i="1"/>
  <c r="Z13" i="1"/>
  <c r="L9" i="1"/>
  <c r="M9" i="1" s="1"/>
  <c r="K10" i="1"/>
  <c r="R15" i="1"/>
  <c r="S15" i="1"/>
  <c r="H6" i="1"/>
  <c r="I5" i="1"/>
  <c r="J5" i="1" s="1"/>
  <c r="V16" i="1"/>
  <c r="F6" i="1"/>
  <c r="G6" i="1" s="1"/>
  <c r="Z74" i="1" l="1"/>
  <c r="AA74" i="1"/>
  <c r="V72" i="1"/>
  <c r="V73" i="1"/>
  <c r="W73" i="1"/>
  <c r="S72" i="1"/>
  <c r="R72" i="1"/>
  <c r="Z46" i="1"/>
  <c r="AA46" i="1"/>
  <c r="W46" i="1"/>
  <c r="V46" i="1"/>
  <c r="R46" i="1"/>
  <c r="S46" i="1"/>
  <c r="Z14" i="1"/>
  <c r="AA14" i="1"/>
  <c r="K11" i="1"/>
  <c r="L10" i="1"/>
  <c r="M10" i="1" s="1"/>
  <c r="R16" i="1"/>
  <c r="S16" i="1"/>
  <c r="H7" i="1"/>
  <c r="I6" i="1"/>
  <c r="J6" i="1" s="1"/>
  <c r="F7" i="1"/>
  <c r="G7" i="1" s="1"/>
  <c r="V17" i="1"/>
  <c r="Z75" i="1" l="1"/>
  <c r="AA75" i="1"/>
  <c r="V74" i="1"/>
  <c r="W74" i="1"/>
  <c r="R73" i="1"/>
  <c r="S73" i="1"/>
  <c r="Z47" i="1"/>
  <c r="AA47" i="1"/>
  <c r="V47" i="1"/>
  <c r="W47" i="1"/>
  <c r="S47" i="1"/>
  <c r="R47" i="1"/>
  <c r="Z15" i="1"/>
  <c r="AA15" i="1"/>
  <c r="L11" i="1"/>
  <c r="M11" i="1" s="1"/>
  <c r="K12" i="1"/>
  <c r="R17" i="1"/>
  <c r="S17" i="1"/>
  <c r="H8" i="1"/>
  <c r="I7" i="1"/>
  <c r="J7" i="1" s="1"/>
  <c r="V18" i="1"/>
  <c r="F8" i="1"/>
  <c r="G8" i="1" s="1"/>
  <c r="Z76" i="1" l="1"/>
  <c r="AA76" i="1"/>
  <c r="V75" i="1"/>
  <c r="W75" i="1"/>
  <c r="R74" i="1"/>
  <c r="S74" i="1"/>
  <c r="Z48" i="1"/>
  <c r="AA48" i="1"/>
  <c r="V48" i="1"/>
  <c r="W48" i="1"/>
  <c r="S48" i="1"/>
  <c r="R48" i="1"/>
  <c r="Z16" i="1"/>
  <c r="AA16" i="1"/>
  <c r="K13" i="1"/>
  <c r="L12" i="1"/>
  <c r="M12" i="1" s="1"/>
  <c r="S18" i="1"/>
  <c r="R18" i="1"/>
  <c r="H9" i="1"/>
  <c r="I8" i="1"/>
  <c r="J8" i="1" s="1"/>
  <c r="F9" i="1"/>
  <c r="G9" i="1" s="1"/>
  <c r="V19" i="1"/>
  <c r="Z77" i="1" l="1"/>
  <c r="AA77" i="1"/>
  <c r="V76" i="1"/>
  <c r="W76" i="1"/>
  <c r="S75" i="1"/>
  <c r="R75" i="1"/>
  <c r="Z49" i="1"/>
  <c r="AA49" i="1"/>
  <c r="V49" i="1"/>
  <c r="W49" i="1"/>
  <c r="R49" i="1"/>
  <c r="S49" i="1"/>
  <c r="Z17" i="1"/>
  <c r="AA17" i="1"/>
  <c r="L13" i="1"/>
  <c r="M13" i="1" s="1"/>
  <c r="K14" i="1"/>
  <c r="R19" i="1"/>
  <c r="S19" i="1"/>
  <c r="H10" i="1"/>
  <c r="I9" i="1"/>
  <c r="J9" i="1" s="1"/>
  <c r="V20" i="1"/>
  <c r="F10" i="1"/>
  <c r="G10" i="1" s="1"/>
  <c r="Z78" i="1" l="1"/>
  <c r="AA78" i="1"/>
  <c r="V77" i="1"/>
  <c r="W77" i="1"/>
  <c r="R76" i="1"/>
  <c r="S76" i="1"/>
  <c r="AA50" i="1"/>
  <c r="Z50" i="1"/>
  <c r="W50" i="1"/>
  <c r="V50" i="1"/>
  <c r="R50" i="1"/>
  <c r="S50" i="1"/>
  <c r="Z18" i="1"/>
  <c r="AA18" i="1"/>
  <c r="L14" i="1"/>
  <c r="M14" i="1" s="1"/>
  <c r="K15" i="1"/>
  <c r="S20" i="1"/>
  <c r="R20" i="1"/>
  <c r="H11" i="1"/>
  <c r="I10" i="1"/>
  <c r="J10" i="1" s="1"/>
  <c r="F11" i="1"/>
  <c r="G11" i="1" s="1"/>
  <c r="V21" i="1"/>
  <c r="AA79" i="1" l="1"/>
  <c r="Z79" i="1"/>
  <c r="V78" i="1"/>
  <c r="W78" i="1"/>
  <c r="R77" i="1"/>
  <c r="S77" i="1"/>
  <c r="AA51" i="1"/>
  <c r="Z51" i="1"/>
  <c r="W51" i="1"/>
  <c r="V51" i="1"/>
  <c r="S51" i="1"/>
  <c r="R51" i="1"/>
  <c r="Z19" i="1"/>
  <c r="AA19" i="1"/>
  <c r="K16" i="1"/>
  <c r="L15" i="1"/>
  <c r="M15" i="1" s="1"/>
  <c r="S21" i="1"/>
  <c r="R21" i="1"/>
  <c r="H12" i="1"/>
  <c r="I11" i="1"/>
  <c r="J11" i="1" s="1"/>
  <c r="V22" i="1"/>
  <c r="F12" i="1"/>
  <c r="G12" i="1" s="1"/>
  <c r="Z80" i="1" l="1"/>
  <c r="AA80" i="1"/>
  <c r="V79" i="1"/>
  <c r="W79" i="1"/>
  <c r="S78" i="1"/>
  <c r="R78" i="1"/>
  <c r="Z52" i="1"/>
  <c r="AA52" i="1"/>
  <c r="W52" i="1"/>
  <c r="V52" i="1"/>
  <c r="R52" i="1"/>
  <c r="S52" i="1"/>
  <c r="Z20" i="1"/>
  <c r="AA20" i="1"/>
  <c r="L16" i="1"/>
  <c r="M16" i="1" s="1"/>
  <c r="K17" i="1"/>
  <c r="S22" i="1"/>
  <c r="R22" i="1"/>
  <c r="H13" i="1"/>
  <c r="I12" i="1"/>
  <c r="J12" i="1" s="1"/>
  <c r="F13" i="1"/>
  <c r="G13" i="1" s="1"/>
  <c r="V23" i="1"/>
  <c r="V80" i="1" l="1"/>
  <c r="W80" i="1"/>
  <c r="R79" i="1"/>
  <c r="S79" i="1"/>
  <c r="Z53" i="1"/>
  <c r="AA53" i="1"/>
  <c r="W53" i="1"/>
  <c r="V53" i="1"/>
  <c r="S53" i="1"/>
  <c r="R53" i="1"/>
  <c r="Z21" i="1"/>
  <c r="AA21" i="1"/>
  <c r="L17" i="1"/>
  <c r="M17" i="1" s="1"/>
  <c r="K18" i="1"/>
  <c r="R23" i="1"/>
  <c r="S23" i="1"/>
  <c r="H14" i="1"/>
  <c r="I13" i="1"/>
  <c r="J13" i="1" s="1"/>
  <c r="V24" i="1"/>
  <c r="F14" i="1"/>
  <c r="G14" i="1" s="1"/>
  <c r="R80" i="1" l="1"/>
  <c r="S80" i="1"/>
  <c r="Z54" i="1"/>
  <c r="AA54" i="1"/>
  <c r="V54" i="1"/>
  <c r="W54" i="1"/>
  <c r="R54" i="1"/>
  <c r="S54" i="1"/>
  <c r="Z22" i="1"/>
  <c r="AA22" i="1"/>
  <c r="K19" i="1"/>
  <c r="L18" i="1"/>
  <c r="M18" i="1" s="1"/>
  <c r="S24" i="1"/>
  <c r="R24" i="1"/>
  <c r="H15" i="1"/>
  <c r="I14" i="1"/>
  <c r="J14" i="1" s="1"/>
  <c r="F15" i="1"/>
  <c r="G15" i="1" s="1"/>
  <c r="V25" i="1"/>
  <c r="Z55" i="1" l="1"/>
  <c r="AA55" i="1"/>
  <c r="W55" i="1"/>
  <c r="V55" i="1"/>
  <c r="R55" i="1"/>
  <c r="S55" i="1"/>
  <c r="AA23" i="1"/>
  <c r="Z23" i="1"/>
  <c r="L19" i="1"/>
  <c r="M19" i="1" s="1"/>
  <c r="K20" i="1"/>
  <c r="R25" i="1"/>
  <c r="S25" i="1"/>
  <c r="H16" i="1"/>
  <c r="I15" i="1"/>
  <c r="J15" i="1" s="1"/>
  <c r="V26" i="1"/>
  <c r="F16" i="1"/>
  <c r="G16" i="1" s="1"/>
  <c r="Z56" i="1" l="1"/>
  <c r="AA56" i="1"/>
  <c r="V56" i="1"/>
  <c r="W56" i="1"/>
  <c r="R56" i="1"/>
  <c r="S56" i="1"/>
  <c r="Z24" i="1"/>
  <c r="AA24" i="1"/>
  <c r="K21" i="1"/>
  <c r="L20" i="1"/>
  <c r="M20" i="1" s="1"/>
  <c r="S26" i="1"/>
  <c r="R26" i="1"/>
  <c r="H17" i="1"/>
  <c r="I16" i="1"/>
  <c r="J16" i="1" s="1"/>
  <c r="F17" i="1"/>
  <c r="G17" i="1" s="1"/>
  <c r="V27" i="1"/>
  <c r="AA57" i="1" l="1"/>
  <c r="Z57" i="1"/>
  <c r="V57" i="1"/>
  <c r="W57" i="1"/>
  <c r="R57" i="1"/>
  <c r="S57" i="1"/>
  <c r="Z25" i="1"/>
  <c r="AA25" i="1"/>
  <c r="L21" i="1"/>
  <c r="M21" i="1" s="1"/>
  <c r="K22" i="1"/>
  <c r="R27" i="1"/>
  <c r="S27" i="1"/>
  <c r="H18" i="1"/>
  <c r="I17" i="1"/>
  <c r="J17" i="1" s="1"/>
  <c r="V28" i="1"/>
  <c r="F18" i="1"/>
  <c r="G18" i="1" s="1"/>
  <c r="AA58" i="1" l="1"/>
  <c r="Z58" i="1"/>
  <c r="W58" i="1"/>
  <c r="V58" i="1"/>
  <c r="S58" i="1"/>
  <c r="R58" i="1"/>
  <c r="AA26" i="1"/>
  <c r="Z26" i="1"/>
  <c r="L22" i="1"/>
  <c r="M22" i="1" s="1"/>
  <c r="K23" i="1"/>
  <c r="R28" i="1"/>
  <c r="S28" i="1"/>
  <c r="H19" i="1"/>
  <c r="I18" i="1"/>
  <c r="J18" i="1" s="1"/>
  <c r="F19" i="1"/>
  <c r="G19" i="1" s="1"/>
  <c r="V29" i="1"/>
  <c r="AA59" i="1" l="1"/>
  <c r="Z59" i="1"/>
  <c r="V59" i="1"/>
  <c r="W59" i="1"/>
  <c r="S59" i="1"/>
  <c r="R59" i="1"/>
  <c r="Z27" i="1"/>
  <c r="AA27" i="1"/>
  <c r="K24" i="1"/>
  <c r="L23" i="1"/>
  <c r="M23" i="1" s="1"/>
  <c r="R29" i="1"/>
  <c r="S29" i="1"/>
  <c r="H20" i="1"/>
  <c r="I19" i="1"/>
  <c r="J19" i="1" s="1"/>
  <c r="F20" i="1"/>
  <c r="G20" i="1" s="1"/>
  <c r="V30" i="1"/>
  <c r="Z28" i="1" l="1"/>
  <c r="AA28" i="1"/>
  <c r="K25" i="1"/>
  <c r="L24" i="1"/>
  <c r="M24" i="1" s="1"/>
  <c r="R30" i="1"/>
  <c r="S30" i="1"/>
  <c r="H21" i="1"/>
  <c r="I20" i="1"/>
  <c r="J20" i="1" s="1"/>
  <c r="V31" i="1"/>
  <c r="F21" i="1"/>
  <c r="G21" i="1" s="1"/>
  <c r="Z29" i="1" l="1"/>
  <c r="AA29" i="1"/>
  <c r="L25" i="1"/>
  <c r="M25" i="1" s="1"/>
  <c r="K26" i="1"/>
  <c r="S31" i="1"/>
  <c r="R31" i="1"/>
  <c r="H22" i="1"/>
  <c r="I21" i="1"/>
  <c r="J21" i="1" s="1"/>
  <c r="F22" i="1"/>
  <c r="G22" i="1" s="1"/>
  <c r="V32" i="1"/>
  <c r="Z30" i="1" l="1"/>
  <c r="AA30" i="1"/>
  <c r="L26" i="1"/>
  <c r="M26" i="1" s="1"/>
  <c r="K27" i="1"/>
  <c r="S32" i="1"/>
  <c r="R32" i="1"/>
  <c r="H23" i="1"/>
  <c r="I22" i="1"/>
  <c r="J22" i="1" s="1"/>
  <c r="F23" i="1"/>
  <c r="G23" i="1" s="1"/>
  <c r="AA31" i="1" l="1"/>
  <c r="Z31" i="1"/>
  <c r="L27" i="1"/>
  <c r="M27" i="1" s="1"/>
  <c r="K28" i="1"/>
  <c r="H24" i="1"/>
  <c r="I23" i="1"/>
  <c r="J23" i="1" s="1"/>
  <c r="F24" i="1"/>
  <c r="G24" i="1" s="1"/>
  <c r="AA32" i="1" l="1"/>
  <c r="Z32" i="1"/>
  <c r="L28" i="1"/>
  <c r="M28" i="1" s="1"/>
  <c r="K29" i="1"/>
  <c r="H25" i="1"/>
  <c r="I24" i="1"/>
  <c r="J24" i="1" s="1"/>
  <c r="F25" i="1"/>
  <c r="G25" i="1" s="1"/>
  <c r="L29" i="1" l="1"/>
  <c r="M29" i="1" s="1"/>
  <c r="K30" i="1"/>
  <c r="H26" i="1"/>
  <c r="I25" i="1"/>
  <c r="J25" i="1" s="1"/>
  <c r="F26" i="1"/>
  <c r="G26" i="1" s="1"/>
  <c r="L30" i="1" l="1"/>
  <c r="M30" i="1" s="1"/>
  <c r="K31" i="1"/>
  <c r="H27" i="1"/>
  <c r="I26" i="1"/>
  <c r="J26" i="1" s="1"/>
  <c r="F27" i="1"/>
  <c r="G27" i="1" s="1"/>
  <c r="K32" i="1" l="1"/>
  <c r="L32" i="1" s="1"/>
  <c r="M32" i="1" s="1"/>
  <c r="L31" i="1"/>
  <c r="M31" i="1" s="1"/>
  <c r="H28" i="1"/>
  <c r="I27" i="1"/>
  <c r="J27" i="1" s="1"/>
  <c r="F28" i="1"/>
  <c r="G28" i="1" s="1"/>
  <c r="H29" i="1" l="1"/>
  <c r="I28" i="1"/>
  <c r="J28" i="1" s="1"/>
  <c r="F29" i="1"/>
  <c r="G29" i="1" s="1"/>
  <c r="H30" i="1" l="1"/>
  <c r="I29" i="1"/>
  <c r="J29" i="1" s="1"/>
  <c r="F30" i="1"/>
  <c r="G30" i="1" s="1"/>
  <c r="H31" i="1" l="1"/>
  <c r="I30" i="1"/>
  <c r="J30" i="1" s="1"/>
  <c r="F31" i="1"/>
  <c r="G31" i="1" s="1"/>
  <c r="F32" i="1"/>
  <c r="G32" i="1" s="1"/>
  <c r="H32" i="1" l="1"/>
  <c r="I32" i="1" s="1"/>
  <c r="J32" i="1" s="1"/>
  <c r="I31" i="1"/>
  <c r="J31" i="1" s="1"/>
</calcChain>
</file>

<file path=xl/sharedStrings.xml><?xml version="1.0" encoding="utf-8"?>
<sst xmlns="http://schemas.openxmlformats.org/spreadsheetml/2006/main" count="113" uniqueCount="49">
  <si>
    <r>
      <rPr>
        <sz val="11"/>
        <color theme="1"/>
        <rFont val="新細明體"/>
        <family val="2"/>
      </rPr>
      <t>累計投入</t>
    </r>
    <phoneticPr fontId="2" type="noConversion"/>
  </si>
  <si>
    <r>
      <rPr>
        <sz val="11"/>
        <color theme="1"/>
        <rFont val="新細明體"/>
        <family val="2"/>
      </rPr>
      <t>每年投入</t>
    </r>
    <phoneticPr fontId="2" type="noConversion"/>
  </si>
  <si>
    <r>
      <t>25</t>
    </r>
    <r>
      <rPr>
        <sz val="11"/>
        <color theme="1"/>
        <rFont val="細明體"/>
        <family val="3"/>
        <charset val="136"/>
      </rPr>
      <t>歲</t>
    </r>
    <phoneticPr fontId="2" type="noConversion"/>
  </si>
  <si>
    <r>
      <t>26</t>
    </r>
    <r>
      <rPr>
        <sz val="11"/>
        <color theme="1"/>
        <rFont val="細明體"/>
        <family val="3"/>
        <charset val="136"/>
      </rPr>
      <t>歲</t>
    </r>
    <phoneticPr fontId="2" type="noConversion"/>
  </si>
  <si>
    <r>
      <t>27歲</t>
    </r>
    <r>
      <rPr>
        <sz val="11"/>
        <color theme="1"/>
        <rFont val="細明體"/>
        <family val="3"/>
        <charset val="136"/>
      </rPr>
      <t/>
    </r>
  </si>
  <si>
    <r>
      <t>28歲</t>
    </r>
    <r>
      <rPr>
        <sz val="11"/>
        <color theme="1"/>
        <rFont val="細明體"/>
        <family val="3"/>
        <charset val="136"/>
      </rPr>
      <t/>
    </r>
  </si>
  <si>
    <r>
      <t>29歲</t>
    </r>
    <r>
      <rPr>
        <sz val="11"/>
        <color theme="1"/>
        <rFont val="細明體"/>
        <family val="3"/>
        <charset val="136"/>
      </rPr>
      <t/>
    </r>
  </si>
  <si>
    <r>
      <t>30歲</t>
    </r>
    <r>
      <rPr>
        <sz val="11"/>
        <color theme="1"/>
        <rFont val="細明體"/>
        <family val="3"/>
        <charset val="136"/>
      </rPr>
      <t/>
    </r>
  </si>
  <si>
    <r>
      <t>31歲</t>
    </r>
    <r>
      <rPr>
        <sz val="11"/>
        <color theme="1"/>
        <rFont val="細明體"/>
        <family val="3"/>
        <charset val="136"/>
      </rPr>
      <t/>
    </r>
  </si>
  <si>
    <r>
      <t>32歲</t>
    </r>
    <r>
      <rPr>
        <sz val="11"/>
        <color theme="1"/>
        <rFont val="細明體"/>
        <family val="3"/>
        <charset val="136"/>
      </rPr>
      <t/>
    </r>
  </si>
  <si>
    <r>
      <t>33歲</t>
    </r>
    <r>
      <rPr>
        <sz val="11"/>
        <color theme="1"/>
        <rFont val="細明體"/>
        <family val="3"/>
        <charset val="136"/>
      </rPr>
      <t/>
    </r>
  </si>
  <si>
    <r>
      <t>34歲</t>
    </r>
    <r>
      <rPr>
        <sz val="11"/>
        <color theme="1"/>
        <rFont val="細明體"/>
        <family val="3"/>
        <charset val="136"/>
      </rPr>
      <t/>
    </r>
  </si>
  <si>
    <r>
      <t>35歲</t>
    </r>
    <r>
      <rPr>
        <sz val="11"/>
        <color theme="1"/>
        <rFont val="細明體"/>
        <family val="3"/>
        <charset val="136"/>
      </rPr>
      <t/>
    </r>
  </si>
  <si>
    <r>
      <t>36歲</t>
    </r>
    <r>
      <rPr>
        <sz val="11"/>
        <color theme="1"/>
        <rFont val="細明體"/>
        <family val="3"/>
        <charset val="136"/>
      </rPr>
      <t/>
    </r>
  </si>
  <si>
    <r>
      <t>37歲</t>
    </r>
    <r>
      <rPr>
        <sz val="11"/>
        <color theme="1"/>
        <rFont val="細明體"/>
        <family val="3"/>
        <charset val="136"/>
      </rPr>
      <t/>
    </r>
  </si>
  <si>
    <r>
      <t>38歲</t>
    </r>
    <r>
      <rPr>
        <sz val="11"/>
        <color theme="1"/>
        <rFont val="細明體"/>
        <family val="3"/>
        <charset val="136"/>
      </rPr>
      <t/>
    </r>
  </si>
  <si>
    <r>
      <t>39歲</t>
    </r>
    <r>
      <rPr>
        <sz val="11"/>
        <color theme="1"/>
        <rFont val="細明體"/>
        <family val="3"/>
        <charset val="136"/>
      </rPr>
      <t/>
    </r>
  </si>
  <si>
    <r>
      <t>40歲</t>
    </r>
    <r>
      <rPr>
        <sz val="11"/>
        <color theme="1"/>
        <rFont val="細明體"/>
        <family val="3"/>
        <charset val="136"/>
      </rPr>
      <t/>
    </r>
  </si>
  <si>
    <r>
      <t>41歲</t>
    </r>
    <r>
      <rPr>
        <sz val="11"/>
        <color theme="1"/>
        <rFont val="細明體"/>
        <family val="3"/>
        <charset val="136"/>
      </rPr>
      <t/>
    </r>
  </si>
  <si>
    <r>
      <t>42歲</t>
    </r>
    <r>
      <rPr>
        <sz val="11"/>
        <color theme="1"/>
        <rFont val="細明體"/>
        <family val="3"/>
        <charset val="136"/>
      </rPr>
      <t/>
    </r>
  </si>
  <si>
    <r>
      <t>43歲</t>
    </r>
    <r>
      <rPr>
        <sz val="11"/>
        <color theme="1"/>
        <rFont val="細明體"/>
        <family val="3"/>
        <charset val="136"/>
      </rPr>
      <t/>
    </r>
  </si>
  <si>
    <r>
      <t>44歲</t>
    </r>
    <r>
      <rPr>
        <sz val="11"/>
        <color theme="1"/>
        <rFont val="細明體"/>
        <family val="3"/>
        <charset val="136"/>
      </rPr>
      <t/>
    </r>
  </si>
  <si>
    <r>
      <t>45歲</t>
    </r>
    <r>
      <rPr>
        <sz val="11"/>
        <color theme="1"/>
        <rFont val="細明體"/>
        <family val="3"/>
        <charset val="136"/>
      </rPr>
      <t/>
    </r>
  </si>
  <si>
    <r>
      <t>46歲</t>
    </r>
    <r>
      <rPr>
        <sz val="11"/>
        <color theme="1"/>
        <rFont val="細明體"/>
        <family val="3"/>
        <charset val="136"/>
      </rPr>
      <t/>
    </r>
  </si>
  <si>
    <r>
      <t>47歲</t>
    </r>
    <r>
      <rPr>
        <sz val="11"/>
        <color theme="1"/>
        <rFont val="細明體"/>
        <family val="3"/>
        <charset val="136"/>
      </rPr>
      <t/>
    </r>
  </si>
  <si>
    <r>
      <t>48歲</t>
    </r>
    <r>
      <rPr>
        <sz val="11"/>
        <color theme="1"/>
        <rFont val="細明體"/>
        <family val="3"/>
        <charset val="136"/>
      </rPr>
      <t/>
    </r>
  </si>
  <si>
    <r>
      <t>49歲</t>
    </r>
    <r>
      <rPr>
        <sz val="11"/>
        <color theme="1"/>
        <rFont val="細明體"/>
        <family val="3"/>
        <charset val="136"/>
      </rPr>
      <t/>
    </r>
  </si>
  <si>
    <r>
      <t>50歲</t>
    </r>
    <r>
      <rPr>
        <sz val="11"/>
        <color theme="1"/>
        <rFont val="細明體"/>
        <family val="3"/>
        <charset val="136"/>
      </rPr>
      <t/>
    </r>
  </si>
  <si>
    <r>
      <t>51歲</t>
    </r>
    <r>
      <rPr>
        <sz val="11"/>
        <color theme="1"/>
        <rFont val="細明體"/>
        <family val="3"/>
        <charset val="136"/>
      </rPr>
      <t/>
    </r>
  </si>
  <si>
    <r>
      <t>52歲</t>
    </r>
    <r>
      <rPr>
        <sz val="11"/>
        <color theme="1"/>
        <rFont val="細明體"/>
        <family val="3"/>
        <charset val="136"/>
      </rPr>
      <t/>
    </r>
  </si>
  <si>
    <r>
      <t>53歲</t>
    </r>
    <r>
      <rPr>
        <sz val="11"/>
        <color theme="1"/>
        <rFont val="細明體"/>
        <family val="3"/>
        <charset val="136"/>
      </rPr>
      <t/>
    </r>
  </si>
  <si>
    <r>
      <t>54歲</t>
    </r>
    <r>
      <rPr>
        <sz val="11"/>
        <color theme="1"/>
        <rFont val="細明體"/>
        <family val="3"/>
        <charset val="136"/>
      </rPr>
      <t/>
    </r>
  </si>
  <si>
    <t>總計</t>
    <phoneticPr fontId="2" type="noConversion"/>
  </si>
  <si>
    <t>價差</t>
    <phoneticPr fontId="2" type="noConversion"/>
  </si>
  <si>
    <t>報酬率</t>
    <phoneticPr fontId="2" type="noConversion"/>
  </si>
  <si>
    <t>年度</t>
    <phoneticPr fontId="2" type="noConversion"/>
  </si>
  <si>
    <t>歲數</t>
    <phoneticPr fontId="2" type="noConversion"/>
  </si>
  <si>
    <t>總計</t>
    <phoneticPr fontId="2" type="noConversion"/>
  </si>
  <si>
    <t>價差</t>
    <phoneticPr fontId="2" type="noConversion"/>
  </si>
  <si>
    <t>報酬率</t>
    <phoneticPr fontId="2" type="noConversion"/>
  </si>
  <si>
    <t>其他人已累積</t>
    <phoneticPr fontId="2" type="noConversion"/>
  </si>
  <si>
    <t>累計投入</t>
    <phoneticPr fontId="2" type="noConversion"/>
  </si>
  <si>
    <t>累計投入</t>
    <phoneticPr fontId="2" type="noConversion"/>
  </si>
  <si>
    <r>
      <rPr>
        <sz val="11"/>
        <color theme="1"/>
        <rFont val="新細明體"/>
        <family val="2"/>
      </rPr>
      <t>每年投入</t>
    </r>
    <phoneticPr fontId="2" type="noConversion"/>
  </si>
  <si>
    <t>累計投入</t>
    <phoneticPr fontId="2" type="noConversion"/>
  </si>
  <si>
    <t>總計</t>
    <phoneticPr fontId="2" type="noConversion"/>
  </si>
  <si>
    <t>其他人已累積</t>
    <phoneticPr fontId="2" type="noConversion"/>
  </si>
  <si>
    <r>
      <t>25</t>
    </r>
    <r>
      <rPr>
        <sz val="11"/>
        <color theme="1"/>
        <rFont val="細明體"/>
        <family val="3"/>
        <charset val="136"/>
      </rPr>
      <t>歲</t>
    </r>
    <phoneticPr fontId="2" type="noConversion"/>
  </si>
  <si>
    <r>
      <t>25</t>
    </r>
    <r>
      <rPr>
        <sz val="11"/>
        <color theme="1"/>
        <rFont val="細明體"/>
        <family val="3"/>
        <charset val="136"/>
      </rPr>
      <t>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</si>
</sst>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</font>
    <font>
      <sz val="11"/>
      <color theme="1"/>
      <name val="Calibri"/>
      <family val="2"/>
    </font>
    <font>
      <sz val="11"/>
      <color theme="1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4" fillId="0" borderId="0" xfId="0" applyFont="1"/>
    <xf numFmtId="176" fontId="4" fillId="0" borderId="0" xfId="1" applyNumberFormat="1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4" fillId="0" borderId="0" xfId="0" applyNumberFormat="1" applyFont="1"/>
    <xf numFmtId="0" fontId="4" fillId="2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4" fillId="0" borderId="0" xfId="2" applyNumberFormat="1" applyFont="1" applyAlignment="1"/>
    <xf numFmtId="9" fontId="4" fillId="3" borderId="0" xfId="0" applyNumberFormat="1" applyFont="1" applyFill="1" applyAlignment="1">
      <alignment horizontal="center"/>
    </xf>
    <xf numFmtId="9" fontId="4" fillId="5" borderId="0" xfId="0" applyNumberFormat="1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9" fontId="4" fillId="3" borderId="0" xfId="2" applyFont="1" applyFill="1" applyAlignment="1">
      <alignment horizontal="center"/>
    </xf>
    <xf numFmtId="9" fontId="4" fillId="4" borderId="0" xfId="2" applyFont="1" applyFill="1" applyAlignment="1">
      <alignment horizontal="center"/>
    </xf>
    <xf numFmtId="9" fontId="4" fillId="5" borderId="0" xfId="2" applyFont="1" applyFill="1" applyAlignment="1">
      <alignment horizontal="center"/>
    </xf>
    <xf numFmtId="176" fontId="4" fillId="0" borderId="0" xfId="1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9" fontId="4" fillId="0" borderId="0" xfId="2" applyFont="1" applyAlignment="1"/>
    <xf numFmtId="9" fontId="4" fillId="0" borderId="0" xfId="0" applyNumberFormat="1" applyFont="1"/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2 %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工作表1!$C$39:$F$39</c:f>
              <c:strCache>
                <c:ptCount val="4"/>
                <c:pt idx="0">
                  <c:v>25歲</c:v>
                </c:pt>
                <c:pt idx="1">
                  <c:v>30歲</c:v>
                </c:pt>
                <c:pt idx="2">
                  <c:v>35歲</c:v>
                </c:pt>
                <c:pt idx="3">
                  <c:v>40歲</c:v>
                </c:pt>
              </c:strCache>
            </c:strRef>
          </c:cat>
          <c:val>
            <c:numRef>
              <c:f>工作表1!$C$40:$F$40</c:f>
              <c:numCache>
                <c:formatCode>_-* #,##0_-;\-* #,##0_-;_-* "-"??_-;_-@_-</c:formatCode>
                <c:ptCount val="4"/>
                <c:pt idx="0">
                  <c:v>36000</c:v>
                </c:pt>
                <c:pt idx="1">
                  <c:v>45600</c:v>
                </c:pt>
                <c:pt idx="2">
                  <c:v>60100</c:v>
                </c:pt>
                <c:pt idx="3">
                  <c:v>84450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1-4915-A558-E1FDD36D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754079"/>
        <c:axId val="869756991"/>
      </c:barChart>
      <c:catAx>
        <c:axId val="86975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9756991"/>
        <c:crosses val="autoZero"/>
        <c:auto val="1"/>
        <c:lblAlgn val="ctr"/>
        <c:lblOffset val="100"/>
        <c:noMultiLvlLbl val="0"/>
      </c:catAx>
      <c:valAx>
        <c:axId val="8697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975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7 %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工作表1!$J$39:$M$39</c:f>
              <c:strCache>
                <c:ptCount val="4"/>
                <c:pt idx="0">
                  <c:v>25歲</c:v>
                </c:pt>
                <c:pt idx="1">
                  <c:v>30歲</c:v>
                </c:pt>
                <c:pt idx="2">
                  <c:v>35歲</c:v>
                </c:pt>
                <c:pt idx="3">
                  <c:v>40歲</c:v>
                </c:pt>
              </c:strCache>
            </c:strRef>
          </c:cat>
          <c:val>
            <c:numRef>
              <c:f>工作表1!$J$40:$M$40</c:f>
              <c:numCache>
                <c:formatCode>_-* #,##0_-;\-* #,##0_-;_-* "-"??_-;_-@_-</c:formatCode>
                <c:ptCount val="4"/>
                <c:pt idx="0">
                  <c:v>36000</c:v>
                </c:pt>
                <c:pt idx="1">
                  <c:v>71250</c:v>
                </c:pt>
                <c:pt idx="2">
                  <c:v>102830</c:v>
                </c:pt>
                <c:pt idx="3">
                  <c:v>157600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D-4B6C-8577-6430C679A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754911"/>
        <c:axId val="870858831"/>
      </c:barChart>
      <c:catAx>
        <c:axId val="86975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0858831"/>
        <c:crosses val="autoZero"/>
        <c:auto val="1"/>
        <c:lblAlgn val="ctr"/>
        <c:lblOffset val="100"/>
        <c:noMultiLvlLbl val="0"/>
      </c:catAx>
      <c:valAx>
        <c:axId val="8708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97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5 %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工作表1!$C$44:$F$44</c:f>
              <c:strCache>
                <c:ptCount val="4"/>
                <c:pt idx="0">
                  <c:v>25歲</c:v>
                </c:pt>
                <c:pt idx="1">
                  <c:v>30歲</c:v>
                </c:pt>
                <c:pt idx="2">
                  <c:v>35歲</c:v>
                </c:pt>
                <c:pt idx="3">
                  <c:v>40歲</c:v>
                </c:pt>
              </c:strCache>
            </c:strRef>
          </c:cat>
          <c:val>
            <c:numRef>
              <c:f>工作表1!$C$45:$F$45</c:f>
              <c:numCache>
                <c:formatCode>_-* #,##0_-;\-* #,##0_-;_-* "-"??_-;_-@_-</c:formatCode>
                <c:ptCount val="4"/>
                <c:pt idx="0">
                  <c:v>36000</c:v>
                </c:pt>
                <c:pt idx="1">
                  <c:v>50100</c:v>
                </c:pt>
                <c:pt idx="2">
                  <c:v>72330</c:v>
                </c:pt>
                <c:pt idx="3">
                  <c:v>110850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4-4AC4-B9F0-C2FD0662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012287"/>
        <c:axId val="877010207"/>
      </c:barChart>
      <c:catAx>
        <c:axId val="8770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10207"/>
        <c:crosses val="autoZero"/>
        <c:auto val="1"/>
        <c:lblAlgn val="ctr"/>
        <c:lblOffset val="100"/>
        <c:noMultiLvlLbl val="0"/>
      </c:catAx>
      <c:valAx>
        <c:axId val="8770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701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工作表1!$I$46</c:f>
              <c:strCache>
                <c:ptCount val="1"/>
                <c:pt idx="0">
                  <c:v>30歲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工作表1!$J$44:$L$44</c:f>
              <c:numCache>
                <c:formatCode>0%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7.0000000000000007E-2</c:v>
                </c:pt>
              </c:numCache>
            </c:numRef>
          </c:cat>
          <c:val>
            <c:numRef>
              <c:f>工作表1!$J$46:$L$46</c:f>
              <c:numCache>
                <c:formatCode>_-* #,##0_-;\-* #,##0_-;_-* "-"??_-;_-@_-</c:formatCode>
                <c:ptCount val="3"/>
                <c:pt idx="0">
                  <c:v>45600</c:v>
                </c:pt>
                <c:pt idx="1">
                  <c:v>50100</c:v>
                </c:pt>
                <c:pt idx="2">
                  <c:v>71250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6-44C8-A1EC-4DF01CA8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095343"/>
        <c:axId val="1039091183"/>
      </c:barChart>
      <c:catAx>
        <c:axId val="103909534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9091183"/>
        <c:crosses val="autoZero"/>
        <c:auto val="1"/>
        <c:lblAlgn val="ctr"/>
        <c:lblOffset val="100"/>
        <c:noMultiLvlLbl val="0"/>
      </c:catAx>
      <c:valAx>
        <c:axId val="10390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90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工作表1!$I$47</c:f>
              <c:strCache>
                <c:ptCount val="1"/>
                <c:pt idx="0">
                  <c:v>35歲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工作表1!$J$44:$L$44</c:f>
              <c:numCache>
                <c:formatCode>0%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7.0000000000000007E-2</c:v>
                </c:pt>
              </c:numCache>
            </c:numRef>
          </c:cat>
          <c:val>
            <c:numRef>
              <c:f>工作表1!$J$47:$L$47</c:f>
              <c:numCache>
                <c:formatCode>_-* #,##0_-;\-* #,##0_-;_-* "-"??_-;_-@_-</c:formatCode>
                <c:ptCount val="3"/>
                <c:pt idx="0">
                  <c:v>60100</c:v>
                </c:pt>
                <c:pt idx="1">
                  <c:v>72330</c:v>
                </c:pt>
                <c:pt idx="2">
                  <c:v>102830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F-41FF-BD59-5635B9CC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749503"/>
        <c:axId val="1039088687"/>
      </c:barChart>
      <c:catAx>
        <c:axId val="8697495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9088687"/>
        <c:crosses val="autoZero"/>
        <c:auto val="1"/>
        <c:lblAlgn val="ctr"/>
        <c:lblOffset val="100"/>
        <c:noMultiLvlLbl val="0"/>
      </c:catAx>
      <c:valAx>
        <c:axId val="10390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974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工作表1!$I$48</c:f>
              <c:strCache>
                <c:ptCount val="1"/>
                <c:pt idx="0">
                  <c:v>40歲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工作表1!$J$44:$L$44</c:f>
              <c:numCache>
                <c:formatCode>0%</c:formatCode>
                <c:ptCount val="3"/>
                <c:pt idx="0">
                  <c:v>0.02</c:v>
                </c:pt>
                <c:pt idx="1">
                  <c:v>0.05</c:v>
                </c:pt>
                <c:pt idx="2">
                  <c:v>7.0000000000000007E-2</c:v>
                </c:pt>
              </c:numCache>
            </c:numRef>
          </c:cat>
          <c:val>
            <c:numRef>
              <c:f>工作表1!$J$48:$L$48</c:f>
              <c:numCache>
                <c:formatCode>_-* #,##0_-;\-* #,##0_-;_-* "-"??_-;_-@_-</c:formatCode>
                <c:ptCount val="3"/>
                <c:pt idx="0">
                  <c:v>84450</c:v>
                </c:pt>
                <c:pt idx="1">
                  <c:v>110850</c:v>
                </c:pt>
                <c:pt idx="2">
                  <c:v>157600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0-49AE-9C65-A71527EF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863407"/>
        <c:axId val="870856751"/>
      </c:barChart>
      <c:catAx>
        <c:axId val="87086340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0856751"/>
        <c:crosses val="autoZero"/>
        <c:auto val="1"/>
        <c:lblAlgn val="ctr"/>
        <c:lblOffset val="100"/>
        <c:noMultiLvlLbl val="0"/>
      </c:catAx>
      <c:valAx>
        <c:axId val="8708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086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46</xdr:row>
      <xdr:rowOff>100012</xdr:rowOff>
    </xdr:from>
    <xdr:to>
      <xdr:col>7</xdr:col>
      <xdr:colOff>142875</xdr:colOff>
      <xdr:row>61</xdr:row>
      <xdr:rowOff>71437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79</xdr:row>
      <xdr:rowOff>4762</xdr:rowOff>
    </xdr:from>
    <xdr:to>
      <xdr:col>7</xdr:col>
      <xdr:colOff>76200</xdr:colOff>
      <xdr:row>93</xdr:row>
      <xdr:rowOff>71437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63</xdr:row>
      <xdr:rowOff>4762</xdr:rowOff>
    </xdr:from>
    <xdr:to>
      <xdr:col>7</xdr:col>
      <xdr:colOff>104775</xdr:colOff>
      <xdr:row>77</xdr:row>
      <xdr:rowOff>42862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49</xdr:row>
      <xdr:rowOff>185737</xdr:rowOff>
    </xdr:from>
    <xdr:to>
      <xdr:col>14</xdr:col>
      <xdr:colOff>104775</xdr:colOff>
      <xdr:row>64</xdr:row>
      <xdr:rowOff>147637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419100</xdr:colOff>
      <xdr:row>66</xdr:row>
      <xdr:rowOff>4762</xdr:rowOff>
    </xdr:from>
    <xdr:to>
      <xdr:col>14</xdr:col>
      <xdr:colOff>133350</xdr:colOff>
      <xdr:row>80</xdr:row>
      <xdr:rowOff>52387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438150</xdr:colOff>
      <xdr:row>82</xdr:row>
      <xdr:rowOff>14287</xdr:rowOff>
    </xdr:from>
    <xdr:to>
      <xdr:col>14</xdr:col>
      <xdr:colOff>152400</xdr:colOff>
      <xdr:row>96</xdr:row>
      <xdr:rowOff>90487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abSelected="1" workbookViewId="0">
      <selection activeCell="P90" sqref="P90"/>
    </sheetView>
  </sheetViews>
  <sheetFormatPr defaultRowHeight="15" x14ac:dyDescent="0.25"/>
  <cols>
    <col min="1" max="1" width="9.140625" style="1"/>
    <col min="2" max="2" width="5.5703125" style="1" customWidth="1"/>
    <col min="3" max="4" width="11.42578125" style="1" bestFit="1" customWidth="1"/>
    <col min="5" max="5" width="12.28515625" style="1" customWidth="1"/>
    <col min="6" max="6" width="11.7109375" style="1" customWidth="1"/>
    <col min="7" max="7" width="10.85546875" style="1" customWidth="1"/>
    <col min="8" max="8" width="11.85546875" style="1" customWidth="1"/>
    <col min="9" max="9" width="12.140625" style="1" customWidth="1"/>
    <col min="10" max="10" width="10.85546875" style="1" customWidth="1"/>
    <col min="11" max="11" width="12.28515625" style="1" customWidth="1"/>
    <col min="12" max="12" width="12" style="1" customWidth="1"/>
    <col min="13" max="13" width="10.85546875" style="1" customWidth="1"/>
    <col min="14" max="14" width="2.85546875" style="7" customWidth="1"/>
    <col min="15" max="15" width="6.85546875" style="1" customWidth="1"/>
    <col min="16" max="16" width="12.42578125" style="1" customWidth="1"/>
    <col min="17" max="17" width="10.42578125" style="1" customWidth="1"/>
    <col min="18" max="18" width="13.7109375" style="1" customWidth="1"/>
    <col min="19" max="19" width="11.140625" style="1" customWidth="1"/>
    <col min="20" max="20" width="15.42578125" style="1" customWidth="1"/>
    <col min="21" max="21" width="10.42578125" style="1" customWidth="1"/>
    <col min="22" max="22" width="13.7109375" style="1" customWidth="1"/>
    <col min="23" max="23" width="11.140625" style="1" customWidth="1"/>
    <col min="24" max="24" width="15.42578125" style="1" customWidth="1"/>
    <col min="25" max="25" width="10.42578125" style="1" customWidth="1"/>
    <col min="26" max="26" width="13.7109375" style="1" customWidth="1"/>
    <col min="27" max="27" width="11.140625" style="1" customWidth="1"/>
    <col min="28" max="16384" width="9.140625" style="1"/>
  </cols>
  <sheetData>
    <row r="1" spans="1:27" ht="15.75" customHeight="1" x14ac:dyDescent="0.25">
      <c r="E1" s="14">
        <v>0.02</v>
      </c>
      <c r="F1" s="14"/>
      <c r="G1" s="14"/>
      <c r="H1" s="15">
        <v>0.05</v>
      </c>
      <c r="I1" s="15"/>
      <c r="J1" s="15"/>
      <c r="K1" s="16">
        <v>7.0000000000000007E-2</v>
      </c>
      <c r="L1" s="16"/>
      <c r="M1" s="16"/>
      <c r="Q1" s="11">
        <v>0.02</v>
      </c>
      <c r="R1" s="11"/>
      <c r="S1" s="11"/>
      <c r="U1" s="13">
        <v>0.05</v>
      </c>
      <c r="V1" s="13"/>
      <c r="W1" s="13"/>
      <c r="Y1" s="12">
        <v>7.0000000000000007E-2</v>
      </c>
      <c r="Z1" s="12"/>
      <c r="AA1" s="12"/>
    </row>
    <row r="2" spans="1:27" s="3" customFormat="1" ht="15.75" x14ac:dyDescent="0.25">
      <c r="A2" s="4" t="s">
        <v>36</v>
      </c>
      <c r="B2" s="4" t="s">
        <v>35</v>
      </c>
      <c r="C2" s="3" t="s">
        <v>1</v>
      </c>
      <c r="D2" s="3" t="s">
        <v>0</v>
      </c>
      <c r="E2" s="4" t="s">
        <v>32</v>
      </c>
      <c r="F2" s="4" t="s">
        <v>33</v>
      </c>
      <c r="G2" s="4" t="s">
        <v>34</v>
      </c>
      <c r="H2" s="4" t="s">
        <v>37</v>
      </c>
      <c r="I2" s="4" t="s">
        <v>38</v>
      </c>
      <c r="J2" s="4" t="s">
        <v>39</v>
      </c>
      <c r="K2" s="4" t="s">
        <v>37</v>
      </c>
      <c r="L2" s="4" t="s">
        <v>38</v>
      </c>
      <c r="M2" s="4" t="s">
        <v>39</v>
      </c>
      <c r="N2" s="8"/>
      <c r="P2" s="4" t="s">
        <v>40</v>
      </c>
      <c r="Q2" s="3" t="s">
        <v>1</v>
      </c>
      <c r="R2" s="9" t="s">
        <v>41</v>
      </c>
      <c r="S2" s="4" t="s">
        <v>32</v>
      </c>
      <c r="T2" s="4" t="s">
        <v>46</v>
      </c>
      <c r="U2" s="3" t="s">
        <v>1</v>
      </c>
      <c r="V2" s="9" t="s">
        <v>42</v>
      </c>
      <c r="W2" s="4" t="s">
        <v>32</v>
      </c>
      <c r="X2" s="4" t="s">
        <v>46</v>
      </c>
      <c r="Y2" s="3" t="s">
        <v>43</v>
      </c>
      <c r="Z2" s="9" t="s">
        <v>44</v>
      </c>
      <c r="AA2" s="4" t="s">
        <v>45</v>
      </c>
    </row>
    <row r="3" spans="1:27" ht="15.75" x14ac:dyDescent="0.25">
      <c r="A3" s="1" t="s">
        <v>2</v>
      </c>
      <c r="B3" s="1">
        <v>1</v>
      </c>
      <c r="C3" s="2">
        <v>36000</v>
      </c>
      <c r="D3" s="2">
        <f>C3</f>
        <v>36000</v>
      </c>
      <c r="E3" s="5">
        <f>$D3</f>
        <v>36000</v>
      </c>
      <c r="F3" s="5">
        <f>$E3-$D3</f>
        <v>0</v>
      </c>
      <c r="G3" s="10">
        <f>F3/D3</f>
        <v>0</v>
      </c>
      <c r="H3" s="5">
        <f>$D3</f>
        <v>36000</v>
      </c>
      <c r="I3" s="5">
        <f>H3-$D3</f>
        <v>0</v>
      </c>
      <c r="J3" s="10">
        <f>I3/$D3</f>
        <v>0</v>
      </c>
      <c r="K3" s="5">
        <f>$D3</f>
        <v>36000</v>
      </c>
      <c r="L3" s="5">
        <f>K3-$D3</f>
        <v>0</v>
      </c>
      <c r="M3" s="10">
        <f>L3/$D3</f>
        <v>0</v>
      </c>
      <c r="P3" s="5"/>
      <c r="Q3" s="5"/>
      <c r="S3" s="5"/>
      <c r="U3" s="5"/>
      <c r="W3" s="5"/>
      <c r="Y3" s="5"/>
      <c r="AA3" s="5"/>
    </row>
    <row r="4" spans="1:27" ht="15.75" x14ac:dyDescent="0.25">
      <c r="A4" s="1" t="s">
        <v>3</v>
      </c>
      <c r="B4" s="1">
        <v>2</v>
      </c>
      <c r="C4" s="2">
        <v>36000</v>
      </c>
      <c r="D4" s="2">
        <f>C4+D3</f>
        <v>72000</v>
      </c>
      <c r="E4" s="5">
        <f>$C4+E3*1.02</f>
        <v>72720</v>
      </c>
      <c r="F4" s="5">
        <f>E4-$D4</f>
        <v>720</v>
      </c>
      <c r="G4" s="10">
        <f>F4/$D4</f>
        <v>0.01</v>
      </c>
      <c r="H4" s="5">
        <f>$C4+H3*1.05</f>
        <v>73800</v>
      </c>
      <c r="I4" s="5">
        <f>H4-$D4</f>
        <v>1800</v>
      </c>
      <c r="J4" s="10">
        <f>I4/$D4</f>
        <v>2.5000000000000001E-2</v>
      </c>
      <c r="K4" s="5">
        <f>$C4+K3*1.07</f>
        <v>74520</v>
      </c>
      <c r="L4" s="5">
        <f>K4-$D4</f>
        <v>2520</v>
      </c>
      <c r="M4" s="10">
        <f>L4/$D4</f>
        <v>3.5000000000000003E-2</v>
      </c>
      <c r="P4" s="5"/>
      <c r="Q4" s="5"/>
      <c r="S4" s="5"/>
      <c r="U4" s="5"/>
      <c r="W4" s="5"/>
      <c r="Y4" s="5"/>
      <c r="AA4" s="5"/>
    </row>
    <row r="5" spans="1:27" ht="15.75" x14ac:dyDescent="0.25">
      <c r="A5" s="1" t="s">
        <v>4</v>
      </c>
      <c r="B5" s="1">
        <v>3</v>
      </c>
      <c r="C5" s="2">
        <v>36000</v>
      </c>
      <c r="D5" s="2">
        <f t="shared" ref="D5:D22" si="0">C5+D4</f>
        <v>108000</v>
      </c>
      <c r="E5" s="5">
        <f t="shared" ref="E5:E32" si="1">C5+E4*1.02</f>
        <v>110174.39999999999</v>
      </c>
      <c r="F5" s="5">
        <f t="shared" ref="F5:F32" si="2">E5-D5</f>
        <v>2174.3999999999942</v>
      </c>
      <c r="G5" s="10">
        <f t="shared" ref="G5:G32" si="3">F5/D5</f>
        <v>2.0133333333333281E-2</v>
      </c>
      <c r="H5" s="5">
        <f t="shared" ref="H5:H32" si="4">$C5+H4*1.05</f>
        <v>113490</v>
      </c>
      <c r="I5" s="5">
        <f t="shared" ref="I5:I32" si="5">H5-$D5</f>
        <v>5490</v>
      </c>
      <c r="J5" s="10">
        <f t="shared" ref="J5:J32" si="6">I5/$D5</f>
        <v>5.0833333333333335E-2</v>
      </c>
      <c r="K5" s="5">
        <f t="shared" ref="K5:K32" si="7">$C5+K4*1.07</f>
        <v>115736.40000000001</v>
      </c>
      <c r="L5" s="5">
        <f t="shared" ref="L5:L32" si="8">K5-$D5</f>
        <v>7736.4000000000087</v>
      </c>
      <c r="M5" s="10">
        <f t="shared" ref="M5:M32" si="9">L5/$D5</f>
        <v>7.163333333333341E-2</v>
      </c>
      <c r="P5" s="5"/>
      <c r="Q5" s="5"/>
      <c r="S5" s="5"/>
      <c r="U5" s="5"/>
      <c r="W5" s="5"/>
      <c r="Y5" s="5"/>
      <c r="AA5" s="5"/>
    </row>
    <row r="6" spans="1:27" ht="15.75" x14ac:dyDescent="0.25">
      <c r="A6" s="1" t="s">
        <v>5</v>
      </c>
      <c r="B6" s="1">
        <v>4</v>
      </c>
      <c r="C6" s="2">
        <v>36000</v>
      </c>
      <c r="D6" s="2">
        <f t="shared" si="0"/>
        <v>144000</v>
      </c>
      <c r="E6" s="5">
        <f t="shared" si="1"/>
        <v>148377.88799999998</v>
      </c>
      <c r="F6" s="5">
        <f t="shared" si="2"/>
        <v>4377.8879999999772</v>
      </c>
      <c r="G6" s="10">
        <f t="shared" si="3"/>
        <v>3.0401999999999842E-2</v>
      </c>
      <c r="H6" s="5">
        <f t="shared" si="4"/>
        <v>155164.5</v>
      </c>
      <c r="I6" s="5">
        <f t="shared" si="5"/>
        <v>11164.5</v>
      </c>
      <c r="J6" s="10">
        <f t="shared" si="6"/>
        <v>7.7531249999999996E-2</v>
      </c>
      <c r="K6" s="5">
        <f t="shared" si="7"/>
        <v>159837.94800000003</v>
      </c>
      <c r="L6" s="5">
        <f t="shared" si="8"/>
        <v>15837.948000000033</v>
      </c>
      <c r="M6" s="10">
        <f t="shared" si="9"/>
        <v>0.10998575000000023</v>
      </c>
      <c r="P6" s="5"/>
      <c r="Q6" s="5"/>
      <c r="S6" s="5"/>
      <c r="U6" s="5"/>
      <c r="W6" s="5"/>
      <c r="Y6" s="5"/>
      <c r="AA6" s="5"/>
    </row>
    <row r="7" spans="1:27" ht="15.75" x14ac:dyDescent="0.25">
      <c r="A7" s="1" t="s">
        <v>6</v>
      </c>
      <c r="B7" s="1">
        <v>5</v>
      </c>
      <c r="C7" s="2">
        <v>36000</v>
      </c>
      <c r="D7" s="2">
        <f t="shared" si="0"/>
        <v>180000</v>
      </c>
      <c r="E7" s="5">
        <f t="shared" si="1"/>
        <v>187345.44575999997</v>
      </c>
      <c r="F7" s="5">
        <f t="shared" si="2"/>
        <v>7345.4457599999732</v>
      </c>
      <c r="G7" s="10">
        <f t="shared" si="3"/>
        <v>4.0808031999999848E-2</v>
      </c>
      <c r="H7" s="5">
        <f t="shared" si="4"/>
        <v>198922.72500000001</v>
      </c>
      <c r="I7" s="5">
        <f t="shared" si="5"/>
        <v>18922.725000000006</v>
      </c>
      <c r="J7" s="10">
        <f t="shared" si="6"/>
        <v>0.10512625000000003</v>
      </c>
      <c r="K7" s="5">
        <f t="shared" si="7"/>
        <v>207026.60436000006</v>
      </c>
      <c r="L7" s="5">
        <f t="shared" si="8"/>
        <v>27026.604360000056</v>
      </c>
      <c r="M7" s="10">
        <f t="shared" si="9"/>
        <v>0.1501478020000003</v>
      </c>
      <c r="P7" s="5"/>
      <c r="Q7" s="5"/>
      <c r="S7" s="5"/>
      <c r="U7" s="5"/>
      <c r="W7" s="5"/>
      <c r="Y7" s="5"/>
      <c r="AA7" s="5"/>
    </row>
    <row r="8" spans="1:27" ht="15.75" x14ac:dyDescent="0.25">
      <c r="A8" s="1" t="s">
        <v>7</v>
      </c>
      <c r="B8" s="1">
        <v>6</v>
      </c>
      <c r="C8" s="2">
        <v>36000</v>
      </c>
      <c r="D8" s="2">
        <f t="shared" si="0"/>
        <v>216000</v>
      </c>
      <c r="E8" s="5">
        <f t="shared" si="1"/>
        <v>227092.35467519998</v>
      </c>
      <c r="F8" s="5">
        <f t="shared" si="2"/>
        <v>11092.354675199982</v>
      </c>
      <c r="G8" s="10">
        <f t="shared" si="3"/>
        <v>5.1353493866666586E-2</v>
      </c>
      <c r="H8" s="5">
        <f t="shared" si="4"/>
        <v>244868.86125000002</v>
      </c>
      <c r="I8" s="5">
        <f t="shared" si="5"/>
        <v>28868.861250000016</v>
      </c>
      <c r="J8" s="10">
        <f t="shared" si="6"/>
        <v>0.13365213541666673</v>
      </c>
      <c r="K8" s="5">
        <f t="shared" si="7"/>
        <v>257518.46666520007</v>
      </c>
      <c r="L8" s="5">
        <f t="shared" si="8"/>
        <v>41518.466665200074</v>
      </c>
      <c r="M8" s="10">
        <f t="shared" si="9"/>
        <v>0.19221512345000033</v>
      </c>
      <c r="O8" s="1" t="s">
        <v>7</v>
      </c>
      <c r="P8" s="5">
        <v>227092.35467519998</v>
      </c>
      <c r="Q8" s="5">
        <v>45600</v>
      </c>
      <c r="R8" s="5">
        <f>Q8</f>
        <v>45600</v>
      </c>
      <c r="S8" s="5">
        <f>R8</f>
        <v>45600</v>
      </c>
      <c r="T8" s="5">
        <v>244868.86125000002</v>
      </c>
      <c r="U8" s="5">
        <v>50100</v>
      </c>
      <c r="V8" s="5">
        <f>U8</f>
        <v>50100</v>
      </c>
      <c r="W8" s="5">
        <f>V8</f>
        <v>50100</v>
      </c>
      <c r="X8" s="5">
        <v>257518.46666520007</v>
      </c>
      <c r="Y8" s="5">
        <v>71250</v>
      </c>
      <c r="Z8" s="5">
        <f>Y8</f>
        <v>71250</v>
      </c>
      <c r="AA8" s="5">
        <f>Z8</f>
        <v>71250</v>
      </c>
    </row>
    <row r="9" spans="1:27" ht="15.75" x14ac:dyDescent="0.25">
      <c r="A9" s="1" t="s">
        <v>8</v>
      </c>
      <c r="B9" s="1">
        <v>7</v>
      </c>
      <c r="C9" s="2">
        <v>36000</v>
      </c>
      <c r="D9" s="2">
        <f t="shared" si="0"/>
        <v>252000</v>
      </c>
      <c r="E9" s="5">
        <f t="shared" si="1"/>
        <v>267634.20176870399</v>
      </c>
      <c r="F9" s="5">
        <f t="shared" si="2"/>
        <v>15634.201768703992</v>
      </c>
      <c r="G9" s="10">
        <f t="shared" si="3"/>
        <v>6.2040483209142822E-2</v>
      </c>
      <c r="H9" s="5">
        <f t="shared" si="4"/>
        <v>293112.30431250005</v>
      </c>
      <c r="I9" s="5">
        <f t="shared" si="5"/>
        <v>41112.304312500055</v>
      </c>
      <c r="J9" s="10">
        <f t="shared" si="6"/>
        <v>0.16314406473214307</v>
      </c>
      <c r="K9" s="5">
        <f t="shared" si="7"/>
        <v>311544.75933176407</v>
      </c>
      <c r="L9" s="5">
        <f t="shared" si="8"/>
        <v>59544.759331764071</v>
      </c>
      <c r="M9" s="10">
        <f t="shared" si="9"/>
        <v>0.23628872750700028</v>
      </c>
      <c r="P9" s="5"/>
      <c r="Q9" s="5">
        <v>45600</v>
      </c>
      <c r="R9" s="5">
        <f>S8+Q9</f>
        <v>91200</v>
      </c>
      <c r="S9" s="5">
        <f>Q9+S8*1.02</f>
        <v>92112</v>
      </c>
      <c r="T9" s="5"/>
      <c r="U9" s="5">
        <v>50100</v>
      </c>
      <c r="V9" s="5">
        <f>U9+W8</f>
        <v>100200</v>
      </c>
      <c r="W9" s="5">
        <f>U9+W8*1.05</f>
        <v>102705</v>
      </c>
      <c r="X9" s="5"/>
      <c r="Y9" s="5">
        <v>71250</v>
      </c>
      <c r="Z9" s="5">
        <f>Y9+AA8</f>
        <v>142500</v>
      </c>
      <c r="AA9" s="5">
        <f>Y9+AA8*1.05</f>
        <v>146062.5</v>
      </c>
    </row>
    <row r="10" spans="1:27" ht="15.75" x14ac:dyDescent="0.25">
      <c r="A10" s="1" t="s">
        <v>9</v>
      </c>
      <c r="B10" s="1">
        <v>8</v>
      </c>
      <c r="C10" s="2">
        <v>36000</v>
      </c>
      <c r="D10" s="2">
        <f t="shared" si="0"/>
        <v>288000</v>
      </c>
      <c r="E10" s="5">
        <f t="shared" si="1"/>
        <v>308986.88580407808</v>
      </c>
      <c r="F10" s="5">
        <f t="shared" si="2"/>
        <v>20986.885804078076</v>
      </c>
      <c r="G10" s="10">
        <f t="shared" si="3"/>
        <v>7.2871131264159991E-2</v>
      </c>
      <c r="H10" s="5">
        <f t="shared" si="4"/>
        <v>343767.91952812509</v>
      </c>
      <c r="I10" s="5">
        <f t="shared" si="5"/>
        <v>55767.919528125087</v>
      </c>
      <c r="J10" s="10">
        <f t="shared" si="6"/>
        <v>0.19363860947265654</v>
      </c>
      <c r="K10" s="5">
        <f t="shared" si="7"/>
        <v>369352.89248498756</v>
      </c>
      <c r="L10" s="5">
        <f t="shared" si="8"/>
        <v>81352.892484987562</v>
      </c>
      <c r="M10" s="10">
        <f t="shared" si="9"/>
        <v>0.28247532112842905</v>
      </c>
      <c r="P10" s="5"/>
      <c r="Q10" s="5">
        <v>45600</v>
      </c>
      <c r="R10" s="5">
        <f t="shared" ref="R10:R32" si="10">S9+Q10</f>
        <v>137712</v>
      </c>
      <c r="S10" s="5">
        <f t="shared" ref="S10:S13" si="11">Q10+S9*1.02</f>
        <v>139554.23999999999</v>
      </c>
      <c r="T10" s="5"/>
      <c r="U10" s="5">
        <v>50100</v>
      </c>
      <c r="V10" s="5">
        <f>U10+W9</f>
        <v>152805</v>
      </c>
      <c r="W10" s="5">
        <f t="shared" ref="W10:W31" si="12">U10+W9*1.05</f>
        <v>157940.25</v>
      </c>
      <c r="X10" s="5"/>
      <c r="Y10" s="5">
        <v>71250</v>
      </c>
      <c r="Z10" s="5">
        <f>Y10+AA9</f>
        <v>217312.5</v>
      </c>
      <c r="AA10" s="5">
        <f t="shared" ref="AA10:AA13" si="13">Y10+AA9*1.05</f>
        <v>224615.625</v>
      </c>
    </row>
    <row r="11" spans="1:27" ht="15.75" x14ac:dyDescent="0.25">
      <c r="A11" s="1" t="s">
        <v>10</v>
      </c>
      <c r="B11" s="1">
        <v>9</v>
      </c>
      <c r="C11" s="2">
        <v>36000</v>
      </c>
      <c r="D11" s="2">
        <f t="shared" si="0"/>
        <v>324000</v>
      </c>
      <c r="E11" s="5">
        <f t="shared" si="1"/>
        <v>351166.62352015963</v>
      </c>
      <c r="F11" s="5">
        <f t="shared" si="2"/>
        <v>27166.623520159628</v>
      </c>
      <c r="G11" s="10">
        <f t="shared" si="3"/>
        <v>8.3847603457282802E-2</v>
      </c>
      <c r="H11" s="5">
        <f t="shared" si="4"/>
        <v>396956.31550453138</v>
      </c>
      <c r="I11" s="5">
        <f t="shared" si="5"/>
        <v>72956.315504531376</v>
      </c>
      <c r="J11" s="10">
        <f t="shared" si="6"/>
        <v>0.22517381328559066</v>
      </c>
      <c r="K11" s="5">
        <f t="shared" si="7"/>
        <v>431207.59495893674</v>
      </c>
      <c r="L11" s="5">
        <f t="shared" si="8"/>
        <v>107207.59495893674</v>
      </c>
      <c r="M11" s="10">
        <f t="shared" si="9"/>
        <v>0.33088763876215044</v>
      </c>
      <c r="P11" s="5"/>
      <c r="Q11" s="5">
        <v>45600</v>
      </c>
      <c r="R11" s="5">
        <f t="shared" si="10"/>
        <v>185154.24</v>
      </c>
      <c r="S11" s="5">
        <f t="shared" si="11"/>
        <v>187945.3248</v>
      </c>
      <c r="T11" s="5"/>
      <c r="U11" s="5">
        <v>50100</v>
      </c>
      <c r="V11" s="5">
        <f t="shared" ref="V11:V32" si="14">U11+W10</f>
        <v>208040.25</v>
      </c>
      <c r="W11" s="5">
        <f t="shared" si="12"/>
        <v>215937.26250000001</v>
      </c>
      <c r="X11" s="5"/>
      <c r="Y11" s="5">
        <v>71250</v>
      </c>
      <c r="Z11" s="5">
        <f t="shared" ref="Z11:Z32" si="15">Y11+AA10</f>
        <v>295865.625</v>
      </c>
      <c r="AA11" s="5">
        <f t="shared" si="13"/>
        <v>307096.40625</v>
      </c>
    </row>
    <row r="12" spans="1:27" ht="15.75" x14ac:dyDescent="0.25">
      <c r="A12" s="1" t="s">
        <v>11</v>
      </c>
      <c r="B12" s="1">
        <v>10</v>
      </c>
      <c r="C12" s="2">
        <v>36000</v>
      </c>
      <c r="D12" s="2">
        <f t="shared" si="0"/>
        <v>360000</v>
      </c>
      <c r="E12" s="5">
        <f t="shared" si="1"/>
        <v>394189.95599056286</v>
      </c>
      <c r="F12" s="5">
        <f t="shared" si="2"/>
        <v>34189.955990562856</v>
      </c>
      <c r="G12" s="10">
        <f t="shared" si="3"/>
        <v>9.4972099973785709E-2</v>
      </c>
      <c r="H12" s="5">
        <f t="shared" si="4"/>
        <v>452804.13127975794</v>
      </c>
      <c r="I12" s="5">
        <f t="shared" si="5"/>
        <v>92804.131279757945</v>
      </c>
      <c r="J12" s="10">
        <f t="shared" si="6"/>
        <v>0.25778925355488319</v>
      </c>
      <c r="K12" s="5">
        <f t="shared" si="7"/>
        <v>497392.12660606235</v>
      </c>
      <c r="L12" s="5">
        <f t="shared" si="8"/>
        <v>137392.12660606235</v>
      </c>
      <c r="M12" s="10">
        <f t="shared" si="9"/>
        <v>0.38164479612795094</v>
      </c>
      <c r="P12" s="5"/>
      <c r="Q12" s="5">
        <v>45600</v>
      </c>
      <c r="R12" s="5">
        <f t="shared" si="10"/>
        <v>233545.3248</v>
      </c>
      <c r="S12" s="5">
        <f t="shared" si="11"/>
        <v>237304.23129600001</v>
      </c>
      <c r="T12" s="5"/>
      <c r="U12" s="5">
        <v>50100</v>
      </c>
      <c r="V12" s="5">
        <f t="shared" si="14"/>
        <v>266037.26250000001</v>
      </c>
      <c r="W12" s="5">
        <f t="shared" si="12"/>
        <v>276834.12562499999</v>
      </c>
      <c r="X12" s="5"/>
      <c r="Y12" s="5">
        <v>71250</v>
      </c>
      <c r="Z12" s="5">
        <f t="shared" si="15"/>
        <v>378346.40625</v>
      </c>
      <c r="AA12" s="5">
        <f t="shared" si="13"/>
        <v>393701.2265625</v>
      </c>
    </row>
    <row r="13" spans="1:27" ht="15.75" x14ac:dyDescent="0.25">
      <c r="A13" s="1" t="s">
        <v>12</v>
      </c>
      <c r="B13" s="1">
        <v>11</v>
      </c>
      <c r="C13" s="2">
        <v>36000</v>
      </c>
      <c r="D13" s="2">
        <f t="shared" si="0"/>
        <v>396000</v>
      </c>
      <c r="E13" s="5">
        <f t="shared" si="1"/>
        <v>438073.75511037413</v>
      </c>
      <c r="F13" s="5">
        <f t="shared" si="2"/>
        <v>42073.755110374128</v>
      </c>
      <c r="G13" s="10">
        <f t="shared" si="3"/>
        <v>0.10624685633932861</v>
      </c>
      <c r="H13" s="5">
        <f t="shared" si="4"/>
        <v>511444.33784374589</v>
      </c>
      <c r="I13" s="5">
        <f t="shared" si="5"/>
        <v>115444.33784374589</v>
      </c>
      <c r="J13" s="10">
        <f t="shared" si="6"/>
        <v>0.29152610566602499</v>
      </c>
      <c r="K13" s="5">
        <f t="shared" si="7"/>
        <v>568209.57546848676</v>
      </c>
      <c r="L13" s="5">
        <f t="shared" si="8"/>
        <v>172209.57546848676</v>
      </c>
      <c r="M13" s="10">
        <f t="shared" si="9"/>
        <v>0.4348726653244615</v>
      </c>
      <c r="O13" s="1" t="s">
        <v>12</v>
      </c>
      <c r="P13" s="5">
        <v>438073.75511037413</v>
      </c>
      <c r="Q13" s="5">
        <v>45600</v>
      </c>
      <c r="R13" s="5">
        <f t="shared" si="10"/>
        <v>282904.23129600001</v>
      </c>
      <c r="S13" s="5">
        <f t="shared" si="11"/>
        <v>287650.31592192</v>
      </c>
      <c r="T13" s="5">
        <v>511444.33784374589</v>
      </c>
      <c r="U13" s="5">
        <v>50100</v>
      </c>
      <c r="V13" s="5">
        <f t="shared" si="14"/>
        <v>326934.12562499999</v>
      </c>
      <c r="W13" s="5">
        <f t="shared" si="12"/>
        <v>340775.83190624998</v>
      </c>
      <c r="X13" s="5">
        <v>568209.57546848676</v>
      </c>
      <c r="Y13" s="5">
        <v>71250</v>
      </c>
      <c r="Z13" s="5">
        <f t="shared" si="15"/>
        <v>464951.2265625</v>
      </c>
      <c r="AA13" s="5">
        <f t="shared" si="13"/>
        <v>484636.28789062501</v>
      </c>
    </row>
    <row r="14" spans="1:27" ht="15.75" x14ac:dyDescent="0.25">
      <c r="A14" s="1" t="s">
        <v>13</v>
      </c>
      <c r="B14" s="1">
        <v>12</v>
      </c>
      <c r="C14" s="2">
        <v>36000</v>
      </c>
      <c r="D14" s="2">
        <f t="shared" si="0"/>
        <v>432000</v>
      </c>
      <c r="E14" s="5">
        <f t="shared" si="1"/>
        <v>482835.23021258163</v>
      </c>
      <c r="F14" s="5">
        <f t="shared" si="2"/>
        <v>50835.230212581635</v>
      </c>
      <c r="G14" s="10">
        <f t="shared" si="3"/>
        <v>0.11767414401060564</v>
      </c>
      <c r="H14" s="5">
        <f t="shared" si="4"/>
        <v>573016.5547359332</v>
      </c>
      <c r="I14" s="5">
        <f t="shared" si="5"/>
        <v>141016.5547359332</v>
      </c>
      <c r="J14" s="10">
        <f t="shared" si="6"/>
        <v>0.32642721003688241</v>
      </c>
      <c r="K14" s="5">
        <f t="shared" si="7"/>
        <v>643984.24575128092</v>
      </c>
      <c r="L14" s="5">
        <f t="shared" si="8"/>
        <v>211984.24575128092</v>
      </c>
      <c r="M14" s="10">
        <f t="shared" si="9"/>
        <v>0.49070427257240956</v>
      </c>
      <c r="P14" s="5"/>
      <c r="Q14" s="5">
        <v>45600</v>
      </c>
      <c r="R14" s="5">
        <f t="shared" si="10"/>
        <v>333250.31592192</v>
      </c>
      <c r="S14" s="5">
        <f t="shared" ref="S14:S32" si="16">Q14+S13*1.02</f>
        <v>339003.32224035839</v>
      </c>
      <c r="T14" s="5"/>
      <c r="U14" s="5">
        <v>50100</v>
      </c>
      <c r="V14" s="5">
        <f t="shared" si="14"/>
        <v>390875.83190624998</v>
      </c>
      <c r="W14" s="5">
        <f t="shared" si="12"/>
        <v>407914.62350156251</v>
      </c>
      <c r="X14" s="5"/>
      <c r="Y14" s="5">
        <v>71250</v>
      </c>
      <c r="Z14" s="5">
        <f t="shared" si="15"/>
        <v>555886.28789062495</v>
      </c>
      <c r="AA14" s="5">
        <f t="shared" ref="AA14:AA32" si="17">Y14+AA13*1.05</f>
        <v>580118.10228515626</v>
      </c>
    </row>
    <row r="15" spans="1:27" ht="15.75" x14ac:dyDescent="0.25">
      <c r="A15" s="1" t="s">
        <v>14</v>
      </c>
      <c r="B15" s="1">
        <v>13</v>
      </c>
      <c r="C15" s="2">
        <v>36000</v>
      </c>
      <c r="D15" s="2">
        <f t="shared" si="0"/>
        <v>468000</v>
      </c>
      <c r="E15" s="5">
        <f t="shared" si="1"/>
        <v>528491.93481683335</v>
      </c>
      <c r="F15" s="5">
        <f t="shared" si="2"/>
        <v>60491.934816833353</v>
      </c>
      <c r="G15" s="10">
        <f t="shared" si="3"/>
        <v>0.12925627097613965</v>
      </c>
      <c r="H15" s="5">
        <f t="shared" si="4"/>
        <v>637667.38247272989</v>
      </c>
      <c r="I15" s="5">
        <f t="shared" si="5"/>
        <v>169667.38247272989</v>
      </c>
      <c r="J15" s="10">
        <f t="shared" si="6"/>
        <v>0.36253714203574761</v>
      </c>
      <c r="K15" s="5">
        <f t="shared" si="7"/>
        <v>725063.14295387059</v>
      </c>
      <c r="L15" s="5">
        <f t="shared" si="8"/>
        <v>257063.14295387059</v>
      </c>
      <c r="M15" s="10">
        <f t="shared" si="9"/>
        <v>0.54928021998690291</v>
      </c>
      <c r="P15" s="5"/>
      <c r="Q15" s="5">
        <v>45600</v>
      </c>
      <c r="R15" s="5">
        <f t="shared" si="10"/>
        <v>384603.32224035839</v>
      </c>
      <c r="S15" s="5">
        <f t="shared" si="16"/>
        <v>391383.38868516556</v>
      </c>
      <c r="T15" s="5"/>
      <c r="U15" s="5">
        <v>50100</v>
      </c>
      <c r="V15" s="5">
        <f t="shared" si="14"/>
        <v>458014.62350156251</v>
      </c>
      <c r="W15" s="5">
        <f t="shared" si="12"/>
        <v>478410.35467664065</v>
      </c>
      <c r="X15" s="5"/>
      <c r="Y15" s="5">
        <v>71250</v>
      </c>
      <c r="Z15" s="5">
        <f t="shared" si="15"/>
        <v>651368.10228515626</v>
      </c>
      <c r="AA15" s="5">
        <f t="shared" si="17"/>
        <v>680374.00739941408</v>
      </c>
    </row>
    <row r="16" spans="1:27" ht="15.75" x14ac:dyDescent="0.25">
      <c r="A16" s="1" t="s">
        <v>15</v>
      </c>
      <c r="B16" s="1">
        <v>14</v>
      </c>
      <c r="C16" s="2">
        <v>36000</v>
      </c>
      <c r="D16" s="2">
        <f t="shared" si="0"/>
        <v>504000</v>
      </c>
      <c r="E16" s="5">
        <f t="shared" si="1"/>
        <v>575061.77351317008</v>
      </c>
      <c r="F16" s="5">
        <f t="shared" si="2"/>
        <v>71061.773513170076</v>
      </c>
      <c r="G16" s="10">
        <f t="shared" si="3"/>
        <v>0.14099558236740095</v>
      </c>
      <c r="H16" s="5">
        <f t="shared" si="4"/>
        <v>705550.7515963664</v>
      </c>
      <c r="I16" s="5">
        <f t="shared" si="5"/>
        <v>201550.7515963664</v>
      </c>
      <c r="J16" s="10">
        <f t="shared" si="6"/>
        <v>0.39990228491342539</v>
      </c>
      <c r="K16" s="5">
        <f t="shared" si="7"/>
        <v>811817.56296064158</v>
      </c>
      <c r="L16" s="5">
        <f t="shared" si="8"/>
        <v>307817.56296064158</v>
      </c>
      <c r="M16" s="10">
        <f t="shared" si="9"/>
        <v>0.61074913285841581</v>
      </c>
      <c r="P16" s="5"/>
      <c r="Q16" s="5">
        <v>45600</v>
      </c>
      <c r="R16" s="5">
        <f t="shared" si="10"/>
        <v>436983.38868516556</v>
      </c>
      <c r="S16" s="5">
        <f t="shared" si="16"/>
        <v>444811.0564588689</v>
      </c>
      <c r="T16" s="5"/>
      <c r="U16" s="5">
        <v>50100</v>
      </c>
      <c r="V16" s="5">
        <f t="shared" si="14"/>
        <v>528510.35467664059</v>
      </c>
      <c r="W16" s="5">
        <f t="shared" si="12"/>
        <v>552430.87241047272</v>
      </c>
      <c r="X16" s="5"/>
      <c r="Y16" s="5">
        <v>71250</v>
      </c>
      <c r="Z16" s="5">
        <f t="shared" si="15"/>
        <v>751624.00739941408</v>
      </c>
      <c r="AA16" s="5">
        <f t="shared" si="17"/>
        <v>785642.70776938484</v>
      </c>
    </row>
    <row r="17" spans="1:27" ht="15.75" x14ac:dyDescent="0.25">
      <c r="A17" s="1" t="s">
        <v>16</v>
      </c>
      <c r="B17" s="1">
        <v>15</v>
      </c>
      <c r="C17" s="2">
        <v>36000</v>
      </c>
      <c r="D17" s="2">
        <f t="shared" si="0"/>
        <v>540000</v>
      </c>
      <c r="E17" s="5">
        <f t="shared" si="1"/>
        <v>622563.00898343348</v>
      </c>
      <c r="F17" s="5">
        <f t="shared" si="2"/>
        <v>82563.008983433479</v>
      </c>
      <c r="G17" s="10">
        <f t="shared" si="3"/>
        <v>0.15289446108043236</v>
      </c>
      <c r="H17" s="5">
        <f t="shared" si="4"/>
        <v>776828.2891761848</v>
      </c>
      <c r="I17" s="5">
        <f t="shared" si="5"/>
        <v>236828.2891761848</v>
      </c>
      <c r="J17" s="10">
        <f t="shared" si="6"/>
        <v>0.43857090588182368</v>
      </c>
      <c r="K17" s="5">
        <f t="shared" si="7"/>
        <v>904644.79236788652</v>
      </c>
      <c r="L17" s="5">
        <f t="shared" si="8"/>
        <v>364644.79236788652</v>
      </c>
      <c r="M17" s="10">
        <f t="shared" si="9"/>
        <v>0.67526813401460462</v>
      </c>
      <c r="P17" s="5"/>
      <c r="Q17" s="5">
        <v>45600</v>
      </c>
      <c r="R17" s="5">
        <f t="shared" si="10"/>
        <v>490411.0564588689</v>
      </c>
      <c r="S17" s="5">
        <f t="shared" si="16"/>
        <v>499307.27758804627</v>
      </c>
      <c r="T17" s="5"/>
      <c r="U17" s="5">
        <v>50100</v>
      </c>
      <c r="V17" s="5">
        <f t="shared" si="14"/>
        <v>602530.87241047272</v>
      </c>
      <c r="W17" s="5">
        <f t="shared" si="12"/>
        <v>630152.41603099636</v>
      </c>
      <c r="X17" s="5"/>
      <c r="Y17" s="5">
        <v>71250</v>
      </c>
      <c r="Z17" s="5">
        <f t="shared" si="15"/>
        <v>856892.70776938484</v>
      </c>
      <c r="AA17" s="5">
        <f t="shared" si="17"/>
        <v>896174.84315785416</v>
      </c>
    </row>
    <row r="18" spans="1:27" ht="15.75" x14ac:dyDescent="0.25">
      <c r="A18" s="1" t="s">
        <v>17</v>
      </c>
      <c r="B18" s="1">
        <v>16</v>
      </c>
      <c r="C18" s="2">
        <v>36000</v>
      </c>
      <c r="D18" s="2">
        <f t="shared" si="0"/>
        <v>576000</v>
      </c>
      <c r="E18" s="5">
        <f t="shared" si="1"/>
        <v>671014.26916310214</v>
      </c>
      <c r="F18" s="5">
        <f t="shared" si="2"/>
        <v>95014.269163102144</v>
      </c>
      <c r="G18" s="10">
        <f t="shared" si="3"/>
        <v>0.16495532840816343</v>
      </c>
      <c r="H18" s="5">
        <f t="shared" si="4"/>
        <v>851669.7036349941</v>
      </c>
      <c r="I18" s="5">
        <f t="shared" si="5"/>
        <v>275669.7036349941</v>
      </c>
      <c r="J18" s="10">
        <f t="shared" si="6"/>
        <v>0.47859323547742033</v>
      </c>
      <c r="K18" s="5">
        <f t="shared" si="7"/>
        <v>1003969.9278336386</v>
      </c>
      <c r="L18" s="5">
        <f t="shared" si="8"/>
        <v>427969.92783363862</v>
      </c>
      <c r="M18" s="10">
        <f t="shared" si="9"/>
        <v>0.74300334693340042</v>
      </c>
      <c r="O18" s="1" t="s">
        <v>17</v>
      </c>
      <c r="P18" s="5">
        <v>671014.26916310214</v>
      </c>
      <c r="Q18" s="5">
        <v>45600</v>
      </c>
      <c r="R18" s="5">
        <f t="shared" si="10"/>
        <v>544907.27758804627</v>
      </c>
      <c r="S18" s="5">
        <f t="shared" si="16"/>
        <v>554893.42313980719</v>
      </c>
      <c r="T18" s="5">
        <v>851669.7036349941</v>
      </c>
      <c r="U18" s="5">
        <v>50100</v>
      </c>
      <c r="V18" s="5">
        <f t="shared" si="14"/>
        <v>680252.41603099636</v>
      </c>
      <c r="W18" s="5">
        <f t="shared" si="12"/>
        <v>711760.03683254623</v>
      </c>
      <c r="X18" s="5">
        <v>1003969.9278336386</v>
      </c>
      <c r="Y18" s="5">
        <v>71250</v>
      </c>
      <c r="Z18" s="5">
        <f t="shared" si="15"/>
        <v>967424.84315785416</v>
      </c>
      <c r="AA18" s="5">
        <f t="shared" si="17"/>
        <v>1012233.585315747</v>
      </c>
    </row>
    <row r="19" spans="1:27" ht="15.75" x14ac:dyDescent="0.25">
      <c r="A19" s="1" t="s">
        <v>18</v>
      </c>
      <c r="B19" s="1">
        <v>17</v>
      </c>
      <c r="C19" s="2">
        <v>36000</v>
      </c>
      <c r="D19" s="2">
        <f t="shared" si="0"/>
        <v>612000</v>
      </c>
      <c r="E19" s="5">
        <f t="shared" si="1"/>
        <v>720434.55454636423</v>
      </c>
      <c r="F19" s="5">
        <f t="shared" si="2"/>
        <v>108434.55454636423</v>
      </c>
      <c r="G19" s="10">
        <f t="shared" si="3"/>
        <v>0.1771806446836017</v>
      </c>
      <c r="H19" s="5">
        <f t="shared" si="4"/>
        <v>930253.1888167439</v>
      </c>
      <c r="I19" s="5">
        <f t="shared" si="5"/>
        <v>318253.1888167439</v>
      </c>
      <c r="J19" s="10">
        <f t="shared" si="6"/>
        <v>0.52002155035415676</v>
      </c>
      <c r="K19" s="5">
        <f t="shared" si="7"/>
        <v>1110247.8227819933</v>
      </c>
      <c r="L19" s="5">
        <f t="shared" si="8"/>
        <v>498247.82278199331</v>
      </c>
      <c r="M19" s="10">
        <f t="shared" si="9"/>
        <v>0.81413042938234204</v>
      </c>
      <c r="P19" s="5"/>
      <c r="Q19" s="5">
        <v>45600</v>
      </c>
      <c r="R19" s="5">
        <f t="shared" si="10"/>
        <v>600493.42313980719</v>
      </c>
      <c r="S19" s="5">
        <f t="shared" si="16"/>
        <v>611591.29160260339</v>
      </c>
      <c r="T19" s="5"/>
      <c r="U19" s="5">
        <v>50100</v>
      </c>
      <c r="V19" s="5">
        <f t="shared" si="14"/>
        <v>761860.03683254623</v>
      </c>
      <c r="W19" s="5">
        <f t="shared" si="12"/>
        <v>797448.03867417353</v>
      </c>
      <c r="X19" s="5"/>
      <c r="Y19" s="5">
        <v>71250</v>
      </c>
      <c r="Z19" s="5">
        <f t="shared" si="15"/>
        <v>1083483.585315747</v>
      </c>
      <c r="AA19" s="5">
        <f t="shared" si="17"/>
        <v>1134095.2645815343</v>
      </c>
    </row>
    <row r="20" spans="1:27" ht="15.75" x14ac:dyDescent="0.25">
      <c r="A20" s="1" t="s">
        <v>19</v>
      </c>
      <c r="B20" s="1">
        <v>18</v>
      </c>
      <c r="C20" s="2">
        <v>36000</v>
      </c>
      <c r="D20" s="2">
        <f t="shared" si="0"/>
        <v>648000</v>
      </c>
      <c r="E20" s="5">
        <f t="shared" si="1"/>
        <v>770843.24563729158</v>
      </c>
      <c r="F20" s="5">
        <f t="shared" si="2"/>
        <v>122843.24563729158</v>
      </c>
      <c r="G20" s="10">
        <f t="shared" si="3"/>
        <v>0.18957290993409193</v>
      </c>
      <c r="H20" s="5">
        <f t="shared" si="4"/>
        <v>1012765.8482575811</v>
      </c>
      <c r="I20" s="5">
        <f t="shared" si="5"/>
        <v>364765.84825758112</v>
      </c>
      <c r="J20" s="10">
        <f t="shared" si="6"/>
        <v>0.562910259656761</v>
      </c>
      <c r="K20" s="5">
        <f t="shared" si="7"/>
        <v>1223965.1703767329</v>
      </c>
      <c r="L20" s="5">
        <f t="shared" si="8"/>
        <v>575965.17037673295</v>
      </c>
      <c r="M20" s="10">
        <f t="shared" si="9"/>
        <v>0.88883513947026693</v>
      </c>
      <c r="P20" s="5"/>
      <c r="Q20" s="5">
        <v>45600</v>
      </c>
      <c r="R20" s="5">
        <f t="shared" si="10"/>
        <v>657191.29160260339</v>
      </c>
      <c r="S20" s="5">
        <f t="shared" si="16"/>
        <v>669423.11743465543</v>
      </c>
      <c r="T20" s="5"/>
      <c r="U20" s="5">
        <v>50100</v>
      </c>
      <c r="V20" s="5">
        <f t="shared" si="14"/>
        <v>847548.03867417353</v>
      </c>
      <c r="W20" s="5">
        <f t="shared" si="12"/>
        <v>887420.44060788222</v>
      </c>
      <c r="X20" s="5"/>
      <c r="Y20" s="5">
        <v>71250</v>
      </c>
      <c r="Z20" s="5">
        <f t="shared" si="15"/>
        <v>1205345.2645815343</v>
      </c>
      <c r="AA20" s="5">
        <f t="shared" si="17"/>
        <v>1262050.0278106111</v>
      </c>
    </row>
    <row r="21" spans="1:27" ht="15.75" x14ac:dyDescent="0.25">
      <c r="A21" s="1" t="s">
        <v>20</v>
      </c>
      <c r="B21" s="1">
        <v>19</v>
      </c>
      <c r="C21" s="2">
        <v>36000</v>
      </c>
      <c r="D21" s="2">
        <f t="shared" si="0"/>
        <v>684000</v>
      </c>
      <c r="E21" s="5">
        <f t="shared" si="1"/>
        <v>822260.11055003747</v>
      </c>
      <c r="F21" s="5">
        <f t="shared" si="2"/>
        <v>138260.11055003747</v>
      </c>
      <c r="G21" s="10">
        <f t="shared" si="3"/>
        <v>0.2021346645468384</v>
      </c>
      <c r="H21" s="5">
        <f t="shared" si="4"/>
        <v>1099404.1406704602</v>
      </c>
      <c r="I21" s="5">
        <f t="shared" si="5"/>
        <v>415404.14067046018</v>
      </c>
      <c r="J21" s="10">
        <f t="shared" si="6"/>
        <v>0.60731599513225176</v>
      </c>
      <c r="K21" s="5">
        <f t="shared" si="7"/>
        <v>1345642.7323031044</v>
      </c>
      <c r="L21" s="5">
        <f t="shared" si="8"/>
        <v>661642.73230310436</v>
      </c>
      <c r="M21" s="10">
        <f t="shared" si="9"/>
        <v>0.96731393611564964</v>
      </c>
      <c r="P21" s="5"/>
      <c r="Q21" s="5">
        <v>45600</v>
      </c>
      <c r="R21" s="5">
        <f t="shared" si="10"/>
        <v>715023.11743465543</v>
      </c>
      <c r="S21" s="5">
        <f t="shared" si="16"/>
        <v>728411.5797833486</v>
      </c>
      <c r="T21" s="5"/>
      <c r="U21" s="5">
        <v>50100</v>
      </c>
      <c r="V21" s="5">
        <f t="shared" si="14"/>
        <v>937520.44060788222</v>
      </c>
      <c r="W21" s="5">
        <f t="shared" si="12"/>
        <v>981891.4626382764</v>
      </c>
      <c r="X21" s="5"/>
      <c r="Y21" s="5">
        <v>71250</v>
      </c>
      <c r="Z21" s="5">
        <f t="shared" si="15"/>
        <v>1333300.0278106111</v>
      </c>
      <c r="AA21" s="5">
        <f t="shared" si="17"/>
        <v>1396402.5292011416</v>
      </c>
    </row>
    <row r="22" spans="1:27" ht="15.75" x14ac:dyDescent="0.25">
      <c r="A22" s="1" t="s">
        <v>21</v>
      </c>
      <c r="B22" s="1">
        <v>20</v>
      </c>
      <c r="C22" s="2">
        <v>36000</v>
      </c>
      <c r="D22" s="2">
        <f t="shared" si="0"/>
        <v>720000</v>
      </c>
      <c r="E22" s="5">
        <f t="shared" si="1"/>
        <v>874705.31276103819</v>
      </c>
      <c r="F22" s="5">
        <f t="shared" si="2"/>
        <v>154705.31276103819</v>
      </c>
      <c r="G22" s="10">
        <f t="shared" si="3"/>
        <v>0.21486848994588637</v>
      </c>
      <c r="H22" s="5">
        <f t="shared" si="4"/>
        <v>1190374.3477039833</v>
      </c>
      <c r="I22" s="5">
        <f t="shared" si="5"/>
        <v>470374.34770398331</v>
      </c>
      <c r="J22" s="10">
        <f t="shared" si="6"/>
        <v>0.65329770514442131</v>
      </c>
      <c r="K22" s="5">
        <f t="shared" si="7"/>
        <v>1475837.7235643216</v>
      </c>
      <c r="L22" s="5">
        <f t="shared" si="8"/>
        <v>755837.72356432164</v>
      </c>
      <c r="M22" s="10">
        <f t="shared" si="9"/>
        <v>1.0497746160615578</v>
      </c>
      <c r="P22" s="5"/>
      <c r="Q22" s="5">
        <v>45600</v>
      </c>
      <c r="R22" s="5">
        <f t="shared" si="10"/>
        <v>774011.5797833486</v>
      </c>
      <c r="S22" s="5">
        <f t="shared" si="16"/>
        <v>788579.81137901556</v>
      </c>
      <c r="T22" s="5"/>
      <c r="U22" s="5">
        <v>50100</v>
      </c>
      <c r="V22" s="5">
        <f t="shared" si="14"/>
        <v>1031991.4626382764</v>
      </c>
      <c r="W22" s="5">
        <f t="shared" si="12"/>
        <v>1081086.0357701904</v>
      </c>
      <c r="X22" s="5"/>
      <c r="Y22" s="5">
        <v>71250</v>
      </c>
      <c r="Z22" s="5">
        <f t="shared" si="15"/>
        <v>1467652.5292011416</v>
      </c>
      <c r="AA22" s="5">
        <f t="shared" si="17"/>
        <v>1537472.6556611988</v>
      </c>
    </row>
    <row r="23" spans="1:27" ht="15.75" x14ac:dyDescent="0.25">
      <c r="A23" s="1" t="s">
        <v>22</v>
      </c>
      <c r="B23" s="1">
        <v>21</v>
      </c>
      <c r="C23" s="2">
        <v>36000</v>
      </c>
      <c r="D23" s="2">
        <f>C23+D22</f>
        <v>756000</v>
      </c>
      <c r="E23" s="5">
        <f t="shared" si="1"/>
        <v>928199.41901625902</v>
      </c>
      <c r="F23" s="5">
        <f t="shared" si="2"/>
        <v>172199.41901625902</v>
      </c>
      <c r="G23" s="10">
        <f t="shared" si="3"/>
        <v>0.22777700928076591</v>
      </c>
      <c r="H23" s="5">
        <f t="shared" si="4"/>
        <v>1285893.0650891825</v>
      </c>
      <c r="I23" s="5">
        <f t="shared" si="5"/>
        <v>529893.06508918246</v>
      </c>
      <c r="J23" s="10">
        <f t="shared" si="6"/>
        <v>0.70091675276346888</v>
      </c>
      <c r="K23" s="5">
        <f t="shared" si="7"/>
        <v>1615146.3642138243</v>
      </c>
      <c r="L23" s="5">
        <f t="shared" si="8"/>
        <v>859146.36421382427</v>
      </c>
      <c r="M23" s="10">
        <f t="shared" si="9"/>
        <v>1.1364369897008257</v>
      </c>
      <c r="O23" s="1" t="s">
        <v>22</v>
      </c>
      <c r="P23" s="5">
        <v>928199.41901625902</v>
      </c>
      <c r="Q23" s="5">
        <v>45600</v>
      </c>
      <c r="R23" s="5">
        <f t="shared" si="10"/>
        <v>834179.81137901556</v>
      </c>
      <c r="S23" s="5">
        <f t="shared" si="16"/>
        <v>849951.40760659589</v>
      </c>
      <c r="T23" s="5">
        <v>1285893.0650891825</v>
      </c>
      <c r="U23" s="5">
        <v>50100</v>
      </c>
      <c r="V23" s="5">
        <f t="shared" si="14"/>
        <v>1131186.0357701904</v>
      </c>
      <c r="W23" s="5">
        <f t="shared" si="12"/>
        <v>1185240.3375587</v>
      </c>
      <c r="X23" s="5">
        <v>1615146.3642138243</v>
      </c>
      <c r="Y23" s="5">
        <v>71250</v>
      </c>
      <c r="Z23" s="5">
        <f t="shared" si="15"/>
        <v>1608722.6556611988</v>
      </c>
      <c r="AA23" s="5">
        <f t="shared" si="17"/>
        <v>1685596.2884442587</v>
      </c>
    </row>
    <row r="24" spans="1:27" ht="15.75" x14ac:dyDescent="0.25">
      <c r="A24" s="1" t="s">
        <v>23</v>
      </c>
      <c r="B24" s="1">
        <v>22</v>
      </c>
      <c r="C24" s="2">
        <v>36000</v>
      </c>
      <c r="D24" s="2">
        <f t="shared" ref="D24:D32" si="18">C24+D23</f>
        <v>792000</v>
      </c>
      <c r="E24" s="5">
        <f t="shared" si="1"/>
        <v>982763.40739658417</v>
      </c>
      <c r="F24" s="5">
        <f t="shared" si="2"/>
        <v>190763.40739658417</v>
      </c>
      <c r="G24" s="10">
        <f t="shared" si="3"/>
        <v>0.24086288812700021</v>
      </c>
      <c r="H24" s="5">
        <f t="shared" si="4"/>
        <v>1386187.7183436416</v>
      </c>
      <c r="I24" s="5">
        <f t="shared" si="5"/>
        <v>594187.71834364161</v>
      </c>
      <c r="J24" s="10">
        <f t="shared" si="6"/>
        <v>0.75023701811065857</v>
      </c>
      <c r="K24" s="5">
        <f t="shared" si="7"/>
        <v>1764206.6097087921</v>
      </c>
      <c r="L24" s="5">
        <f t="shared" si="8"/>
        <v>972206.60970879206</v>
      </c>
      <c r="M24" s="10">
        <f t="shared" si="9"/>
        <v>1.2275335981171618</v>
      </c>
      <c r="P24" s="5"/>
      <c r="Q24" s="5">
        <v>45600</v>
      </c>
      <c r="R24" s="5">
        <f t="shared" si="10"/>
        <v>895551.40760659589</v>
      </c>
      <c r="S24" s="5">
        <f t="shared" si="16"/>
        <v>912550.43575872784</v>
      </c>
      <c r="T24" s="5"/>
      <c r="U24" s="5">
        <v>50100</v>
      </c>
      <c r="V24" s="5">
        <f t="shared" si="14"/>
        <v>1235340.3375587</v>
      </c>
      <c r="W24" s="5">
        <f t="shared" si="12"/>
        <v>1294602.354436635</v>
      </c>
      <c r="X24" s="5"/>
      <c r="Y24" s="5">
        <v>71250</v>
      </c>
      <c r="Z24" s="5">
        <f t="shared" si="15"/>
        <v>1756846.2884442587</v>
      </c>
      <c r="AA24" s="5">
        <f t="shared" si="17"/>
        <v>1841126.1028664717</v>
      </c>
    </row>
    <row r="25" spans="1:27" ht="15.75" x14ac:dyDescent="0.25">
      <c r="A25" s="1" t="s">
        <v>24</v>
      </c>
      <c r="B25" s="1">
        <v>23</v>
      </c>
      <c r="C25" s="2">
        <v>36000</v>
      </c>
      <c r="D25" s="2">
        <f t="shared" si="18"/>
        <v>828000</v>
      </c>
      <c r="E25" s="5">
        <f t="shared" si="1"/>
        <v>1038418.6755445158</v>
      </c>
      <c r="F25" s="5">
        <f t="shared" si="2"/>
        <v>210418.67554451583</v>
      </c>
      <c r="G25" s="10">
        <f t="shared" si="3"/>
        <v>0.25412883519869062</v>
      </c>
      <c r="H25" s="5">
        <f t="shared" si="4"/>
        <v>1491497.1042608237</v>
      </c>
      <c r="I25" s="5">
        <f t="shared" si="5"/>
        <v>663497.10426082369</v>
      </c>
      <c r="J25" s="10">
        <f t="shared" si="6"/>
        <v>0.80132500514592231</v>
      </c>
      <c r="K25" s="5">
        <f t="shared" si="7"/>
        <v>1923701.0723884075</v>
      </c>
      <c r="L25" s="5">
        <f t="shared" si="8"/>
        <v>1095701.0723884075</v>
      </c>
      <c r="M25" s="10">
        <f t="shared" si="9"/>
        <v>1.3233104738990429</v>
      </c>
      <c r="P25" s="5"/>
      <c r="Q25" s="5">
        <v>45600</v>
      </c>
      <c r="R25" s="5">
        <f t="shared" si="10"/>
        <v>958150.43575872784</v>
      </c>
      <c r="S25" s="5">
        <f t="shared" si="16"/>
        <v>976401.44447390246</v>
      </c>
      <c r="T25" s="5"/>
      <c r="U25" s="5">
        <v>50100</v>
      </c>
      <c r="V25" s="5">
        <f t="shared" si="14"/>
        <v>1344702.354436635</v>
      </c>
      <c r="W25" s="5">
        <f t="shared" si="12"/>
        <v>1409432.4721584669</v>
      </c>
      <c r="X25" s="5"/>
      <c r="Y25" s="5">
        <v>71250</v>
      </c>
      <c r="Z25" s="5">
        <f t="shared" si="15"/>
        <v>1912376.1028664717</v>
      </c>
      <c r="AA25" s="5">
        <f t="shared" si="17"/>
        <v>2004432.4080097955</v>
      </c>
    </row>
    <row r="26" spans="1:27" ht="15.75" x14ac:dyDescent="0.25">
      <c r="A26" s="1" t="s">
        <v>25</v>
      </c>
      <c r="B26" s="1">
        <v>24</v>
      </c>
      <c r="C26" s="2">
        <v>36000</v>
      </c>
      <c r="D26" s="2">
        <f t="shared" si="18"/>
        <v>864000</v>
      </c>
      <c r="E26" s="5">
        <f t="shared" si="1"/>
        <v>1095187.0490554061</v>
      </c>
      <c r="F26" s="5">
        <f t="shared" si="2"/>
        <v>231187.04905540613</v>
      </c>
      <c r="G26" s="10">
        <f t="shared" si="3"/>
        <v>0.26757760307338674</v>
      </c>
      <c r="H26" s="5">
        <f t="shared" si="4"/>
        <v>1602071.9594738649</v>
      </c>
      <c r="I26" s="5">
        <f t="shared" si="5"/>
        <v>738071.95947386487</v>
      </c>
      <c r="J26" s="10">
        <f t="shared" si="6"/>
        <v>0.85424995309475105</v>
      </c>
      <c r="K26" s="5">
        <f t="shared" si="7"/>
        <v>2094360.1474555961</v>
      </c>
      <c r="L26" s="5">
        <f t="shared" si="8"/>
        <v>1230360.1474555961</v>
      </c>
      <c r="M26" s="10">
        <f t="shared" si="9"/>
        <v>1.4240279484439771</v>
      </c>
      <c r="P26" s="5"/>
      <c r="Q26" s="5">
        <v>45600</v>
      </c>
      <c r="R26" s="5">
        <f t="shared" si="10"/>
        <v>1022001.4444739025</v>
      </c>
      <c r="S26" s="5">
        <f t="shared" si="16"/>
        <v>1041529.4733633805</v>
      </c>
      <c r="T26" s="5"/>
      <c r="U26" s="5">
        <v>50100</v>
      </c>
      <c r="V26" s="5">
        <f t="shared" si="14"/>
        <v>1459532.4721584669</v>
      </c>
      <c r="W26" s="5">
        <f t="shared" si="12"/>
        <v>1530004.0957663904</v>
      </c>
      <c r="X26" s="5"/>
      <c r="Y26" s="5">
        <v>71250</v>
      </c>
      <c r="Z26" s="5">
        <f t="shared" si="15"/>
        <v>2075682.4080097955</v>
      </c>
      <c r="AA26" s="5">
        <f t="shared" si="17"/>
        <v>2175904.0284102852</v>
      </c>
    </row>
    <row r="27" spans="1:27" ht="15.75" x14ac:dyDescent="0.25">
      <c r="A27" s="1" t="s">
        <v>26</v>
      </c>
      <c r="B27" s="1">
        <v>25</v>
      </c>
      <c r="C27" s="2">
        <v>36000</v>
      </c>
      <c r="D27" s="2">
        <f t="shared" si="18"/>
        <v>900000</v>
      </c>
      <c r="E27" s="5">
        <f t="shared" si="1"/>
        <v>1153090.7900365142</v>
      </c>
      <c r="F27" s="5">
        <f t="shared" si="2"/>
        <v>253090.79003651417</v>
      </c>
      <c r="G27" s="10">
        <f t="shared" si="3"/>
        <v>0.2812119889294602</v>
      </c>
      <c r="H27" s="5">
        <f t="shared" si="4"/>
        <v>1718175.5574475583</v>
      </c>
      <c r="I27" s="5">
        <f t="shared" si="5"/>
        <v>818175.55744755827</v>
      </c>
      <c r="J27" s="10">
        <f t="shared" si="6"/>
        <v>0.90908395271950915</v>
      </c>
      <c r="K27" s="5">
        <f t="shared" si="7"/>
        <v>2276965.357777488</v>
      </c>
      <c r="L27" s="5">
        <f t="shared" si="8"/>
        <v>1376965.357777488</v>
      </c>
      <c r="M27" s="10">
        <f t="shared" si="9"/>
        <v>1.5299615086416534</v>
      </c>
      <c r="P27" s="5"/>
      <c r="Q27" s="5">
        <v>45600</v>
      </c>
      <c r="R27" s="5">
        <f t="shared" si="10"/>
        <v>1087129.4733633804</v>
      </c>
      <c r="S27" s="5">
        <f t="shared" si="16"/>
        <v>1107960.0628306482</v>
      </c>
      <c r="T27" s="5"/>
      <c r="U27" s="5">
        <v>50100</v>
      </c>
      <c r="V27" s="5">
        <f t="shared" si="14"/>
        <v>1580104.0957663904</v>
      </c>
      <c r="W27" s="5">
        <f t="shared" si="12"/>
        <v>1656604.30055471</v>
      </c>
      <c r="X27" s="5"/>
      <c r="Y27" s="5">
        <v>71250</v>
      </c>
      <c r="Z27" s="5">
        <f t="shared" si="15"/>
        <v>2247154.0284102852</v>
      </c>
      <c r="AA27" s="5">
        <f t="shared" si="17"/>
        <v>2355949.2298307996</v>
      </c>
    </row>
    <row r="28" spans="1:27" ht="15.75" x14ac:dyDescent="0.25">
      <c r="A28" s="1" t="s">
        <v>27</v>
      </c>
      <c r="B28" s="1">
        <v>26</v>
      </c>
      <c r="C28" s="2">
        <v>36000</v>
      </c>
      <c r="D28" s="2">
        <f t="shared" si="18"/>
        <v>936000</v>
      </c>
      <c r="E28" s="5">
        <f t="shared" si="1"/>
        <v>1212152.6058372445</v>
      </c>
      <c r="F28" s="5">
        <f t="shared" si="2"/>
        <v>276152.60583724454</v>
      </c>
      <c r="G28" s="10">
        <f t="shared" si="3"/>
        <v>0.29503483529620145</v>
      </c>
      <c r="H28" s="5">
        <f t="shared" si="4"/>
        <v>1840084.3353199363</v>
      </c>
      <c r="I28" s="5">
        <f t="shared" si="5"/>
        <v>904084.33531993628</v>
      </c>
      <c r="J28" s="10">
        <f t="shared" si="6"/>
        <v>0.96590206764950459</v>
      </c>
      <c r="K28" s="5">
        <f t="shared" si="7"/>
        <v>2472352.9328219122</v>
      </c>
      <c r="L28" s="5">
        <f t="shared" si="8"/>
        <v>1536352.9328219122</v>
      </c>
      <c r="M28" s="10">
        <f t="shared" si="9"/>
        <v>1.6414027060063165</v>
      </c>
      <c r="O28" s="1" t="s">
        <v>27</v>
      </c>
      <c r="P28" s="5">
        <v>1212152.6058372445</v>
      </c>
      <c r="Q28" s="5">
        <v>45600</v>
      </c>
      <c r="R28" s="5">
        <f t="shared" si="10"/>
        <v>1153560.0628306482</v>
      </c>
      <c r="S28" s="5">
        <f t="shared" si="16"/>
        <v>1175719.2640872612</v>
      </c>
      <c r="T28" s="5">
        <v>1840084.3353199363</v>
      </c>
      <c r="U28" s="5">
        <v>50100</v>
      </c>
      <c r="V28" s="5">
        <f t="shared" si="14"/>
        <v>1706704.30055471</v>
      </c>
      <c r="W28" s="5">
        <f t="shared" si="12"/>
        <v>1789534.5155824455</v>
      </c>
      <c r="X28" s="5">
        <v>2472352.9328219122</v>
      </c>
      <c r="Y28" s="5">
        <v>71250</v>
      </c>
      <c r="Z28" s="5">
        <f t="shared" si="15"/>
        <v>2427199.2298307996</v>
      </c>
      <c r="AA28" s="5">
        <f t="shared" si="17"/>
        <v>2544996.6913223397</v>
      </c>
    </row>
    <row r="29" spans="1:27" ht="15.75" x14ac:dyDescent="0.25">
      <c r="A29" s="1" t="s">
        <v>28</v>
      </c>
      <c r="B29" s="1">
        <v>27</v>
      </c>
      <c r="C29" s="2">
        <v>36000</v>
      </c>
      <c r="D29" s="2">
        <f t="shared" si="18"/>
        <v>972000</v>
      </c>
      <c r="E29" s="5">
        <f t="shared" si="1"/>
        <v>1272395.6579539895</v>
      </c>
      <c r="F29" s="5">
        <f t="shared" si="2"/>
        <v>300395.65795398946</v>
      </c>
      <c r="G29" s="10">
        <f t="shared" si="3"/>
        <v>0.30904903081686158</v>
      </c>
      <c r="H29" s="5">
        <f t="shared" si="4"/>
        <v>1968088.5520859333</v>
      </c>
      <c r="I29" s="5">
        <f t="shared" si="5"/>
        <v>996088.55208593328</v>
      </c>
      <c r="J29" s="10">
        <f t="shared" si="6"/>
        <v>1.0247824609937586</v>
      </c>
      <c r="K29" s="5">
        <f t="shared" si="7"/>
        <v>2681417.6381194461</v>
      </c>
      <c r="L29" s="5">
        <f t="shared" si="8"/>
        <v>1709417.6381194461</v>
      </c>
      <c r="M29" s="10">
        <f t="shared" si="9"/>
        <v>1.7586601215220639</v>
      </c>
      <c r="Q29" s="5">
        <v>45600</v>
      </c>
      <c r="R29" s="5">
        <f t="shared" si="10"/>
        <v>1221319.2640872612</v>
      </c>
      <c r="S29" s="5">
        <f t="shared" si="16"/>
        <v>1244833.6493690065</v>
      </c>
      <c r="U29" s="5">
        <v>50100</v>
      </c>
      <c r="V29" s="5">
        <f t="shared" si="14"/>
        <v>1839634.5155824455</v>
      </c>
      <c r="W29" s="5">
        <f t="shared" si="12"/>
        <v>1929111.241361568</v>
      </c>
      <c r="Y29" s="5">
        <v>71250</v>
      </c>
      <c r="Z29" s="5">
        <f t="shared" si="15"/>
        <v>2616246.6913223397</v>
      </c>
      <c r="AA29" s="5">
        <f t="shared" si="17"/>
        <v>2743496.525888457</v>
      </c>
    </row>
    <row r="30" spans="1:27" ht="15.75" x14ac:dyDescent="0.25">
      <c r="A30" s="1" t="s">
        <v>29</v>
      </c>
      <c r="B30" s="1">
        <v>28</v>
      </c>
      <c r="C30" s="2">
        <v>36000</v>
      </c>
      <c r="D30" s="2">
        <f t="shared" si="18"/>
        <v>1008000</v>
      </c>
      <c r="E30" s="5">
        <f t="shared" si="1"/>
        <v>1333843.5711130693</v>
      </c>
      <c r="F30" s="5">
        <f t="shared" si="2"/>
        <v>325843.57111306931</v>
      </c>
      <c r="G30" s="10">
        <f t="shared" si="3"/>
        <v>0.32325751102487033</v>
      </c>
      <c r="H30" s="5">
        <f t="shared" si="4"/>
        <v>2102492.97969023</v>
      </c>
      <c r="I30" s="5">
        <f t="shared" si="5"/>
        <v>1094492.97969023</v>
      </c>
      <c r="J30" s="10">
        <f t="shared" si="6"/>
        <v>1.0858065274704662</v>
      </c>
      <c r="K30" s="5">
        <f t="shared" si="7"/>
        <v>2905116.8727878076</v>
      </c>
      <c r="L30" s="5">
        <f t="shared" si="8"/>
        <v>1897116.8727878076</v>
      </c>
      <c r="M30" s="10">
        <f t="shared" si="9"/>
        <v>1.882060389670444</v>
      </c>
      <c r="Q30" s="5">
        <v>45600</v>
      </c>
      <c r="R30" s="5">
        <f t="shared" si="10"/>
        <v>1290433.6493690065</v>
      </c>
      <c r="S30" s="5">
        <f t="shared" si="16"/>
        <v>1315330.3223563866</v>
      </c>
      <c r="U30" s="5">
        <v>50100</v>
      </c>
      <c r="V30" s="5">
        <f t="shared" si="14"/>
        <v>1979211.241361568</v>
      </c>
      <c r="W30" s="5">
        <f t="shared" si="12"/>
        <v>2075666.8034296464</v>
      </c>
      <c r="Y30" s="5">
        <v>71250</v>
      </c>
      <c r="Z30" s="5">
        <f t="shared" si="15"/>
        <v>2814746.525888457</v>
      </c>
      <c r="AA30" s="5">
        <f t="shared" si="17"/>
        <v>2951921.35218288</v>
      </c>
    </row>
    <row r="31" spans="1:27" ht="15.75" x14ac:dyDescent="0.25">
      <c r="A31" s="1" t="s">
        <v>30</v>
      </c>
      <c r="B31" s="1">
        <v>29</v>
      </c>
      <c r="C31" s="2">
        <v>36000</v>
      </c>
      <c r="D31" s="2">
        <f t="shared" si="18"/>
        <v>1044000</v>
      </c>
      <c r="E31" s="5">
        <f t="shared" si="1"/>
        <v>1396520.4425353308</v>
      </c>
      <c r="F31" s="5">
        <f t="shared" si="2"/>
        <v>352520.44253533077</v>
      </c>
      <c r="G31" s="10">
        <f t="shared" si="3"/>
        <v>0.33766325913345857</v>
      </c>
      <c r="H31" s="5">
        <f t="shared" si="4"/>
        <v>2243617.6286747414</v>
      </c>
      <c r="I31" s="5">
        <f t="shared" si="5"/>
        <v>1199617.6286747414</v>
      </c>
      <c r="J31" s="10">
        <f t="shared" si="6"/>
        <v>1.149059031297645</v>
      </c>
      <c r="K31" s="5">
        <f t="shared" si="7"/>
        <v>3144475.0538829542</v>
      </c>
      <c r="L31" s="5">
        <f t="shared" si="8"/>
        <v>2100475.0538829542</v>
      </c>
      <c r="M31" s="10">
        <f t="shared" si="9"/>
        <v>2.0119492853285004</v>
      </c>
      <c r="Q31" s="5">
        <v>45600</v>
      </c>
      <c r="R31" s="5">
        <f t="shared" si="10"/>
        <v>1360930.3223563866</v>
      </c>
      <c r="S31" s="5">
        <f t="shared" si="16"/>
        <v>1387236.9288035142</v>
      </c>
      <c r="U31" s="5">
        <v>50100</v>
      </c>
      <c r="V31" s="5">
        <f t="shared" si="14"/>
        <v>2125766.8034296464</v>
      </c>
      <c r="W31" s="5">
        <f t="shared" si="12"/>
        <v>2229550.1436011288</v>
      </c>
      <c r="Y31" s="5">
        <v>71250</v>
      </c>
      <c r="Z31" s="5">
        <f t="shared" si="15"/>
        <v>3023171.35218288</v>
      </c>
      <c r="AA31" s="5">
        <f t="shared" si="17"/>
        <v>3170767.419792024</v>
      </c>
    </row>
    <row r="32" spans="1:27" ht="15.75" x14ac:dyDescent="0.25">
      <c r="A32" s="1" t="s">
        <v>31</v>
      </c>
      <c r="B32" s="1">
        <v>30</v>
      </c>
      <c r="C32" s="2">
        <v>36000</v>
      </c>
      <c r="D32" s="2">
        <f t="shared" si="18"/>
        <v>1080000</v>
      </c>
      <c r="E32" s="5">
        <f t="shared" si="1"/>
        <v>1460450.8513860374</v>
      </c>
      <c r="F32" s="5">
        <f t="shared" si="2"/>
        <v>380450.85138603742</v>
      </c>
      <c r="G32" s="10">
        <f t="shared" si="3"/>
        <v>0.35226930683892355</v>
      </c>
      <c r="H32" s="5">
        <f t="shared" si="4"/>
        <v>2391798.5101084784</v>
      </c>
      <c r="I32" s="5">
        <f t="shared" si="5"/>
        <v>1311798.5101084784</v>
      </c>
      <c r="J32" s="10">
        <f t="shared" si="6"/>
        <v>1.2146282501004428</v>
      </c>
      <c r="K32" s="5">
        <f t="shared" si="7"/>
        <v>3400588.3076547612</v>
      </c>
      <c r="L32" s="5">
        <f t="shared" si="8"/>
        <v>2320588.3076547612</v>
      </c>
      <c r="M32" s="10">
        <f t="shared" si="9"/>
        <v>2.1486928774581124</v>
      </c>
      <c r="O32" s="1" t="s">
        <v>31</v>
      </c>
      <c r="P32" s="5">
        <v>1460450.8513860374</v>
      </c>
      <c r="Q32" s="5">
        <v>45600</v>
      </c>
      <c r="R32" s="5">
        <f t="shared" si="10"/>
        <v>1432836.9288035142</v>
      </c>
      <c r="S32" s="5">
        <f t="shared" si="16"/>
        <v>1460581.6673795846</v>
      </c>
      <c r="T32" s="5">
        <v>2391798.5101084784</v>
      </c>
      <c r="U32" s="5">
        <v>50100</v>
      </c>
      <c r="V32" s="5">
        <f t="shared" si="14"/>
        <v>2279650.1436011288</v>
      </c>
      <c r="W32" s="5">
        <f>U32+W31*1.05</f>
        <v>2391127.6507811854</v>
      </c>
      <c r="X32" s="5">
        <v>3400588.3076547612</v>
      </c>
      <c r="Y32" s="5">
        <v>71250</v>
      </c>
      <c r="Z32" s="5">
        <f t="shared" si="15"/>
        <v>3242017.419792024</v>
      </c>
      <c r="AA32" s="5">
        <f t="shared" si="17"/>
        <v>3400555.7907816251</v>
      </c>
    </row>
    <row r="35" spans="1:27" s="6" customFormat="1" ht="6" customHeight="1" x14ac:dyDescent="0.25">
      <c r="N35" s="7"/>
    </row>
    <row r="37" spans="1:27" x14ac:dyDescent="0.25">
      <c r="Q37" s="11">
        <v>0.02</v>
      </c>
      <c r="R37" s="11"/>
      <c r="S37" s="11"/>
      <c r="U37" s="13">
        <v>0.05</v>
      </c>
      <c r="V37" s="13"/>
      <c r="W37" s="13"/>
      <c r="Y37" s="12">
        <v>7.0000000000000007E-2</v>
      </c>
      <c r="Z37" s="12"/>
      <c r="AA37" s="12"/>
    </row>
    <row r="38" spans="1:27" ht="15.75" x14ac:dyDescent="0.25">
      <c r="A38" s="1" t="s">
        <v>2</v>
      </c>
      <c r="C38" s="11">
        <v>0.02</v>
      </c>
      <c r="D38" s="11"/>
      <c r="E38" s="11"/>
      <c r="F38" s="11"/>
      <c r="H38" s="1" t="s">
        <v>2</v>
      </c>
      <c r="J38" s="12">
        <v>7.0000000000000007E-2</v>
      </c>
      <c r="K38" s="12"/>
      <c r="L38" s="12"/>
      <c r="M38" s="12"/>
      <c r="O38" s="3"/>
      <c r="P38" s="4" t="s">
        <v>40</v>
      </c>
      <c r="Q38" s="3" t="s">
        <v>1</v>
      </c>
      <c r="R38" s="9" t="s">
        <v>41</v>
      </c>
      <c r="S38" s="4" t="s">
        <v>32</v>
      </c>
      <c r="T38" s="4" t="s">
        <v>46</v>
      </c>
      <c r="U38" s="3" t="s">
        <v>1</v>
      </c>
      <c r="V38" s="9" t="s">
        <v>42</v>
      </c>
      <c r="W38" s="4" t="s">
        <v>32</v>
      </c>
      <c r="X38" s="4" t="s">
        <v>46</v>
      </c>
      <c r="Y38" s="3" t="s">
        <v>43</v>
      </c>
      <c r="Z38" s="9" t="s">
        <v>44</v>
      </c>
      <c r="AA38" s="4" t="s">
        <v>45</v>
      </c>
    </row>
    <row r="39" spans="1:27" ht="15.75" x14ac:dyDescent="0.25">
      <c r="C39" s="3" t="s">
        <v>47</v>
      </c>
      <c r="D39" s="3" t="s">
        <v>7</v>
      </c>
      <c r="E39" s="3" t="s">
        <v>12</v>
      </c>
      <c r="F39" s="3" t="s">
        <v>17</v>
      </c>
      <c r="J39" s="3" t="s">
        <v>2</v>
      </c>
      <c r="K39" s="3" t="s">
        <v>7</v>
      </c>
      <c r="L39" s="3" t="s">
        <v>12</v>
      </c>
      <c r="M39" s="3" t="s">
        <v>17</v>
      </c>
    </row>
    <row r="40" spans="1:27" ht="15.75" x14ac:dyDescent="0.25">
      <c r="C40" s="17">
        <v>36000</v>
      </c>
      <c r="D40" s="18">
        <v>45600</v>
      </c>
      <c r="E40" s="18">
        <v>60100</v>
      </c>
      <c r="F40" s="18">
        <v>84450</v>
      </c>
      <c r="J40" s="17">
        <v>36000</v>
      </c>
      <c r="K40" s="18">
        <v>71250</v>
      </c>
      <c r="L40" s="5">
        <v>102830</v>
      </c>
      <c r="M40" s="18">
        <v>157600</v>
      </c>
      <c r="O40" s="1" t="s">
        <v>12</v>
      </c>
      <c r="P40" s="5">
        <v>438073.75511037413</v>
      </c>
      <c r="Q40" s="5">
        <v>60100</v>
      </c>
      <c r="R40" s="5">
        <f>Q40</f>
        <v>60100</v>
      </c>
      <c r="S40" s="5">
        <f>R40</f>
        <v>60100</v>
      </c>
      <c r="T40" s="5">
        <v>511444.33784374589</v>
      </c>
      <c r="U40" s="5">
        <v>72330</v>
      </c>
      <c r="V40" s="5">
        <f>U40</f>
        <v>72330</v>
      </c>
      <c r="W40" s="5">
        <f>V40</f>
        <v>72330</v>
      </c>
      <c r="X40" s="5">
        <v>568209.57546848676</v>
      </c>
      <c r="Y40" s="5">
        <v>102830</v>
      </c>
      <c r="Z40" s="5">
        <f>Y40</f>
        <v>102830</v>
      </c>
      <c r="AA40" s="5">
        <f>Z40</f>
        <v>102830</v>
      </c>
    </row>
    <row r="41" spans="1:27" x14ac:dyDescent="0.25">
      <c r="C41" s="2"/>
      <c r="D41" s="5"/>
      <c r="J41" s="2"/>
      <c r="P41" s="5"/>
      <c r="Q41" s="5">
        <v>60100</v>
      </c>
      <c r="R41" s="5">
        <f>S40+Q41</f>
        <v>120200</v>
      </c>
      <c r="S41" s="5">
        <f>Q41+S40*1.02</f>
        <v>121402</v>
      </c>
      <c r="T41" s="5"/>
      <c r="U41" s="5">
        <v>72330</v>
      </c>
      <c r="V41" s="5">
        <f>U41+W40</f>
        <v>144660</v>
      </c>
      <c r="W41" s="5">
        <f>U41+W40*1.05</f>
        <v>148276.5</v>
      </c>
      <c r="X41" s="5"/>
      <c r="Y41" s="5">
        <v>102830</v>
      </c>
      <c r="Z41" s="5">
        <f>Y41+AA40</f>
        <v>205660</v>
      </c>
      <c r="AA41" s="5">
        <f>Y41+AA40*1.05</f>
        <v>210801.5</v>
      </c>
    </row>
    <row r="42" spans="1:27" x14ac:dyDescent="0.25">
      <c r="C42" s="2"/>
      <c r="D42" s="5"/>
      <c r="J42" s="2"/>
      <c r="P42" s="5"/>
      <c r="Q42" s="5">
        <v>60100</v>
      </c>
      <c r="R42" s="5">
        <f t="shared" ref="R42:R59" si="19">S41+Q42</f>
        <v>181502</v>
      </c>
      <c r="S42" s="5">
        <f t="shared" ref="S42" si="20">Q42+S41*1.02</f>
        <v>183930.04</v>
      </c>
      <c r="T42" s="5"/>
      <c r="U42" s="5">
        <v>72330</v>
      </c>
      <c r="V42" s="5">
        <f t="shared" ref="V42:V59" si="21">U42+W41</f>
        <v>220606.5</v>
      </c>
      <c r="W42" s="5">
        <f t="shared" ref="W42:W59" si="22">U42+W41*1.05</f>
        <v>228020.32500000001</v>
      </c>
      <c r="X42" s="5"/>
      <c r="Y42" s="5">
        <v>102830</v>
      </c>
      <c r="Z42" s="5">
        <f t="shared" ref="Z42:Z59" si="23">Y42+AA41</f>
        <v>313631.5</v>
      </c>
      <c r="AA42" s="5">
        <f t="shared" ref="AA42:AA59" si="24">Y42+AA41*1.05</f>
        <v>324171.57500000001</v>
      </c>
    </row>
    <row r="43" spans="1:27" ht="15.75" x14ac:dyDescent="0.25">
      <c r="A43" s="1" t="s">
        <v>2</v>
      </c>
      <c r="C43" s="13">
        <v>0.05</v>
      </c>
      <c r="D43" s="13"/>
      <c r="E43" s="13"/>
      <c r="F43" s="13"/>
      <c r="J43" s="2"/>
      <c r="P43" s="5"/>
      <c r="Q43" s="5">
        <v>60100</v>
      </c>
      <c r="R43" s="5">
        <f t="shared" si="19"/>
        <v>244030.04</v>
      </c>
      <c r="S43" s="5">
        <f t="shared" ref="S43:S59" si="25">Q43+S42*1.02</f>
        <v>247708.64080000002</v>
      </c>
      <c r="T43" s="5"/>
      <c r="U43" s="5">
        <v>72330</v>
      </c>
      <c r="V43" s="5">
        <f t="shared" si="21"/>
        <v>300350.32500000001</v>
      </c>
      <c r="W43" s="5">
        <f t="shared" si="22"/>
        <v>311751.34125000006</v>
      </c>
      <c r="X43" s="5"/>
      <c r="Y43" s="5">
        <v>102830</v>
      </c>
      <c r="Z43" s="5">
        <f t="shared" si="23"/>
        <v>427001.57500000001</v>
      </c>
      <c r="AA43" s="5">
        <f t="shared" si="24"/>
        <v>443210.15375</v>
      </c>
    </row>
    <row r="44" spans="1:27" ht="15.75" x14ac:dyDescent="0.25">
      <c r="C44" s="3" t="s">
        <v>48</v>
      </c>
      <c r="D44" s="3" t="s">
        <v>7</v>
      </c>
      <c r="E44" s="3" t="s">
        <v>12</v>
      </c>
      <c r="F44" s="3" t="s">
        <v>17</v>
      </c>
      <c r="J44" s="19">
        <v>0.02</v>
      </c>
      <c r="K44" s="20">
        <v>0.05</v>
      </c>
      <c r="L44" s="20">
        <v>7.0000000000000007E-2</v>
      </c>
      <c r="P44" s="5"/>
      <c r="Q44" s="5">
        <v>60100</v>
      </c>
      <c r="R44" s="5">
        <f t="shared" si="19"/>
        <v>307808.64080000005</v>
      </c>
      <c r="S44" s="5">
        <f t="shared" si="25"/>
        <v>312762.813616</v>
      </c>
      <c r="T44" s="5"/>
      <c r="U44" s="5">
        <v>72330</v>
      </c>
      <c r="V44" s="5">
        <f t="shared" si="21"/>
        <v>384081.34125000006</v>
      </c>
      <c r="W44" s="5">
        <f t="shared" si="22"/>
        <v>399668.90831250005</v>
      </c>
      <c r="X44" s="5"/>
      <c r="Y44" s="5">
        <v>102830</v>
      </c>
      <c r="Z44" s="5">
        <f t="shared" si="23"/>
        <v>546040.15375000006</v>
      </c>
      <c r="AA44" s="5">
        <f t="shared" si="24"/>
        <v>568200.66143750004</v>
      </c>
    </row>
    <row r="45" spans="1:27" ht="15.75" x14ac:dyDescent="0.25">
      <c r="C45" s="17">
        <v>36000</v>
      </c>
      <c r="D45" s="18">
        <v>50100</v>
      </c>
      <c r="E45" s="18">
        <v>72330</v>
      </c>
      <c r="F45" s="18">
        <v>110850</v>
      </c>
      <c r="I45" s="3" t="s">
        <v>2</v>
      </c>
      <c r="J45" s="17">
        <v>36000</v>
      </c>
      <c r="K45" s="17">
        <v>36000</v>
      </c>
      <c r="L45" s="17">
        <v>36000</v>
      </c>
      <c r="O45" s="1" t="s">
        <v>17</v>
      </c>
      <c r="P45" s="5">
        <v>671014.26916310214</v>
      </c>
      <c r="Q45" s="5">
        <v>60100</v>
      </c>
      <c r="R45" s="5">
        <f t="shared" si="19"/>
        <v>372862.813616</v>
      </c>
      <c r="S45" s="5">
        <f t="shared" si="25"/>
        <v>379118.06988831999</v>
      </c>
      <c r="T45" s="5">
        <v>851669.7036349941</v>
      </c>
      <c r="U45" s="5">
        <v>72330</v>
      </c>
      <c r="V45" s="5">
        <f t="shared" si="21"/>
        <v>471998.90831250005</v>
      </c>
      <c r="W45" s="5">
        <f t="shared" si="22"/>
        <v>491982.35372812505</v>
      </c>
      <c r="X45" s="5">
        <v>1003969.9278336386</v>
      </c>
      <c r="Y45" s="5">
        <v>102830</v>
      </c>
      <c r="Z45" s="5">
        <f t="shared" si="23"/>
        <v>671030.66143750004</v>
      </c>
      <c r="AA45" s="5">
        <f t="shared" si="24"/>
        <v>699440.69450937503</v>
      </c>
    </row>
    <row r="46" spans="1:27" ht="15.75" x14ac:dyDescent="0.25">
      <c r="C46" s="2"/>
      <c r="D46" s="5"/>
      <c r="I46" s="3" t="s">
        <v>7</v>
      </c>
      <c r="J46" s="18">
        <v>45600</v>
      </c>
      <c r="K46" s="18">
        <v>50100</v>
      </c>
      <c r="L46" s="18">
        <v>71250</v>
      </c>
      <c r="P46" s="5"/>
      <c r="Q46" s="5">
        <v>60100</v>
      </c>
      <c r="R46" s="5">
        <f t="shared" si="19"/>
        <v>439218.06988831999</v>
      </c>
      <c r="S46" s="5">
        <f t="shared" si="25"/>
        <v>446800.43128608639</v>
      </c>
      <c r="T46" s="5"/>
      <c r="U46" s="5">
        <v>72330</v>
      </c>
      <c r="V46" s="5">
        <f t="shared" si="21"/>
        <v>564312.3537281251</v>
      </c>
      <c r="W46" s="5">
        <f t="shared" si="22"/>
        <v>588911.47141453135</v>
      </c>
      <c r="X46" s="5"/>
      <c r="Y46" s="5">
        <v>102830</v>
      </c>
      <c r="Z46" s="5">
        <f t="shared" si="23"/>
        <v>802270.69450937503</v>
      </c>
      <c r="AA46" s="5">
        <f t="shared" si="24"/>
        <v>837242.72923484386</v>
      </c>
    </row>
    <row r="47" spans="1:27" ht="15.75" x14ac:dyDescent="0.25">
      <c r="I47" s="3" t="s">
        <v>12</v>
      </c>
      <c r="J47" s="18">
        <v>60100</v>
      </c>
      <c r="K47" s="18">
        <v>72330</v>
      </c>
      <c r="L47" s="5">
        <v>102830</v>
      </c>
      <c r="P47" s="5"/>
      <c r="Q47" s="5">
        <v>60100</v>
      </c>
      <c r="R47" s="5">
        <f t="shared" si="19"/>
        <v>506900.43128608639</v>
      </c>
      <c r="S47" s="5">
        <f t="shared" si="25"/>
        <v>515836.43991180812</v>
      </c>
      <c r="T47" s="5"/>
      <c r="U47" s="5">
        <v>72330</v>
      </c>
      <c r="V47" s="5">
        <f t="shared" si="21"/>
        <v>661241.47141453135</v>
      </c>
      <c r="W47" s="5">
        <f t="shared" si="22"/>
        <v>690687.0449852579</v>
      </c>
      <c r="X47" s="5"/>
      <c r="Y47" s="5">
        <v>102830</v>
      </c>
      <c r="Z47" s="5">
        <f t="shared" si="23"/>
        <v>940072.72923484386</v>
      </c>
      <c r="AA47" s="5">
        <f t="shared" si="24"/>
        <v>981934.86569658609</v>
      </c>
    </row>
    <row r="48" spans="1:27" ht="15.75" x14ac:dyDescent="0.25">
      <c r="I48" s="3" t="s">
        <v>17</v>
      </c>
      <c r="J48" s="18">
        <v>84450</v>
      </c>
      <c r="K48" s="18">
        <v>110850</v>
      </c>
      <c r="L48" s="18">
        <v>157600</v>
      </c>
      <c r="P48" s="5"/>
      <c r="Q48" s="5">
        <v>60100</v>
      </c>
      <c r="R48" s="5">
        <f t="shared" si="19"/>
        <v>575936.43991180812</v>
      </c>
      <c r="S48" s="5">
        <f t="shared" si="25"/>
        <v>586253.16871004424</v>
      </c>
      <c r="T48" s="5"/>
      <c r="U48" s="5">
        <v>72330</v>
      </c>
      <c r="V48" s="5">
        <f t="shared" si="21"/>
        <v>763017.0449852579</v>
      </c>
      <c r="W48" s="5">
        <f t="shared" si="22"/>
        <v>797551.39723452087</v>
      </c>
      <c r="X48" s="5"/>
      <c r="Y48" s="5">
        <v>102830</v>
      </c>
      <c r="Z48" s="5">
        <f t="shared" si="23"/>
        <v>1084764.8656965862</v>
      </c>
      <c r="AA48" s="5">
        <f t="shared" si="24"/>
        <v>1133861.6089814154</v>
      </c>
    </row>
    <row r="49" spans="3:27" x14ac:dyDescent="0.25">
      <c r="P49" s="5"/>
      <c r="Q49" s="5">
        <v>60100</v>
      </c>
      <c r="R49" s="5">
        <f t="shared" si="19"/>
        <v>646353.16871004424</v>
      </c>
      <c r="S49" s="5">
        <f t="shared" si="25"/>
        <v>658078.23208424519</v>
      </c>
      <c r="T49" s="5"/>
      <c r="U49" s="5">
        <v>72330</v>
      </c>
      <c r="V49" s="5">
        <f t="shared" si="21"/>
        <v>869881.39723452087</v>
      </c>
      <c r="W49" s="5">
        <f t="shared" si="22"/>
        <v>909758.96709624701</v>
      </c>
      <c r="X49" s="5"/>
      <c r="Y49" s="5">
        <v>102830</v>
      </c>
      <c r="Z49" s="5">
        <f t="shared" si="23"/>
        <v>1236691.6089814154</v>
      </c>
      <c r="AA49" s="5">
        <f t="shared" si="24"/>
        <v>1293384.6894304862</v>
      </c>
    </row>
    <row r="50" spans="3:27" ht="15.75" x14ac:dyDescent="0.25">
      <c r="O50" s="1" t="s">
        <v>22</v>
      </c>
      <c r="P50" s="5">
        <v>928199.41901625902</v>
      </c>
      <c r="Q50" s="5">
        <v>60100</v>
      </c>
      <c r="R50" s="5">
        <f t="shared" si="19"/>
        <v>718178.23208424519</v>
      </c>
      <c r="S50" s="5">
        <f t="shared" si="25"/>
        <v>731339.79672593006</v>
      </c>
      <c r="T50" s="5">
        <v>1285893.0650891825</v>
      </c>
      <c r="U50" s="5">
        <v>72330</v>
      </c>
      <c r="V50" s="5">
        <f t="shared" si="21"/>
        <v>982088.96709624701</v>
      </c>
      <c r="W50" s="5">
        <f t="shared" si="22"/>
        <v>1027576.9154510594</v>
      </c>
      <c r="X50" s="5">
        <v>1615146.3642138243</v>
      </c>
      <c r="Y50" s="5">
        <v>102830</v>
      </c>
      <c r="Z50" s="5">
        <f t="shared" si="23"/>
        <v>1396214.6894304862</v>
      </c>
      <c r="AA50" s="5">
        <f t="shared" si="24"/>
        <v>1460883.9239020105</v>
      </c>
    </row>
    <row r="51" spans="3:27" x14ac:dyDescent="0.25">
      <c r="P51" s="5"/>
      <c r="Q51" s="5">
        <v>60100</v>
      </c>
      <c r="R51" s="5">
        <f t="shared" si="19"/>
        <v>791439.79672593006</v>
      </c>
      <c r="S51" s="5">
        <f t="shared" si="25"/>
        <v>806066.59266044863</v>
      </c>
      <c r="T51" s="5"/>
      <c r="U51" s="5">
        <v>72330</v>
      </c>
      <c r="V51" s="5">
        <f t="shared" si="21"/>
        <v>1099906.9154510594</v>
      </c>
      <c r="W51" s="5">
        <f t="shared" si="22"/>
        <v>1151285.7612236124</v>
      </c>
      <c r="X51" s="5"/>
      <c r="Y51" s="5">
        <v>102830</v>
      </c>
      <c r="Z51" s="5">
        <f t="shared" si="23"/>
        <v>1563713.9239020105</v>
      </c>
      <c r="AA51" s="5">
        <f t="shared" si="24"/>
        <v>1636758.1200971112</v>
      </c>
    </row>
    <row r="52" spans="3:27" x14ac:dyDescent="0.25">
      <c r="C52" s="2"/>
      <c r="P52" s="5"/>
      <c r="Q52" s="5">
        <v>60100</v>
      </c>
      <c r="R52" s="5">
        <f t="shared" si="19"/>
        <v>866166.59266044863</v>
      </c>
      <c r="S52" s="5">
        <f t="shared" si="25"/>
        <v>882287.92451365758</v>
      </c>
      <c r="T52" s="5"/>
      <c r="U52" s="5">
        <v>72330</v>
      </c>
      <c r="V52" s="5">
        <f t="shared" si="21"/>
        <v>1223615.7612236124</v>
      </c>
      <c r="W52" s="5">
        <f t="shared" si="22"/>
        <v>1281180.049284793</v>
      </c>
      <c r="X52" s="5"/>
      <c r="Y52" s="5">
        <v>102830</v>
      </c>
      <c r="Z52" s="5">
        <f t="shared" si="23"/>
        <v>1739588.1200971112</v>
      </c>
      <c r="AA52" s="5">
        <f t="shared" si="24"/>
        <v>1821426.0261019669</v>
      </c>
    </row>
    <row r="53" spans="3:27" x14ac:dyDescent="0.25">
      <c r="C53" s="2"/>
      <c r="P53" s="5"/>
      <c r="Q53" s="5">
        <v>60100</v>
      </c>
      <c r="R53" s="5">
        <f t="shared" si="19"/>
        <v>942387.92451365758</v>
      </c>
      <c r="S53" s="5">
        <f t="shared" si="25"/>
        <v>960033.68300393072</v>
      </c>
      <c r="T53" s="5"/>
      <c r="U53" s="5">
        <v>72330</v>
      </c>
      <c r="V53" s="5">
        <f t="shared" si="21"/>
        <v>1353510.049284793</v>
      </c>
      <c r="W53" s="5">
        <f t="shared" si="22"/>
        <v>1417569.0517490327</v>
      </c>
      <c r="X53" s="5"/>
      <c r="Y53" s="5">
        <v>102830</v>
      </c>
      <c r="Z53" s="5">
        <f t="shared" si="23"/>
        <v>1924256.0261019669</v>
      </c>
      <c r="AA53" s="5">
        <f t="shared" si="24"/>
        <v>2015327.3274070653</v>
      </c>
    </row>
    <row r="54" spans="3:27" x14ac:dyDescent="0.25">
      <c r="C54" s="2"/>
      <c r="P54" s="5"/>
      <c r="Q54" s="5">
        <v>60100</v>
      </c>
      <c r="R54" s="5">
        <f t="shared" si="19"/>
        <v>1020133.6830039307</v>
      </c>
      <c r="S54" s="5">
        <f t="shared" si="25"/>
        <v>1039334.3566640094</v>
      </c>
      <c r="T54" s="5"/>
      <c r="U54" s="5">
        <v>72330</v>
      </c>
      <c r="V54" s="5">
        <f t="shared" si="21"/>
        <v>1489899.0517490327</v>
      </c>
      <c r="W54" s="5">
        <f t="shared" si="22"/>
        <v>1560777.5043364845</v>
      </c>
      <c r="X54" s="5"/>
      <c r="Y54" s="5">
        <v>102830</v>
      </c>
      <c r="Z54" s="5">
        <f t="shared" si="23"/>
        <v>2118157.3274070653</v>
      </c>
      <c r="AA54" s="5">
        <f t="shared" si="24"/>
        <v>2218923.6937774187</v>
      </c>
    </row>
    <row r="55" spans="3:27" ht="15.75" x14ac:dyDescent="0.25">
      <c r="C55" s="2"/>
      <c r="O55" s="1" t="s">
        <v>27</v>
      </c>
      <c r="P55" s="5">
        <v>1212152.6058372445</v>
      </c>
      <c r="Q55" s="5">
        <v>60100</v>
      </c>
      <c r="R55" s="5">
        <f t="shared" si="19"/>
        <v>1099434.3566640094</v>
      </c>
      <c r="S55" s="5">
        <f t="shared" si="25"/>
        <v>1120221.0437972895</v>
      </c>
      <c r="T55" s="5">
        <v>1840084.3353199363</v>
      </c>
      <c r="U55" s="5">
        <v>72330</v>
      </c>
      <c r="V55" s="5">
        <f t="shared" si="21"/>
        <v>1633107.5043364845</v>
      </c>
      <c r="W55" s="5">
        <f t="shared" si="22"/>
        <v>1711146.3795533087</v>
      </c>
      <c r="X55" s="5">
        <v>2472352.9328219122</v>
      </c>
      <c r="Y55" s="5">
        <v>102830</v>
      </c>
      <c r="Z55" s="5">
        <f t="shared" si="23"/>
        <v>2321753.6937774187</v>
      </c>
      <c r="AA55" s="5">
        <f t="shared" si="24"/>
        <v>2432699.87846629</v>
      </c>
    </row>
    <row r="56" spans="3:27" x14ac:dyDescent="0.25">
      <c r="C56" s="2"/>
      <c r="Q56" s="5">
        <v>60100</v>
      </c>
      <c r="R56" s="5">
        <f t="shared" si="19"/>
        <v>1180321.0437972895</v>
      </c>
      <c r="S56" s="5">
        <f t="shared" si="25"/>
        <v>1202725.4646732353</v>
      </c>
      <c r="U56" s="5">
        <v>72330</v>
      </c>
      <c r="V56" s="5">
        <f t="shared" si="21"/>
        <v>1783476.3795533087</v>
      </c>
      <c r="W56" s="5">
        <f t="shared" si="22"/>
        <v>1869033.6985309743</v>
      </c>
      <c r="Y56" s="5">
        <v>102830</v>
      </c>
      <c r="Z56" s="5">
        <f t="shared" si="23"/>
        <v>2535529.87846629</v>
      </c>
      <c r="AA56" s="5">
        <f t="shared" si="24"/>
        <v>2657164.8723896043</v>
      </c>
    </row>
    <row r="57" spans="3:27" x14ac:dyDescent="0.25">
      <c r="C57" s="2"/>
      <c r="Q57" s="5">
        <v>60100</v>
      </c>
      <c r="R57" s="5">
        <f t="shared" si="19"/>
        <v>1262825.4646732353</v>
      </c>
      <c r="S57" s="5">
        <f t="shared" si="25"/>
        <v>1286879.9739667</v>
      </c>
      <c r="U57" s="5">
        <v>72330</v>
      </c>
      <c r="V57" s="5">
        <f t="shared" si="21"/>
        <v>1941363.6985309743</v>
      </c>
      <c r="W57" s="5">
        <f t="shared" si="22"/>
        <v>2034815.3834575231</v>
      </c>
      <c r="Y57" s="5">
        <v>102830</v>
      </c>
      <c r="Z57" s="5">
        <f t="shared" si="23"/>
        <v>2759994.8723896043</v>
      </c>
      <c r="AA57" s="5">
        <f t="shared" si="24"/>
        <v>2892853.1160090845</v>
      </c>
    </row>
    <row r="58" spans="3:27" x14ac:dyDescent="0.25">
      <c r="Q58" s="5">
        <v>60100</v>
      </c>
      <c r="R58" s="5">
        <f t="shared" si="19"/>
        <v>1346979.9739667</v>
      </c>
      <c r="S58" s="5">
        <f t="shared" si="25"/>
        <v>1372717.573446034</v>
      </c>
      <c r="U58" s="5">
        <v>72330</v>
      </c>
      <c r="V58" s="5">
        <f t="shared" si="21"/>
        <v>2107145.3834575228</v>
      </c>
      <c r="W58" s="5">
        <f t="shared" si="22"/>
        <v>2208886.1526303994</v>
      </c>
      <c r="Y58" s="5">
        <v>102830</v>
      </c>
      <c r="Z58" s="5">
        <f t="shared" si="23"/>
        <v>2995683.1160090845</v>
      </c>
      <c r="AA58" s="5">
        <f t="shared" si="24"/>
        <v>3140325.7718095388</v>
      </c>
    </row>
    <row r="59" spans="3:27" ht="15.75" x14ac:dyDescent="0.25">
      <c r="O59" s="1" t="s">
        <v>31</v>
      </c>
      <c r="P59" s="5">
        <v>1460450.8513860374</v>
      </c>
      <c r="Q59" s="5">
        <v>60100</v>
      </c>
      <c r="R59" s="5">
        <f t="shared" si="19"/>
        <v>1432817.573446034</v>
      </c>
      <c r="S59" s="5">
        <f t="shared" si="25"/>
        <v>1460271.9249149547</v>
      </c>
      <c r="T59" s="5">
        <v>2391798.5101084784</v>
      </c>
      <c r="U59" s="5">
        <v>72330</v>
      </c>
      <c r="V59" s="5">
        <f t="shared" si="21"/>
        <v>2281216.1526303994</v>
      </c>
      <c r="W59" s="5">
        <f t="shared" si="22"/>
        <v>2391660.4602619195</v>
      </c>
      <c r="X59" s="5">
        <v>3400588.3076547612</v>
      </c>
      <c r="Y59" s="5">
        <v>102830</v>
      </c>
      <c r="Z59" s="5">
        <f t="shared" si="23"/>
        <v>3243155.7718095388</v>
      </c>
      <c r="AA59" s="5">
        <f t="shared" si="24"/>
        <v>3400172.0604000157</v>
      </c>
    </row>
    <row r="61" spans="3:27" s="6" customFormat="1" ht="6" customHeight="1" x14ac:dyDescent="0.25">
      <c r="N61" s="7"/>
    </row>
    <row r="63" spans="3:27" x14ac:dyDescent="0.25">
      <c r="Q63" s="11">
        <v>0.02</v>
      </c>
      <c r="R63" s="11"/>
      <c r="S63" s="11"/>
      <c r="U63" s="13">
        <v>0.05</v>
      </c>
      <c r="V63" s="13"/>
      <c r="W63" s="13"/>
      <c r="Y63" s="12">
        <v>7.0000000000000007E-2</v>
      </c>
      <c r="Z63" s="12"/>
      <c r="AA63" s="12"/>
    </row>
    <row r="64" spans="3:27" ht="15.75" x14ac:dyDescent="0.25">
      <c r="O64" s="3"/>
      <c r="P64" s="4" t="s">
        <v>40</v>
      </c>
      <c r="Q64" s="3" t="s">
        <v>1</v>
      </c>
      <c r="R64" s="9" t="s">
        <v>41</v>
      </c>
      <c r="S64" s="4" t="s">
        <v>32</v>
      </c>
      <c r="T64" s="4" t="s">
        <v>46</v>
      </c>
      <c r="U64" s="3" t="s">
        <v>1</v>
      </c>
      <c r="V64" s="9" t="s">
        <v>42</v>
      </c>
      <c r="W64" s="4" t="s">
        <v>32</v>
      </c>
      <c r="X64" s="4" t="s">
        <v>46</v>
      </c>
      <c r="Y64" s="3" t="s">
        <v>43</v>
      </c>
      <c r="Z64" s="9" t="s">
        <v>44</v>
      </c>
      <c r="AA64" s="4" t="s">
        <v>45</v>
      </c>
    </row>
    <row r="66" spans="15:27" ht="15.75" x14ac:dyDescent="0.25">
      <c r="O66" s="1" t="s">
        <v>17</v>
      </c>
      <c r="P66" s="5">
        <v>671014.26916310214</v>
      </c>
      <c r="Q66" s="5">
        <v>84450</v>
      </c>
      <c r="R66" s="5">
        <f>Q66</f>
        <v>84450</v>
      </c>
      <c r="S66" s="5">
        <f>R66</f>
        <v>84450</v>
      </c>
      <c r="T66" s="5">
        <v>851669.7036349941</v>
      </c>
      <c r="U66" s="5">
        <v>110850</v>
      </c>
      <c r="V66" s="5">
        <f>U66</f>
        <v>110850</v>
      </c>
      <c r="W66" s="5">
        <f>V66</f>
        <v>110850</v>
      </c>
      <c r="X66" s="5">
        <v>1003969.9278336386</v>
      </c>
      <c r="Y66" s="5">
        <v>157600</v>
      </c>
      <c r="Z66" s="5">
        <f>Y66</f>
        <v>157600</v>
      </c>
      <c r="AA66" s="5">
        <f>Z66</f>
        <v>157600</v>
      </c>
    </row>
    <row r="67" spans="15:27" x14ac:dyDescent="0.25">
      <c r="P67" s="5"/>
      <c r="Q67" s="5">
        <f>$Q$66</f>
        <v>84450</v>
      </c>
      <c r="R67" s="5">
        <f>S66+Q67</f>
        <v>168900</v>
      </c>
      <c r="S67" s="5">
        <f>Q67+S66*1.02</f>
        <v>170589</v>
      </c>
      <c r="T67" s="5"/>
      <c r="U67" s="5">
        <f>$U$66</f>
        <v>110850</v>
      </c>
      <c r="V67" s="5">
        <f>U67+W66</f>
        <v>221700</v>
      </c>
      <c r="W67" s="5">
        <f>U67+W66*1.05</f>
        <v>227242.5</v>
      </c>
      <c r="X67" s="5"/>
      <c r="Y67" s="5">
        <f>$Y$66</f>
        <v>157600</v>
      </c>
      <c r="Z67" s="5">
        <f>Y67+AA66</f>
        <v>315200</v>
      </c>
      <c r="AA67" s="5">
        <f>Y67+AA66*1.05</f>
        <v>323080</v>
      </c>
    </row>
    <row r="68" spans="15:27" x14ac:dyDescent="0.25">
      <c r="P68" s="5"/>
      <c r="Q68" s="5">
        <f t="shared" ref="Q68:Q80" si="26">$Q$66</f>
        <v>84450</v>
      </c>
      <c r="R68" s="5">
        <f t="shared" ref="R68:R80" si="27">S67+Q68</f>
        <v>255039</v>
      </c>
      <c r="S68" s="5">
        <f t="shared" ref="S68:S80" si="28">Q68+S67*1.02</f>
        <v>258450.78</v>
      </c>
      <c r="T68" s="5"/>
      <c r="U68" s="5">
        <f t="shared" ref="U68:U80" si="29">$U$66</f>
        <v>110850</v>
      </c>
      <c r="V68" s="5">
        <f t="shared" ref="V68:V80" si="30">U68+W67</f>
        <v>338092.5</v>
      </c>
      <c r="W68" s="5">
        <f t="shared" ref="W68:W80" si="31">U68+W67*1.05</f>
        <v>349454.625</v>
      </c>
      <c r="X68" s="5"/>
      <c r="Y68" s="5">
        <f t="shared" ref="Y68:Y80" si="32">$Y$66</f>
        <v>157600</v>
      </c>
      <c r="Z68" s="5">
        <f t="shared" ref="Z68:Z80" si="33">Y68+AA67</f>
        <v>480680</v>
      </c>
      <c r="AA68" s="5">
        <f t="shared" ref="AA68:AA80" si="34">Y68+AA67*1.05</f>
        <v>496834</v>
      </c>
    </row>
    <row r="69" spans="15:27" x14ac:dyDescent="0.25">
      <c r="P69" s="5"/>
      <c r="Q69" s="5">
        <f t="shared" si="26"/>
        <v>84450</v>
      </c>
      <c r="R69" s="5">
        <f t="shared" si="27"/>
        <v>342900.78</v>
      </c>
      <c r="S69" s="5">
        <f t="shared" si="28"/>
        <v>348069.79560000001</v>
      </c>
      <c r="T69" s="5"/>
      <c r="U69" s="5">
        <f t="shared" si="29"/>
        <v>110850</v>
      </c>
      <c r="V69" s="5">
        <f t="shared" si="30"/>
        <v>460304.625</v>
      </c>
      <c r="W69" s="5">
        <f t="shared" si="31"/>
        <v>477777.35625000001</v>
      </c>
      <c r="X69" s="5"/>
      <c r="Y69" s="5">
        <f t="shared" si="32"/>
        <v>157600</v>
      </c>
      <c r="Z69" s="5">
        <f t="shared" si="33"/>
        <v>654434</v>
      </c>
      <c r="AA69" s="5">
        <f t="shared" si="34"/>
        <v>679275.7</v>
      </c>
    </row>
    <row r="70" spans="15:27" x14ac:dyDescent="0.25">
      <c r="P70" s="5"/>
      <c r="Q70" s="5">
        <f t="shared" si="26"/>
        <v>84450</v>
      </c>
      <c r="R70" s="5">
        <f t="shared" si="27"/>
        <v>432519.79560000001</v>
      </c>
      <c r="S70" s="5">
        <f t="shared" si="28"/>
        <v>439481.19151199999</v>
      </c>
      <c r="T70" s="5"/>
      <c r="U70" s="5">
        <f t="shared" si="29"/>
        <v>110850</v>
      </c>
      <c r="V70" s="5">
        <f t="shared" si="30"/>
        <v>588627.35624999995</v>
      </c>
      <c r="W70" s="5">
        <f t="shared" si="31"/>
        <v>612516.22406250006</v>
      </c>
      <c r="X70" s="5"/>
      <c r="Y70" s="5">
        <f t="shared" si="32"/>
        <v>157600</v>
      </c>
      <c r="Z70" s="5">
        <f t="shared" si="33"/>
        <v>836875.7</v>
      </c>
      <c r="AA70" s="5">
        <f t="shared" si="34"/>
        <v>870839.48499999999</v>
      </c>
    </row>
    <row r="71" spans="15:27" ht="15.75" x14ac:dyDescent="0.25">
      <c r="O71" s="1" t="s">
        <v>22</v>
      </c>
      <c r="P71" s="5">
        <v>928199.41901625902</v>
      </c>
      <c r="Q71" s="5">
        <f t="shared" si="26"/>
        <v>84450</v>
      </c>
      <c r="R71" s="5">
        <f t="shared" si="27"/>
        <v>523931.19151199999</v>
      </c>
      <c r="S71" s="5">
        <f t="shared" si="28"/>
        <v>532720.81534224004</v>
      </c>
      <c r="T71" s="5">
        <v>1285893.0650891825</v>
      </c>
      <c r="U71" s="5">
        <f t="shared" si="29"/>
        <v>110850</v>
      </c>
      <c r="V71" s="5">
        <f t="shared" si="30"/>
        <v>723366.22406250006</v>
      </c>
      <c r="W71" s="5">
        <f t="shared" si="31"/>
        <v>753992.03526562511</v>
      </c>
      <c r="X71" s="5">
        <v>1615146.3642138243</v>
      </c>
      <c r="Y71" s="5">
        <f t="shared" si="32"/>
        <v>157600</v>
      </c>
      <c r="Z71" s="5">
        <f t="shared" si="33"/>
        <v>1028439.485</v>
      </c>
      <c r="AA71" s="5">
        <f t="shared" si="34"/>
        <v>1071981.4592500001</v>
      </c>
    </row>
    <row r="72" spans="15:27" x14ac:dyDescent="0.25">
      <c r="P72" s="5"/>
      <c r="Q72" s="5">
        <f t="shared" si="26"/>
        <v>84450</v>
      </c>
      <c r="R72" s="5">
        <f t="shared" si="27"/>
        <v>617170.81534224004</v>
      </c>
      <c r="S72" s="5">
        <f t="shared" si="28"/>
        <v>627825.23164908483</v>
      </c>
      <c r="T72" s="5"/>
      <c r="U72" s="5">
        <f t="shared" si="29"/>
        <v>110850</v>
      </c>
      <c r="V72" s="5">
        <f t="shared" si="30"/>
        <v>864842.03526562511</v>
      </c>
      <c r="W72" s="5">
        <f t="shared" si="31"/>
        <v>902541.63702890638</v>
      </c>
      <c r="X72" s="5"/>
      <c r="Y72" s="5">
        <f t="shared" si="32"/>
        <v>157600</v>
      </c>
      <c r="Z72" s="5">
        <f t="shared" si="33"/>
        <v>1229581.4592500001</v>
      </c>
      <c r="AA72" s="5">
        <f t="shared" si="34"/>
        <v>1283180.5322125002</v>
      </c>
    </row>
    <row r="73" spans="15:27" x14ac:dyDescent="0.25">
      <c r="P73" s="5"/>
      <c r="Q73" s="5">
        <f t="shared" si="26"/>
        <v>84450</v>
      </c>
      <c r="R73" s="5">
        <f t="shared" si="27"/>
        <v>712275.23164908483</v>
      </c>
      <c r="S73" s="5">
        <f t="shared" si="28"/>
        <v>724831.73628206656</v>
      </c>
      <c r="T73" s="5"/>
      <c r="U73" s="5">
        <f t="shared" si="29"/>
        <v>110850</v>
      </c>
      <c r="V73" s="5">
        <f t="shared" si="30"/>
        <v>1013391.6370289064</v>
      </c>
      <c r="W73" s="5">
        <f t="shared" si="31"/>
        <v>1058518.7188803516</v>
      </c>
      <c r="X73" s="5"/>
      <c r="Y73" s="5">
        <f t="shared" si="32"/>
        <v>157600</v>
      </c>
      <c r="Z73" s="5">
        <f t="shared" si="33"/>
        <v>1440780.5322125002</v>
      </c>
      <c r="AA73" s="5">
        <f t="shared" si="34"/>
        <v>1504939.5588231252</v>
      </c>
    </row>
    <row r="74" spans="15:27" x14ac:dyDescent="0.25">
      <c r="P74" s="5"/>
      <c r="Q74" s="5">
        <f t="shared" si="26"/>
        <v>84450</v>
      </c>
      <c r="R74" s="5">
        <f t="shared" si="27"/>
        <v>809281.73628206656</v>
      </c>
      <c r="S74" s="5">
        <f t="shared" si="28"/>
        <v>823778.3710077079</v>
      </c>
      <c r="T74" s="5"/>
      <c r="U74" s="5">
        <f t="shared" si="29"/>
        <v>110850</v>
      </c>
      <c r="V74" s="5">
        <f t="shared" si="30"/>
        <v>1169368.7188803516</v>
      </c>
      <c r="W74" s="5">
        <f t="shared" si="31"/>
        <v>1222294.6548243694</v>
      </c>
      <c r="X74" s="5"/>
      <c r="Y74" s="5">
        <f t="shared" si="32"/>
        <v>157600</v>
      </c>
      <c r="Z74" s="5">
        <f t="shared" si="33"/>
        <v>1662539.5588231252</v>
      </c>
      <c r="AA74" s="5">
        <f t="shared" si="34"/>
        <v>1737786.5367642816</v>
      </c>
    </row>
    <row r="75" spans="15:27" x14ac:dyDescent="0.25">
      <c r="P75" s="5"/>
      <c r="Q75" s="5">
        <f t="shared" si="26"/>
        <v>84450</v>
      </c>
      <c r="R75" s="5">
        <f t="shared" si="27"/>
        <v>908228.3710077079</v>
      </c>
      <c r="S75" s="5">
        <f t="shared" si="28"/>
        <v>924703.93842786213</v>
      </c>
      <c r="T75" s="5"/>
      <c r="U75" s="5">
        <f t="shared" si="29"/>
        <v>110850</v>
      </c>
      <c r="V75" s="5">
        <f t="shared" si="30"/>
        <v>1333144.6548243694</v>
      </c>
      <c r="W75" s="5">
        <f t="shared" si="31"/>
        <v>1394259.3875655879</v>
      </c>
      <c r="X75" s="5"/>
      <c r="Y75" s="5">
        <f t="shared" si="32"/>
        <v>157600</v>
      </c>
      <c r="Z75" s="5">
        <f t="shared" si="33"/>
        <v>1895386.5367642816</v>
      </c>
      <c r="AA75" s="5">
        <f t="shared" si="34"/>
        <v>1982275.8636024958</v>
      </c>
    </row>
    <row r="76" spans="15:27" ht="15.75" x14ac:dyDescent="0.25">
      <c r="O76" s="1" t="s">
        <v>27</v>
      </c>
      <c r="P76" s="5">
        <v>1212152.6058372445</v>
      </c>
      <c r="Q76" s="5">
        <f t="shared" si="26"/>
        <v>84450</v>
      </c>
      <c r="R76" s="5">
        <f t="shared" si="27"/>
        <v>1009153.9384278621</v>
      </c>
      <c r="S76" s="5">
        <f t="shared" si="28"/>
        <v>1027648.0171964194</v>
      </c>
      <c r="T76" s="5">
        <v>1840084.3353199363</v>
      </c>
      <c r="U76" s="5">
        <f t="shared" si="29"/>
        <v>110850</v>
      </c>
      <c r="V76" s="5">
        <f t="shared" si="30"/>
        <v>1505109.3875655879</v>
      </c>
      <c r="W76" s="5">
        <f t="shared" si="31"/>
        <v>1574822.3569438674</v>
      </c>
      <c r="X76" s="5">
        <v>2472352.9328219122</v>
      </c>
      <c r="Y76" s="5">
        <f t="shared" si="32"/>
        <v>157600</v>
      </c>
      <c r="Z76" s="5">
        <f t="shared" si="33"/>
        <v>2139875.8636024958</v>
      </c>
      <c r="AA76" s="5">
        <f t="shared" si="34"/>
        <v>2238989.6567826206</v>
      </c>
    </row>
    <row r="77" spans="15:27" x14ac:dyDescent="0.25">
      <c r="Q77" s="5">
        <f t="shared" si="26"/>
        <v>84450</v>
      </c>
      <c r="R77" s="5">
        <f t="shared" si="27"/>
        <v>1112098.0171964194</v>
      </c>
      <c r="S77" s="5">
        <f t="shared" si="28"/>
        <v>1132650.9775403477</v>
      </c>
      <c r="U77" s="5">
        <f t="shared" si="29"/>
        <v>110850</v>
      </c>
      <c r="V77" s="5">
        <f t="shared" si="30"/>
        <v>1685672.3569438674</v>
      </c>
      <c r="W77" s="5">
        <f t="shared" si="31"/>
        <v>1764413.4747910609</v>
      </c>
      <c r="Y77" s="5">
        <f t="shared" si="32"/>
        <v>157600</v>
      </c>
      <c r="Z77" s="5">
        <f t="shared" si="33"/>
        <v>2396589.6567826206</v>
      </c>
      <c r="AA77" s="5">
        <f t="shared" si="34"/>
        <v>2508539.1396217518</v>
      </c>
    </row>
    <row r="78" spans="15:27" x14ac:dyDescent="0.25">
      <c r="Q78" s="5">
        <f t="shared" si="26"/>
        <v>84450</v>
      </c>
      <c r="R78" s="5">
        <f t="shared" si="27"/>
        <v>1217100.9775403477</v>
      </c>
      <c r="S78" s="5">
        <f t="shared" si="28"/>
        <v>1239753.9970911548</v>
      </c>
      <c r="U78" s="5">
        <f t="shared" si="29"/>
        <v>110850</v>
      </c>
      <c r="V78" s="5">
        <f t="shared" si="30"/>
        <v>1875263.4747910609</v>
      </c>
      <c r="W78" s="5">
        <f t="shared" si="31"/>
        <v>1963484.1485306141</v>
      </c>
      <c r="Y78" s="5">
        <f t="shared" si="32"/>
        <v>157600</v>
      </c>
      <c r="Z78" s="5">
        <f t="shared" si="33"/>
        <v>2666139.1396217518</v>
      </c>
      <c r="AA78" s="5">
        <f t="shared" si="34"/>
        <v>2791566.0966028394</v>
      </c>
    </row>
    <row r="79" spans="15:27" x14ac:dyDescent="0.25">
      <c r="Q79" s="5">
        <f t="shared" si="26"/>
        <v>84450</v>
      </c>
      <c r="R79" s="5">
        <f t="shared" si="27"/>
        <v>1324203.9970911548</v>
      </c>
      <c r="S79" s="5">
        <f t="shared" si="28"/>
        <v>1348999.0770329779</v>
      </c>
      <c r="U79" s="5">
        <f t="shared" si="29"/>
        <v>110850</v>
      </c>
      <c r="V79" s="5">
        <f t="shared" si="30"/>
        <v>2074334.1485306141</v>
      </c>
      <c r="W79" s="5">
        <f t="shared" si="31"/>
        <v>2172508.3559571449</v>
      </c>
      <c r="Y79" s="5">
        <f t="shared" si="32"/>
        <v>157600</v>
      </c>
      <c r="Z79" s="5">
        <f t="shared" si="33"/>
        <v>2949166.0966028394</v>
      </c>
      <c r="AA79" s="5">
        <f t="shared" si="34"/>
        <v>3088744.4014329817</v>
      </c>
    </row>
    <row r="80" spans="15:27" ht="15.75" x14ac:dyDescent="0.25">
      <c r="O80" s="1" t="s">
        <v>31</v>
      </c>
      <c r="P80" s="5">
        <v>1460450.8513860374</v>
      </c>
      <c r="Q80" s="5">
        <f t="shared" si="26"/>
        <v>84450</v>
      </c>
      <c r="R80" s="5">
        <f t="shared" si="27"/>
        <v>1433449.0770329779</v>
      </c>
      <c r="S80" s="5">
        <f t="shared" si="28"/>
        <v>1460429.0585736376</v>
      </c>
      <c r="T80" s="5">
        <v>2391798.5101084784</v>
      </c>
      <c r="U80" s="5">
        <f t="shared" si="29"/>
        <v>110850</v>
      </c>
      <c r="V80" s="5">
        <f t="shared" si="30"/>
        <v>2283358.3559571449</v>
      </c>
      <c r="W80" s="5">
        <f t="shared" si="31"/>
        <v>2391983.7737550023</v>
      </c>
      <c r="X80" s="5">
        <v>3400588.3076547612</v>
      </c>
      <c r="Y80" s="5">
        <f t="shared" si="32"/>
        <v>157600</v>
      </c>
      <c r="Z80" s="5">
        <f t="shared" si="33"/>
        <v>3246344.4014329817</v>
      </c>
      <c r="AA80" s="5">
        <f t="shared" si="34"/>
        <v>3400781.6215046309</v>
      </c>
    </row>
  </sheetData>
  <mergeCells count="15">
    <mergeCell ref="Q63:S63"/>
    <mergeCell ref="U63:W63"/>
    <mergeCell ref="Y63:AA63"/>
    <mergeCell ref="E1:G1"/>
    <mergeCell ref="H1:J1"/>
    <mergeCell ref="K1:M1"/>
    <mergeCell ref="U1:W1"/>
    <mergeCell ref="Q1:S1"/>
    <mergeCell ref="C38:F38"/>
    <mergeCell ref="C43:F43"/>
    <mergeCell ref="J38:M38"/>
    <mergeCell ref="Y1:AA1"/>
    <mergeCell ref="Q37:S37"/>
    <mergeCell ref="U37:W37"/>
    <mergeCell ref="Y37:AA3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2019-12-19T06:43:17Z</dcterms:modified>
</cp:coreProperties>
</file>