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637CFDED-3A36-406B-8B5F-524C09BE46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4" i="1"/>
  <c r="G51" i="1"/>
  <c r="G49" i="1"/>
  <c r="G17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E37" i="1"/>
  <c r="G37" i="1" s="1"/>
  <c r="E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8" i="1"/>
  <c r="G6" i="1"/>
  <c r="G5" i="1"/>
  <c r="G4" i="1"/>
  <c r="G3" i="1"/>
  <c r="G2" i="1"/>
  <c r="G36" i="1" l="1"/>
</calcChain>
</file>

<file path=xl/sharedStrings.xml><?xml version="1.0" encoding="utf-8"?>
<sst xmlns="http://schemas.openxmlformats.org/spreadsheetml/2006/main" count="187" uniqueCount="146">
  <si>
    <t>Part</t>
  </si>
  <si>
    <t>Vendor</t>
  </si>
  <si>
    <t>Item no.</t>
  </si>
  <si>
    <t>Item description</t>
  </si>
  <si>
    <t>Qty per Cage</t>
  </si>
  <si>
    <t>Unit Price</t>
  </si>
  <si>
    <t>Each Cage</t>
  </si>
  <si>
    <t>Note</t>
  </si>
  <si>
    <t>Motors</t>
  </si>
  <si>
    <t>Actuonix</t>
  </si>
  <si>
    <t>L12-50-100-12-I</t>
  </si>
  <si>
    <t>L12 12V 50mm 100:1 Analog Miniature Linear Actuator</t>
  </si>
  <si>
    <t>Pneumatic Actuator for Headfixation</t>
  </si>
  <si>
    <t>McMaster-carr</t>
  </si>
  <si>
    <t>6604K11</t>
  </si>
  <si>
    <t>Miniature Threaded-Body Air Cylinder  Single Acting, 1/4" Bore, 3/8" OD, 1/4" Stroke Length</t>
  </si>
  <si>
    <t>91843A109</t>
  </si>
  <si>
    <t>Knurled Panel Nut
3/8"-32 Thread Size</t>
  </si>
  <si>
    <t>5779K246</t>
  </si>
  <si>
    <t>Push-to-Connect Tube Fitting for Air Straight Adapter, for 1/4" Tube OD x 10-32 Thread Male</t>
  </si>
  <si>
    <t>5360T14</t>
  </si>
  <si>
    <t>3-Way Air Directional Control Valve with Dial and 3 Ports, 6 mm Tube OD</t>
  </si>
  <si>
    <t>5779K44</t>
  </si>
  <si>
    <t>Push-to-Connect Tube Fitting for Air
Wye Connector, for 1/4" Tube OD</t>
  </si>
  <si>
    <t>FESTO</t>
  </si>
  <si>
    <t>Prop-press reg VPPE-3-1-1/8-10-010-E1</t>
  </si>
  <si>
    <t>connect. Cable SIM-M12-5GD-2,5-PU</t>
  </si>
  <si>
    <t>5225K564</t>
  </si>
  <si>
    <t>90 Degree Swivel Elbow, for 6 mm Tube OD x 1/8 BSPP Male</t>
  </si>
  <si>
    <t>5779K425</t>
  </si>
  <si>
    <t>90 Degree Swivel Elbow, for 1/4" Tube OD x 1/8 BSPT Male</t>
  </si>
  <si>
    <t>9836K21</t>
  </si>
  <si>
    <t>Muffler with 1/8 BSPT Male Steel Fitting</t>
  </si>
  <si>
    <t>Switch</t>
  </si>
  <si>
    <t>Basic / Snap Action Switches SPDT 3A 250V Strght Term &amp; Lever</t>
  </si>
  <si>
    <t>weighting Stage</t>
  </si>
  <si>
    <t>Phidgets</t>
  </si>
  <si>
    <t xml:space="preserve">Electronic Balance Four-wire Connecting Weighing Load Cell Sensor 100g </t>
  </si>
  <si>
    <t>SparkFun</t>
  </si>
  <si>
    <t>SEN-13879</t>
  </si>
  <si>
    <t>SparkFun Load Cell Amplifier - HX711</t>
  </si>
  <si>
    <t>3D-Hubs</t>
  </si>
  <si>
    <t>custom</t>
  </si>
  <si>
    <t>Buzzer</t>
  </si>
  <si>
    <t>MOUSER</t>
  </si>
  <si>
    <t xml:space="preserve">490-CPE-163 </t>
  </si>
  <si>
    <t xml:space="preserve">Audio Indicators &amp; Alerts Audio Indicators &amp; Alerts buzzer, </t>
  </si>
  <si>
    <t>Headport</t>
  </si>
  <si>
    <t>Headbar</t>
  </si>
  <si>
    <t>eMachineShop</t>
  </si>
  <si>
    <t>SD Card</t>
  </si>
  <si>
    <t>Mouser</t>
  </si>
  <si>
    <t>Adafruit Assembled Data Logging shield for Arduino</t>
  </si>
  <si>
    <t>Shield stacking headers for Arduino (R3 Compatible)</t>
  </si>
  <si>
    <t>4GB Blank SD/MicroSD Memory Card</t>
  </si>
  <si>
    <t>CR1220 12mm Diameter - 3V Lithium Coin Cell Battery - CR1220</t>
  </si>
  <si>
    <t>Arduino</t>
  </si>
  <si>
    <t xml:space="preserve">Arduino Due 32bit ARM Microcontroller </t>
  </si>
  <si>
    <t xml:space="preserve">Pole Machenism </t>
  </si>
  <si>
    <t>Solenoid valve CPE10-M1BH-3GL-QS-6</t>
  </si>
  <si>
    <t>3/2-way solenoid valve</t>
  </si>
  <si>
    <t xml:space="preserve">6498K999 </t>
  </si>
  <si>
    <t>Round Body Air Cylinder
Single-Acting, Push Style, 7/16" Bore, 1/2" Stroke</t>
  </si>
  <si>
    <t>62005K124</t>
  </si>
  <si>
    <t>1-way FLOW control VALVE</t>
  </si>
  <si>
    <t>push-in fitting 1/8</t>
  </si>
  <si>
    <t>push-in fitting M7 male</t>
  </si>
  <si>
    <t>5225K87</t>
  </si>
  <si>
    <t>Push-to-Connect Tube Fitting for Air
Wye Connector, for 6 mm Tube OD</t>
  </si>
  <si>
    <t>LR-M5-D-7-MICRO, pressure regulator</t>
  </si>
  <si>
    <t>7880T392</t>
  </si>
  <si>
    <t>Push-to-Connect Tube Fitting 6mm Tube OD, M5 Pipe</t>
  </si>
  <si>
    <t>Reward</t>
  </si>
  <si>
    <t>558-DMO063</t>
  </si>
  <si>
    <t>Solid State Relay</t>
  </si>
  <si>
    <t>Lee Co.</t>
  </si>
  <si>
    <t xml:space="preserve">LHDA1233215H </t>
  </si>
  <si>
    <t>solenoid valve for reward</t>
  </si>
  <si>
    <t>8505K745</t>
  </si>
  <si>
    <t>Scratch-Resistant Acrylic BLACK 1/8</t>
  </si>
  <si>
    <t>8505K758</t>
  </si>
  <si>
    <t>Scratch-Resistant Acrylic BLACK 1/4</t>
  </si>
  <si>
    <t>Thorlab</t>
  </si>
  <si>
    <t>XE25L20</t>
  </si>
  <si>
    <t>20" LONG 25mm Construction Rail</t>
  </si>
  <si>
    <t>XE25L09</t>
  </si>
  <si>
    <t>9" LONG 25mm Construction Rail</t>
  </si>
  <si>
    <t>XE25T1</t>
  </si>
  <si>
    <t>SS25S075</t>
  </si>
  <si>
    <t>AB90H</t>
  </si>
  <si>
    <t>Slim Right-Angle Bracket</t>
  </si>
  <si>
    <t>Optogenetics &amp; Maksing LED</t>
  </si>
  <si>
    <t>M625F2</t>
  </si>
  <si>
    <t>625 nm, 13.2 mW (Min) Fiber-Coupled LED, 1000 mA, SMA</t>
  </si>
  <si>
    <t>LEDD1B</t>
  </si>
  <si>
    <t xml:space="preserve">T-Cube LED Driver, 1200 mA Max Drive Current </t>
  </si>
  <si>
    <t>KPS101</t>
  </si>
  <si>
    <t>15V power supply</t>
  </si>
  <si>
    <t>M79L005</t>
  </si>
  <si>
    <t>Ø400 µm Core, 0.39 NA, SMA905 to Ø2.5 mm Ferrule Patch Cable, 0.5 m Long</t>
  </si>
  <si>
    <t>Adafruit</t>
  </si>
  <si>
    <t xml:space="preserve">MCP4725 Breakout Board - 12-Bit DAC w/I2C </t>
  </si>
  <si>
    <t>FemtoBuck LED Driver</t>
  </si>
  <si>
    <t>SP-01-R5</t>
  </si>
  <si>
    <t xml:space="preserve">Red (627nm) Rebel LED on a SinkPAD-II 20mm Star Base - 53 lm @ 350mA </t>
  </si>
  <si>
    <t>L12-30-50-12-I</t>
  </si>
  <si>
    <t>L12 12V 30mm 50:1 Analog Miniature Linear Actuator</t>
  </si>
  <si>
    <t>Analog pressure regulator</t>
  </si>
  <si>
    <t>CZL639HD</t>
  </si>
  <si>
    <t>Headbar new2.1 v2.iges</t>
  </si>
  <si>
    <t>for lickport (forward-backward)</t>
  </si>
  <si>
    <t>for lickport (left-right) and pole</t>
  </si>
  <si>
    <t>Piston for head-fixation</t>
  </si>
  <si>
    <t>Load cell</t>
  </si>
  <si>
    <t>Amplifier</t>
  </si>
  <si>
    <t>Switches (left and right)</t>
  </si>
  <si>
    <t>3D printing</t>
  </si>
  <si>
    <t>Mechanical shop</t>
  </si>
  <si>
    <t>Data logging shield</t>
  </si>
  <si>
    <t>Arduino_Master, Task and Wave</t>
  </si>
  <si>
    <t>Manual pressure regulator</t>
  </si>
  <si>
    <t>Piston for pole</t>
  </si>
  <si>
    <t>2 for reward valves; 1 for 3/2 solenoid</t>
  </si>
  <si>
    <t>Masking flash LED and driver</t>
  </si>
  <si>
    <t>Laser, fiber and DAC</t>
  </si>
  <si>
    <t>Reward valves</t>
  </si>
  <si>
    <t>Enclosure</t>
  </si>
  <si>
    <t>540-D439-V1ML-G2</t>
  </si>
  <si>
    <t>WeightingStageTop.stl and WeightingStageBottom.stl</t>
  </si>
  <si>
    <t>Headport.stl</t>
  </si>
  <si>
    <t>782-A000062</t>
  </si>
  <si>
    <t>Drop-In T-Nut, 1/4"-20 Tapped Hole, 10 pack</t>
  </si>
  <si>
    <t>1/4"-20 Stainless Steel Setscrew, 3/4" L, 25 pack</t>
  </si>
  <si>
    <t>Sparkfun</t>
  </si>
  <si>
    <t>COM-13716</t>
  </si>
  <si>
    <t>LuxeonStar</t>
  </si>
  <si>
    <t>Others</t>
  </si>
  <si>
    <t>621-1N4004</t>
  </si>
  <si>
    <t xml:space="preserve">Diodes, Rectifiers Vr/400V Io/1A T/R </t>
  </si>
  <si>
    <t>Amazon</t>
  </si>
  <si>
    <t xml:space="preserve">2 Pin Toggle SPST Switch Snap </t>
  </si>
  <si>
    <t>485-373</t>
  </si>
  <si>
    <t>485-1352</t>
  </si>
  <si>
    <t>Adafruit Accessories 2.1mm DC Barrel Jack</t>
  </si>
  <si>
    <t xml:space="preserve">Adafruit Accessories 4-Way 2.1mm DC Barrel Jack Splitter </t>
  </si>
  <si>
    <t xml:space="preserve">Mxuteuk 3 Terminal 2 Position SPDT Mini Miniature Toggle Switch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</si>
</sst>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7" borderId="5" applyNumberFormat="0" applyAlignment="0" applyProtection="0"/>
  </cellStyleXfs>
  <cellXfs count="85">
    <xf numFmtId="0" fontId="0" fillId="0" borderId="0" xfId="0"/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2" fontId="4" fillId="4" borderId="1" xfId="2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6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left" vertical="center"/>
    </xf>
    <xf numFmtId="2" fontId="6" fillId="6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2" fontId="6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vertical="center" wrapText="1"/>
    </xf>
    <xf numFmtId="2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64" fontId="5" fillId="5" borderId="1" xfId="0" applyNumberFormat="1" applyFont="1" applyFill="1" applyBorder="1" applyAlignment="1">
      <alignment horizontal="center" wrapText="1"/>
    </xf>
    <xf numFmtId="0" fontId="6" fillId="5" borderId="1" xfId="3" applyFont="1" applyFill="1" applyBorder="1" applyAlignment="1">
      <alignment horizontal="center"/>
    </xf>
    <xf numFmtId="0" fontId="6" fillId="6" borderId="1" xfId="0" applyFont="1" applyFill="1" applyBorder="1"/>
    <xf numFmtId="0" fontId="6" fillId="5" borderId="1" xfId="0" applyFont="1" applyFill="1" applyBorder="1" applyAlignment="1">
      <alignment horizontal="left"/>
    </xf>
    <xf numFmtId="2" fontId="6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Border="1"/>
    <xf numFmtId="0" fontId="7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1" xfId="3" applyFont="1" applyFill="1" applyBorder="1" applyAlignment="1">
      <alignment horizontal="center" vertical="center"/>
    </xf>
    <xf numFmtId="164" fontId="6" fillId="6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8" fontId="6" fillId="0" borderId="1" xfId="0" applyNumberFormat="1" applyFont="1" applyBorder="1"/>
    <xf numFmtId="6" fontId="6" fillId="0" borderId="1" xfId="0" applyNumberFormat="1" applyFont="1" applyBorder="1"/>
    <xf numFmtId="164" fontId="6" fillId="0" borderId="1" xfId="0" applyNumberFormat="1" applyFont="1" applyBorder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4" xfId="0" applyFont="1" applyBorder="1"/>
    <xf numFmtId="0" fontId="6" fillId="0" borderId="2" xfId="0" applyFont="1" applyBorder="1"/>
    <xf numFmtId="0" fontId="8" fillId="7" borderId="3" xfId="4" applyBorder="1" applyAlignment="1">
      <alignment vertical="center"/>
    </xf>
    <xf numFmtId="0" fontId="8" fillId="7" borderId="4" xfId="4" applyBorder="1" applyAlignment="1">
      <alignment vertical="center"/>
    </xf>
    <xf numFmtId="0" fontId="8" fillId="7" borderId="3" xfId="4" applyBorder="1" applyAlignment="1">
      <alignment horizontal="center" vertical="top"/>
    </xf>
    <xf numFmtId="0" fontId="8" fillId="7" borderId="7" xfId="4" applyBorder="1"/>
    <xf numFmtId="0" fontId="8" fillId="7" borderId="8" xfId="4" applyBorder="1" applyAlignment="1">
      <alignment vertical="center"/>
    </xf>
  </cellXfs>
  <cellStyles count="5">
    <cellStyle name="60% - Accent1" xfId="2" builtinId="32"/>
    <cellStyle name="Bad" xfId="1" builtinId="27"/>
    <cellStyle name="Hyperlink" xfId="3" builtinId="8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workbookViewId="0">
      <pane ySplit="1" topLeftCell="A2" activePane="bottomLeft" state="frozen"/>
      <selection pane="bottomLeft" activeCell="G55" sqref="G55"/>
    </sheetView>
  </sheetViews>
  <sheetFormatPr defaultColWidth="9.140625" defaultRowHeight="15" x14ac:dyDescent="0.25"/>
  <cols>
    <col min="1" max="1" width="18" style="5" bestFit="1" customWidth="1"/>
    <col min="2" max="2" width="14.28515625" style="38" bestFit="1" customWidth="1"/>
    <col min="3" max="3" width="17.28515625" style="38" customWidth="1"/>
    <col min="4" max="4" width="59" style="39" customWidth="1"/>
    <col min="5" max="5" width="11.28515625" style="40" customWidth="1"/>
    <col min="6" max="7" width="9.140625" style="5"/>
    <col min="8" max="8" width="32" style="5" bestFit="1" customWidth="1"/>
    <col min="9" max="16384" width="9.140625" style="5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</row>
    <row r="2" spans="1:8" ht="14.45" customHeight="1" x14ac:dyDescent="0.25">
      <c r="A2" s="70" t="s">
        <v>8</v>
      </c>
      <c r="B2" s="6" t="s">
        <v>9</v>
      </c>
      <c r="C2" s="7" t="s">
        <v>10</v>
      </c>
      <c r="D2" s="6" t="s">
        <v>11</v>
      </c>
      <c r="E2" s="8">
        <v>1</v>
      </c>
      <c r="F2" s="9">
        <v>90</v>
      </c>
      <c r="G2" s="9">
        <f>E2*F2</f>
        <v>90</v>
      </c>
      <c r="H2" s="10" t="s">
        <v>110</v>
      </c>
    </row>
    <row r="3" spans="1:8" ht="14.45" customHeight="1" x14ac:dyDescent="0.25">
      <c r="A3" s="70"/>
      <c r="B3" s="6" t="s">
        <v>9</v>
      </c>
      <c r="C3" s="7" t="s">
        <v>105</v>
      </c>
      <c r="D3" s="6" t="s">
        <v>106</v>
      </c>
      <c r="E3" s="8">
        <v>2</v>
      </c>
      <c r="F3" s="9">
        <v>90</v>
      </c>
      <c r="G3" s="9">
        <f>E3*F3</f>
        <v>180</v>
      </c>
      <c r="H3" s="10" t="s">
        <v>111</v>
      </c>
    </row>
    <row r="4" spans="1:8" ht="15" customHeight="1" x14ac:dyDescent="0.25">
      <c r="A4" s="71" t="s">
        <v>12</v>
      </c>
      <c r="B4" s="11" t="s">
        <v>13</v>
      </c>
      <c r="C4" s="12" t="s">
        <v>14</v>
      </c>
      <c r="D4" s="12" t="s">
        <v>15</v>
      </c>
      <c r="E4" s="13">
        <v>2</v>
      </c>
      <c r="F4" s="15">
        <v>72.37</v>
      </c>
      <c r="G4" s="15">
        <f>E4*F4</f>
        <v>144.74</v>
      </c>
      <c r="H4" s="53" t="s">
        <v>112</v>
      </c>
    </row>
    <row r="5" spans="1:8" x14ac:dyDescent="0.25">
      <c r="A5" s="72"/>
      <c r="B5" s="17" t="s">
        <v>13</v>
      </c>
      <c r="C5" s="17" t="s">
        <v>16</v>
      </c>
      <c r="D5" s="17" t="s">
        <v>17</v>
      </c>
      <c r="E5" s="18">
        <v>2</v>
      </c>
      <c r="F5" s="15">
        <v>3.55</v>
      </c>
      <c r="G5" s="15">
        <f>E5*F5</f>
        <v>7.1</v>
      </c>
      <c r="H5" s="54"/>
    </row>
    <row r="6" spans="1:8" x14ac:dyDescent="0.25">
      <c r="A6" s="72"/>
      <c r="B6" s="17" t="s">
        <v>13</v>
      </c>
      <c r="C6" s="17" t="s">
        <v>18</v>
      </c>
      <c r="D6" s="17" t="s">
        <v>19</v>
      </c>
      <c r="E6" s="18">
        <v>3</v>
      </c>
      <c r="F6" s="15">
        <v>5.08</v>
      </c>
      <c r="G6" s="15">
        <f>E6*F6</f>
        <v>15.24</v>
      </c>
      <c r="H6" s="54"/>
    </row>
    <row r="7" spans="1:8" x14ac:dyDescent="0.25">
      <c r="A7" s="72"/>
      <c r="B7" s="17" t="s">
        <v>13</v>
      </c>
      <c r="C7" s="17" t="s">
        <v>20</v>
      </c>
      <c r="D7" s="17" t="s">
        <v>21</v>
      </c>
      <c r="E7" s="18">
        <v>1</v>
      </c>
      <c r="F7" s="15">
        <v>15.16</v>
      </c>
      <c r="G7" s="15">
        <v>18.170000000000002</v>
      </c>
      <c r="H7" s="54"/>
    </row>
    <row r="8" spans="1:8" x14ac:dyDescent="0.25">
      <c r="A8" s="72"/>
      <c r="B8" s="17" t="s">
        <v>13</v>
      </c>
      <c r="C8" s="17" t="s">
        <v>22</v>
      </c>
      <c r="D8" s="17" t="s">
        <v>23</v>
      </c>
      <c r="E8" s="18">
        <v>1</v>
      </c>
      <c r="F8" s="15">
        <v>6.1</v>
      </c>
      <c r="G8" s="15">
        <f t="shared" ref="G8:G48" si="0">E8*F8</f>
        <v>6.1</v>
      </c>
      <c r="H8" s="55"/>
    </row>
    <row r="9" spans="1:8" x14ac:dyDescent="0.25">
      <c r="A9" s="72"/>
      <c r="B9" s="11" t="s">
        <v>24</v>
      </c>
      <c r="C9" s="11">
        <v>557773</v>
      </c>
      <c r="D9" s="12" t="s">
        <v>25</v>
      </c>
      <c r="E9" s="13">
        <v>1</v>
      </c>
      <c r="F9" s="15">
        <v>570.46</v>
      </c>
      <c r="G9" s="15">
        <f>E9*F9</f>
        <v>570.46</v>
      </c>
      <c r="H9" s="53" t="s">
        <v>107</v>
      </c>
    </row>
    <row r="10" spans="1:8" x14ac:dyDescent="0.25">
      <c r="A10" s="72"/>
      <c r="B10" s="11" t="s">
        <v>24</v>
      </c>
      <c r="C10" s="11">
        <v>175715</v>
      </c>
      <c r="D10" s="12" t="s">
        <v>26</v>
      </c>
      <c r="E10" s="13">
        <v>1</v>
      </c>
      <c r="F10" s="15">
        <v>40.15</v>
      </c>
      <c r="G10" s="15">
        <f>E10*F10</f>
        <v>40.15</v>
      </c>
      <c r="H10" s="54"/>
    </row>
    <row r="11" spans="1:8" x14ac:dyDescent="0.25">
      <c r="A11" s="72"/>
      <c r="B11" s="17" t="s">
        <v>13</v>
      </c>
      <c r="C11" s="17" t="s">
        <v>27</v>
      </c>
      <c r="D11" s="17" t="s">
        <v>28</v>
      </c>
      <c r="E11" s="18">
        <v>1</v>
      </c>
      <c r="F11" s="15">
        <v>6.08</v>
      </c>
      <c r="G11" s="15">
        <f t="shared" si="0"/>
        <v>6.08</v>
      </c>
      <c r="H11" s="54"/>
    </row>
    <row r="12" spans="1:8" x14ac:dyDescent="0.25">
      <c r="A12" s="72"/>
      <c r="B12" s="17" t="s">
        <v>13</v>
      </c>
      <c r="C12" s="17" t="s">
        <v>29</v>
      </c>
      <c r="D12" s="17" t="s">
        <v>30</v>
      </c>
      <c r="E12" s="18">
        <v>1</v>
      </c>
      <c r="F12" s="15">
        <v>6.72</v>
      </c>
      <c r="G12" s="15">
        <f t="shared" si="0"/>
        <v>6.72</v>
      </c>
      <c r="H12" s="54"/>
    </row>
    <row r="13" spans="1:8" x14ac:dyDescent="0.25">
      <c r="A13" s="72"/>
      <c r="B13" s="17" t="s">
        <v>13</v>
      </c>
      <c r="C13" s="17" t="s">
        <v>31</v>
      </c>
      <c r="D13" s="17" t="s">
        <v>32</v>
      </c>
      <c r="E13" s="18">
        <v>1</v>
      </c>
      <c r="F13" s="15">
        <v>2.92</v>
      </c>
      <c r="G13" s="15">
        <f t="shared" si="0"/>
        <v>2.92</v>
      </c>
      <c r="H13" s="54"/>
    </row>
    <row r="14" spans="1:8" x14ac:dyDescent="0.25">
      <c r="A14" s="24" t="s">
        <v>33</v>
      </c>
      <c r="B14" s="7" t="s">
        <v>51</v>
      </c>
      <c r="C14" s="7" t="s">
        <v>127</v>
      </c>
      <c r="D14" s="7" t="s">
        <v>34</v>
      </c>
      <c r="E14" s="23">
        <v>2</v>
      </c>
      <c r="F14" s="9">
        <v>5.65</v>
      </c>
      <c r="G14" s="9">
        <f t="shared" si="0"/>
        <v>11.3</v>
      </c>
      <c r="H14" s="43" t="s">
        <v>115</v>
      </c>
    </row>
    <row r="15" spans="1:8" x14ac:dyDescent="0.25">
      <c r="A15" s="65" t="s">
        <v>35</v>
      </c>
      <c r="B15" s="11" t="s">
        <v>36</v>
      </c>
      <c r="C15" s="11" t="s">
        <v>108</v>
      </c>
      <c r="D15" s="12" t="s">
        <v>37</v>
      </c>
      <c r="E15" s="13">
        <v>1</v>
      </c>
      <c r="F15" s="15">
        <v>7</v>
      </c>
      <c r="G15" s="15">
        <f t="shared" si="0"/>
        <v>7</v>
      </c>
      <c r="H15" s="44" t="s">
        <v>113</v>
      </c>
    </row>
    <row r="16" spans="1:8" x14ac:dyDescent="0.25">
      <c r="A16" s="65"/>
      <c r="B16" s="11" t="s">
        <v>38</v>
      </c>
      <c r="C16" s="11" t="s">
        <v>39</v>
      </c>
      <c r="D16" s="12" t="s">
        <v>40</v>
      </c>
      <c r="E16" s="13">
        <v>1</v>
      </c>
      <c r="F16" s="15">
        <v>10.95</v>
      </c>
      <c r="G16" s="15">
        <f t="shared" si="0"/>
        <v>10.95</v>
      </c>
      <c r="H16" s="16" t="s">
        <v>114</v>
      </c>
    </row>
    <row r="17" spans="1:39" x14ac:dyDescent="0.25">
      <c r="A17" s="65"/>
      <c r="B17" s="11" t="s">
        <v>41</v>
      </c>
      <c r="C17" s="11" t="s">
        <v>42</v>
      </c>
      <c r="D17" s="12" t="s">
        <v>128</v>
      </c>
      <c r="E17" s="13">
        <v>1</v>
      </c>
      <c r="F17" s="15">
        <v>10</v>
      </c>
      <c r="G17" s="15">
        <f>E17*F17</f>
        <v>10</v>
      </c>
      <c r="H17" s="16" t="s">
        <v>116</v>
      </c>
    </row>
    <row r="18" spans="1:39" x14ac:dyDescent="0.25">
      <c r="A18" s="24" t="s">
        <v>43</v>
      </c>
      <c r="B18" s="7" t="s">
        <v>44</v>
      </c>
      <c r="C18" s="7" t="s">
        <v>45</v>
      </c>
      <c r="D18" s="7" t="s">
        <v>46</v>
      </c>
      <c r="E18" s="23">
        <v>1</v>
      </c>
      <c r="F18" s="9">
        <v>0.98</v>
      </c>
      <c r="G18" s="9">
        <f t="shared" si="0"/>
        <v>0.98</v>
      </c>
      <c r="H18" s="10"/>
    </row>
    <row r="19" spans="1:39" x14ac:dyDescent="0.25">
      <c r="A19" s="42" t="s">
        <v>47</v>
      </c>
      <c r="B19" s="12" t="s">
        <v>41</v>
      </c>
      <c r="C19" s="12" t="s">
        <v>42</v>
      </c>
      <c r="D19" s="12" t="s">
        <v>129</v>
      </c>
      <c r="E19" s="13">
        <v>1</v>
      </c>
      <c r="F19" s="15">
        <v>100</v>
      </c>
      <c r="G19" s="15">
        <f t="shared" si="0"/>
        <v>100</v>
      </c>
      <c r="H19" s="16" t="s">
        <v>116</v>
      </c>
    </row>
    <row r="20" spans="1:39" x14ac:dyDescent="0.25">
      <c r="A20" s="24" t="s">
        <v>48</v>
      </c>
      <c r="B20" s="6" t="s">
        <v>49</v>
      </c>
      <c r="C20" s="6" t="s">
        <v>42</v>
      </c>
      <c r="D20" s="6" t="s">
        <v>109</v>
      </c>
      <c r="E20" s="8">
        <v>1</v>
      </c>
      <c r="F20" s="9">
        <v>30</v>
      </c>
      <c r="G20" s="9">
        <f t="shared" si="0"/>
        <v>30</v>
      </c>
      <c r="H20" s="10" t="s">
        <v>117</v>
      </c>
    </row>
    <row r="21" spans="1:39" x14ac:dyDescent="0.25">
      <c r="A21" s="65" t="s">
        <v>50</v>
      </c>
      <c r="B21" s="25" t="s">
        <v>100</v>
      </c>
      <c r="C21" s="25">
        <v>1141</v>
      </c>
      <c r="D21" s="12" t="s">
        <v>52</v>
      </c>
      <c r="E21" s="26">
        <v>1</v>
      </c>
      <c r="F21" s="27">
        <v>13.95</v>
      </c>
      <c r="G21" s="15">
        <f t="shared" si="0"/>
        <v>13.95</v>
      </c>
      <c r="H21" s="66" t="s">
        <v>118</v>
      </c>
    </row>
    <row r="22" spans="1:39" x14ac:dyDescent="0.25">
      <c r="A22" s="65"/>
      <c r="B22" s="25" t="s">
        <v>100</v>
      </c>
      <c r="C22" s="25">
        <v>85</v>
      </c>
      <c r="D22" s="12" t="s">
        <v>53</v>
      </c>
      <c r="E22" s="26">
        <v>1</v>
      </c>
      <c r="F22" s="27">
        <v>1.95</v>
      </c>
      <c r="G22" s="15">
        <f t="shared" si="0"/>
        <v>1.95</v>
      </c>
      <c r="H22" s="66"/>
    </row>
    <row r="23" spans="1:39" x14ac:dyDescent="0.25">
      <c r="A23" s="65"/>
      <c r="B23" s="25" t="s">
        <v>100</v>
      </c>
      <c r="C23" s="25">
        <v>102</v>
      </c>
      <c r="D23" s="12" t="s">
        <v>54</v>
      </c>
      <c r="E23" s="26">
        <v>1</v>
      </c>
      <c r="F23" s="27">
        <v>7.95</v>
      </c>
      <c r="G23" s="15">
        <f t="shared" si="0"/>
        <v>7.95</v>
      </c>
      <c r="H23" s="66"/>
    </row>
    <row r="24" spans="1:39" x14ac:dyDescent="0.25">
      <c r="A24" s="65"/>
      <c r="B24" s="25" t="s">
        <v>100</v>
      </c>
      <c r="C24" s="25">
        <v>380</v>
      </c>
      <c r="D24" s="12" t="s">
        <v>55</v>
      </c>
      <c r="E24" s="26">
        <v>1</v>
      </c>
      <c r="F24" s="27">
        <v>0.95</v>
      </c>
      <c r="G24" s="15">
        <f t="shared" si="0"/>
        <v>0.95</v>
      </c>
      <c r="H24" s="66"/>
    </row>
    <row r="25" spans="1:39" s="32" customFormat="1" ht="18" customHeight="1" x14ac:dyDescent="0.25">
      <c r="A25" s="28" t="s">
        <v>56</v>
      </c>
      <c r="B25" s="29" t="s">
        <v>51</v>
      </c>
      <c r="C25" s="29" t="s">
        <v>130</v>
      </c>
      <c r="D25" s="30" t="s">
        <v>57</v>
      </c>
      <c r="E25" s="31">
        <v>3</v>
      </c>
      <c r="F25" s="33">
        <v>40.299999999999997</v>
      </c>
      <c r="G25" s="9">
        <f t="shared" si="0"/>
        <v>120.89999999999999</v>
      </c>
      <c r="H25" s="34" t="s">
        <v>119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spans="1:39" s="14" customFormat="1" x14ac:dyDescent="0.25">
      <c r="A26" s="67" t="s">
        <v>58</v>
      </c>
      <c r="B26" s="19" t="s">
        <v>24</v>
      </c>
      <c r="C26" s="19">
        <v>196847</v>
      </c>
      <c r="D26" s="20" t="s">
        <v>59</v>
      </c>
      <c r="E26" s="21">
        <v>1</v>
      </c>
      <c r="F26" s="22">
        <v>147.31</v>
      </c>
      <c r="G26" s="15">
        <f t="shared" si="0"/>
        <v>147.31</v>
      </c>
      <c r="H26" s="14" t="s">
        <v>60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spans="1:39" s="14" customFormat="1" ht="30" x14ac:dyDescent="0.25">
      <c r="A27" s="68"/>
      <c r="B27" s="19" t="s">
        <v>13</v>
      </c>
      <c r="C27" s="19" t="s">
        <v>61</v>
      </c>
      <c r="D27" s="20" t="s">
        <v>62</v>
      </c>
      <c r="E27" s="21">
        <v>1</v>
      </c>
      <c r="F27" s="22">
        <v>23.25</v>
      </c>
      <c r="G27" s="15">
        <f t="shared" si="0"/>
        <v>23.25</v>
      </c>
      <c r="H27" s="56" t="s">
        <v>121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s="14" customFormat="1" x14ac:dyDescent="0.25">
      <c r="A28" s="68"/>
      <c r="B28" s="19" t="s">
        <v>13</v>
      </c>
      <c r="C28" s="19" t="s">
        <v>63</v>
      </c>
      <c r="D28" s="20" t="s">
        <v>64</v>
      </c>
      <c r="E28" s="21">
        <v>2</v>
      </c>
      <c r="F28" s="22">
        <v>15.23</v>
      </c>
      <c r="G28" s="15">
        <f t="shared" si="0"/>
        <v>30.46</v>
      </c>
      <c r="H28" s="57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spans="1:39" s="14" customFormat="1" x14ac:dyDescent="0.25">
      <c r="A29" s="68"/>
      <c r="B29" s="19" t="s">
        <v>24</v>
      </c>
      <c r="C29" s="19">
        <v>153023</v>
      </c>
      <c r="D29" s="20" t="s">
        <v>65</v>
      </c>
      <c r="E29" s="21">
        <v>1</v>
      </c>
      <c r="F29" s="22">
        <v>3.89</v>
      </c>
      <c r="G29" s="15">
        <f t="shared" si="0"/>
        <v>3.89</v>
      </c>
      <c r="H29" s="58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1:39" s="14" customFormat="1" x14ac:dyDescent="0.25">
      <c r="A30" s="68"/>
      <c r="B30" s="19" t="s">
        <v>24</v>
      </c>
      <c r="C30" s="19">
        <v>153321</v>
      </c>
      <c r="D30" s="20" t="s">
        <v>66</v>
      </c>
      <c r="E30" s="21">
        <v>1</v>
      </c>
      <c r="F30" s="22">
        <v>2.46</v>
      </c>
      <c r="G30" s="15">
        <f t="shared" si="0"/>
        <v>2.46</v>
      </c>
      <c r="H30" s="56" t="s">
        <v>120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39" s="14" customFormat="1" ht="30" x14ac:dyDescent="0.25">
      <c r="A31" s="68"/>
      <c r="B31" s="19" t="s">
        <v>13</v>
      </c>
      <c r="C31" s="19" t="s">
        <v>67</v>
      </c>
      <c r="D31" s="20" t="s">
        <v>68</v>
      </c>
      <c r="E31" s="21">
        <v>1</v>
      </c>
      <c r="F31" s="22">
        <v>6.62</v>
      </c>
      <c r="G31" s="15">
        <f t="shared" si="0"/>
        <v>6.62</v>
      </c>
      <c r="H31" s="57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1:39" s="14" customFormat="1" x14ac:dyDescent="0.25">
      <c r="A32" s="68"/>
      <c r="B32" s="19" t="s">
        <v>24</v>
      </c>
      <c r="C32" s="19">
        <v>526261</v>
      </c>
      <c r="D32" s="19" t="s">
        <v>69</v>
      </c>
      <c r="E32" s="21">
        <v>1</v>
      </c>
      <c r="F32" s="22">
        <v>59.95</v>
      </c>
      <c r="G32" s="15">
        <f t="shared" si="0"/>
        <v>59.95</v>
      </c>
      <c r="H32" s="57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1:39" s="14" customFormat="1" x14ac:dyDescent="0.25">
      <c r="A33" s="69"/>
      <c r="B33" s="19" t="s">
        <v>13</v>
      </c>
      <c r="C33" s="19" t="s">
        <v>70</v>
      </c>
      <c r="D33" s="19" t="s">
        <v>71</v>
      </c>
      <c r="E33" s="21">
        <v>2</v>
      </c>
      <c r="F33" s="22">
        <v>2.29</v>
      </c>
      <c r="G33" s="15">
        <f t="shared" si="0"/>
        <v>4.58</v>
      </c>
      <c r="H33" s="58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spans="1:39" s="32" customFormat="1" ht="18" customHeight="1" x14ac:dyDescent="0.25">
      <c r="A34" s="59" t="s">
        <v>72</v>
      </c>
      <c r="B34" s="29" t="s">
        <v>51</v>
      </c>
      <c r="C34" s="29" t="s">
        <v>73</v>
      </c>
      <c r="D34" s="30" t="s">
        <v>74</v>
      </c>
      <c r="E34" s="31">
        <v>3</v>
      </c>
      <c r="F34" s="33">
        <v>27.63</v>
      </c>
      <c r="G34" s="9">
        <f t="shared" si="0"/>
        <v>82.89</v>
      </c>
      <c r="H34" s="34" t="s">
        <v>122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spans="1:39" s="32" customFormat="1" ht="18" customHeight="1" x14ac:dyDescent="0.25">
      <c r="A35" s="60"/>
      <c r="B35" s="29" t="s">
        <v>75</v>
      </c>
      <c r="C35" s="29" t="s">
        <v>76</v>
      </c>
      <c r="D35" s="30" t="s">
        <v>77</v>
      </c>
      <c r="E35" s="31">
        <v>2</v>
      </c>
      <c r="F35" s="33">
        <v>73.61</v>
      </c>
      <c r="G35" s="9">
        <f t="shared" si="0"/>
        <v>147.22</v>
      </c>
      <c r="H35" s="34" t="s">
        <v>125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s="35" customFormat="1" x14ac:dyDescent="0.25">
      <c r="A36" s="61" t="s">
        <v>126</v>
      </c>
      <c r="B36" s="25" t="s">
        <v>13</v>
      </c>
      <c r="C36" s="25" t="s">
        <v>78</v>
      </c>
      <c r="D36" s="12" t="s">
        <v>79</v>
      </c>
      <c r="E36" s="26">
        <f>1/2+2/3</f>
        <v>1.1666666666666665</v>
      </c>
      <c r="F36" s="45">
        <v>34.39</v>
      </c>
      <c r="G36" s="45">
        <f t="shared" si="0"/>
        <v>40.121666666666663</v>
      </c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1:39" s="35" customFormat="1" x14ac:dyDescent="0.25">
      <c r="A37" s="62"/>
      <c r="B37" s="25" t="s">
        <v>13</v>
      </c>
      <c r="C37" s="25" t="s">
        <v>80</v>
      </c>
      <c r="D37" s="12" t="s">
        <v>81</v>
      </c>
      <c r="E37" s="26">
        <f>1/4</f>
        <v>0.25</v>
      </c>
      <c r="F37" s="45">
        <v>62.65</v>
      </c>
      <c r="G37" s="45">
        <f t="shared" si="0"/>
        <v>15.6625</v>
      </c>
      <c r="H37" s="5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1:39" s="35" customFormat="1" x14ac:dyDescent="0.25">
      <c r="A38" s="62"/>
      <c r="B38" s="25" t="s">
        <v>82</v>
      </c>
      <c r="C38" s="25" t="s">
        <v>83</v>
      </c>
      <c r="D38" s="12" t="s">
        <v>84</v>
      </c>
      <c r="E38" s="26">
        <v>2</v>
      </c>
      <c r="F38" s="45">
        <v>27.4</v>
      </c>
      <c r="G38" s="45">
        <f t="shared" si="0"/>
        <v>54.8</v>
      </c>
      <c r="H38" s="5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s="35" customFormat="1" x14ac:dyDescent="0.25">
      <c r="A39" s="62"/>
      <c r="B39" s="25" t="s">
        <v>82</v>
      </c>
      <c r="C39" s="25" t="s">
        <v>85</v>
      </c>
      <c r="D39" s="12" t="s">
        <v>86</v>
      </c>
      <c r="E39" s="26">
        <v>6</v>
      </c>
      <c r="F39" s="45">
        <v>16.64</v>
      </c>
      <c r="G39" s="45">
        <f t="shared" si="0"/>
        <v>99.84</v>
      </c>
      <c r="H39" s="5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1:39" s="35" customFormat="1" x14ac:dyDescent="0.25">
      <c r="A40" s="62"/>
      <c r="B40" s="25" t="s">
        <v>82</v>
      </c>
      <c r="C40" s="25" t="s">
        <v>87</v>
      </c>
      <c r="D40" s="12" t="s">
        <v>131</v>
      </c>
      <c r="E40" s="26">
        <v>2</v>
      </c>
      <c r="F40" s="45">
        <v>31.9</v>
      </c>
      <c r="G40" s="45">
        <f t="shared" si="0"/>
        <v>63.8</v>
      </c>
      <c r="H40" s="5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1:39" s="35" customFormat="1" x14ac:dyDescent="0.25">
      <c r="A41" s="62"/>
      <c r="B41" s="25" t="s">
        <v>82</v>
      </c>
      <c r="C41" s="25" t="s">
        <v>88</v>
      </c>
      <c r="D41" s="12" t="s">
        <v>132</v>
      </c>
      <c r="E41" s="26">
        <v>1</v>
      </c>
      <c r="F41" s="45">
        <v>7.1</v>
      </c>
      <c r="G41" s="45">
        <f t="shared" si="0"/>
        <v>7.1</v>
      </c>
      <c r="H41" s="5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1:39" s="35" customFormat="1" x14ac:dyDescent="0.25">
      <c r="A42" s="63"/>
      <c r="B42" s="25" t="s">
        <v>82</v>
      </c>
      <c r="C42" s="25" t="s">
        <v>89</v>
      </c>
      <c r="D42" s="12" t="s">
        <v>90</v>
      </c>
      <c r="E42" s="26">
        <v>2</v>
      </c>
      <c r="F42" s="45">
        <v>28.55</v>
      </c>
      <c r="G42" s="45">
        <f t="shared" si="0"/>
        <v>57.1</v>
      </c>
      <c r="H42" s="5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 ht="14.45" customHeight="1" x14ac:dyDescent="0.25">
      <c r="A43" s="59" t="s">
        <v>91</v>
      </c>
      <c r="B43" s="36" t="s">
        <v>82</v>
      </c>
      <c r="C43" s="36" t="s">
        <v>92</v>
      </c>
      <c r="D43" s="6" t="s">
        <v>93</v>
      </c>
      <c r="E43" s="37">
        <v>1</v>
      </c>
      <c r="F43" s="46">
        <v>385.56</v>
      </c>
      <c r="G43" s="46">
        <f t="shared" si="0"/>
        <v>385.56</v>
      </c>
      <c r="H43" s="47" t="s">
        <v>124</v>
      </c>
    </row>
    <row r="44" spans="1:39" x14ac:dyDescent="0.25">
      <c r="A44" s="60"/>
      <c r="B44" s="36" t="s">
        <v>82</v>
      </c>
      <c r="C44" s="36" t="s">
        <v>94</v>
      </c>
      <c r="D44" s="6" t="s">
        <v>95</v>
      </c>
      <c r="E44" s="37">
        <v>1</v>
      </c>
      <c r="F44" s="46">
        <v>304</v>
      </c>
      <c r="G44" s="46">
        <f t="shared" si="0"/>
        <v>304</v>
      </c>
      <c r="H44" s="49"/>
    </row>
    <row r="45" spans="1:39" x14ac:dyDescent="0.25">
      <c r="A45" s="60"/>
      <c r="B45" s="36" t="s">
        <v>82</v>
      </c>
      <c r="C45" s="36" t="s">
        <v>96</v>
      </c>
      <c r="D45" s="6" t="s">
        <v>97</v>
      </c>
      <c r="E45" s="37">
        <v>1</v>
      </c>
      <c r="F45" s="46">
        <v>33.33</v>
      </c>
      <c r="G45" s="46">
        <f t="shared" si="0"/>
        <v>33.33</v>
      </c>
      <c r="H45" s="49"/>
    </row>
    <row r="46" spans="1:39" x14ac:dyDescent="0.25">
      <c r="A46" s="60"/>
      <c r="B46" s="36" t="s">
        <v>82</v>
      </c>
      <c r="C46" s="36" t="s">
        <v>98</v>
      </c>
      <c r="D46" s="6" t="s">
        <v>99</v>
      </c>
      <c r="E46" s="37">
        <v>1</v>
      </c>
      <c r="F46" s="46">
        <v>84.92</v>
      </c>
      <c r="G46" s="46">
        <f t="shared" si="0"/>
        <v>84.92</v>
      </c>
      <c r="H46" s="49"/>
    </row>
    <row r="47" spans="1:39" x14ac:dyDescent="0.25">
      <c r="A47" s="60"/>
      <c r="B47" s="36" t="s">
        <v>100</v>
      </c>
      <c r="C47" s="36">
        <v>935</v>
      </c>
      <c r="D47" s="6" t="s">
        <v>101</v>
      </c>
      <c r="E47" s="37">
        <v>1</v>
      </c>
      <c r="F47" s="46">
        <v>4.95</v>
      </c>
      <c r="G47" s="46">
        <f t="shared" si="0"/>
        <v>4.95</v>
      </c>
      <c r="H47" s="48"/>
    </row>
    <row r="48" spans="1:39" x14ac:dyDescent="0.25">
      <c r="A48" s="60"/>
      <c r="B48" s="36" t="s">
        <v>133</v>
      </c>
      <c r="C48" s="36" t="s">
        <v>134</v>
      </c>
      <c r="D48" s="6" t="s">
        <v>102</v>
      </c>
      <c r="E48" s="37">
        <v>1</v>
      </c>
      <c r="F48" s="46">
        <v>8.9499999999999993</v>
      </c>
      <c r="G48" s="46">
        <f t="shared" si="0"/>
        <v>8.9499999999999993</v>
      </c>
      <c r="H48" s="47" t="s">
        <v>123</v>
      </c>
    </row>
    <row r="49" spans="1:8" x14ac:dyDescent="0.25">
      <c r="A49" s="64"/>
      <c r="B49" s="36" t="s">
        <v>135</v>
      </c>
      <c r="C49" s="36" t="s">
        <v>103</v>
      </c>
      <c r="D49" s="6" t="s">
        <v>104</v>
      </c>
      <c r="E49" s="37">
        <v>1</v>
      </c>
      <c r="F49" s="46">
        <v>7.59</v>
      </c>
      <c r="G49" s="46">
        <f>E49*F49</f>
        <v>7.59</v>
      </c>
      <c r="H49" s="48"/>
    </row>
    <row r="50" spans="1:8" x14ac:dyDescent="0.25">
      <c r="A50" s="79"/>
    </row>
    <row r="51" spans="1:8" x14ac:dyDescent="0.25">
      <c r="A51" s="83"/>
      <c r="B51" s="77" t="s">
        <v>51</v>
      </c>
      <c r="C51" s="38" t="s">
        <v>137</v>
      </c>
      <c r="D51" s="39" t="s">
        <v>138</v>
      </c>
      <c r="E51" s="40">
        <v>3</v>
      </c>
      <c r="F51" s="73">
        <v>0.21</v>
      </c>
      <c r="G51" s="75">
        <f>E51*F51</f>
        <v>0.63</v>
      </c>
    </row>
    <row r="52" spans="1:8" x14ac:dyDescent="0.25">
      <c r="A52" s="84"/>
      <c r="B52" s="77" t="s">
        <v>51</v>
      </c>
      <c r="C52" s="38" t="s">
        <v>141</v>
      </c>
      <c r="D52" s="39" t="s">
        <v>143</v>
      </c>
      <c r="E52" s="40">
        <v>2</v>
      </c>
      <c r="F52" s="75">
        <v>0.95</v>
      </c>
      <c r="G52" s="75">
        <f>E52*F52</f>
        <v>1.9</v>
      </c>
    </row>
    <row r="53" spans="1:8" x14ac:dyDescent="0.25">
      <c r="A53" s="82" t="s">
        <v>136</v>
      </c>
      <c r="B53" s="77" t="s">
        <v>51</v>
      </c>
      <c r="C53" s="38" t="s">
        <v>142</v>
      </c>
      <c r="D53" s="76" t="s">
        <v>144</v>
      </c>
      <c r="E53" s="40">
        <v>1</v>
      </c>
      <c r="F53" s="75">
        <v>4.95</v>
      </c>
      <c r="G53" s="75">
        <f>E53*F53</f>
        <v>4.95</v>
      </c>
    </row>
    <row r="54" spans="1:8" x14ac:dyDescent="0.25">
      <c r="A54" s="80"/>
      <c r="B54" s="77" t="s">
        <v>139</v>
      </c>
      <c r="D54" s="39" t="s">
        <v>145</v>
      </c>
      <c r="E54" s="40">
        <v>2</v>
      </c>
      <c r="F54" s="74">
        <v>1</v>
      </c>
      <c r="G54" s="75">
        <f>E54*F54</f>
        <v>2</v>
      </c>
    </row>
    <row r="55" spans="1:8" x14ac:dyDescent="0.25">
      <c r="A55" s="81"/>
      <c r="B55" s="77" t="s">
        <v>139</v>
      </c>
      <c r="D55" s="76" t="s">
        <v>140</v>
      </c>
      <c r="E55" s="40">
        <v>1</v>
      </c>
    </row>
    <row r="56" spans="1:8" x14ac:dyDescent="0.25">
      <c r="A56" s="78"/>
    </row>
  </sheetData>
  <mergeCells count="16">
    <mergeCell ref="A2:A3"/>
    <mergeCell ref="A4:A13"/>
    <mergeCell ref="A15:A17"/>
    <mergeCell ref="A34:A35"/>
    <mergeCell ref="A36:A42"/>
    <mergeCell ref="A43:A49"/>
    <mergeCell ref="A21:A24"/>
    <mergeCell ref="H21:H24"/>
    <mergeCell ref="A26:A33"/>
    <mergeCell ref="H48:H49"/>
    <mergeCell ref="H43:H47"/>
    <mergeCell ref="H36:H42"/>
    <mergeCell ref="H4:H8"/>
    <mergeCell ref="H9:H13"/>
    <mergeCell ref="H30:H33"/>
    <mergeCell ref="H27:H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2022-05-20T21:44:56Z</dcterms:modified>
</cp:coreProperties>
</file>