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8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E42" i="1"/>
  <c r="G42" i="1" s="1"/>
  <c r="G41" i="1"/>
  <c r="G40" i="1"/>
  <c r="G39" i="1"/>
  <c r="E38" i="1"/>
  <c r="G38" i="1" s="1"/>
  <c r="E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2" i="1"/>
  <c r="G37" i="1" l="1"/>
</calcChain>
</file>

<file path=xl/sharedStrings.xml><?xml version="1.0" encoding="utf-8"?>
<sst xmlns="http://schemas.openxmlformats.org/spreadsheetml/2006/main" count="176" uniqueCount="138">
  <si>
    <t>Part</t>
  </si>
  <si>
    <t>Vendor</t>
  </si>
  <si>
    <t>Item no.</t>
  </si>
  <si>
    <t>Item description</t>
  </si>
  <si>
    <t>Qty per Cage</t>
  </si>
  <si>
    <t>Unit Price</t>
  </si>
  <si>
    <t>Each Cage</t>
  </si>
  <si>
    <t>Note</t>
  </si>
  <si>
    <t>Motors</t>
  </si>
  <si>
    <t>Actuonix</t>
  </si>
  <si>
    <t>L12-50-100-12-I</t>
  </si>
  <si>
    <t>L12 12V 50mm 100:1 Analog Miniature Linear Actuator</t>
  </si>
  <si>
    <t>Pneumatic Actuator for Headfixation</t>
  </si>
  <si>
    <t>McMaster-carr</t>
  </si>
  <si>
    <t>6604K11</t>
  </si>
  <si>
    <t>Miniature Threaded-Body Air Cylinder  Single Acting, 1/4" Bore, 3/8" OD, 1/4" Stroke Length</t>
  </si>
  <si>
    <t>91843A109</t>
  </si>
  <si>
    <t>Knurled Panel Nut
3/8"-32 Thread Size</t>
  </si>
  <si>
    <t>5779K246</t>
  </si>
  <si>
    <t>Push-to-Connect Tube Fitting for Air Straight Adapter, for 1/4" Tube OD x 10-32 Thread Male</t>
  </si>
  <si>
    <t>5360T14</t>
  </si>
  <si>
    <t>3-Way Air Directional Control Valve with Dial and 3 Ports, 6 mm Tube OD</t>
  </si>
  <si>
    <t>5779K44</t>
  </si>
  <si>
    <t>Push-to-Connect Tube Fitting for Air
Wye Connector, for 1/4" Tube OD</t>
  </si>
  <si>
    <t>FESTO</t>
  </si>
  <si>
    <t>Prop-press reg VPPE-3-1-1/8-10-010-E1</t>
  </si>
  <si>
    <t>connect. Cable SIM-M12-5GD-2,5-PU</t>
  </si>
  <si>
    <t>5225K564</t>
  </si>
  <si>
    <t>90 Degree Swivel Elbow, for 6 mm Tube OD x 1/8 BSPP Male</t>
  </si>
  <si>
    <t>5779K425</t>
  </si>
  <si>
    <t>90 Degree Swivel Elbow, for 1/4" Tube OD x 1/8 BSPT Male</t>
  </si>
  <si>
    <t>9836K21</t>
  </si>
  <si>
    <t>Muffler with 1/8 BSPT Male Steel Fitting</t>
  </si>
  <si>
    <t>5225K78</t>
  </si>
  <si>
    <t>Push-to-Connect Tube Fitting for Air
Tee Connector, for 6 mm Tube OD</t>
  </si>
  <si>
    <t>Switch</t>
  </si>
  <si>
    <t>Mouser-ZF</t>
  </si>
  <si>
    <t>D429-R1ML-G2</t>
  </si>
  <si>
    <t>Basic / Snap Action Switches SPDT 3A 250V Strght Term &amp; Lever</t>
  </si>
  <si>
    <t>weighting Stage</t>
  </si>
  <si>
    <t>Phidgets</t>
  </si>
  <si>
    <t xml:space="preserve">Electronic Balance Four-wire Connecting Weighing Load Cell Sensor 100g </t>
  </si>
  <si>
    <t>SparkFun</t>
  </si>
  <si>
    <t>SEN-13879</t>
  </si>
  <si>
    <t>SparkFun Load Cell Amplifier - HX711</t>
  </si>
  <si>
    <t>3D-Hubs</t>
  </si>
  <si>
    <t>custom</t>
  </si>
  <si>
    <t>Buzzer</t>
  </si>
  <si>
    <t>MOUSER</t>
  </si>
  <si>
    <t xml:space="preserve">490-CPE-163 </t>
  </si>
  <si>
    <t xml:space="preserve">Audio Indicators &amp; Alerts Audio Indicators &amp; Alerts buzzer, </t>
  </si>
  <si>
    <t>Headport</t>
  </si>
  <si>
    <t>Headbar</t>
  </si>
  <si>
    <t>eMachineShop</t>
  </si>
  <si>
    <t>SD Card</t>
  </si>
  <si>
    <t>Mouser</t>
  </si>
  <si>
    <t>Adafruit Assembled Data Logging shield for Arduino</t>
  </si>
  <si>
    <t>Shield stacking headers for Arduino (R3 Compatible)</t>
  </si>
  <si>
    <t>4GB Blank SD/MicroSD Memory Card</t>
  </si>
  <si>
    <t>CR1220 12mm Diameter - 3V Lithium Coin Cell Battery - CR1220</t>
  </si>
  <si>
    <t>Arduino</t>
  </si>
  <si>
    <t>DigiKey</t>
  </si>
  <si>
    <t xml:space="preserve">A000062 </t>
  </si>
  <si>
    <t xml:space="preserve">Arduino Due 32bit ARM Microcontroller </t>
  </si>
  <si>
    <t xml:space="preserve">Pole Machenism </t>
  </si>
  <si>
    <t>Solenoid valve CPE10-M1BH-3GL-QS-6</t>
  </si>
  <si>
    <t>3/2-way solenoid valve</t>
  </si>
  <si>
    <t xml:space="preserve">6498K999 </t>
  </si>
  <si>
    <t>Round Body Air Cylinder
Single-Acting, Push Style, 7/16" Bore, 1/2" Stroke</t>
  </si>
  <si>
    <t>62005K124</t>
  </si>
  <si>
    <t>1-way FLOW control VALVE</t>
  </si>
  <si>
    <t>push-in fitting 1/8</t>
  </si>
  <si>
    <t>push-in fitting M7 male</t>
  </si>
  <si>
    <t>5225K87</t>
  </si>
  <si>
    <t>Push-to-Connect Tube Fitting for Air
Wye Connector, for 6 mm Tube OD</t>
  </si>
  <si>
    <t>LR-M5-D-7-MICRO, pressure regulator</t>
  </si>
  <si>
    <t>7880T392</t>
  </si>
  <si>
    <t>Push-to-Connect Tube Fitting 6mm Tube OD, M5 Pipe</t>
  </si>
  <si>
    <t>Reward</t>
  </si>
  <si>
    <t>558-DMO063</t>
  </si>
  <si>
    <t>Solid State Relay</t>
  </si>
  <si>
    <t>Lee Co.</t>
  </si>
  <si>
    <t xml:space="preserve">LHDA1233215H </t>
  </si>
  <si>
    <t>solenoid valve for reward</t>
  </si>
  <si>
    <t>8505K745</t>
  </si>
  <si>
    <t>Scratch-Resistant Acrylic BLACK 1/8</t>
  </si>
  <si>
    <t>8505K758</t>
  </si>
  <si>
    <t>Scratch-Resistant Acrylic BLACK 1/4</t>
  </si>
  <si>
    <t>Thorlab</t>
  </si>
  <si>
    <t>XE25L20</t>
  </si>
  <si>
    <t>20" LONG 25mm Construction Rail</t>
  </si>
  <si>
    <t>XE25L09</t>
  </si>
  <si>
    <t>9" LONG 25mm Construction Rail</t>
  </si>
  <si>
    <t>XE25T1</t>
  </si>
  <si>
    <t>Drop-In T-Nut, 1/4"-20 Tapped Hole</t>
  </si>
  <si>
    <t>SS25S075</t>
  </si>
  <si>
    <t>1/4"-20 Stainless Steel Setscrew, 3/4" L</t>
  </si>
  <si>
    <t>AB90H</t>
  </si>
  <si>
    <t>Slim Right-Angle Bracket</t>
  </si>
  <si>
    <t>Optogenetics &amp; Maksing LED</t>
  </si>
  <si>
    <t>M625F2</t>
  </si>
  <si>
    <t>625 nm, 13.2 mW (Min) Fiber-Coupled LED, 1000 mA, SMA</t>
  </si>
  <si>
    <t>LEDD1B</t>
  </si>
  <si>
    <t xml:space="preserve">T-Cube LED Driver, 1200 mA Max Drive Current </t>
  </si>
  <si>
    <t>KPS101</t>
  </si>
  <si>
    <t>15V power supply</t>
  </si>
  <si>
    <t>M79L005</t>
  </si>
  <si>
    <t>Ø400 µm Core, 0.39 NA, SMA905 to Ø2.5 mm Ferrule Patch Cable, 0.5 m Long</t>
  </si>
  <si>
    <t>Adafruit</t>
  </si>
  <si>
    <t xml:space="preserve">MCP4725 Breakout Board - 12-Bit DAC w/I2C </t>
  </si>
  <si>
    <t>FemtoBuck LED Driver</t>
  </si>
  <si>
    <t>LexonStar</t>
  </si>
  <si>
    <t>SP-01-R5</t>
  </si>
  <si>
    <t xml:space="preserve">Red (627nm) Rebel LED on a SinkPAD-II 20mm Star Base - 53 lm @ 350mA </t>
  </si>
  <si>
    <t>L12-30-50-12-I</t>
  </si>
  <si>
    <t>L12 12V 30mm 50:1 Analog Miniature Linear Actuator</t>
  </si>
  <si>
    <t>Analog pressure regulator</t>
  </si>
  <si>
    <t>CZL639HD</t>
  </si>
  <si>
    <t>WeightingStageTop5.stl and WeightingStageBottom3.stl</t>
  </si>
  <si>
    <t>Headport6.5.stl</t>
  </si>
  <si>
    <t>Headbar new2.1 v2.iges</t>
  </si>
  <si>
    <t>for lickport (forward-backward)</t>
  </si>
  <si>
    <t>for lickport (left-right) and pole</t>
  </si>
  <si>
    <t>Piston for head-fixation</t>
  </si>
  <si>
    <t>Load cell</t>
  </si>
  <si>
    <t>Amplifier</t>
  </si>
  <si>
    <t>Switches (left and right)</t>
  </si>
  <si>
    <t>3D printing</t>
  </si>
  <si>
    <t>Mechanical shop</t>
  </si>
  <si>
    <t>Data logging shield</t>
  </si>
  <si>
    <t>Arduino_Master, Task and Wave</t>
  </si>
  <si>
    <t>Manual pressure regulator</t>
  </si>
  <si>
    <t>Piston for pole</t>
  </si>
  <si>
    <t>2 for reward valves; 1 for 3/2 solenoid</t>
  </si>
  <si>
    <t>Masking flash LED and driver</t>
  </si>
  <si>
    <t>Laser, fiber and DAC</t>
  </si>
  <si>
    <t>Reward valves</t>
  </si>
  <si>
    <t>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</si>
</sst>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left" vertical="center"/>
    </xf>
    <xf numFmtId="2" fontId="4" fillId="4" borderId="1" xfId="2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left" vertical="center"/>
    </xf>
    <xf numFmtId="2" fontId="6" fillId="6" borderId="1" xfId="1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/>
    </xf>
    <xf numFmtId="2" fontId="6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vertical="center" wrapText="1"/>
    </xf>
    <xf numFmtId="2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164" fontId="5" fillId="5" borderId="1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2" fontId="6" fillId="5" borderId="1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/>
    </xf>
    <xf numFmtId="0" fontId="0" fillId="0" borderId="1" xfId="0" applyBorder="1"/>
    <xf numFmtId="0" fontId="7" fillId="6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6" fillId="6" borderId="1" xfId="3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64" fontId="6" fillId="6" borderId="1" xfId="0" applyNumberFormat="1" applyFont="1" applyFill="1" applyBorder="1"/>
    <xf numFmtId="164" fontId="6" fillId="5" borderId="1" xfId="0" applyNumberFormat="1" applyFont="1" applyFill="1" applyBorder="1"/>
  </cellXfs>
  <cellStyles count="4">
    <cellStyle name="60% - Accent1" xfId="2" builtinId="32"/>
    <cellStyle name="Bad" xfId="1" builtinId="2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tabSelected="1" workbookViewId="0">
      <pane ySplit="1" topLeftCell="A2" activePane="bottomLeft" state="frozen"/>
      <selection pane="bottomLeft" activeCell="D52" sqref="D52"/>
    </sheetView>
  </sheetViews>
  <sheetFormatPr defaultColWidth="9.109375" defaultRowHeight="14.4" x14ac:dyDescent="0.3"/>
  <cols>
    <col min="1" max="1" width="18" style="5" bestFit="1" customWidth="1"/>
    <col min="2" max="2" width="14.33203125" style="59" bestFit="1" customWidth="1"/>
    <col min="3" max="3" width="15" style="59" bestFit="1" customWidth="1"/>
    <col min="4" max="4" width="52.44140625" style="60" customWidth="1"/>
    <col min="5" max="5" width="11.33203125" style="61" customWidth="1"/>
    <col min="6" max="7" width="9.109375" style="5"/>
    <col min="8" max="8" width="32" style="5" bestFit="1" customWidth="1"/>
    <col min="9" max="16384" width="9.109375" style="5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</row>
    <row r="2" spans="1:8" ht="14.4" customHeight="1" x14ac:dyDescent="0.3">
      <c r="A2" s="6" t="s">
        <v>8</v>
      </c>
      <c r="B2" s="7" t="s">
        <v>9</v>
      </c>
      <c r="C2" s="8" t="s">
        <v>10</v>
      </c>
      <c r="D2" s="7" t="s">
        <v>11</v>
      </c>
      <c r="E2" s="9">
        <v>1</v>
      </c>
      <c r="F2" s="10">
        <v>90</v>
      </c>
      <c r="G2" s="10">
        <f>E2*F2</f>
        <v>90</v>
      </c>
      <c r="H2" s="11" t="s">
        <v>121</v>
      </c>
    </row>
    <row r="3" spans="1:8" ht="14.4" customHeight="1" x14ac:dyDescent="0.3">
      <c r="A3" s="6"/>
      <c r="B3" s="7" t="s">
        <v>9</v>
      </c>
      <c r="C3" s="8" t="s">
        <v>114</v>
      </c>
      <c r="D3" s="7" t="s">
        <v>115</v>
      </c>
      <c r="E3" s="9">
        <v>2</v>
      </c>
      <c r="F3" s="10">
        <v>90</v>
      </c>
      <c r="G3" s="10">
        <f>E3*F3</f>
        <v>180</v>
      </c>
      <c r="H3" s="11" t="s">
        <v>122</v>
      </c>
    </row>
    <row r="4" spans="1:8" ht="15" customHeight="1" x14ac:dyDescent="0.3">
      <c r="A4" s="12" t="s">
        <v>12</v>
      </c>
      <c r="B4" s="13" t="s">
        <v>13</v>
      </c>
      <c r="C4" s="14" t="s">
        <v>14</v>
      </c>
      <c r="D4" s="14" t="s">
        <v>15</v>
      </c>
      <c r="E4" s="15">
        <v>2</v>
      </c>
      <c r="F4" s="17">
        <v>21.17</v>
      </c>
      <c r="G4" s="17">
        <f>E4*F4</f>
        <v>42.34</v>
      </c>
      <c r="H4" s="47" t="s">
        <v>123</v>
      </c>
    </row>
    <row r="5" spans="1:8" x14ac:dyDescent="0.3">
      <c r="A5" s="19"/>
      <c r="B5" s="20" t="s">
        <v>13</v>
      </c>
      <c r="C5" s="20" t="s">
        <v>16</v>
      </c>
      <c r="D5" s="20" t="s">
        <v>17</v>
      </c>
      <c r="E5" s="21">
        <v>2</v>
      </c>
      <c r="F5" s="17">
        <v>3.02</v>
      </c>
      <c r="G5" s="17">
        <f>E5*F5</f>
        <v>6.04</v>
      </c>
      <c r="H5" s="49"/>
    </row>
    <row r="6" spans="1:8" x14ac:dyDescent="0.3">
      <c r="A6" s="19"/>
      <c r="B6" s="20" t="s">
        <v>13</v>
      </c>
      <c r="C6" s="20" t="s">
        <v>18</v>
      </c>
      <c r="D6" s="20" t="s">
        <v>19</v>
      </c>
      <c r="E6" s="21">
        <v>4</v>
      </c>
      <c r="F6" s="17">
        <v>3.52</v>
      </c>
      <c r="G6" s="17">
        <f>E6*F6</f>
        <v>14.08</v>
      </c>
      <c r="H6" s="49"/>
    </row>
    <row r="7" spans="1:8" x14ac:dyDescent="0.3">
      <c r="A7" s="19"/>
      <c r="B7" s="20" t="s">
        <v>13</v>
      </c>
      <c r="C7" s="20" t="s">
        <v>20</v>
      </c>
      <c r="D7" s="20" t="s">
        <v>21</v>
      </c>
      <c r="E7" s="21">
        <v>1</v>
      </c>
      <c r="F7" s="17">
        <v>18.170000000000002</v>
      </c>
      <c r="G7" s="17">
        <v>18.170000000000002</v>
      </c>
      <c r="H7" s="49"/>
    </row>
    <row r="8" spans="1:8" x14ac:dyDescent="0.3">
      <c r="A8" s="19"/>
      <c r="B8" s="20" t="s">
        <v>13</v>
      </c>
      <c r="C8" s="20" t="s">
        <v>22</v>
      </c>
      <c r="D8" s="20" t="s">
        <v>23</v>
      </c>
      <c r="E8" s="21">
        <v>1</v>
      </c>
      <c r="F8" s="17">
        <v>4.75</v>
      </c>
      <c r="G8" s="17">
        <f>E8*F8</f>
        <v>4.75</v>
      </c>
      <c r="H8" s="50"/>
    </row>
    <row r="9" spans="1:8" x14ac:dyDescent="0.3">
      <c r="A9" s="19"/>
      <c r="B9" s="13" t="s">
        <v>24</v>
      </c>
      <c r="C9" s="13">
        <v>557773</v>
      </c>
      <c r="D9" s="14" t="s">
        <v>25</v>
      </c>
      <c r="E9" s="15">
        <v>1</v>
      </c>
      <c r="F9" s="17">
        <v>516.78</v>
      </c>
      <c r="G9" s="17">
        <f>E9*F9</f>
        <v>516.78</v>
      </c>
      <c r="H9" s="47" t="s">
        <v>116</v>
      </c>
    </row>
    <row r="10" spans="1:8" x14ac:dyDescent="0.3">
      <c r="A10" s="19"/>
      <c r="B10" s="13" t="s">
        <v>24</v>
      </c>
      <c r="C10" s="13">
        <v>175715</v>
      </c>
      <c r="D10" s="14" t="s">
        <v>26</v>
      </c>
      <c r="E10" s="15">
        <v>1</v>
      </c>
      <c r="F10" s="17">
        <v>34.71</v>
      </c>
      <c r="G10" s="17">
        <f>E10*F10</f>
        <v>34.71</v>
      </c>
      <c r="H10" s="49"/>
    </row>
    <row r="11" spans="1:8" x14ac:dyDescent="0.3">
      <c r="A11" s="19"/>
      <c r="B11" s="20" t="s">
        <v>13</v>
      </c>
      <c r="C11" s="20" t="s">
        <v>27</v>
      </c>
      <c r="D11" s="20" t="s">
        <v>28</v>
      </c>
      <c r="E11" s="21">
        <v>1</v>
      </c>
      <c r="F11" s="17">
        <v>4.78</v>
      </c>
      <c r="G11" s="17">
        <f>E11*F11</f>
        <v>4.78</v>
      </c>
      <c r="H11" s="49"/>
    </row>
    <row r="12" spans="1:8" x14ac:dyDescent="0.3">
      <c r="A12" s="19"/>
      <c r="B12" s="20" t="s">
        <v>13</v>
      </c>
      <c r="C12" s="20" t="s">
        <v>29</v>
      </c>
      <c r="D12" s="20" t="s">
        <v>30</v>
      </c>
      <c r="E12" s="21">
        <v>1</v>
      </c>
      <c r="F12" s="17">
        <v>5.15</v>
      </c>
      <c r="G12" s="17">
        <f>E12*F12</f>
        <v>5.15</v>
      </c>
      <c r="H12" s="49"/>
    </row>
    <row r="13" spans="1:8" x14ac:dyDescent="0.3">
      <c r="A13" s="19"/>
      <c r="B13" s="20" t="s">
        <v>13</v>
      </c>
      <c r="C13" s="20" t="s">
        <v>31</v>
      </c>
      <c r="D13" s="20" t="s">
        <v>32</v>
      </c>
      <c r="E13" s="21">
        <v>1</v>
      </c>
      <c r="F13" s="17">
        <v>1.86</v>
      </c>
      <c r="G13" s="17">
        <f>E13*F13</f>
        <v>1.86</v>
      </c>
      <c r="H13" s="49"/>
    </row>
    <row r="14" spans="1:8" ht="28.8" x14ac:dyDescent="0.3">
      <c r="A14" s="22"/>
      <c r="B14" s="23" t="s">
        <v>13</v>
      </c>
      <c r="C14" s="23" t="s">
        <v>33</v>
      </c>
      <c r="D14" s="24" t="s">
        <v>34</v>
      </c>
      <c r="E14" s="25">
        <v>1</v>
      </c>
      <c r="F14" s="26">
        <v>5.25</v>
      </c>
      <c r="G14" s="17">
        <f>E14*F14</f>
        <v>5.25</v>
      </c>
      <c r="H14" s="50"/>
    </row>
    <row r="15" spans="1:8" x14ac:dyDescent="0.3">
      <c r="A15" s="29" t="s">
        <v>35</v>
      </c>
      <c r="B15" s="8" t="s">
        <v>36</v>
      </c>
      <c r="C15" s="8" t="s">
        <v>37</v>
      </c>
      <c r="D15" s="8" t="s">
        <v>38</v>
      </c>
      <c r="E15" s="27">
        <v>2</v>
      </c>
      <c r="F15" s="10">
        <v>5.37</v>
      </c>
      <c r="G15" s="10">
        <f>E15*F15</f>
        <v>10.74</v>
      </c>
      <c r="H15" s="64" t="s">
        <v>126</v>
      </c>
    </row>
    <row r="16" spans="1:8" x14ac:dyDescent="0.3">
      <c r="A16" s="28" t="s">
        <v>39</v>
      </c>
      <c r="B16" s="13" t="s">
        <v>40</v>
      </c>
      <c r="C16" s="13" t="s">
        <v>117</v>
      </c>
      <c r="D16" s="14" t="s">
        <v>41</v>
      </c>
      <c r="E16" s="15">
        <v>1</v>
      </c>
      <c r="F16" s="17">
        <v>6.2</v>
      </c>
      <c r="G16" s="17">
        <f>E16*F16</f>
        <v>6.2</v>
      </c>
      <c r="H16" s="68" t="s">
        <v>124</v>
      </c>
    </row>
    <row r="17" spans="1:39" x14ac:dyDescent="0.3">
      <c r="A17" s="28"/>
      <c r="B17" s="13" t="s">
        <v>42</v>
      </c>
      <c r="C17" s="13" t="s">
        <v>43</v>
      </c>
      <c r="D17" s="14" t="s">
        <v>44</v>
      </c>
      <c r="E17" s="15">
        <v>1</v>
      </c>
      <c r="F17" s="17">
        <v>9.9499999999999993</v>
      </c>
      <c r="G17" s="17">
        <f>E17*F17</f>
        <v>9.9499999999999993</v>
      </c>
      <c r="H17" s="18" t="s">
        <v>125</v>
      </c>
    </row>
    <row r="18" spans="1:39" x14ac:dyDescent="0.3">
      <c r="A18" s="28"/>
      <c r="B18" s="13" t="s">
        <v>45</v>
      </c>
      <c r="C18" s="13" t="s">
        <v>46</v>
      </c>
      <c r="D18" s="14" t="s">
        <v>118</v>
      </c>
      <c r="E18" s="15">
        <v>1</v>
      </c>
      <c r="F18" s="17"/>
      <c r="G18" s="17">
        <f>E18*F18</f>
        <v>0</v>
      </c>
      <c r="H18" s="18" t="s">
        <v>127</v>
      </c>
    </row>
    <row r="19" spans="1:39" x14ac:dyDescent="0.3">
      <c r="A19" s="29" t="s">
        <v>47</v>
      </c>
      <c r="B19" s="8" t="s">
        <v>48</v>
      </c>
      <c r="C19" s="8" t="s">
        <v>49</v>
      </c>
      <c r="D19" s="8" t="s">
        <v>50</v>
      </c>
      <c r="E19" s="27">
        <v>1</v>
      </c>
      <c r="F19" s="10">
        <v>0.78200000000000003</v>
      </c>
      <c r="G19" s="10">
        <f>E19*F19</f>
        <v>0.78200000000000003</v>
      </c>
      <c r="H19" s="11"/>
    </row>
    <row r="20" spans="1:39" x14ac:dyDescent="0.3">
      <c r="A20" s="63" t="s">
        <v>51</v>
      </c>
      <c r="B20" s="14" t="s">
        <v>45</v>
      </c>
      <c r="C20" s="14" t="s">
        <v>46</v>
      </c>
      <c r="D20" s="14" t="s">
        <v>119</v>
      </c>
      <c r="E20" s="15">
        <v>1</v>
      </c>
      <c r="F20" s="17">
        <v>100</v>
      </c>
      <c r="G20" s="17">
        <f>E20*F20</f>
        <v>100</v>
      </c>
      <c r="H20" s="18" t="s">
        <v>127</v>
      </c>
    </row>
    <row r="21" spans="1:39" x14ac:dyDescent="0.3">
      <c r="A21" s="29" t="s">
        <v>52</v>
      </c>
      <c r="B21" s="7" t="s">
        <v>53</v>
      </c>
      <c r="C21" s="7" t="s">
        <v>46</v>
      </c>
      <c r="D21" s="7" t="s">
        <v>120</v>
      </c>
      <c r="E21" s="9">
        <v>1</v>
      </c>
      <c r="F21" s="10">
        <v>30</v>
      </c>
      <c r="G21" s="10">
        <f>E21*F21</f>
        <v>30</v>
      </c>
      <c r="H21" s="11" t="s">
        <v>128</v>
      </c>
    </row>
    <row r="22" spans="1:39" x14ac:dyDescent="0.3">
      <c r="A22" s="28" t="s">
        <v>54</v>
      </c>
      <c r="B22" s="30" t="s">
        <v>108</v>
      </c>
      <c r="C22" s="30">
        <v>1141</v>
      </c>
      <c r="D22" s="14" t="s">
        <v>56</v>
      </c>
      <c r="E22" s="31">
        <v>1</v>
      </c>
      <c r="F22" s="32">
        <v>13.95</v>
      </c>
      <c r="G22" s="17">
        <f>E22*F22</f>
        <v>13.95</v>
      </c>
      <c r="H22" s="33" t="s">
        <v>129</v>
      </c>
    </row>
    <row r="23" spans="1:39" x14ac:dyDescent="0.3">
      <c r="A23" s="28"/>
      <c r="B23" s="30" t="s">
        <v>108</v>
      </c>
      <c r="C23" s="30">
        <v>85</v>
      </c>
      <c r="D23" s="14" t="s">
        <v>57</v>
      </c>
      <c r="E23" s="31">
        <v>1</v>
      </c>
      <c r="F23" s="32">
        <v>1.95</v>
      </c>
      <c r="G23" s="17">
        <f>E23*F23</f>
        <v>1.95</v>
      </c>
      <c r="H23" s="33"/>
    </row>
    <row r="24" spans="1:39" x14ac:dyDescent="0.3">
      <c r="A24" s="28"/>
      <c r="B24" s="30" t="s">
        <v>108</v>
      </c>
      <c r="C24" s="30">
        <v>102</v>
      </c>
      <c r="D24" s="14" t="s">
        <v>58</v>
      </c>
      <c r="E24" s="31">
        <v>1</v>
      </c>
      <c r="F24" s="32">
        <v>7.95</v>
      </c>
      <c r="G24" s="17">
        <f>E24*F24</f>
        <v>7.95</v>
      </c>
      <c r="H24" s="33"/>
    </row>
    <row r="25" spans="1:39" x14ac:dyDescent="0.3">
      <c r="A25" s="28"/>
      <c r="B25" s="30" t="s">
        <v>108</v>
      </c>
      <c r="C25" s="30">
        <v>380</v>
      </c>
      <c r="D25" s="14" t="s">
        <v>59</v>
      </c>
      <c r="E25" s="31">
        <v>1</v>
      </c>
      <c r="F25" s="32">
        <v>0.95</v>
      </c>
      <c r="G25" s="17">
        <f>E25*F25</f>
        <v>0.95</v>
      </c>
      <c r="H25" s="33"/>
    </row>
    <row r="26" spans="1:39" s="38" customFormat="1" ht="18" customHeight="1" x14ac:dyDescent="0.3">
      <c r="A26" s="34" t="s">
        <v>60</v>
      </c>
      <c r="B26" s="35" t="s">
        <v>61</v>
      </c>
      <c r="C26" s="35" t="s">
        <v>62</v>
      </c>
      <c r="D26" s="36" t="s">
        <v>63</v>
      </c>
      <c r="E26" s="37">
        <v>3</v>
      </c>
      <c r="F26" s="39">
        <v>37.4</v>
      </c>
      <c r="G26" s="10">
        <f>E26*F26</f>
        <v>112.19999999999999</v>
      </c>
      <c r="H26" s="44" t="s">
        <v>130</v>
      </c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1:39" s="16" customFormat="1" x14ac:dyDescent="0.3">
      <c r="A27" s="40" t="s">
        <v>64</v>
      </c>
      <c r="B27" s="23" t="s">
        <v>24</v>
      </c>
      <c r="C27" s="23">
        <v>196847</v>
      </c>
      <c r="D27" s="24" t="s">
        <v>65</v>
      </c>
      <c r="E27" s="25">
        <v>1</v>
      </c>
      <c r="F27" s="26">
        <v>113.03</v>
      </c>
      <c r="G27" s="17">
        <f>E27*F27</f>
        <v>113.03</v>
      </c>
      <c r="H27" s="16" t="s">
        <v>66</v>
      </c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</row>
    <row r="28" spans="1:39" s="16" customFormat="1" ht="28.8" x14ac:dyDescent="0.3">
      <c r="A28" s="41"/>
      <c r="B28" s="23" t="s">
        <v>13</v>
      </c>
      <c r="C28" s="23" t="s">
        <v>67</v>
      </c>
      <c r="D28" s="24" t="s">
        <v>68</v>
      </c>
      <c r="E28" s="25">
        <v>2</v>
      </c>
      <c r="F28" s="26">
        <v>23.25</v>
      </c>
      <c r="G28" s="17">
        <f>E28*F28</f>
        <v>46.5</v>
      </c>
      <c r="H28" s="56" t="s">
        <v>132</v>
      </c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39" s="16" customFormat="1" x14ac:dyDescent="0.3">
      <c r="A29" s="41"/>
      <c r="B29" s="23" t="s">
        <v>13</v>
      </c>
      <c r="C29" s="23" t="s">
        <v>69</v>
      </c>
      <c r="D29" s="24" t="s">
        <v>70</v>
      </c>
      <c r="E29" s="25">
        <v>3</v>
      </c>
      <c r="F29" s="26">
        <v>12.33</v>
      </c>
      <c r="G29" s="17">
        <f>E29*F29</f>
        <v>36.99</v>
      </c>
      <c r="H29" s="57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1:39" s="16" customFormat="1" x14ac:dyDescent="0.3">
      <c r="A30" s="41"/>
      <c r="B30" s="23" t="s">
        <v>24</v>
      </c>
      <c r="C30" s="23">
        <v>153023</v>
      </c>
      <c r="D30" s="24" t="s">
        <v>71</v>
      </c>
      <c r="E30" s="25">
        <v>1</v>
      </c>
      <c r="F30" s="26">
        <v>2.8</v>
      </c>
      <c r="G30" s="17">
        <f>E30*F30</f>
        <v>2.8</v>
      </c>
      <c r="H30" s="58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</row>
    <row r="31" spans="1:39" s="16" customFormat="1" x14ac:dyDescent="0.3">
      <c r="A31" s="41"/>
      <c r="B31" s="23" t="s">
        <v>24</v>
      </c>
      <c r="C31" s="23">
        <v>153321</v>
      </c>
      <c r="D31" s="24" t="s">
        <v>72</v>
      </c>
      <c r="E31" s="25">
        <v>2</v>
      </c>
      <c r="F31" s="26">
        <v>4.4400000000000004</v>
      </c>
      <c r="G31" s="17">
        <f>E31*F31</f>
        <v>8.8800000000000008</v>
      </c>
      <c r="H31" s="56" t="s">
        <v>131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</row>
    <row r="32" spans="1:39" s="16" customFormat="1" ht="28.8" x14ac:dyDescent="0.3">
      <c r="A32" s="41"/>
      <c r="B32" s="23" t="s">
        <v>13</v>
      </c>
      <c r="C32" s="23" t="s">
        <v>73</v>
      </c>
      <c r="D32" s="24" t="s">
        <v>74</v>
      </c>
      <c r="E32" s="25">
        <v>1</v>
      </c>
      <c r="F32" s="26">
        <v>5.22</v>
      </c>
      <c r="G32" s="17">
        <f>E32*F32</f>
        <v>5.22</v>
      </c>
      <c r="H32" s="57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</row>
    <row r="33" spans="1:39" s="16" customFormat="1" x14ac:dyDescent="0.3">
      <c r="A33" s="41"/>
      <c r="B33" s="23" t="s">
        <v>24</v>
      </c>
      <c r="C33" s="23">
        <v>526261</v>
      </c>
      <c r="D33" s="23" t="s">
        <v>75</v>
      </c>
      <c r="E33" s="25">
        <v>1</v>
      </c>
      <c r="F33" s="26">
        <v>25.79</v>
      </c>
      <c r="G33" s="17">
        <f>E33*F33</f>
        <v>25.79</v>
      </c>
      <c r="H33" s="57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</row>
    <row r="34" spans="1:39" s="16" customFormat="1" x14ac:dyDescent="0.3">
      <c r="A34" s="42"/>
      <c r="B34" s="23" t="s">
        <v>13</v>
      </c>
      <c r="C34" s="23" t="s">
        <v>76</v>
      </c>
      <c r="D34" s="23" t="s">
        <v>77</v>
      </c>
      <c r="E34" s="25">
        <v>2</v>
      </c>
      <c r="F34" s="26">
        <v>2.7</v>
      </c>
      <c r="G34" s="17">
        <f>E34*F34</f>
        <v>5.4</v>
      </c>
      <c r="H34" s="58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</row>
    <row r="35" spans="1:39" s="38" customFormat="1" ht="18" customHeight="1" x14ac:dyDescent="0.3">
      <c r="A35" s="43" t="s">
        <v>78</v>
      </c>
      <c r="B35" s="35" t="s">
        <v>55</v>
      </c>
      <c r="C35" s="35" t="s">
        <v>79</v>
      </c>
      <c r="D35" s="36" t="s">
        <v>80</v>
      </c>
      <c r="E35" s="37">
        <v>3</v>
      </c>
      <c r="F35" s="39">
        <v>21.18</v>
      </c>
      <c r="G35" s="10">
        <f>E35*F35</f>
        <v>63.54</v>
      </c>
      <c r="H35" s="44" t="s">
        <v>133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</row>
    <row r="36" spans="1:39" s="38" customFormat="1" ht="18" customHeight="1" x14ac:dyDescent="0.3">
      <c r="A36" s="45"/>
      <c r="B36" s="35" t="s">
        <v>81</v>
      </c>
      <c r="C36" s="35" t="s">
        <v>82</v>
      </c>
      <c r="D36" s="36" t="s">
        <v>83</v>
      </c>
      <c r="E36" s="37">
        <v>2</v>
      </c>
      <c r="F36" s="39">
        <v>73.61</v>
      </c>
      <c r="G36" s="10">
        <f>E36*F36</f>
        <v>147.22</v>
      </c>
      <c r="H36" s="44" t="s">
        <v>136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</row>
    <row r="37" spans="1:39" s="48" customFormat="1" x14ac:dyDescent="0.3">
      <c r="A37" s="65" t="s">
        <v>137</v>
      </c>
      <c r="B37" s="30" t="s">
        <v>13</v>
      </c>
      <c r="C37" s="30" t="s">
        <v>84</v>
      </c>
      <c r="D37" s="14" t="s">
        <v>85</v>
      </c>
      <c r="E37" s="31">
        <f>1/2+2/3</f>
        <v>1.1666666666666665</v>
      </c>
      <c r="F37" s="72">
        <v>34.39</v>
      </c>
      <c r="G37" s="72">
        <f>E37*F37</f>
        <v>40.121666666666663</v>
      </c>
      <c r="H37" s="69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</row>
    <row r="38" spans="1:39" s="48" customFormat="1" x14ac:dyDescent="0.3">
      <c r="A38" s="66"/>
      <c r="B38" s="30" t="s">
        <v>13</v>
      </c>
      <c r="C38" s="30" t="s">
        <v>86</v>
      </c>
      <c r="D38" s="14" t="s">
        <v>87</v>
      </c>
      <c r="E38" s="31">
        <f>1/4</f>
        <v>0.25</v>
      </c>
      <c r="F38" s="72">
        <v>62.65</v>
      </c>
      <c r="G38" s="72">
        <f>E38*F38</f>
        <v>15.6625</v>
      </c>
      <c r="H38" s="70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</row>
    <row r="39" spans="1:39" s="48" customFormat="1" x14ac:dyDescent="0.3">
      <c r="A39" s="66"/>
      <c r="B39" s="30" t="s">
        <v>88</v>
      </c>
      <c r="C39" s="30" t="s">
        <v>89</v>
      </c>
      <c r="D39" s="14" t="s">
        <v>90</v>
      </c>
      <c r="E39" s="31">
        <v>2</v>
      </c>
      <c r="F39" s="72">
        <v>25.19</v>
      </c>
      <c r="G39" s="72">
        <f>E39*F39</f>
        <v>50.38</v>
      </c>
      <c r="H39" s="70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spans="1:39" s="48" customFormat="1" x14ac:dyDescent="0.3">
      <c r="A40" s="66"/>
      <c r="B40" s="30" t="s">
        <v>88</v>
      </c>
      <c r="C40" s="30" t="s">
        <v>91</v>
      </c>
      <c r="D40" s="14" t="s">
        <v>92</v>
      </c>
      <c r="E40" s="31">
        <v>6</v>
      </c>
      <c r="F40" s="72">
        <v>15.3</v>
      </c>
      <c r="G40" s="72">
        <f>E40*F40</f>
        <v>91.800000000000011</v>
      </c>
      <c r="H40" s="70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1:39" s="48" customFormat="1" x14ac:dyDescent="0.3">
      <c r="A41" s="66"/>
      <c r="B41" s="30" t="s">
        <v>88</v>
      </c>
      <c r="C41" s="30" t="s">
        <v>93</v>
      </c>
      <c r="D41" s="14" t="s">
        <v>94</v>
      </c>
      <c r="E41" s="31">
        <v>1</v>
      </c>
      <c r="F41" s="72">
        <v>29.33</v>
      </c>
      <c r="G41" s="72">
        <f>E41*F41</f>
        <v>29.33</v>
      </c>
      <c r="H41" s="70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spans="1:39" s="48" customFormat="1" x14ac:dyDescent="0.3">
      <c r="A42" s="66"/>
      <c r="B42" s="30" t="s">
        <v>88</v>
      </c>
      <c r="C42" s="30" t="s">
        <v>95</v>
      </c>
      <c r="D42" s="14" t="s">
        <v>96</v>
      </c>
      <c r="E42" s="31">
        <f>10/25</f>
        <v>0.4</v>
      </c>
      <c r="F42" s="72">
        <v>6.53</v>
      </c>
      <c r="G42" s="72">
        <f>E42*F42</f>
        <v>2.6120000000000001</v>
      </c>
      <c r="H42" s="70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spans="1:39" s="48" customFormat="1" x14ac:dyDescent="0.3">
      <c r="A43" s="67"/>
      <c r="B43" s="30" t="s">
        <v>88</v>
      </c>
      <c r="C43" s="30" t="s">
        <v>97</v>
      </c>
      <c r="D43" s="14" t="s">
        <v>98</v>
      </c>
      <c r="E43" s="31">
        <v>2</v>
      </c>
      <c r="F43" s="72">
        <v>26.25</v>
      </c>
      <c r="G43" s="72">
        <f>E43*F43</f>
        <v>52.5</v>
      </c>
      <c r="H43" s="71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1:39" ht="14.4" customHeight="1" x14ac:dyDescent="0.3">
      <c r="A44" s="43" t="s">
        <v>99</v>
      </c>
      <c r="B44" s="52" t="s">
        <v>88</v>
      </c>
      <c r="C44" s="52" t="s">
        <v>100</v>
      </c>
      <c r="D44" s="7" t="s">
        <v>101</v>
      </c>
      <c r="E44" s="53">
        <v>1</v>
      </c>
      <c r="F44" s="73">
        <v>385.56</v>
      </c>
      <c r="G44" s="73">
        <f>E44*F44</f>
        <v>385.56</v>
      </c>
      <c r="H44" s="51" t="s">
        <v>135</v>
      </c>
    </row>
    <row r="45" spans="1:39" x14ac:dyDescent="0.3">
      <c r="A45" s="45"/>
      <c r="B45" s="52" t="s">
        <v>88</v>
      </c>
      <c r="C45" s="52" t="s">
        <v>102</v>
      </c>
      <c r="D45" s="7" t="s">
        <v>103</v>
      </c>
      <c r="E45" s="53">
        <v>1</v>
      </c>
      <c r="F45" s="73">
        <v>304</v>
      </c>
      <c r="G45" s="73">
        <f>E45*F45</f>
        <v>304</v>
      </c>
      <c r="H45" s="54"/>
    </row>
    <row r="46" spans="1:39" x14ac:dyDescent="0.3">
      <c r="A46" s="45"/>
      <c r="B46" s="52" t="s">
        <v>88</v>
      </c>
      <c r="C46" s="52" t="s">
        <v>104</v>
      </c>
      <c r="D46" s="7" t="s">
        <v>105</v>
      </c>
      <c r="E46" s="53">
        <v>1</v>
      </c>
      <c r="F46" s="73">
        <v>33.33</v>
      </c>
      <c r="G46" s="73">
        <f>E46*F46</f>
        <v>33.33</v>
      </c>
      <c r="H46" s="54"/>
    </row>
    <row r="47" spans="1:39" x14ac:dyDescent="0.3">
      <c r="A47" s="45"/>
      <c r="B47" s="52" t="s">
        <v>88</v>
      </c>
      <c r="C47" s="52" t="s">
        <v>106</v>
      </c>
      <c r="D47" s="7" t="s">
        <v>107</v>
      </c>
      <c r="E47" s="53">
        <v>1</v>
      </c>
      <c r="F47" s="73">
        <v>84.92</v>
      </c>
      <c r="G47" s="73">
        <f>E47*F47</f>
        <v>84.92</v>
      </c>
      <c r="H47" s="54"/>
    </row>
    <row r="48" spans="1:39" x14ac:dyDescent="0.3">
      <c r="A48" s="45"/>
      <c r="B48" s="52" t="s">
        <v>108</v>
      </c>
      <c r="C48" s="52">
        <v>935</v>
      </c>
      <c r="D48" s="7" t="s">
        <v>109</v>
      </c>
      <c r="E48" s="53">
        <v>1</v>
      </c>
      <c r="F48" s="73">
        <v>4.95</v>
      </c>
      <c r="G48" s="73">
        <f>E48*F48</f>
        <v>4.95</v>
      </c>
      <c r="H48" s="55"/>
    </row>
    <row r="49" spans="1:8" x14ac:dyDescent="0.3">
      <c r="A49" s="45"/>
      <c r="B49" s="52" t="s">
        <v>42</v>
      </c>
      <c r="C49" s="52" t="s">
        <v>95</v>
      </c>
      <c r="D49" s="7" t="s">
        <v>110</v>
      </c>
      <c r="E49" s="53">
        <v>1</v>
      </c>
      <c r="F49" s="73">
        <v>6.53</v>
      </c>
      <c r="G49" s="73">
        <f>E49*F49</f>
        <v>6.53</v>
      </c>
      <c r="H49" s="51" t="s">
        <v>134</v>
      </c>
    </row>
    <row r="50" spans="1:8" x14ac:dyDescent="0.3">
      <c r="A50" s="46"/>
      <c r="B50" s="52" t="s">
        <v>111</v>
      </c>
      <c r="C50" s="52" t="s">
        <v>112</v>
      </c>
      <c r="D50" s="7" t="s">
        <v>113</v>
      </c>
      <c r="E50" s="53">
        <v>1</v>
      </c>
      <c r="F50" s="73">
        <v>5.94</v>
      </c>
      <c r="G50" s="73">
        <f>E50*F50</f>
        <v>5.94</v>
      </c>
      <c r="H50" s="55"/>
    </row>
  </sheetData>
  <mergeCells count="16">
    <mergeCell ref="H49:H50"/>
    <mergeCell ref="H44:H48"/>
    <mergeCell ref="H37:H43"/>
    <mergeCell ref="H4:H8"/>
    <mergeCell ref="H9:H14"/>
    <mergeCell ref="H31:H34"/>
    <mergeCell ref="H28:H30"/>
    <mergeCell ref="A35:A36"/>
    <mergeCell ref="A37:A43"/>
    <mergeCell ref="A44:A50"/>
    <mergeCell ref="A22:A25"/>
    <mergeCell ref="H22:H25"/>
    <mergeCell ref="A27:A34"/>
    <mergeCell ref="A2:A3"/>
    <mergeCell ref="A4:A14"/>
    <mergeCell ref="A16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2020-05-13T02:47:25Z</dcterms:modified>
</cp:coreProperties>
</file>