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\C61\Phase 1\"/>
    </mc:Choice>
  </mc:AlternateContent>
  <xr:revisionPtr revIDLastSave="0" documentId="13_ncr:1_{E16EDF63-E200-42E3-8151-E824B6152806}" xr6:coauthVersionLast="46" xr6:coauthVersionMax="46" xr10:uidLastSave="{00000000-0000-0000-0000-000000000000}"/>
  <bookViews>
    <workbookView xWindow="-120" yWindow="-120" windowWidth="29040" windowHeight="16440" xr2:uid="{BF791A61-1AC1-4C7E-B497-ABC8E6F84FF9}"/>
  </bookViews>
  <sheets>
    <sheet name="Plannification" sheetId="1" r:id="rId1"/>
    <sheet name="Calculation des 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9" i="2"/>
  <c r="F8" i="2"/>
  <c r="F11" i="2" l="1"/>
  <c r="G9" i="2"/>
  <c r="G8" i="2"/>
  <c r="G7" i="2"/>
  <c r="E9" i="2"/>
  <c r="E8" i="2"/>
  <c r="E7" i="2"/>
  <c r="E11" i="2" l="1"/>
  <c r="G11" i="2"/>
</calcChain>
</file>

<file path=xl/sharedStrings.xml><?xml version="1.0" encoding="utf-8"?>
<sst xmlns="http://schemas.openxmlformats.org/spreadsheetml/2006/main" count="272" uniqueCount="91">
  <si>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</si>
  <si>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</si>
  <si>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</si>
  <si>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</si>
  <si>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</si>
  <si>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</si>
  <si>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</si>
  <si>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</si>
  <si>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</si>
  <si>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</si>
  <si>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</si>
  <si>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</si>
  <si>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</si>
  <si>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</si>
  <si>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</si>
  <si>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</si>
  <si>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</si>
  <si>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</si>
  <si>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</si>
  <si>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</si>
  <si>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</si>
  <si>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</si>
  <si>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</si>
  <si>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</si>
  <si>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</si>
  <si>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</si>
  <si>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Initialisation de la structure</t>
  </si>
  <si>
    <t>index.html style</t>
  </si>
  <si>
    <t>InGame_trad.html style</t>
  </si>
  <si>
    <t>InGame_adventure.html style</t>
  </si>
  <si>
    <t>home.html style</t>
  </si>
  <si>
    <t>Création modèle usager</t>
  </si>
  <si>
    <t>Création modèle word</t>
  </si>
  <si>
    <t>Création modèle partie</t>
  </si>
  <si>
    <t>Trouver les assets</t>
  </si>
  <si>
    <t>Nombre de tâche</t>
  </si>
  <si>
    <t>Difficulté moyenne</t>
  </si>
  <si>
    <t>Temps total requis</t>
  </si>
  <si>
    <t>Création des fichiers csv</t>
  </si>
  <si>
    <t>Création controleur Usager</t>
  </si>
  <si>
    <t>Total</t>
  </si>
  <si>
    <t>Colonne1</t>
  </si>
  <si>
    <t>Layout mobile</t>
  </si>
  <si>
    <t>Sprint</t>
  </si>
  <si>
    <t>Game - addInput()</t>
  </si>
  <si>
    <t>Game - removeLastChar()</t>
  </si>
  <si>
    <t>Création controleur Langage</t>
  </si>
  <si>
    <t>Création modèle Noun</t>
  </si>
  <si>
    <t>ReadMe</t>
  </si>
  <si>
    <t>details()</t>
  </si>
  <si>
    <t>add()</t>
  </si>
  <si>
    <t>delete()</t>
  </si>
  <si>
    <t>login()</t>
  </si>
  <si>
    <t>Fonction Factory</t>
  </si>
  <si>
    <t>Classe Game</t>
  </si>
  <si>
    <t>Classe adventure</t>
  </si>
  <si>
    <t>Classe Entity</t>
  </si>
  <si>
    <t>Misc.</t>
  </si>
  <si>
    <t>Création des modèles</t>
  </si>
  <si>
    <t>Contrôleur Usager</t>
  </si>
  <si>
    <t>Contrôleur Game</t>
  </si>
  <si>
    <t>Visuel</t>
  </si>
  <si>
    <t>Base de données</t>
  </si>
  <si>
    <t>list()</t>
  </si>
  <si>
    <t>Contrôleur word</t>
  </si>
  <si>
    <t>Contrôleur Langage</t>
  </si>
  <si>
    <t>Structure HTML</t>
  </si>
  <si>
    <t>nextWord()</t>
  </si>
  <si>
    <t>calculateCPM()</t>
  </si>
  <si>
    <t>toJSON()</t>
  </si>
  <si>
    <t>CheckErrors()</t>
  </si>
  <si>
    <t>completedWordToString()</t>
  </si>
  <si>
    <t>spawnEnemy()</t>
  </si>
  <si>
    <t>changeBackground()</t>
  </si>
  <si>
    <t>playMusic()</t>
  </si>
  <si>
    <t>move()</t>
  </si>
  <si>
    <t>stop()</t>
  </si>
  <si>
    <t>death()</t>
  </si>
  <si>
    <t>reduceHealth()</t>
  </si>
  <si>
    <t>tick()</t>
  </si>
  <si>
    <t>findWord()</t>
  </si>
  <si>
    <t>prepareWord()</t>
  </si>
  <si>
    <t>createWord()</t>
  </si>
  <si>
    <t>Contrôleur Noun</t>
  </si>
  <si>
    <t>find()</t>
  </si>
  <si>
    <t>Création login.html</t>
  </si>
  <si>
    <t>Création history.html</t>
  </si>
  <si>
    <t>Création InGame_prep_trad.html</t>
  </si>
  <si>
    <t>Création home.html</t>
  </si>
  <si>
    <t>history.html style</t>
  </si>
  <si>
    <t>InGame_prep_trad.html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</si>
</sst>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0" borderId="0" xfId="0" applyFon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6"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J141" totalsRowShown="0" headerRowDxfId="5" tableBorderDxfId="4">
  <autoFilter ref="C12:J141" xr:uid="{45C19323-F7FF-4676-9643-D7E43592846B}"/>
  <tableColumns count="8">
    <tableColumn id="1" xr3:uid="{BEB73C37-012B-4855-AD2E-BF3FC3282F6F}" name="No tâche" dataDxfId="3"/>
    <tableColumn id="5" xr3:uid="{9FB5B8D6-EB0F-453F-9F7B-590278B05C91}" name="Titre"/>
    <tableColumn id="6" xr3:uid="{1E70752F-88D9-4030-A938-450361DD5532}" name="Tâches préalables" dataDxfId="2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1"/>
    <tableColumn id="10" xr3:uid="{1E1E24DC-14B2-493C-89A6-C8A50BD4426E}" name="No Sprint"/>
    <tableColumn id="2" xr3:uid="{A39DC1DB-5846-4641-8706-F0F11BD2DE3F}" name="Colonne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FC611-4DB5-471F-AC2F-50437E74EC93}" name="Table1" displayName="Table1" ref="D6:G11" totalsRowShown="0">
  <autoFilter ref="D6:G11" xr:uid="{624757DC-D4B0-4177-9A09-471CD20AA05F}"/>
  <tableColumns count="4">
    <tableColumn id="1" xr3:uid="{7129546F-9161-4E67-83CD-24985F439177}" name="Sprint"/>
    <tableColumn id="3" xr3:uid="{EE02ED3A-9EB9-4163-82D8-E449A890A7D2}" name="Nombre de tâche"/>
    <tableColumn id="4" xr3:uid="{7A15D220-8097-4D1D-9F42-CA005B326E2A}" name="Difficulté moyenne" dataDxfId="0"/>
    <tableColumn id="5" xr3:uid="{20438E1E-C106-4680-8557-D00CA50BC5A6}" name="Temps total requi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J141"/>
  <sheetViews>
    <sheetView tabSelected="1" topLeftCell="A40" workbookViewId="0">
      <selection activeCell="I40" sqref="I40"/>
    </sheetView>
  </sheetViews>
  <sheetFormatPr defaultColWidth="9.140625"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  <col min="10" max="10" width="0" hidden="1" customWidth="1"/>
  </cols>
  <sheetData>
    <row r="3" spans="3:10" x14ac:dyDescent="0.25">
      <c r="C3" s="1" t="s">
        <v>0</v>
      </c>
    </row>
    <row r="4" spans="3:10" x14ac:dyDescent="0.25">
      <c r="C4" s="13" t="s">
        <v>2</v>
      </c>
      <c r="D4" s="14"/>
      <c r="F4" s="10" t="s">
        <v>17</v>
      </c>
      <c r="G4" s="10" t="s">
        <v>8</v>
      </c>
      <c r="H4" s="10" t="s">
        <v>14</v>
      </c>
    </row>
    <row r="5" spans="3:10" x14ac:dyDescent="0.25">
      <c r="F5" s="10" t="s">
        <v>18</v>
      </c>
      <c r="G5" s="10" t="s">
        <v>9</v>
      </c>
      <c r="H5" s="10" t="s">
        <v>15</v>
      </c>
    </row>
    <row r="6" spans="3:10" x14ac:dyDescent="0.25">
      <c r="C6" s="1" t="s">
        <v>1</v>
      </c>
      <c r="F6" s="10" t="s">
        <v>19</v>
      </c>
      <c r="G6" s="10" t="s">
        <v>10</v>
      </c>
      <c r="H6" s="10" t="s">
        <v>16</v>
      </c>
    </row>
    <row r="7" spans="3:10" x14ac:dyDescent="0.25">
      <c r="C7" s="13" t="s">
        <v>3</v>
      </c>
      <c r="D7" s="14"/>
      <c r="F7" s="10"/>
      <c r="G7" s="10" t="s">
        <v>11</v>
      </c>
      <c r="H7" s="10"/>
    </row>
    <row r="12" spans="3:10" s="1" customFormat="1" ht="46.5" customHeight="1" x14ac:dyDescent="0.25">
      <c r="C12" s="3" t="s">
        <v>12</v>
      </c>
      <c r="D12" s="3" t="s">
        <v>4</v>
      </c>
      <c r="E12" s="3" t="s">
        <v>13</v>
      </c>
      <c r="F12" s="3" t="s">
        <v>5</v>
      </c>
      <c r="G12" s="3" t="s">
        <v>6</v>
      </c>
      <c r="H12" s="4" t="s">
        <v>20</v>
      </c>
      <c r="I12" s="3" t="s">
        <v>7</v>
      </c>
      <c r="J12" s="1" t="s">
        <v>41</v>
      </c>
    </row>
    <row r="13" spans="3:10" s="9" customFormat="1" ht="19.5" customHeight="1" x14ac:dyDescent="0.25">
      <c r="C13" s="7"/>
      <c r="D13" s="7" t="s">
        <v>38</v>
      </c>
      <c r="E13" s="7"/>
      <c r="F13" s="7" t="s">
        <v>17</v>
      </c>
      <c r="G13" s="7" t="s">
        <v>8</v>
      </c>
      <c r="H13" s="5">
        <v>30</v>
      </c>
      <c r="I13" s="7" t="s">
        <v>14</v>
      </c>
      <c r="J13" s="9">
        <v>1</v>
      </c>
    </row>
    <row r="14" spans="3:10" s="9" customFormat="1" ht="15" customHeight="1" x14ac:dyDescent="0.25">
      <c r="C14" s="7"/>
      <c r="D14" s="7" t="s">
        <v>34</v>
      </c>
      <c r="E14" s="7"/>
      <c r="F14" s="7" t="s">
        <v>17</v>
      </c>
      <c r="G14" s="7" t="s">
        <v>9</v>
      </c>
      <c r="H14" s="5">
        <v>45</v>
      </c>
      <c r="I14" s="7" t="s">
        <v>14</v>
      </c>
      <c r="J14" s="9">
        <v>1</v>
      </c>
    </row>
    <row r="15" spans="3:10" x14ac:dyDescent="0.25">
      <c r="C15" s="7"/>
      <c r="D15" s="2" t="s">
        <v>26</v>
      </c>
      <c r="E15" s="3"/>
      <c r="F15" s="2" t="s">
        <v>17</v>
      </c>
      <c r="G15" s="2" t="s">
        <v>8</v>
      </c>
      <c r="H15" s="5">
        <v>15</v>
      </c>
      <c r="I15" s="2" t="s">
        <v>14</v>
      </c>
      <c r="J15" s="9">
        <v>1</v>
      </c>
    </row>
    <row r="16" spans="3:10" x14ac:dyDescent="0.25">
      <c r="C16" s="3"/>
      <c r="D16" s="2"/>
      <c r="E16" s="3"/>
      <c r="F16" s="2"/>
      <c r="G16" s="2"/>
      <c r="H16" s="5"/>
      <c r="I16" s="2"/>
      <c r="J16" s="9"/>
    </row>
    <row r="17" spans="3:10" ht="18.75" x14ac:dyDescent="0.3">
      <c r="C17" s="3"/>
      <c r="D17" s="12" t="s">
        <v>62</v>
      </c>
      <c r="E17" s="3"/>
      <c r="F17" s="2"/>
      <c r="G17" s="2"/>
      <c r="H17" s="5"/>
      <c r="I17" s="2"/>
      <c r="J17" s="9"/>
    </row>
    <row r="18" spans="3:10" x14ac:dyDescent="0.25">
      <c r="C18" s="7"/>
      <c r="D18" s="2" t="s">
        <v>21</v>
      </c>
      <c r="E18" s="3"/>
      <c r="F18" s="2" t="s">
        <v>17</v>
      </c>
      <c r="G18" s="2" t="s">
        <v>9</v>
      </c>
      <c r="H18" s="5">
        <v>30</v>
      </c>
      <c r="I18" s="2" t="s">
        <v>14</v>
      </c>
      <c r="J18">
        <v>5</v>
      </c>
    </row>
    <row r="19" spans="3:10" x14ac:dyDescent="0.25">
      <c r="C19" s="7"/>
      <c r="D19" s="2" t="s">
        <v>22</v>
      </c>
      <c r="E19" s="3"/>
      <c r="F19" s="2" t="s">
        <v>17</v>
      </c>
      <c r="G19" s="2" t="s">
        <v>9</v>
      </c>
      <c r="H19" s="5">
        <v>30</v>
      </c>
      <c r="I19" s="2" t="s">
        <v>14</v>
      </c>
      <c r="J19" s="9">
        <v>1</v>
      </c>
    </row>
    <row r="20" spans="3:10" x14ac:dyDescent="0.25">
      <c r="C20" s="3"/>
      <c r="D20" s="2"/>
      <c r="E20" s="3"/>
      <c r="F20" s="2"/>
      <c r="G20" s="2"/>
      <c r="H20" s="5"/>
      <c r="I20" s="2"/>
      <c r="J20" s="9"/>
    </row>
    <row r="21" spans="3:10" x14ac:dyDescent="0.25">
      <c r="C21" s="3"/>
      <c r="E21" s="3"/>
      <c r="F21" s="2"/>
      <c r="G21" s="2"/>
      <c r="H21" s="5"/>
      <c r="I21" s="2"/>
      <c r="J21" s="9"/>
    </row>
    <row r="22" spans="3:10" ht="18.75" x14ac:dyDescent="0.3">
      <c r="C22" s="7"/>
      <c r="D22" s="12" t="s">
        <v>66</v>
      </c>
      <c r="H22" s="6"/>
      <c r="J22">
        <v>5</v>
      </c>
    </row>
    <row r="23" spans="3:10" x14ac:dyDescent="0.25">
      <c r="C23" s="7"/>
      <c r="D23" s="2" t="s">
        <v>23</v>
      </c>
      <c r="E23" s="3"/>
      <c r="F23" s="2" t="s">
        <v>17</v>
      </c>
      <c r="G23" s="2" t="s">
        <v>9</v>
      </c>
      <c r="H23" s="5">
        <v>60</v>
      </c>
      <c r="I23" s="2" t="s">
        <v>14</v>
      </c>
      <c r="J23">
        <v>5</v>
      </c>
    </row>
    <row r="24" spans="3:10" x14ac:dyDescent="0.25">
      <c r="C24" s="7"/>
      <c r="D24" s="2" t="s">
        <v>24</v>
      </c>
      <c r="E24" s="3"/>
      <c r="F24" s="2" t="s">
        <v>18</v>
      </c>
      <c r="G24" s="2" t="s">
        <v>9</v>
      </c>
      <c r="H24" s="5">
        <v>60</v>
      </c>
      <c r="I24" s="2" t="s">
        <v>14</v>
      </c>
      <c r="J24">
        <v>5</v>
      </c>
    </row>
    <row r="25" spans="3:10" x14ac:dyDescent="0.25">
      <c r="C25" s="7"/>
      <c r="D25" s="2" t="s">
        <v>25</v>
      </c>
      <c r="E25" s="3"/>
      <c r="F25" s="2" t="s">
        <v>17</v>
      </c>
      <c r="G25" s="2" t="s">
        <v>10</v>
      </c>
      <c r="H25" s="5">
        <v>120</v>
      </c>
      <c r="I25" s="2" t="s">
        <v>14</v>
      </c>
      <c r="J25">
        <v>5</v>
      </c>
    </row>
    <row r="26" spans="3:10" x14ac:dyDescent="0.25">
      <c r="C26" s="3"/>
      <c r="D26" s="2" t="s">
        <v>85</v>
      </c>
      <c r="E26" s="3"/>
      <c r="F26" s="2" t="s">
        <v>17</v>
      </c>
      <c r="G26" s="2" t="s">
        <v>9</v>
      </c>
      <c r="H26" s="5">
        <v>60</v>
      </c>
      <c r="I26" s="2" t="s">
        <v>14</v>
      </c>
    </row>
    <row r="27" spans="3:10" x14ac:dyDescent="0.25">
      <c r="C27" s="3"/>
      <c r="D27" s="2" t="s">
        <v>86</v>
      </c>
      <c r="E27" s="3"/>
      <c r="F27" s="2" t="s">
        <v>17</v>
      </c>
      <c r="G27" s="2" t="s">
        <v>9</v>
      </c>
      <c r="H27" s="5">
        <v>60</v>
      </c>
      <c r="I27" s="2" t="s">
        <v>15</v>
      </c>
    </row>
    <row r="28" spans="3:10" x14ac:dyDescent="0.25">
      <c r="C28" s="3"/>
      <c r="D28" s="2" t="s">
        <v>87</v>
      </c>
      <c r="E28" s="3"/>
      <c r="F28" s="2" t="s">
        <v>17</v>
      </c>
      <c r="G28" s="2" t="s">
        <v>9</v>
      </c>
      <c r="H28" s="5">
        <v>60</v>
      </c>
      <c r="I28" s="2" t="s">
        <v>15</v>
      </c>
    </row>
    <row r="29" spans="3:10" x14ac:dyDescent="0.25">
      <c r="C29" s="3"/>
      <c r="D29" s="2" t="s">
        <v>88</v>
      </c>
      <c r="E29" s="3"/>
      <c r="F29" s="2" t="s">
        <v>17</v>
      </c>
      <c r="G29" s="2" t="s">
        <v>9</v>
      </c>
      <c r="H29" s="5">
        <v>120</v>
      </c>
      <c r="I29" s="2" t="s">
        <v>15</v>
      </c>
    </row>
    <row r="30" spans="3:10" x14ac:dyDescent="0.25">
      <c r="C30" s="3"/>
      <c r="D30" s="2"/>
      <c r="E30" s="3"/>
      <c r="F30" s="2"/>
      <c r="G30" s="2"/>
      <c r="H30" s="5"/>
      <c r="I30" s="2"/>
    </row>
    <row r="31" spans="3:10" x14ac:dyDescent="0.25">
      <c r="C31" s="3"/>
      <c r="D31" s="2"/>
      <c r="E31" s="3"/>
      <c r="F31" s="2"/>
      <c r="G31" s="2"/>
      <c r="H31" s="5"/>
      <c r="I31" s="2"/>
    </row>
    <row r="32" spans="3:10" x14ac:dyDescent="0.25">
      <c r="C32" s="3"/>
      <c r="D32" s="2"/>
      <c r="E32" s="3"/>
      <c r="F32" s="2"/>
      <c r="G32" s="2"/>
      <c r="H32" s="5"/>
      <c r="I32" s="2"/>
    </row>
    <row r="33" spans="3:10" x14ac:dyDescent="0.25">
      <c r="C33" s="3"/>
      <c r="D33" s="2"/>
      <c r="E33" s="3"/>
      <c r="F33" s="2"/>
      <c r="G33" s="2"/>
      <c r="H33" s="5"/>
      <c r="I33" s="2"/>
    </row>
    <row r="34" spans="3:10" ht="18.75" x14ac:dyDescent="0.3">
      <c r="C34" s="3"/>
      <c r="D34" s="12" t="s">
        <v>61</v>
      </c>
      <c r="E34" s="3"/>
      <c r="F34" s="2"/>
      <c r="G34" s="2"/>
      <c r="H34" s="5"/>
      <c r="I34" s="2"/>
    </row>
    <row r="35" spans="3:10" x14ac:dyDescent="0.25">
      <c r="C35" s="3"/>
      <c r="D35" s="2" t="s">
        <v>27</v>
      </c>
      <c r="E35" s="3"/>
      <c r="F35" s="2" t="s">
        <v>17</v>
      </c>
      <c r="G35" s="2" t="s">
        <v>9</v>
      </c>
      <c r="H35" s="5">
        <v>180</v>
      </c>
      <c r="I35" s="2" t="s">
        <v>14</v>
      </c>
    </row>
    <row r="36" spans="3:10" x14ac:dyDescent="0.25">
      <c r="C36" s="3"/>
      <c r="D36" s="2" t="s">
        <v>28</v>
      </c>
      <c r="E36" s="3"/>
      <c r="F36" s="2" t="s">
        <v>17</v>
      </c>
      <c r="G36" s="2" t="s">
        <v>10</v>
      </c>
      <c r="H36" s="5">
        <v>180</v>
      </c>
      <c r="I36" s="2" t="s">
        <v>14</v>
      </c>
    </row>
    <row r="37" spans="3:10" x14ac:dyDescent="0.25">
      <c r="C37" s="3"/>
      <c r="D37" s="2" t="s">
        <v>29</v>
      </c>
      <c r="E37" s="3"/>
      <c r="F37" s="2" t="s">
        <v>17</v>
      </c>
      <c r="G37" s="2" t="s">
        <v>10</v>
      </c>
      <c r="H37" s="5">
        <v>120</v>
      </c>
      <c r="I37" s="2" t="s">
        <v>14</v>
      </c>
    </row>
    <row r="38" spans="3:10" x14ac:dyDescent="0.25">
      <c r="C38" s="7"/>
      <c r="D38" s="2" t="s">
        <v>30</v>
      </c>
      <c r="E38" s="3"/>
      <c r="F38" s="2" t="s">
        <v>17</v>
      </c>
      <c r="G38" s="2" t="s">
        <v>9</v>
      </c>
      <c r="H38" s="5">
        <v>180</v>
      </c>
      <c r="I38" s="2" t="s">
        <v>15</v>
      </c>
      <c r="J38">
        <v>5</v>
      </c>
    </row>
    <row r="39" spans="3:10" x14ac:dyDescent="0.25">
      <c r="C39" s="3"/>
      <c r="D39" s="2" t="s">
        <v>89</v>
      </c>
      <c r="E39" s="3"/>
      <c r="F39" s="2" t="s">
        <v>17</v>
      </c>
      <c r="G39" s="2" t="s">
        <v>10</v>
      </c>
      <c r="H39" s="5">
        <v>120</v>
      </c>
      <c r="I39" s="2" t="s">
        <v>15</v>
      </c>
    </row>
    <row r="40" spans="3:10" x14ac:dyDescent="0.25">
      <c r="C40" s="3"/>
      <c r="D40" s="2" t="s">
        <v>90</v>
      </c>
      <c r="E40" s="3"/>
      <c r="F40" s="2" t="s">
        <v>17</v>
      </c>
      <c r="G40" s="2" t="s">
        <v>10</v>
      </c>
      <c r="H40" s="5">
        <v>120</v>
      </c>
      <c r="I40" s="2" t="s">
        <v>15</v>
      </c>
    </row>
    <row r="41" spans="3:10" x14ac:dyDescent="0.25">
      <c r="C41" s="3"/>
      <c r="D41" s="2"/>
      <c r="E41" s="3"/>
      <c r="F41" s="2"/>
      <c r="G41" s="2"/>
      <c r="H41" s="5"/>
      <c r="I41" s="2"/>
    </row>
    <row r="42" spans="3:10" x14ac:dyDescent="0.25">
      <c r="C42" s="3"/>
      <c r="D42" s="2"/>
      <c r="E42" s="3"/>
      <c r="F42" s="2"/>
      <c r="G42" s="2"/>
      <c r="H42" s="5"/>
      <c r="I42" s="2"/>
    </row>
    <row r="43" spans="3:10" x14ac:dyDescent="0.25">
      <c r="C43" s="7"/>
      <c r="H43" s="6"/>
      <c r="J43">
        <v>10</v>
      </c>
    </row>
    <row r="44" spans="3:10" ht="18.75" x14ac:dyDescent="0.3">
      <c r="C44" s="3"/>
      <c r="D44" s="12" t="s">
        <v>58</v>
      </c>
      <c r="E44" s="3"/>
      <c r="F44" s="2"/>
      <c r="G44" s="2"/>
      <c r="H44" s="5"/>
      <c r="I44" s="2"/>
    </row>
    <row r="45" spans="3:10" x14ac:dyDescent="0.25">
      <c r="C45" s="7"/>
      <c r="D45" s="2" t="s">
        <v>31</v>
      </c>
      <c r="E45" s="3"/>
      <c r="F45" s="2" t="s">
        <v>17</v>
      </c>
      <c r="G45" s="2" t="s">
        <v>8</v>
      </c>
      <c r="H45" s="5">
        <v>20</v>
      </c>
      <c r="I45" s="2" t="s">
        <v>14</v>
      </c>
      <c r="J45" s="9">
        <v>1</v>
      </c>
    </row>
    <row r="46" spans="3:10" x14ac:dyDescent="0.25">
      <c r="C46" s="7"/>
      <c r="D46" s="2" t="s">
        <v>32</v>
      </c>
      <c r="E46" s="3"/>
      <c r="F46" s="2" t="s">
        <v>17</v>
      </c>
      <c r="G46" s="2" t="s">
        <v>8</v>
      </c>
      <c r="H46" s="5">
        <v>20</v>
      </c>
      <c r="I46" s="2" t="s">
        <v>14</v>
      </c>
      <c r="J46" s="9">
        <v>1</v>
      </c>
    </row>
    <row r="47" spans="3:10" x14ac:dyDescent="0.25">
      <c r="C47" s="7"/>
      <c r="D47" s="2" t="s">
        <v>33</v>
      </c>
      <c r="E47" s="3"/>
      <c r="F47" s="2" t="s">
        <v>17</v>
      </c>
      <c r="G47" s="2" t="s">
        <v>8</v>
      </c>
      <c r="H47" s="5">
        <v>20</v>
      </c>
      <c r="I47" s="2" t="s">
        <v>14</v>
      </c>
      <c r="J47" s="9">
        <v>1</v>
      </c>
    </row>
    <row r="48" spans="3:10" x14ac:dyDescent="0.25">
      <c r="C48" s="7"/>
      <c r="D48" s="2" t="s">
        <v>47</v>
      </c>
      <c r="E48" s="3"/>
      <c r="F48" s="2" t="s">
        <v>17</v>
      </c>
      <c r="G48" s="2" t="s">
        <v>8</v>
      </c>
      <c r="H48" s="5">
        <v>10</v>
      </c>
      <c r="I48" s="2" t="s">
        <v>14</v>
      </c>
      <c r="J48" s="9"/>
    </row>
    <row r="49" spans="3:10" x14ac:dyDescent="0.25">
      <c r="C49" s="7"/>
      <c r="D49" s="2" t="s">
        <v>39</v>
      </c>
      <c r="E49" s="3"/>
      <c r="F49" s="2" t="s">
        <v>17</v>
      </c>
      <c r="G49" s="2" t="s">
        <v>9</v>
      </c>
      <c r="H49" s="5">
        <v>20</v>
      </c>
      <c r="I49" s="2" t="s">
        <v>14</v>
      </c>
      <c r="J49">
        <v>5</v>
      </c>
    </row>
    <row r="50" spans="3:10" x14ac:dyDescent="0.25">
      <c r="C50" s="7"/>
      <c r="D50" s="2" t="s">
        <v>46</v>
      </c>
      <c r="E50" s="3"/>
      <c r="F50" s="2" t="s">
        <v>19</v>
      </c>
      <c r="G50" s="2" t="s">
        <v>8</v>
      </c>
      <c r="H50" s="5">
        <v>15</v>
      </c>
      <c r="I50" s="2" t="s">
        <v>16</v>
      </c>
    </row>
    <row r="51" spans="3:10" x14ac:dyDescent="0.25">
      <c r="C51" s="3"/>
      <c r="D51" s="2"/>
      <c r="E51" s="3"/>
      <c r="F51" s="2"/>
      <c r="G51" s="2"/>
      <c r="H51" s="5"/>
      <c r="I51" s="2"/>
    </row>
    <row r="52" spans="3:10" ht="18.75" x14ac:dyDescent="0.3">
      <c r="C52" s="3"/>
      <c r="D52" s="12" t="s">
        <v>59</v>
      </c>
      <c r="E52" s="3"/>
      <c r="F52" s="2"/>
      <c r="G52" s="2"/>
      <c r="H52" s="5"/>
      <c r="I52" s="2"/>
    </row>
    <row r="53" spans="3:10" x14ac:dyDescent="0.25">
      <c r="C53" s="7"/>
      <c r="D53" s="2" t="s">
        <v>49</v>
      </c>
      <c r="E53" s="3"/>
      <c r="F53" s="2" t="s">
        <v>17</v>
      </c>
      <c r="G53" s="2" t="s">
        <v>9</v>
      </c>
      <c r="H53" s="5">
        <v>35</v>
      </c>
      <c r="I53" s="2" t="s">
        <v>14</v>
      </c>
      <c r="J53">
        <v>5</v>
      </c>
    </row>
    <row r="54" spans="3:10" x14ac:dyDescent="0.25">
      <c r="C54" s="7"/>
      <c r="D54" s="2" t="s">
        <v>63</v>
      </c>
      <c r="E54" s="3"/>
      <c r="F54" s="2" t="s">
        <v>18</v>
      </c>
      <c r="G54" s="2" t="s">
        <v>9</v>
      </c>
      <c r="H54" s="5">
        <v>35</v>
      </c>
      <c r="I54" s="2" t="s">
        <v>14</v>
      </c>
      <c r="J54">
        <v>5</v>
      </c>
    </row>
    <row r="55" spans="3:10" x14ac:dyDescent="0.25">
      <c r="C55" s="7"/>
      <c r="D55" s="2" t="s">
        <v>50</v>
      </c>
      <c r="E55" s="3"/>
      <c r="F55" s="2" t="s">
        <v>17</v>
      </c>
      <c r="G55" s="2" t="s">
        <v>8</v>
      </c>
      <c r="H55" s="5">
        <v>30</v>
      </c>
      <c r="I55" s="2" t="s">
        <v>14</v>
      </c>
      <c r="J55" s="9">
        <v>1</v>
      </c>
    </row>
    <row r="56" spans="3:10" x14ac:dyDescent="0.25">
      <c r="C56" s="7"/>
      <c r="D56" s="2" t="s">
        <v>51</v>
      </c>
      <c r="E56" s="3"/>
      <c r="F56" s="2" t="s">
        <v>18</v>
      </c>
      <c r="G56" s="2" t="s">
        <v>8</v>
      </c>
      <c r="H56" s="5">
        <v>20</v>
      </c>
      <c r="I56" s="2" t="s">
        <v>14</v>
      </c>
      <c r="J56" s="9">
        <v>1</v>
      </c>
    </row>
    <row r="57" spans="3:10" x14ac:dyDescent="0.25">
      <c r="C57" s="7"/>
      <c r="D57" s="2" t="s">
        <v>52</v>
      </c>
      <c r="E57" s="3"/>
      <c r="F57" s="2" t="s">
        <v>17</v>
      </c>
      <c r="G57" s="2" t="s">
        <v>9</v>
      </c>
      <c r="H57" s="5">
        <v>60</v>
      </c>
      <c r="I57" s="2" t="s">
        <v>14</v>
      </c>
      <c r="J57">
        <v>5</v>
      </c>
    </row>
    <row r="58" spans="3:10" x14ac:dyDescent="0.25">
      <c r="C58" s="3"/>
      <c r="D58" s="2"/>
      <c r="E58" s="3"/>
      <c r="F58" s="2"/>
      <c r="G58" s="2"/>
      <c r="H58" s="5"/>
      <c r="I58" s="2"/>
    </row>
    <row r="59" spans="3:10" ht="18.75" x14ac:dyDescent="0.3">
      <c r="C59" s="3"/>
      <c r="D59" s="12" t="s">
        <v>60</v>
      </c>
      <c r="E59" s="3"/>
      <c r="F59" s="2"/>
      <c r="G59" s="2"/>
      <c r="H59" s="5"/>
      <c r="I59" s="2"/>
    </row>
    <row r="60" spans="3:10" x14ac:dyDescent="0.25">
      <c r="C60" s="7"/>
      <c r="D60" s="2" t="s">
        <v>50</v>
      </c>
      <c r="E60" s="3"/>
      <c r="F60" s="2" t="s">
        <v>17</v>
      </c>
      <c r="G60" s="2" t="s">
        <v>8</v>
      </c>
      <c r="H60" s="5">
        <v>15</v>
      </c>
      <c r="I60" s="2" t="s">
        <v>15</v>
      </c>
      <c r="J60" s="9">
        <v>1</v>
      </c>
    </row>
    <row r="61" spans="3:10" x14ac:dyDescent="0.25">
      <c r="C61" s="7"/>
      <c r="D61" s="2" t="s">
        <v>63</v>
      </c>
      <c r="E61" s="3"/>
      <c r="F61" s="2" t="s">
        <v>18</v>
      </c>
      <c r="G61" s="2" t="s">
        <v>9</v>
      </c>
      <c r="H61" s="5">
        <v>30</v>
      </c>
      <c r="I61" s="2" t="s">
        <v>15</v>
      </c>
      <c r="J61">
        <v>5</v>
      </c>
    </row>
    <row r="62" spans="3:10" x14ac:dyDescent="0.25">
      <c r="C62" s="7"/>
      <c r="D62" s="2" t="s">
        <v>49</v>
      </c>
      <c r="E62" s="3"/>
      <c r="F62" s="2" t="s">
        <v>18</v>
      </c>
      <c r="G62" s="2" t="s">
        <v>9</v>
      </c>
      <c r="H62" s="5">
        <v>30</v>
      </c>
      <c r="I62" s="2" t="s">
        <v>15</v>
      </c>
      <c r="J62">
        <v>5</v>
      </c>
    </row>
    <row r="63" spans="3:10" x14ac:dyDescent="0.25">
      <c r="C63" s="3"/>
      <c r="D63" s="2"/>
      <c r="E63" s="3"/>
      <c r="F63" s="2"/>
      <c r="G63" s="2"/>
      <c r="H63" s="5"/>
      <c r="I63" s="2"/>
    </row>
    <row r="64" spans="3:10" ht="18.75" x14ac:dyDescent="0.3">
      <c r="C64" s="3"/>
      <c r="D64" s="12" t="s">
        <v>64</v>
      </c>
      <c r="E64" s="3"/>
      <c r="F64" s="2"/>
      <c r="G64" s="2"/>
      <c r="H64" s="5"/>
      <c r="I64" s="2"/>
    </row>
    <row r="65" spans="3:10" x14ac:dyDescent="0.25">
      <c r="C65" s="7"/>
      <c r="D65" s="2" t="s">
        <v>50</v>
      </c>
      <c r="E65" s="3"/>
      <c r="F65" s="2" t="s">
        <v>19</v>
      </c>
      <c r="G65" s="2" t="s">
        <v>11</v>
      </c>
      <c r="H65" s="5">
        <v>120</v>
      </c>
      <c r="I65" s="2" t="s">
        <v>14</v>
      </c>
      <c r="J65">
        <v>7.5</v>
      </c>
    </row>
    <row r="66" spans="3:10" x14ac:dyDescent="0.25">
      <c r="C66" s="7"/>
      <c r="D66" s="2" t="s">
        <v>63</v>
      </c>
      <c r="E66" s="3"/>
      <c r="F66" s="2" t="s">
        <v>18</v>
      </c>
      <c r="G66" s="2" t="s">
        <v>9</v>
      </c>
      <c r="H66" s="5">
        <v>30</v>
      </c>
      <c r="I66" s="2" t="s">
        <v>14</v>
      </c>
      <c r="J66">
        <v>5</v>
      </c>
    </row>
    <row r="67" spans="3:10" x14ac:dyDescent="0.25">
      <c r="C67" s="7"/>
      <c r="D67" s="2" t="s">
        <v>49</v>
      </c>
      <c r="E67" s="3"/>
      <c r="F67" s="2" t="s">
        <v>18</v>
      </c>
      <c r="G67" s="2" t="s">
        <v>9</v>
      </c>
      <c r="H67" s="5">
        <v>30</v>
      </c>
      <c r="I67" s="2" t="s">
        <v>14</v>
      </c>
      <c r="J67">
        <v>5</v>
      </c>
    </row>
    <row r="68" spans="3:10" x14ac:dyDescent="0.25">
      <c r="C68" s="3"/>
      <c r="D68" s="2"/>
      <c r="E68" s="3"/>
      <c r="F68" s="2"/>
      <c r="G68" s="2"/>
      <c r="H68" s="5"/>
      <c r="I68" s="2"/>
    </row>
    <row r="69" spans="3:10" ht="18.75" x14ac:dyDescent="0.3">
      <c r="C69" s="3"/>
      <c r="D69" s="12" t="s">
        <v>65</v>
      </c>
      <c r="E69" s="3"/>
      <c r="F69" s="2"/>
      <c r="G69" s="2"/>
      <c r="H69" s="5"/>
      <c r="I69" s="2"/>
    </row>
    <row r="70" spans="3:10" x14ac:dyDescent="0.25">
      <c r="C70" s="3"/>
      <c r="D70" s="2" t="s">
        <v>50</v>
      </c>
      <c r="E70" s="3"/>
      <c r="F70" s="2" t="s">
        <v>19</v>
      </c>
      <c r="G70" s="2" t="s">
        <v>9</v>
      </c>
      <c r="H70" s="5">
        <v>35</v>
      </c>
      <c r="I70" s="2" t="s">
        <v>16</v>
      </c>
    </row>
    <row r="71" spans="3:10" x14ac:dyDescent="0.25">
      <c r="C71" s="3"/>
      <c r="D71" s="2"/>
      <c r="E71" s="3"/>
      <c r="F71" s="2"/>
      <c r="G71" s="2"/>
      <c r="H71" s="5"/>
      <c r="I71" s="2"/>
    </row>
    <row r="72" spans="3:10" ht="18.75" x14ac:dyDescent="0.3">
      <c r="C72" s="3"/>
      <c r="D72" s="12" t="s">
        <v>83</v>
      </c>
      <c r="E72" s="3"/>
      <c r="F72" s="2"/>
      <c r="G72" s="2"/>
      <c r="H72" s="5"/>
      <c r="I72" s="2"/>
    </row>
    <row r="73" spans="3:10" x14ac:dyDescent="0.25">
      <c r="C73" s="3"/>
      <c r="D73" s="2" t="s">
        <v>84</v>
      </c>
      <c r="E73" s="3"/>
      <c r="F73" s="2" t="s">
        <v>17</v>
      </c>
      <c r="G73" s="2" t="s">
        <v>9</v>
      </c>
      <c r="H73" s="5">
        <v>65</v>
      </c>
      <c r="I73" s="2" t="s">
        <v>15</v>
      </c>
    </row>
    <row r="74" spans="3:10" x14ac:dyDescent="0.25">
      <c r="C74" s="3"/>
      <c r="D74" s="2"/>
      <c r="E74" s="3"/>
      <c r="F74" s="2"/>
      <c r="G74" s="2"/>
      <c r="H74" s="5"/>
      <c r="I74" s="2"/>
    </row>
    <row r="75" spans="3:10" ht="18.75" x14ac:dyDescent="0.3">
      <c r="C75" s="3"/>
      <c r="D75" s="12" t="s">
        <v>53</v>
      </c>
      <c r="E75" s="3"/>
      <c r="F75" s="2"/>
      <c r="G75" s="2"/>
      <c r="H75" s="5"/>
      <c r="I75" s="2"/>
    </row>
    <row r="76" spans="3:10" x14ac:dyDescent="0.25">
      <c r="C76" s="7"/>
      <c r="D76" s="2" t="s">
        <v>81</v>
      </c>
      <c r="E76" s="3"/>
      <c r="F76" s="2" t="s">
        <v>17</v>
      </c>
      <c r="G76" s="2" t="s">
        <v>9</v>
      </c>
      <c r="H76" s="5">
        <v>60</v>
      </c>
      <c r="I76" s="2" t="s">
        <v>15</v>
      </c>
    </row>
    <row r="77" spans="3:10" x14ac:dyDescent="0.25">
      <c r="C77" s="7"/>
      <c r="D77" s="2" t="s">
        <v>82</v>
      </c>
      <c r="E77" s="3"/>
      <c r="F77" s="2" t="s">
        <v>17</v>
      </c>
      <c r="G77" s="2" t="s">
        <v>9</v>
      </c>
      <c r="H77" s="5">
        <v>60</v>
      </c>
      <c r="I77" s="2" t="s">
        <v>15</v>
      </c>
    </row>
    <row r="78" spans="3:10" x14ac:dyDescent="0.25">
      <c r="C78" s="3"/>
      <c r="D78" s="2"/>
      <c r="E78" s="3"/>
      <c r="F78" s="2"/>
      <c r="G78" s="2"/>
      <c r="H78" s="5"/>
      <c r="I78" s="2"/>
    </row>
    <row r="79" spans="3:10" ht="18.75" x14ac:dyDescent="0.3">
      <c r="C79" s="3"/>
      <c r="D79" s="12" t="s">
        <v>54</v>
      </c>
      <c r="E79" s="3"/>
      <c r="F79" s="2"/>
      <c r="G79" s="2"/>
      <c r="H79" s="5"/>
      <c r="I79" s="2"/>
    </row>
    <row r="80" spans="3:10" x14ac:dyDescent="0.25">
      <c r="C80" s="7"/>
      <c r="D80" s="2" t="s">
        <v>67</v>
      </c>
      <c r="E80" s="3"/>
      <c r="F80" s="2" t="s">
        <v>17</v>
      </c>
      <c r="G80" s="2" t="s">
        <v>9</v>
      </c>
      <c r="H80" s="5">
        <v>25</v>
      </c>
      <c r="I80" s="2" t="s">
        <v>15</v>
      </c>
      <c r="J80" s="9">
        <v>1</v>
      </c>
    </row>
    <row r="81" spans="3:10" x14ac:dyDescent="0.25">
      <c r="C81" s="7"/>
      <c r="D81" s="2" t="s">
        <v>68</v>
      </c>
      <c r="E81" s="3"/>
      <c r="F81" s="2" t="s">
        <v>18</v>
      </c>
      <c r="G81" s="2" t="s">
        <v>9</v>
      </c>
      <c r="H81" s="5">
        <v>20</v>
      </c>
      <c r="I81" s="2" t="s">
        <v>15</v>
      </c>
      <c r="J81" s="9">
        <v>1</v>
      </c>
    </row>
    <row r="82" spans="3:10" x14ac:dyDescent="0.25">
      <c r="C82" s="7"/>
      <c r="D82" s="2" t="s">
        <v>69</v>
      </c>
      <c r="E82" s="3"/>
      <c r="F82" s="2" t="s">
        <v>18</v>
      </c>
      <c r="G82" s="2" t="s">
        <v>8</v>
      </c>
      <c r="H82" s="5">
        <v>25</v>
      </c>
      <c r="I82" s="2" t="s">
        <v>15</v>
      </c>
      <c r="J82" s="9">
        <v>1</v>
      </c>
    </row>
    <row r="83" spans="3:10" x14ac:dyDescent="0.25">
      <c r="C83" s="7"/>
      <c r="D83" s="2" t="s">
        <v>70</v>
      </c>
      <c r="E83" s="3"/>
      <c r="F83" s="2" t="s">
        <v>17</v>
      </c>
      <c r="G83" s="2" t="s">
        <v>9</v>
      </c>
      <c r="H83" s="5">
        <v>45</v>
      </c>
      <c r="I83" s="2" t="s">
        <v>15</v>
      </c>
      <c r="J83" s="9">
        <v>1</v>
      </c>
    </row>
    <row r="84" spans="3:10" x14ac:dyDescent="0.25">
      <c r="C84" s="7"/>
      <c r="D84" s="2" t="s">
        <v>71</v>
      </c>
      <c r="E84" s="3"/>
      <c r="F84" s="2" t="s">
        <v>18</v>
      </c>
      <c r="G84" s="2" t="s">
        <v>8</v>
      </c>
      <c r="H84" s="5">
        <v>25</v>
      </c>
      <c r="I84" s="2" t="s">
        <v>15</v>
      </c>
      <c r="J84" s="9">
        <v>1</v>
      </c>
    </row>
    <row r="85" spans="3:10" x14ac:dyDescent="0.25">
      <c r="C85" s="7"/>
      <c r="D85" s="2" t="s">
        <v>44</v>
      </c>
      <c r="E85" s="3"/>
      <c r="F85" s="2" t="s">
        <v>17</v>
      </c>
      <c r="G85" s="2" t="s">
        <v>8</v>
      </c>
      <c r="H85" s="5">
        <v>25</v>
      </c>
      <c r="I85" s="2" t="s">
        <v>15</v>
      </c>
      <c r="J85" s="9">
        <v>1</v>
      </c>
    </row>
    <row r="86" spans="3:10" x14ac:dyDescent="0.25">
      <c r="C86" s="7"/>
      <c r="D86" s="2" t="s">
        <v>45</v>
      </c>
      <c r="E86" s="3"/>
      <c r="F86" s="2" t="s">
        <v>17</v>
      </c>
      <c r="G86" s="2" t="s">
        <v>8</v>
      </c>
      <c r="H86" s="5">
        <v>10</v>
      </c>
      <c r="I86" s="2" t="s">
        <v>15</v>
      </c>
      <c r="J86" s="9">
        <v>1</v>
      </c>
    </row>
    <row r="87" spans="3:10" x14ac:dyDescent="0.25">
      <c r="C87" s="3"/>
      <c r="D87" s="2"/>
      <c r="E87" s="3"/>
      <c r="F87" s="2"/>
      <c r="G87" s="2"/>
      <c r="H87" s="5"/>
      <c r="I87" s="2"/>
      <c r="J87" s="9"/>
    </row>
    <row r="88" spans="3:10" ht="18.75" x14ac:dyDescent="0.3">
      <c r="C88" s="3"/>
      <c r="D88" s="12" t="s">
        <v>55</v>
      </c>
      <c r="E88" s="3"/>
      <c r="F88" s="2"/>
      <c r="G88" s="2"/>
      <c r="H88" s="5"/>
      <c r="I88" s="2"/>
      <c r="J88" s="9"/>
    </row>
    <row r="89" spans="3:10" x14ac:dyDescent="0.25">
      <c r="C89" s="7"/>
      <c r="D89" s="2" t="s">
        <v>72</v>
      </c>
      <c r="E89" s="3"/>
      <c r="F89" s="2" t="s">
        <v>17</v>
      </c>
      <c r="G89" s="2" t="s">
        <v>9</v>
      </c>
      <c r="H89" s="5">
        <v>60</v>
      </c>
      <c r="I89" s="2" t="s">
        <v>16</v>
      </c>
      <c r="J89">
        <v>5</v>
      </c>
    </row>
    <row r="90" spans="3:10" x14ac:dyDescent="0.25">
      <c r="C90" s="7"/>
      <c r="D90" s="2" t="s">
        <v>73</v>
      </c>
      <c r="E90" s="3"/>
      <c r="F90" s="2" t="s">
        <v>18</v>
      </c>
      <c r="G90" s="2" t="s">
        <v>9</v>
      </c>
      <c r="H90" s="5">
        <v>35</v>
      </c>
      <c r="I90" s="2" t="s">
        <v>16</v>
      </c>
      <c r="J90">
        <v>5</v>
      </c>
    </row>
    <row r="91" spans="3:10" x14ac:dyDescent="0.25">
      <c r="C91" s="7"/>
      <c r="D91" s="2" t="s">
        <v>74</v>
      </c>
      <c r="E91" s="3"/>
      <c r="F91" s="2" t="s">
        <v>18</v>
      </c>
      <c r="G91" s="2" t="s">
        <v>9</v>
      </c>
      <c r="H91" s="5">
        <v>25</v>
      </c>
      <c r="I91" s="2" t="s">
        <v>16</v>
      </c>
      <c r="J91">
        <v>5</v>
      </c>
    </row>
    <row r="92" spans="3:10" x14ac:dyDescent="0.25">
      <c r="C92" s="3"/>
      <c r="D92" s="2"/>
      <c r="E92" s="3"/>
      <c r="F92" s="2"/>
      <c r="G92" s="2"/>
      <c r="H92" s="5"/>
      <c r="I92" s="2"/>
    </row>
    <row r="93" spans="3:10" ht="18.75" x14ac:dyDescent="0.3">
      <c r="C93" s="3"/>
      <c r="D93" s="12" t="s">
        <v>56</v>
      </c>
      <c r="E93" s="3"/>
      <c r="F93" s="2"/>
      <c r="G93" s="2"/>
      <c r="H93" s="5"/>
      <c r="I93" s="2"/>
    </row>
    <row r="94" spans="3:10" x14ac:dyDescent="0.25">
      <c r="C94" s="7"/>
      <c r="D94" s="2" t="s">
        <v>75</v>
      </c>
      <c r="E94" s="3"/>
      <c r="F94" s="2" t="s">
        <v>17</v>
      </c>
      <c r="G94" s="2" t="s">
        <v>9</v>
      </c>
      <c r="H94" s="5">
        <v>30</v>
      </c>
      <c r="I94" s="2" t="s">
        <v>16</v>
      </c>
      <c r="J94">
        <v>5</v>
      </c>
    </row>
    <row r="95" spans="3:10" x14ac:dyDescent="0.25">
      <c r="C95" s="7"/>
      <c r="D95" s="2" t="s">
        <v>76</v>
      </c>
      <c r="E95" s="3"/>
      <c r="F95" s="2" t="s">
        <v>17</v>
      </c>
      <c r="G95" s="2" t="s">
        <v>9</v>
      </c>
      <c r="H95" s="5">
        <v>35</v>
      </c>
      <c r="I95" s="2" t="s">
        <v>16</v>
      </c>
      <c r="J95">
        <v>5</v>
      </c>
    </row>
    <row r="96" spans="3:10" x14ac:dyDescent="0.25">
      <c r="C96" s="7"/>
      <c r="D96" s="2" t="s">
        <v>77</v>
      </c>
      <c r="E96" s="3"/>
      <c r="F96" s="2" t="s">
        <v>17</v>
      </c>
      <c r="G96" s="2" t="s">
        <v>9</v>
      </c>
      <c r="H96" s="5">
        <v>60</v>
      </c>
      <c r="I96" s="2" t="s">
        <v>16</v>
      </c>
      <c r="J96">
        <v>5</v>
      </c>
    </row>
    <row r="97" spans="3:10" x14ac:dyDescent="0.25">
      <c r="C97" s="7"/>
      <c r="D97" s="2" t="s">
        <v>78</v>
      </c>
      <c r="E97" s="3"/>
      <c r="F97" s="2" t="s">
        <v>17</v>
      </c>
      <c r="G97" s="2" t="s">
        <v>9</v>
      </c>
      <c r="H97" s="5">
        <v>35</v>
      </c>
      <c r="I97" s="2" t="s">
        <v>16</v>
      </c>
      <c r="J97">
        <v>5</v>
      </c>
    </row>
    <row r="98" spans="3:10" x14ac:dyDescent="0.25">
      <c r="C98" s="7"/>
      <c r="D98" s="2" t="s">
        <v>79</v>
      </c>
      <c r="E98" s="3"/>
      <c r="F98" s="2" t="s">
        <v>17</v>
      </c>
      <c r="G98" s="2" t="s">
        <v>9</v>
      </c>
      <c r="H98" s="5">
        <v>120</v>
      </c>
      <c r="I98" s="2" t="s">
        <v>16</v>
      </c>
      <c r="J98">
        <v>5</v>
      </c>
    </row>
    <row r="99" spans="3:10" x14ac:dyDescent="0.25">
      <c r="C99" s="7"/>
      <c r="D99" t="s">
        <v>80</v>
      </c>
      <c r="F99" t="s">
        <v>17</v>
      </c>
      <c r="G99" t="s">
        <v>9</v>
      </c>
      <c r="H99" s="6">
        <v>60</v>
      </c>
      <c r="I99" t="s">
        <v>16</v>
      </c>
    </row>
    <row r="100" spans="3:10" x14ac:dyDescent="0.25">
      <c r="C100" s="3"/>
      <c r="H100" s="6"/>
    </row>
    <row r="101" spans="3:10" ht="18.75" x14ac:dyDescent="0.3">
      <c r="C101" s="3"/>
      <c r="D101" s="12" t="s">
        <v>57</v>
      </c>
      <c r="E101" s="3"/>
      <c r="F101" s="2"/>
      <c r="G101" s="2"/>
      <c r="H101" s="5"/>
      <c r="I101" s="2"/>
    </row>
    <row r="102" spans="3:10" x14ac:dyDescent="0.25">
      <c r="C102" s="7"/>
      <c r="D102" s="2" t="s">
        <v>42</v>
      </c>
      <c r="E102" s="3"/>
      <c r="F102" s="2" t="s">
        <v>19</v>
      </c>
      <c r="G102" s="2" t="s">
        <v>11</v>
      </c>
      <c r="H102" s="5">
        <v>180</v>
      </c>
      <c r="I102" s="2" t="s">
        <v>16</v>
      </c>
    </row>
    <row r="103" spans="3:10" x14ac:dyDescent="0.25">
      <c r="C103" s="7"/>
      <c r="D103" t="s">
        <v>48</v>
      </c>
      <c r="F103" t="s">
        <v>18</v>
      </c>
      <c r="G103" t="s">
        <v>8</v>
      </c>
      <c r="H103" s="6">
        <v>30</v>
      </c>
      <c r="I103" t="s">
        <v>16</v>
      </c>
    </row>
    <row r="104" spans="3:10" x14ac:dyDescent="0.25">
      <c r="H104" s="6"/>
    </row>
    <row r="105" spans="3:10" x14ac:dyDescent="0.25">
      <c r="H105" s="6"/>
    </row>
    <row r="106" spans="3:10" x14ac:dyDescent="0.25">
      <c r="H106" s="6"/>
    </row>
    <row r="107" spans="3:10" x14ac:dyDescent="0.25">
      <c r="H107" s="6"/>
    </row>
    <row r="108" spans="3:10" x14ac:dyDescent="0.25">
      <c r="H108" s="6"/>
    </row>
    <row r="109" spans="3:10" x14ac:dyDescent="0.25">
      <c r="H109" s="6"/>
    </row>
    <row r="110" spans="3:10" x14ac:dyDescent="0.25">
      <c r="H110" s="6"/>
    </row>
    <row r="111" spans="3:10" x14ac:dyDescent="0.25">
      <c r="H111" s="6"/>
    </row>
    <row r="112" spans="3:10" x14ac:dyDescent="0.25">
      <c r="H112" s="6"/>
    </row>
    <row r="113" spans="8:8" x14ac:dyDescent="0.25">
      <c r="H113" s="6"/>
    </row>
    <row r="114" spans="8:8" x14ac:dyDescent="0.25">
      <c r="H114" s="6"/>
    </row>
    <row r="115" spans="8:8" x14ac:dyDescent="0.25">
      <c r="H115" s="6"/>
    </row>
    <row r="116" spans="8:8" x14ac:dyDescent="0.25">
      <c r="H116" s="6"/>
    </row>
    <row r="117" spans="8:8" x14ac:dyDescent="0.25">
      <c r="H117" s="6"/>
    </row>
    <row r="118" spans="8:8" x14ac:dyDescent="0.25">
      <c r="H118" s="6"/>
    </row>
    <row r="119" spans="8:8" x14ac:dyDescent="0.25">
      <c r="H119" s="6"/>
    </row>
    <row r="120" spans="8:8" x14ac:dyDescent="0.25">
      <c r="H120" s="6"/>
    </row>
    <row r="121" spans="8:8" x14ac:dyDescent="0.25">
      <c r="H121" s="6"/>
    </row>
    <row r="122" spans="8:8" x14ac:dyDescent="0.25">
      <c r="H122" s="6"/>
    </row>
    <row r="123" spans="8:8" x14ac:dyDescent="0.25">
      <c r="H123" s="6"/>
    </row>
    <row r="124" spans="8:8" x14ac:dyDescent="0.25">
      <c r="H124" s="6"/>
    </row>
    <row r="125" spans="8:8" x14ac:dyDescent="0.25">
      <c r="H125" s="6"/>
    </row>
    <row r="126" spans="8:8" x14ac:dyDescent="0.25">
      <c r="H126" s="6"/>
    </row>
    <row r="127" spans="8:8" x14ac:dyDescent="0.25">
      <c r="H127" s="6"/>
    </row>
    <row r="128" spans="8:8" x14ac:dyDescent="0.25">
      <c r="H128" s="6"/>
    </row>
    <row r="129" spans="8:8" x14ac:dyDescent="0.25">
      <c r="H129" s="6"/>
    </row>
    <row r="130" spans="8:8" x14ac:dyDescent="0.25">
      <c r="H130" s="6"/>
    </row>
    <row r="131" spans="8:8" x14ac:dyDescent="0.25">
      <c r="H131" s="6"/>
    </row>
    <row r="132" spans="8:8" x14ac:dyDescent="0.25">
      <c r="H132" s="6"/>
    </row>
    <row r="133" spans="8:8" x14ac:dyDescent="0.25">
      <c r="H133" s="6"/>
    </row>
    <row r="134" spans="8:8" x14ac:dyDescent="0.25">
      <c r="H134" s="6"/>
    </row>
    <row r="135" spans="8:8" x14ac:dyDescent="0.25">
      <c r="H135" s="6"/>
    </row>
    <row r="136" spans="8:8" x14ac:dyDescent="0.25">
      <c r="H136" s="6"/>
    </row>
    <row r="137" spans="8:8" x14ac:dyDescent="0.25">
      <c r="H137" s="6"/>
    </row>
    <row r="138" spans="8:8" x14ac:dyDescent="0.25">
      <c r="H138" s="6"/>
    </row>
    <row r="139" spans="8:8" x14ac:dyDescent="0.25">
      <c r="H139" s="6"/>
    </row>
    <row r="140" spans="8:8" x14ac:dyDescent="0.25">
      <c r="H140" s="6"/>
    </row>
    <row r="141" spans="8:8" x14ac:dyDescent="0.25">
      <c r="H141" s="6"/>
    </row>
  </sheetData>
  <mergeCells count="2">
    <mergeCell ref="C7:D7"/>
    <mergeCell ref="C4:D4"/>
  </mergeCells>
  <dataValidations count="3">
    <dataValidation type="list" allowBlank="1" showInputMessage="1" showErrorMessage="1" sqref="G15:G21 G44:G188 G23:G42" xr:uid="{737FDF90-EFB8-4011-8F39-3F216A04A4E8}">
      <formula1>$G$4:$G$7</formula1>
    </dataValidation>
    <dataValidation type="list" allowBlank="1" showInputMessage="1" showErrorMessage="1" sqref="I13:I21 I44:I141 I23:I42" xr:uid="{D545C4CF-8505-4E3A-8974-2AE18E2A1E4D}">
      <formula1>$H$4:$H$6</formula1>
    </dataValidation>
    <dataValidation type="list" allowBlank="1" showInputMessage="1" showErrorMessage="1" sqref="F13:F21 F44:F141 F23:F42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6ED9-5FA8-4C32-9D10-F6576DB1E330}">
  <dimension ref="D6:G11"/>
  <sheetViews>
    <sheetView workbookViewId="0">
      <selection activeCell="H8" sqref="H8"/>
    </sheetView>
  </sheetViews>
  <sheetFormatPr defaultColWidth="9.140625" defaultRowHeight="15" x14ac:dyDescent="0.25"/>
  <cols>
    <col min="4" max="4" width="11" customWidth="1"/>
    <col min="5" max="5" width="19.7109375" customWidth="1"/>
    <col min="6" max="6" width="20.28515625" customWidth="1"/>
    <col min="7" max="7" width="19.5703125" customWidth="1"/>
  </cols>
  <sheetData>
    <row r="6" spans="4:7" x14ac:dyDescent="0.25">
      <c r="D6" t="s">
        <v>43</v>
      </c>
      <c r="E6" t="s">
        <v>35</v>
      </c>
      <c r="F6" t="s">
        <v>36</v>
      </c>
      <c r="G6" t="s">
        <v>37</v>
      </c>
    </row>
    <row r="7" spans="4:7" ht="31.5" customHeight="1" x14ac:dyDescent="0.25">
      <c r="D7" t="s">
        <v>14</v>
      </c>
      <c r="E7" s="8">
        <f>COUNTIF(Plannification!I13:I141,Plannification!H4)</f>
        <v>25</v>
      </c>
      <c r="F7" s="11">
        <f>(COUNTIFS(Plannification!G:G,"Facile",Plannification!I:I,"Sprint 1")*1+COUNTIFS(Plannification!G:G,"Moyen",Plannification!I:I,"Sprint 1")*5+COUNTIFS(Plannification!G:G,"Difficile",Plannification!I:I,"Sprint 1")*10+COUNTIFS(Plannification!G:G,"Incertain",Plannification!I:I,"Sprint 1")*7.5)/COUNTA(Plannification!G13:G102)</f>
        <v>1.9732142857142858</v>
      </c>
      <c r="G7">
        <f>SUMIF(Plannification!I13:I140,Plannification!H4,Plannification!H13:H140)</f>
        <v>1380</v>
      </c>
    </row>
    <row r="8" spans="4:7" ht="32.25" customHeight="1" x14ac:dyDescent="0.25">
      <c r="D8" t="s">
        <v>15</v>
      </c>
      <c r="E8">
        <f>COUNTIF(Plannification!I13:I141,Plannification!H5)</f>
        <v>19</v>
      </c>
      <c r="F8" s="11">
        <f>(COUNTIFS(Plannification!G:G,"Facile",Plannification!I:I,"Sprint 2")*1+COUNTIFS(Plannification!G:G,"Moyen",Plannification!I:I,"Sprint 2")*5+COUNTIFS(Plannification!G:G,"Difficile",Plannification!I:I,"Sprint 2")*10+COUNTIFS(Plannification!G:G,"Incertain",Plannification!I:I,"Sprint 2")*7.5)/COUNTA(Plannification!G13:G102)</f>
        <v>1.5178571428571428</v>
      </c>
      <c r="G8">
        <f>SUMIF(Plannification!I13:I140,Plannification!H5,Plannification!H13:H140)</f>
        <v>1095</v>
      </c>
    </row>
    <row r="9" spans="4:7" ht="35.25" customHeight="1" x14ac:dyDescent="0.25">
      <c r="D9" t="s">
        <v>16</v>
      </c>
      <c r="E9">
        <f>COUNTIF(Plannification!I13:I141,Plannification!H6)</f>
        <v>13</v>
      </c>
      <c r="F9" s="11">
        <f>(COUNTIFS(Plannification!G:G,"Facile",Plannification!I:I,"Sprint 3")*1+COUNTIFS(Plannification!G:G,"Moyen",Plannification!I:I,"Sprint 3")*5+COUNTIFS(Plannification!G:G,"Difficile",Plannification!I:I,"Sprint 3")*10+COUNTIFS(Plannification!G:G,"Incertain",Plannification!I:I,"Sprint 3")*7.5)/COUNTA(Plannification!G13:G102)</f>
        <v>1.0625</v>
      </c>
      <c r="G9">
        <f>SUMIF(Plannification!I13:I140,Plannification!H6,Plannification!H13:H140)</f>
        <v>720</v>
      </c>
    </row>
    <row r="10" spans="4:7" x14ac:dyDescent="0.25">
      <c r="F10" s="11"/>
    </row>
    <row r="11" spans="4:7" x14ac:dyDescent="0.25">
      <c r="D11" t="s">
        <v>40</v>
      </c>
      <c r="E11">
        <f>SUM(E7:E10)</f>
        <v>57</v>
      </c>
      <c r="F11" s="11">
        <f>AVERAGE(F7:F9)</f>
        <v>1.517857142857143</v>
      </c>
      <c r="G11" s="11">
        <f>(G7+G8+G9)</f>
        <v>3195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Plannification</vt:lpstr>
      <vt:lpstr>Calculation des 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2021-03-06T17:24:40Z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2021-03-03T15:36:17Z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0d41364e-1b46-4561-b564-99e6159ea68e</vt:lpwstr>
  </property>
  <property fmtid="{D5CDD505-2E9C-101B-9397-08002B2CF9AE}" pid="8" name="MSIP_Label_a9694e0f-943f-4e6f-bf55-6e34fbc91307_ContentBits">
    <vt:lpwstr>0</vt:lpwstr>
  </property>
</Properties>
</file>