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1544922B-A86A-41BD-81F5-A9D982A8B29B}" xr6:coauthVersionLast="45" xr6:coauthVersionMax="45" xr10:uidLastSave="{00000000-0000-0000-0000-000000000000}"/>
  <bookViews>
    <workbookView xWindow="-120" yWindow="-120" windowWidth="29040" windowHeight="16440" xr2:uid="{2C63AD70-1814-45C4-A4A3-DED83BA1AC9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4" i="1" l="1"/>
  <c r="F94" i="1"/>
  <c r="H94" i="1" s="1"/>
  <c r="I94" i="1" s="1"/>
  <c r="G93" i="1"/>
  <c r="F93" i="1"/>
  <c r="H93" i="1" s="1"/>
  <c r="I93" i="1" s="1"/>
  <c r="G91" i="1"/>
  <c r="F91" i="1"/>
  <c r="H91" i="1" s="1"/>
  <c r="I91" i="1" s="1"/>
  <c r="G89" i="1"/>
  <c r="F89" i="1"/>
  <c r="H89" i="1" s="1"/>
  <c r="I89" i="1" s="1"/>
  <c r="G87" i="1"/>
  <c r="F87" i="1"/>
  <c r="G86" i="1"/>
  <c r="F86" i="1"/>
  <c r="G85" i="1"/>
  <c r="F85" i="1"/>
  <c r="G84" i="1"/>
  <c r="H84" i="1" s="1"/>
  <c r="I84" i="1" s="1"/>
  <c r="F84" i="1"/>
  <c r="G83" i="1"/>
  <c r="F83" i="1"/>
  <c r="H83" i="1" s="1"/>
  <c r="I83" i="1" s="1"/>
  <c r="G82" i="1"/>
  <c r="F82" i="1"/>
  <c r="H82" i="1" s="1"/>
  <c r="I82" i="1" s="1"/>
  <c r="G81" i="1"/>
  <c r="F81" i="1"/>
  <c r="H81" i="1" s="1"/>
  <c r="I81" i="1" s="1"/>
  <c r="G80" i="1"/>
  <c r="F80" i="1"/>
  <c r="H80" i="1" s="1"/>
  <c r="I80" i="1" s="1"/>
  <c r="G79" i="1"/>
  <c r="G78" i="1" s="1"/>
  <c r="F79" i="1"/>
  <c r="G77" i="1"/>
  <c r="F77" i="1"/>
  <c r="H77" i="1" s="1"/>
  <c r="I77" i="1" s="1"/>
  <c r="G75" i="1"/>
  <c r="F75" i="1"/>
  <c r="H75" i="1" s="1"/>
  <c r="I75" i="1" s="1"/>
  <c r="G74" i="1"/>
  <c r="F74" i="1"/>
  <c r="G73" i="1"/>
  <c r="F73" i="1"/>
  <c r="G72" i="1"/>
  <c r="F72" i="1"/>
  <c r="G71" i="1"/>
  <c r="F71" i="1"/>
  <c r="H71" i="1"/>
  <c r="I71" i="1" s="1"/>
  <c r="G69" i="1"/>
  <c r="F69" i="1"/>
  <c r="H69" i="1" s="1"/>
  <c r="I69" i="1" s="1"/>
  <c r="G67" i="1"/>
  <c r="F67" i="1"/>
  <c r="H67" i="1" s="1"/>
  <c r="I67" i="1" s="1"/>
  <c r="G66" i="1"/>
  <c r="F66" i="1"/>
  <c r="H66" i="1" s="1"/>
  <c r="I66" i="1" s="1"/>
  <c r="G65" i="1"/>
  <c r="F65" i="1"/>
  <c r="H65" i="1" s="1"/>
  <c r="I65" i="1" s="1"/>
  <c r="G64" i="1"/>
  <c r="F64" i="1"/>
  <c r="G63" i="1"/>
  <c r="G62" i="1" s="1"/>
  <c r="F63" i="1"/>
  <c r="G61" i="1"/>
  <c r="F61" i="1"/>
  <c r="H61" i="1"/>
  <c r="I61" i="1" s="1"/>
  <c r="G60" i="1"/>
  <c r="F60" i="1"/>
  <c r="H60" i="1" s="1"/>
  <c r="I60" i="1" s="1"/>
  <c r="G59" i="1"/>
  <c r="F59" i="1"/>
  <c r="H59" i="1" s="1"/>
  <c r="I59" i="1" s="1"/>
  <c r="G57" i="1"/>
  <c r="F57" i="1"/>
  <c r="H57" i="1" s="1"/>
  <c r="I57" i="1" s="1"/>
  <c r="G56" i="1"/>
  <c r="F56" i="1"/>
  <c r="H56" i="1" s="1"/>
  <c r="I56" i="1" s="1"/>
  <c r="G55" i="1"/>
  <c r="F55" i="1"/>
  <c r="G54" i="1"/>
  <c r="F54" i="1"/>
  <c r="G53" i="1"/>
  <c r="F53" i="1"/>
  <c r="G52" i="1"/>
  <c r="H52" i="1" s="1"/>
  <c r="I52" i="1" s="1"/>
  <c r="F52" i="1"/>
  <c r="G51" i="1"/>
  <c r="F51" i="1"/>
  <c r="H51" i="1" s="1"/>
  <c r="I51" i="1" s="1"/>
  <c r="G50" i="1"/>
  <c r="F50" i="1"/>
  <c r="H50" i="1" s="1"/>
  <c r="I50" i="1" s="1"/>
  <c r="G49" i="1"/>
  <c r="F49" i="1"/>
  <c r="H49" i="1" s="1"/>
  <c r="I49" i="1" s="1"/>
  <c r="G48" i="1"/>
  <c r="F48" i="1"/>
  <c r="H48" i="1" s="1"/>
  <c r="I48" i="1" s="1"/>
  <c r="G47" i="1"/>
  <c r="F47" i="1"/>
  <c r="G46" i="1"/>
  <c r="H46" i="1" s="1"/>
  <c r="I46" i="1" s="1"/>
  <c r="F46" i="1"/>
  <c r="G45" i="1"/>
  <c r="F45" i="1"/>
  <c r="G44" i="1"/>
  <c r="F44" i="1"/>
  <c r="H44" i="1"/>
  <c r="I44" i="1" s="1"/>
  <c r="G43" i="1"/>
  <c r="F43" i="1"/>
  <c r="H43" i="1" s="1"/>
  <c r="I43" i="1" s="1"/>
  <c r="G42" i="1"/>
  <c r="F42" i="1"/>
  <c r="G41" i="1"/>
  <c r="F41" i="1"/>
  <c r="H41" i="1" s="1"/>
  <c r="I41" i="1" s="1"/>
  <c r="G40" i="1"/>
  <c r="F40" i="1"/>
  <c r="H40" i="1" s="1"/>
  <c r="I40" i="1" s="1"/>
  <c r="G39" i="1"/>
  <c r="F39" i="1"/>
  <c r="G38" i="1"/>
  <c r="G37" i="1"/>
  <c r="F37" i="1"/>
  <c r="H37" i="1" s="1"/>
  <c r="I37" i="1" s="1"/>
  <c r="G36" i="1"/>
  <c r="F36" i="1"/>
  <c r="H36" i="1" s="1"/>
  <c r="I36" i="1" s="1"/>
  <c r="G35" i="1"/>
  <c r="F35" i="1"/>
  <c r="G34" i="1"/>
  <c r="H34" i="1" s="1"/>
  <c r="I34" i="1" s="1"/>
  <c r="F34" i="1"/>
  <c r="G33" i="1"/>
  <c r="F33" i="1"/>
  <c r="G32" i="1"/>
  <c r="G31" i="1" s="1"/>
  <c r="F32" i="1"/>
  <c r="F31" i="1" s="1"/>
  <c r="G30" i="1"/>
  <c r="H30" i="1" s="1"/>
  <c r="I30" i="1" s="1"/>
  <c r="F30" i="1"/>
  <c r="G29" i="1"/>
  <c r="F29" i="1"/>
  <c r="G28" i="1"/>
  <c r="H28" i="1" s="1"/>
  <c r="I28" i="1" s="1"/>
  <c r="F28" i="1"/>
  <c r="G27" i="1"/>
  <c r="F27" i="1"/>
  <c r="H27" i="1" s="1"/>
  <c r="I27" i="1" s="1"/>
  <c r="G26" i="1"/>
  <c r="F26" i="1"/>
  <c r="G25" i="1"/>
  <c r="F25" i="1"/>
  <c r="H25" i="1" s="1"/>
  <c r="I25" i="1" s="1"/>
  <c r="G24" i="1"/>
  <c r="F24" i="1"/>
  <c r="H24" i="1"/>
  <c r="I24" i="1" s="1"/>
  <c r="G23" i="1"/>
  <c r="F23" i="1"/>
  <c r="H23" i="1" s="1"/>
  <c r="I23" i="1" s="1"/>
  <c r="G22" i="1"/>
  <c r="F22" i="1"/>
  <c r="G21" i="1"/>
  <c r="F21" i="1"/>
  <c r="G20" i="1"/>
  <c r="F20" i="1"/>
  <c r="H20" i="1" s="1"/>
  <c r="I20" i="1" s="1"/>
  <c r="G19" i="1"/>
  <c r="F19" i="1"/>
  <c r="G17" i="1"/>
  <c r="F17" i="1"/>
  <c r="G16" i="1"/>
  <c r="H16" i="1" s="1"/>
  <c r="I16" i="1" s="1"/>
  <c r="F16" i="1"/>
  <c r="G15" i="1"/>
  <c r="F15" i="1"/>
  <c r="H15" i="1" s="1"/>
  <c r="I15" i="1" s="1"/>
  <c r="G14" i="1"/>
  <c r="F14" i="1"/>
  <c r="G13" i="1"/>
  <c r="F13" i="1"/>
  <c r="H13" i="1" s="1"/>
  <c r="I13" i="1" s="1"/>
  <c r="G12" i="1"/>
  <c r="F12" i="1"/>
  <c r="H12" i="1"/>
  <c r="I12" i="1" s="1"/>
  <c r="G10" i="1"/>
  <c r="H10" i="1" s="1"/>
  <c r="I10" i="1" s="1"/>
  <c r="F10" i="1"/>
  <c r="H9" i="1"/>
  <c r="I9" i="1" s="1"/>
  <c r="G9" i="1"/>
  <c r="F9" i="1"/>
  <c r="G8" i="1"/>
  <c r="H8" i="1" s="1"/>
  <c r="I8" i="1" s="1"/>
  <c r="F8" i="1"/>
  <c r="G7" i="1"/>
  <c r="F7" i="1"/>
  <c r="H7" i="1" s="1"/>
  <c r="I7" i="1" s="1"/>
  <c r="G6" i="1"/>
  <c r="F6" i="1"/>
  <c r="G5" i="1"/>
  <c r="F5" i="1"/>
  <c r="E5" i="1" s="1"/>
  <c r="H5" i="1" s="1"/>
  <c r="I5" i="1" s="1"/>
  <c r="H17" i="1" l="1"/>
  <c r="I17" i="1" s="1"/>
  <c r="H21" i="1"/>
  <c r="I21" i="1" s="1"/>
  <c r="H22" i="1"/>
  <c r="I22" i="1" s="1"/>
  <c r="H29" i="1"/>
  <c r="I29" i="1" s="1"/>
  <c r="H33" i="1"/>
  <c r="I33" i="1" s="1"/>
  <c r="H35" i="1"/>
  <c r="I35" i="1" s="1"/>
  <c r="H39" i="1"/>
  <c r="I39" i="1" s="1"/>
  <c r="H42" i="1"/>
  <c r="I42" i="1" s="1"/>
  <c r="H53" i="1"/>
  <c r="I53" i="1" s="1"/>
  <c r="H55" i="1"/>
  <c r="I55" i="1" s="1"/>
  <c r="H64" i="1"/>
  <c r="I64" i="1" s="1"/>
  <c r="H73" i="1"/>
  <c r="I73" i="1" s="1"/>
  <c r="H85" i="1"/>
  <c r="I85" i="1" s="1"/>
  <c r="H87" i="1"/>
  <c r="I87" i="1" s="1"/>
  <c r="H32" i="1"/>
  <c r="I32" i="1" s="1"/>
  <c r="F11" i="1"/>
  <c r="H14" i="1"/>
  <c r="I14" i="1" s="1"/>
  <c r="H26" i="1"/>
  <c r="I26" i="1" s="1"/>
  <c r="H45" i="1"/>
  <c r="I45" i="1" s="1"/>
  <c r="H47" i="1"/>
  <c r="I47" i="1" s="1"/>
  <c r="H54" i="1"/>
  <c r="I54" i="1" s="1"/>
  <c r="H63" i="1"/>
  <c r="I63" i="1" s="1"/>
  <c r="H72" i="1"/>
  <c r="I72" i="1" s="1"/>
  <c r="H74" i="1"/>
  <c r="I74" i="1" s="1"/>
  <c r="H79" i="1"/>
  <c r="I79" i="1" s="1"/>
  <c r="H86" i="1"/>
  <c r="I86" i="1" s="1"/>
  <c r="G11" i="1"/>
  <c r="G18" i="1"/>
  <c r="H31" i="1"/>
  <c r="I31" i="1" s="1"/>
  <c r="H6" i="1"/>
  <c r="I6" i="1" s="1"/>
  <c r="G4" i="1"/>
  <c r="H19" i="1"/>
  <c r="I19" i="1" s="1"/>
  <c r="F18" i="1"/>
  <c r="F4" i="1"/>
  <c r="F62" i="1"/>
  <c r="H62" i="1" s="1"/>
  <c r="I62" i="1" s="1"/>
  <c r="F38" i="1"/>
  <c r="H38" i="1" s="1"/>
  <c r="I38" i="1" s="1"/>
  <c r="F78" i="1"/>
  <c r="H78" i="1" s="1"/>
  <c r="I78" i="1" s="1"/>
  <c r="G3" i="1" l="1"/>
  <c r="H11" i="1"/>
  <c r="I11" i="1" s="1"/>
  <c r="F3" i="1"/>
  <c r="E4" i="1"/>
  <c r="H4" i="1" s="1"/>
  <c r="I4" i="1" s="1"/>
  <c r="H18" i="1"/>
  <c r="I18" i="1" s="1"/>
  <c r="E3" i="1" l="1"/>
  <c r="H3" i="1" s="1"/>
  <c r="I3" i="1" s="1"/>
</calcChain>
</file>

<file path=xl/sharedStrings.xml><?xml version="1.0" encoding="utf-8"?>
<sst xmlns="http://schemas.openxmlformats.org/spreadsheetml/2006/main" count="177" uniqueCount="177">
  <si>
    <t>№</t>
  </si>
  <si>
    <t>Тижорат банклари номи</t>
  </si>
  <si>
    <t>МФО</t>
  </si>
  <si>
    <t>Мавжуд ҳолат</t>
  </si>
  <si>
    <r>
      <t xml:space="preserve">Жами 
депозитга жами 
кредит нисбати 
</t>
    </r>
    <r>
      <rPr>
        <b/>
        <u/>
        <sz val="14"/>
        <rFont val="Times New Roman"/>
        <family val="1"/>
        <charset val="204"/>
      </rPr>
      <t>80% дан кам</t>
    </r>
  </si>
  <si>
    <t>Шундан</t>
  </si>
  <si>
    <t>Жами 
депозит</t>
  </si>
  <si>
    <t>Жами 
кредит</t>
  </si>
  <si>
    <t>ЖАМИ</t>
  </si>
  <si>
    <t>ТИФ Миллий банк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</si>
  <si>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</si>
  <si>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</si>
  <si>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</si>
  <si>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</si>
  <si>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</si>
  <si>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</si>
  <si>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</si>
  <si>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</si>
  <si>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</si>
  <si>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</si>
  <si>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</si>
  <si>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</si>
  <si>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</si>
  <si>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</si>
  <si>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</si>
  <si>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</si>
  <si>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</si>
  <si>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</si>
  <si>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</si>
  <si>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</si>
  <si>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</si>
  <si>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</si>
  <si>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</si>
  <si>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</si>
  <si>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</si>
  <si>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</si>
  <si>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</si>
  <si>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</si>
  <si>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</si>
  <si>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</si>
  <si>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</si>
  <si>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</si>
  <si>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</si>
  <si>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</si>
  <si>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</si>
  <si>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</si>
  <si>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</si>
  <si>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</si>
  <si>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</si>
  <si>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</si>
  <si>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</si>
  <si>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</si>
  <si>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</si>
  <si>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</si>
  <si>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</si>
  <si>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</si>
  <si>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</si>
  <si>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</si>
  <si>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</si>
  <si>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</si>
  <si>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</si>
  <si>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</si>
  <si>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</si>
  <si>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</si>
  <si>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</si>
  <si>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</si>
  <si>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</si>
  <si>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</si>
  <si>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</si>
  <si>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</si>
  <si>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</si>
  <si>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</si>
  <si>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</si>
  <si>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>Халқ банки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</si>
  <si>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</si>
  <si>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</si>
  <si>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</si>
  <si>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</si>
  <si>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</si>
  <si>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</si>
  <si>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</si>
  <si>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</si>
  <si>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</si>
  <si>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</si>
  <si>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</si>
  <si>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</si>
  <si>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</si>
  <si>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</si>
  <si>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</si>
  <si>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</si>
  <si>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</si>
  <si>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</si>
  <si>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</si>
  <si>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</si>
  <si>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</si>
  <si>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</si>
  <si>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</si>
  <si>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</si>
  <si>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</si>
  <si>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</si>
  <si>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</si>
  <si>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</si>
  <si>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</si>
  <si>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</si>
  <si>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</si>
  <si>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</si>
  <si>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</si>
  <si>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</si>
  <si>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</si>
  <si>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</si>
  <si>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</si>
  <si>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</si>
  <si>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>Савдогар банк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</si>
  <si>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</si>
  <si>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</si>
  <si>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</si>
  <si>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</si>
  <si>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</si>
  <si>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</si>
  <si>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Қишлоққурилишбанк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</si>
  <si>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</si>
  <si>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</si>
  <si>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</si>
  <si>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</si>
  <si>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</si>
  <si>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</si>
  <si>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</si>
  <si>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</si>
  <si>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</si>
  <si>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</si>
  <si>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>Турон банк</t>
  </si>
  <si>
    <t xml:space="preserve">Турон банк Зангиота </t>
  </si>
  <si>
    <t>01019</t>
  </si>
  <si>
    <t>Ҳамкор банк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</si>
  <si>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</si>
  <si>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</si>
  <si>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</si>
  <si>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</si>
  <si>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</si>
  <si>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</si>
  <si>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</si>
  <si>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</si>
  <si>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</si>
  <si>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</si>
  <si>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>Ипак йўли банки</t>
  </si>
  <si>
    <t xml:space="preserve">Ипак йўли банк Янгийўл </t>
  </si>
  <si>
    <t>01081</t>
  </si>
  <si>
    <t>Ипотека банк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</si>
  <si>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</si>
  <si>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</si>
  <si>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</si>
  <si>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</si>
  <si>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</si>
  <si>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</si>
  <si>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</si>
  <si>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</si>
  <si>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</si>
  <si>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</si>
  <si>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</si>
  <si>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</si>
  <si>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</si>
  <si>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</si>
  <si>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</si>
  <si>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</si>
  <si>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</si>
  <si>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</si>
  <si>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>Универсал банк</t>
  </si>
  <si>
    <t xml:space="preserve">Универсал банк Зангиота </t>
  </si>
  <si>
    <t>01174</t>
  </si>
  <si>
    <t>Асака банк</t>
  </si>
  <si>
    <t>Асака банк Амалиёт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</si>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</sst>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9" fontId="4" fillId="0" borderId="1" xfId="2" applyNumberFormat="1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3" fontId="4" fillId="0" borderId="1" xfId="1" applyNumberFormat="1" applyFont="1" applyFill="1" applyBorder="1" applyAlignment="1" applyProtection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2" applyFont="1" applyBorder="1" applyAlignment="1">
      <alignment horizontal="left" vertical="center" wrapText="1" indent="1"/>
    </xf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 indent="1"/>
    </xf>
    <xf numFmtId="49" fontId="7" fillId="0" borderId="1" xfId="2" applyNumberFormat="1" applyFont="1" applyBorder="1" applyAlignment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</cellXfs>
  <cellStyles count="3">
    <cellStyle name="Normal" xfId="0" builtinId="0"/>
    <cellStyle name="Percent" xfId="1" builtinId="5"/>
    <cellStyle name="Обычный_24.09.08" xfId="2" xr:uid="{0AC4B491-84CF-48D8-BE01-209B8630AE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bek\AppData\Roaming\Microsoft\Excel\&#1048;&#1085;&#1089;&#1087;&#1077;&#1082;&#1094;&#1080;&#1103;%20&#1088;&#1077;&#1081;&#1090;&#1080;&#1085;&#1075;%20&#1052;&#1072;&#1081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/>
      <sheetData sheetId="1">
        <row r="7">
          <cell r="C7" t="str">
            <v>00832</v>
          </cell>
          <cell r="D7">
            <v>1094109.87747003</v>
          </cell>
        </row>
        <row r="8">
          <cell r="C8" t="str">
            <v>00890</v>
          </cell>
        </row>
        <row r="9">
          <cell r="C9" t="str">
            <v>00911</v>
          </cell>
        </row>
        <row r="10">
          <cell r="C10" t="str">
            <v>00912</v>
          </cell>
        </row>
        <row r="11">
          <cell r="C11" t="str">
            <v>00920</v>
          </cell>
        </row>
        <row r="12">
          <cell r="C12" t="str">
            <v>00931</v>
          </cell>
        </row>
        <row r="14">
          <cell r="C14" t="str">
            <v>00490</v>
          </cell>
        </row>
        <row r="15">
          <cell r="C15" t="str">
            <v>00863</v>
          </cell>
        </row>
        <row r="16">
          <cell r="C16" t="str">
            <v>00884</v>
          </cell>
        </row>
        <row r="17">
          <cell r="C17" t="str">
            <v>01022</v>
          </cell>
        </row>
        <row r="18">
          <cell r="C18" t="str">
            <v>01034</v>
          </cell>
        </row>
        <row r="19">
          <cell r="C19" t="str">
            <v>01100</v>
          </cell>
        </row>
        <row r="21">
          <cell r="C21" t="str">
            <v>00454</v>
          </cell>
        </row>
        <row r="22">
          <cell r="C22" t="str">
            <v>00413</v>
          </cell>
        </row>
        <row r="23">
          <cell r="C23" t="str">
            <v>00457</v>
          </cell>
        </row>
        <row r="24">
          <cell r="C24" t="str">
            <v>00463</v>
          </cell>
        </row>
        <row r="25">
          <cell r="C25" t="str">
            <v>00468</v>
          </cell>
        </row>
        <row r="26">
          <cell r="C26" t="str">
            <v>00472</v>
          </cell>
        </row>
        <row r="27">
          <cell r="C27" t="str">
            <v>00474</v>
          </cell>
        </row>
        <row r="28">
          <cell r="C28" t="str">
            <v>00475</v>
          </cell>
        </row>
        <row r="29">
          <cell r="C29" t="str">
            <v>00476</v>
          </cell>
        </row>
        <row r="30">
          <cell r="C30" t="str">
            <v>00480</v>
          </cell>
        </row>
        <row r="31">
          <cell r="C31" t="str">
            <v>00482</v>
          </cell>
        </row>
        <row r="32">
          <cell r="C32" t="str">
            <v>00485</v>
          </cell>
        </row>
        <row r="34">
          <cell r="C34" t="str">
            <v>00455</v>
          </cell>
        </row>
        <row r="35">
          <cell r="C35" t="str">
            <v>00458</v>
          </cell>
        </row>
        <row r="36">
          <cell r="C36" t="str">
            <v>00467</v>
          </cell>
        </row>
        <row r="37">
          <cell r="C37" t="str">
            <v>00470</v>
          </cell>
        </row>
        <row r="38">
          <cell r="C38" t="str">
            <v>00473</v>
          </cell>
        </row>
        <row r="39">
          <cell r="C39" t="str">
            <v>00483</v>
          </cell>
        </row>
        <row r="41">
          <cell r="C41" t="str">
            <v>00770</v>
          </cell>
        </row>
        <row r="42">
          <cell r="C42" t="str">
            <v>00771</v>
          </cell>
        </row>
        <row r="43">
          <cell r="C43" t="str">
            <v>00772</v>
          </cell>
        </row>
        <row r="44">
          <cell r="C44" t="str">
            <v>00773</v>
          </cell>
        </row>
        <row r="45">
          <cell r="C45" t="str">
            <v>00774</v>
          </cell>
        </row>
        <row r="46">
          <cell r="C46" t="str">
            <v>00775</v>
          </cell>
        </row>
        <row r="47">
          <cell r="C47" t="str">
            <v>00776</v>
          </cell>
        </row>
        <row r="48">
          <cell r="C48" t="str">
            <v>00777</v>
          </cell>
        </row>
        <row r="49">
          <cell r="C49" t="str">
            <v>00778</v>
          </cell>
        </row>
        <row r="50">
          <cell r="C50" t="str">
            <v>00779</v>
          </cell>
        </row>
        <row r="51">
          <cell r="C51" t="str">
            <v>00780</v>
          </cell>
        </row>
        <row r="52">
          <cell r="C52" t="str">
            <v>00781</v>
          </cell>
        </row>
        <row r="53">
          <cell r="C53" t="str">
            <v>00782</v>
          </cell>
        </row>
        <row r="54">
          <cell r="C54" t="str">
            <v>00783</v>
          </cell>
        </row>
        <row r="55">
          <cell r="C55" t="str">
            <v>00784</v>
          </cell>
        </row>
        <row r="56">
          <cell r="C56" t="str">
            <v>00785</v>
          </cell>
        </row>
        <row r="57">
          <cell r="C57" t="str">
            <v>00786</v>
          </cell>
        </row>
        <row r="58">
          <cell r="C58" t="str">
            <v>00787</v>
          </cell>
        </row>
        <row r="59">
          <cell r="C59" t="str">
            <v>00788</v>
          </cell>
        </row>
        <row r="61">
          <cell r="C61" t="str">
            <v>00410</v>
          </cell>
        </row>
        <row r="62">
          <cell r="C62" t="str">
            <v>00414</v>
          </cell>
        </row>
        <row r="63">
          <cell r="C63" t="str">
            <v>00418</v>
          </cell>
        </row>
        <row r="65">
          <cell r="C65" t="str">
            <v>00987</v>
          </cell>
        </row>
        <row r="66">
          <cell r="C66" t="str">
            <v>00466</v>
          </cell>
        </row>
        <row r="67">
          <cell r="C67" t="str">
            <v>00484</v>
          </cell>
        </row>
        <row r="68">
          <cell r="C68" t="str">
            <v>00866</v>
          </cell>
        </row>
        <row r="69">
          <cell r="C69" t="str">
            <v>00924</v>
          </cell>
        </row>
        <row r="71">
          <cell r="C71" t="str">
            <v>01019</v>
          </cell>
        </row>
        <row r="73">
          <cell r="C73" t="str">
            <v>00960</v>
          </cell>
        </row>
        <row r="74">
          <cell r="C74" t="str">
            <v>00976</v>
          </cell>
        </row>
        <row r="75">
          <cell r="C75" t="str">
            <v>00988</v>
          </cell>
        </row>
        <row r="76">
          <cell r="C76" t="str">
            <v>01149</v>
          </cell>
        </row>
        <row r="77">
          <cell r="C77" t="str">
            <v>01159</v>
          </cell>
        </row>
        <row r="79">
          <cell r="C79" t="str">
            <v>01081</v>
          </cell>
        </row>
        <row r="81">
          <cell r="C81" t="str">
            <v>00408</v>
          </cell>
        </row>
        <row r="82">
          <cell r="C82" t="str">
            <v>00459</v>
          </cell>
        </row>
        <row r="83">
          <cell r="C83" t="str">
            <v>00461</v>
          </cell>
        </row>
        <row r="84">
          <cell r="C84" t="str">
            <v>00478</v>
          </cell>
        </row>
        <row r="85">
          <cell r="C85" t="str">
            <v>00487</v>
          </cell>
        </row>
        <row r="86">
          <cell r="C86" t="str">
            <v>00489</v>
          </cell>
        </row>
        <row r="87">
          <cell r="C87" t="str">
            <v>01039</v>
          </cell>
        </row>
        <row r="88">
          <cell r="C88" t="str">
            <v>01130</v>
          </cell>
        </row>
        <row r="89">
          <cell r="C89" t="str">
            <v>01170</v>
          </cell>
        </row>
        <row r="91">
          <cell r="C91" t="str">
            <v>01174</v>
          </cell>
        </row>
        <row r="93">
          <cell r="C93" t="str">
            <v>00411</v>
          </cell>
        </row>
        <row r="95">
          <cell r="C95" t="str">
            <v>01056</v>
          </cell>
        </row>
        <row r="96">
          <cell r="C96" t="str">
            <v>01080</v>
          </cell>
        </row>
      </sheetData>
      <sheetData sheetId="2"/>
      <sheetData sheetId="3">
        <row r="7">
          <cell r="C7" t="str">
            <v>00832</v>
          </cell>
          <cell r="D7">
            <v>75</v>
          </cell>
          <cell r="E7">
            <v>12.823137138068747</v>
          </cell>
          <cell r="F7">
            <v>188662.77340481002</v>
          </cell>
        </row>
        <row r="8">
          <cell r="C8" t="str">
            <v>00890</v>
          </cell>
          <cell r="D8">
            <v>75</v>
          </cell>
          <cell r="E8">
            <v>11.723599263640301</v>
          </cell>
          <cell r="F8">
            <v>5984.4615217400005</v>
          </cell>
        </row>
        <row r="9">
          <cell r="C9" t="str">
            <v>00911</v>
          </cell>
          <cell r="D9">
            <v>75</v>
          </cell>
          <cell r="E9">
            <v>6.9521508403932026</v>
          </cell>
          <cell r="F9">
            <v>8070.2710499299992</v>
          </cell>
        </row>
        <row r="10">
          <cell r="C10" t="str">
            <v>00912</v>
          </cell>
          <cell r="D10">
            <v>75</v>
          </cell>
          <cell r="E10">
            <v>23.347950385344799</v>
          </cell>
          <cell r="F10">
            <v>18321.860172699999</v>
          </cell>
        </row>
        <row r="11">
          <cell r="C11" t="str">
            <v>00920</v>
          </cell>
          <cell r="D11">
            <v>75</v>
          </cell>
        </row>
        <row r="12">
          <cell r="C12" t="str">
            <v>00931</v>
          </cell>
          <cell r="D12">
            <v>75</v>
          </cell>
        </row>
        <row r="13">
          <cell r="D13">
            <v>75</v>
          </cell>
        </row>
        <row r="14">
          <cell r="C14" t="str">
            <v>00490</v>
          </cell>
          <cell r="D14">
            <v>75</v>
          </cell>
        </row>
        <row r="15">
          <cell r="C15" t="str">
            <v>00863</v>
          </cell>
          <cell r="D15">
            <v>75</v>
          </cell>
        </row>
        <row r="16">
          <cell r="C16" t="str">
            <v>00884</v>
          </cell>
          <cell r="D16">
            <v>75</v>
          </cell>
        </row>
        <row r="17">
          <cell r="C17" t="str">
            <v>01022</v>
          </cell>
          <cell r="D17">
            <v>75</v>
          </cell>
        </row>
        <row r="18">
          <cell r="C18" t="str">
            <v>01034</v>
          </cell>
          <cell r="D18">
            <v>75</v>
          </cell>
        </row>
        <row r="19">
          <cell r="C19" t="str">
            <v>01100</v>
          </cell>
          <cell r="D19">
            <v>75</v>
          </cell>
        </row>
        <row r="20">
          <cell r="D20">
            <v>75</v>
          </cell>
        </row>
        <row r="21">
          <cell r="C21" t="str">
            <v>00454</v>
          </cell>
          <cell r="D21">
            <v>75</v>
          </cell>
        </row>
        <row r="22">
          <cell r="C22" t="str">
            <v>00413</v>
          </cell>
          <cell r="D22">
            <v>75</v>
          </cell>
        </row>
        <row r="23">
          <cell r="C23" t="str">
            <v>00457</v>
          </cell>
          <cell r="D23">
            <v>75</v>
          </cell>
        </row>
        <row r="24">
          <cell r="C24" t="str">
            <v>00463</v>
          </cell>
          <cell r="D24">
            <v>75</v>
          </cell>
        </row>
        <row r="25">
          <cell r="C25" t="str">
            <v>00468</v>
          </cell>
          <cell r="D25">
            <v>75</v>
          </cell>
        </row>
        <row r="26">
          <cell r="C26" t="str">
            <v>00472</v>
          </cell>
          <cell r="D26">
            <v>75</v>
          </cell>
        </row>
        <row r="27">
          <cell r="C27" t="str">
            <v>00474</v>
          </cell>
          <cell r="D27">
            <v>75</v>
          </cell>
        </row>
        <row r="28">
          <cell r="C28" t="str">
            <v>00475</v>
          </cell>
          <cell r="D28">
            <v>75</v>
          </cell>
        </row>
        <row r="29">
          <cell r="C29" t="str">
            <v>00476</v>
          </cell>
          <cell r="D29">
            <v>75</v>
          </cell>
        </row>
        <row r="30">
          <cell r="C30" t="str">
            <v>00480</v>
          </cell>
          <cell r="D30">
            <v>75</v>
          </cell>
        </row>
        <row r="31">
          <cell r="C31" t="str">
            <v>00482</v>
          </cell>
          <cell r="D31">
            <v>75</v>
          </cell>
        </row>
        <row r="32">
          <cell r="C32" t="str">
            <v>00485</v>
          </cell>
          <cell r="D32">
            <v>75</v>
          </cell>
        </row>
        <row r="33">
          <cell r="D33">
            <v>75</v>
          </cell>
        </row>
        <row r="34">
          <cell r="C34" t="str">
            <v>00455</v>
          </cell>
          <cell r="D34">
            <v>75</v>
          </cell>
        </row>
        <row r="35">
          <cell r="C35" t="str">
            <v>00458</v>
          </cell>
          <cell r="D35">
            <v>75</v>
          </cell>
        </row>
        <row r="36">
          <cell r="C36" t="str">
            <v>00467</v>
          </cell>
          <cell r="D36">
            <v>75</v>
          </cell>
        </row>
        <row r="37">
          <cell r="C37" t="str">
            <v>00470</v>
          </cell>
          <cell r="D37">
            <v>75</v>
          </cell>
        </row>
        <row r="38">
          <cell r="C38" t="str">
            <v>00473</v>
          </cell>
          <cell r="D38">
            <v>75</v>
          </cell>
        </row>
        <row r="39">
          <cell r="C39" t="str">
            <v>00483</v>
          </cell>
          <cell r="D39">
            <v>75</v>
          </cell>
        </row>
        <row r="40">
          <cell r="D40">
            <v>75</v>
          </cell>
        </row>
        <row r="41">
          <cell r="C41" t="str">
            <v>00770</v>
          </cell>
          <cell r="D41">
            <v>75</v>
          </cell>
        </row>
        <row r="42">
          <cell r="C42" t="str">
            <v>00771</v>
          </cell>
          <cell r="D42">
            <v>75</v>
          </cell>
        </row>
        <row r="43">
          <cell r="C43" t="str">
            <v>00772</v>
          </cell>
          <cell r="D43">
            <v>75</v>
          </cell>
        </row>
        <row r="44">
          <cell r="C44" t="str">
            <v>00773</v>
          </cell>
          <cell r="D44">
            <v>75</v>
          </cell>
        </row>
        <row r="45">
          <cell r="C45" t="str">
            <v>00774</v>
          </cell>
          <cell r="D45">
            <v>75</v>
          </cell>
        </row>
        <row r="46">
          <cell r="C46" t="str">
            <v>00775</v>
          </cell>
          <cell r="D46">
            <v>75</v>
          </cell>
        </row>
        <row r="47">
          <cell r="C47" t="str">
            <v>00776</v>
          </cell>
          <cell r="D47">
            <v>75</v>
          </cell>
        </row>
        <row r="48">
          <cell r="C48" t="str">
            <v>00777</v>
          </cell>
          <cell r="D48">
            <v>75</v>
          </cell>
        </row>
        <row r="49">
          <cell r="C49" t="str">
            <v>00778</v>
          </cell>
          <cell r="D49">
            <v>75</v>
          </cell>
        </row>
        <row r="50">
          <cell r="C50" t="str">
            <v>00779</v>
          </cell>
          <cell r="D50">
            <v>75</v>
          </cell>
        </row>
        <row r="51">
          <cell r="C51" t="str">
            <v>00780</v>
          </cell>
          <cell r="D51">
            <v>75</v>
          </cell>
        </row>
        <row r="52">
          <cell r="C52" t="str">
            <v>00781</v>
          </cell>
          <cell r="D52">
            <v>75</v>
          </cell>
        </row>
        <row r="53">
          <cell r="C53" t="str">
            <v>00782</v>
          </cell>
          <cell r="D53">
            <v>75</v>
          </cell>
        </row>
        <row r="54">
          <cell r="C54" t="str">
            <v>00783</v>
          </cell>
          <cell r="D54">
            <v>75</v>
          </cell>
        </row>
        <row r="55">
          <cell r="C55" t="str">
            <v>00784</v>
          </cell>
          <cell r="D55">
            <v>75</v>
          </cell>
        </row>
        <row r="56">
          <cell r="C56" t="str">
            <v>00785</v>
          </cell>
          <cell r="D56">
            <v>75</v>
          </cell>
        </row>
        <row r="57">
          <cell r="C57" t="str">
            <v>00786</v>
          </cell>
          <cell r="D57">
            <v>75</v>
          </cell>
        </row>
        <row r="58">
          <cell r="C58" t="str">
            <v>00787</v>
          </cell>
          <cell r="D58">
            <v>75</v>
          </cell>
        </row>
        <row r="59">
          <cell r="C59" t="str">
            <v>00788</v>
          </cell>
          <cell r="D59">
            <v>75</v>
          </cell>
        </row>
        <row r="61">
          <cell r="C61" t="str">
            <v>00410</v>
          </cell>
          <cell r="D61">
            <v>75</v>
          </cell>
        </row>
        <row r="62">
          <cell r="C62" t="str">
            <v>00414</v>
          </cell>
          <cell r="D62">
            <v>75</v>
          </cell>
        </row>
        <row r="63">
          <cell r="C63" t="str">
            <v>00418</v>
          </cell>
          <cell r="D63">
            <v>75</v>
          </cell>
        </row>
        <row r="64">
          <cell r="D64">
            <v>75</v>
          </cell>
        </row>
        <row r="65">
          <cell r="C65" t="str">
            <v>00987</v>
          </cell>
          <cell r="D65">
            <v>75</v>
          </cell>
        </row>
        <row r="66">
          <cell r="C66" t="str">
            <v>00466</v>
          </cell>
          <cell r="D66">
            <v>75</v>
          </cell>
        </row>
        <row r="67">
          <cell r="C67" t="str">
            <v>00484</v>
          </cell>
          <cell r="D67">
            <v>75</v>
          </cell>
        </row>
        <row r="68">
          <cell r="C68" t="str">
            <v>00866</v>
          </cell>
          <cell r="D68">
            <v>75</v>
          </cell>
        </row>
        <row r="69">
          <cell r="C69" t="str">
            <v>00924</v>
          </cell>
          <cell r="D69">
            <v>75</v>
          </cell>
        </row>
        <row r="71">
          <cell r="C71" t="str">
            <v>01019</v>
          </cell>
          <cell r="D71">
            <v>75</v>
          </cell>
        </row>
        <row r="73">
          <cell r="C73" t="str">
            <v>00960</v>
          </cell>
          <cell r="D73">
            <v>75</v>
          </cell>
        </row>
        <row r="74">
          <cell r="C74" t="str">
            <v>00976</v>
          </cell>
          <cell r="D74">
            <v>75</v>
          </cell>
        </row>
        <row r="75">
          <cell r="C75" t="str">
            <v>00988</v>
          </cell>
          <cell r="D75">
            <v>75</v>
          </cell>
        </row>
        <row r="76">
          <cell r="C76" t="str">
            <v>01149</v>
          </cell>
          <cell r="D76">
            <v>75</v>
          </cell>
        </row>
        <row r="77">
          <cell r="C77" t="str">
            <v>01159</v>
          </cell>
          <cell r="D77">
            <v>75</v>
          </cell>
        </row>
        <row r="79">
          <cell r="C79" t="str">
            <v>01081</v>
          </cell>
          <cell r="D79">
            <v>75</v>
          </cell>
        </row>
        <row r="80">
          <cell r="D80">
            <v>75</v>
          </cell>
        </row>
        <row r="81">
          <cell r="C81" t="str">
            <v>00408</v>
          </cell>
          <cell r="D81">
            <v>75</v>
          </cell>
        </row>
        <row r="82">
          <cell r="C82" t="str">
            <v>00459</v>
          </cell>
          <cell r="D82">
            <v>75</v>
          </cell>
        </row>
        <row r="83">
          <cell r="C83" t="str">
            <v>00461</v>
          </cell>
          <cell r="D83">
            <v>75</v>
          </cell>
        </row>
        <row r="84">
          <cell r="C84" t="str">
            <v>00478</v>
          </cell>
          <cell r="D84">
            <v>75</v>
          </cell>
        </row>
        <row r="85">
          <cell r="C85" t="str">
            <v>00487</v>
          </cell>
          <cell r="D85">
            <v>75</v>
          </cell>
        </row>
        <row r="86">
          <cell r="C86" t="str">
            <v>00489</v>
          </cell>
          <cell r="D86">
            <v>75</v>
          </cell>
        </row>
        <row r="87">
          <cell r="C87" t="str">
            <v>01039</v>
          </cell>
          <cell r="D87">
            <v>75</v>
          </cell>
        </row>
        <row r="88">
          <cell r="C88" t="str">
            <v>01130</v>
          </cell>
          <cell r="D88">
            <v>75</v>
          </cell>
        </row>
        <row r="89">
          <cell r="C89" t="str">
            <v>01170</v>
          </cell>
          <cell r="D89">
            <v>75</v>
          </cell>
        </row>
        <row r="91">
          <cell r="C91" t="str">
            <v>01174</v>
          </cell>
          <cell r="D91">
            <v>75</v>
          </cell>
        </row>
        <row r="93">
          <cell r="C93" t="str">
            <v>00411</v>
          </cell>
          <cell r="D93">
            <v>75</v>
          </cell>
        </row>
        <row r="95">
          <cell r="C95" t="str">
            <v>01056</v>
          </cell>
          <cell r="D95">
            <v>75</v>
          </cell>
        </row>
        <row r="96">
          <cell r="C96" t="str">
            <v>01080</v>
          </cell>
          <cell r="D96">
            <v>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D2DE-47EA-45D7-9BFB-6B63543EAE09}">
  <dimension ref="A1:I94"/>
  <sheetViews>
    <sheetView tabSelected="1" workbookViewId="0">
      <selection activeCell="E5" sqref="E5"/>
    </sheetView>
  </sheetViews>
  <sheetFormatPr defaultRowHeight="15" x14ac:dyDescent="0.25"/>
  <cols>
    <col min="5" max="5" width="19.28515625" customWidth="1"/>
    <col min="6" max="6" width="17.140625" customWidth="1"/>
    <col min="7" max="7" width="21" customWidth="1"/>
  </cols>
  <sheetData>
    <row r="1" spans="1:9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4">
        <v>1</v>
      </c>
      <c r="I1" s="4">
        <v>0.05</v>
      </c>
    </row>
    <row r="2" spans="1:9" ht="56.25" x14ac:dyDescent="0.25">
      <c r="A2" s="1"/>
      <c r="B2" s="2"/>
      <c r="C2" s="2"/>
      <c r="D2" s="2"/>
      <c r="E2" s="2"/>
      <c r="F2" s="5" t="s">
        <v>6</v>
      </c>
      <c r="G2" s="5" t="s">
        <v>7</v>
      </c>
      <c r="H2" s="2"/>
      <c r="I2" s="2"/>
    </row>
    <row r="3" spans="1:9" ht="37.5" x14ac:dyDescent="0.25">
      <c r="A3" s="6"/>
      <c r="B3" s="6" t="s">
        <v>8</v>
      </c>
      <c r="C3" s="6"/>
      <c r="D3" s="7">
        <v>80</v>
      </c>
      <c r="E3" s="7">
        <f>+F3/G3*100</f>
        <v>20.202666176481415</v>
      </c>
      <c r="F3" s="8">
        <f>SUM(F4+F11+F18+F31+F38+F59+F60+F61+F62+F69+F71+F72+F73+F74+F75+F77+F78+F89+F91+F93+F94)</f>
        <v>221039.36614918002</v>
      </c>
      <c r="G3" s="8">
        <f>SUM(G4+G11+G18+G31+G38+G59+G60+G61+G62+G69+G71+G72+G73+G74+G75+G77+G78+G89+G91+G93+G94)</f>
        <v>1094109.87747003</v>
      </c>
      <c r="H3" s="7">
        <f t="shared" ref="H3:H13" si="0">100-(E3-D3)</f>
        <v>159.79733382351858</v>
      </c>
      <c r="I3" s="9">
        <f>+H3*0.05</f>
        <v>7.98986669117593</v>
      </c>
    </row>
    <row r="4" spans="1:9" ht="75" x14ac:dyDescent="0.25">
      <c r="A4" s="6"/>
      <c r="B4" s="10" t="s">
        <v>9</v>
      </c>
      <c r="C4" s="6"/>
      <c r="D4" s="7">
        <v>80</v>
      </c>
      <c r="E4" s="7">
        <f t="shared" ref="E4:E67" si="1">+F4/G4*100</f>
        <v>20.202666176481415</v>
      </c>
      <c r="F4" s="8">
        <f>SUM(F5:F10)</f>
        <v>221039.36614918002</v>
      </c>
      <c r="G4" s="8">
        <f>SUM(G5:G10)</f>
        <v>1094109.87747003</v>
      </c>
      <c r="H4" s="7">
        <f t="shared" si="0"/>
        <v>159.79733382351858</v>
      </c>
      <c r="I4" s="9">
        <f t="shared" ref="I4:I67" si="2">+H4*0.05</f>
        <v>7.98986669117593</v>
      </c>
    </row>
    <row r="5" spans="1:9" ht="93.75" x14ac:dyDescent="0.25">
      <c r="A5" s="11">
        <v>1</v>
      </c>
      <c r="B5" s="12" t="s">
        <v>10</v>
      </c>
      <c r="C5" s="13" t="s">
        <v>11</v>
      </c>
      <c r="D5" s="14">
        <v>80</v>
      </c>
      <c r="E5" s="14">
        <f t="shared" si="1"/>
        <v>17.243494212945528</v>
      </c>
      <c r="F5" s="15">
        <f>+VLOOKUP(C5,'[1]Ликвидлик баҳолаш'!C7:F96,4,FALSE)</f>
        <v>188662.77340481002</v>
      </c>
      <c r="G5" s="15">
        <f>+VLOOKUP(C5,'[1]Муддати ўтган кредитлар'!C7:D96,2,FALSE)</f>
        <v>1094109.87747003</v>
      </c>
      <c r="H5" s="14">
        <f t="shared" si="0"/>
        <v>162.75650578705446</v>
      </c>
      <c r="I5" s="16">
        <f t="shared" si="2"/>
        <v>8.1378252893527243</v>
      </c>
    </row>
    <row r="6" spans="1:9" ht="93.75" x14ac:dyDescent="0.25">
      <c r="A6" s="17">
        <v>2</v>
      </c>
      <c r="B6" s="12" t="s">
        <v>12</v>
      </c>
      <c r="C6" s="13" t="s">
        <v>13</v>
      </c>
      <c r="D6" s="14">
        <v>80</v>
      </c>
      <c r="E6" s="14"/>
      <c r="F6" s="15">
        <f>+VLOOKUP(C6,'[1]Ликвидлик баҳолаш'!C8:F97,4,FALSE)</f>
        <v>5984.4615217400005</v>
      </c>
      <c r="G6" s="15">
        <f>+VLOOKUP(C6,'[1]Муддати ўтган кредитлар'!C8:D97,2,FALSE)</f>
        <v>0</v>
      </c>
      <c r="H6" s="14">
        <f>100-(E6-D6)</f>
        <v>180</v>
      </c>
      <c r="I6" s="16">
        <f t="shared" si="2"/>
        <v>9</v>
      </c>
    </row>
    <row r="7" spans="1:9" ht="93.75" x14ac:dyDescent="0.25">
      <c r="A7" s="17">
        <v>3</v>
      </c>
      <c r="B7" s="12" t="s">
        <v>14</v>
      </c>
      <c r="C7" s="13" t="s">
        <v>15</v>
      </c>
      <c r="D7" s="14">
        <v>80</v>
      </c>
      <c r="E7" s="14"/>
      <c r="F7" s="15">
        <f>+VLOOKUP(C7,'[1]Ликвидлик баҳолаш'!C9:F98,4,FALSE)</f>
        <v>8070.2710499299992</v>
      </c>
      <c r="G7" s="15">
        <f>+VLOOKUP(C7,'[1]Муддати ўтган кредитлар'!C9:D98,2,FALSE)</f>
        <v>0</v>
      </c>
      <c r="H7" s="14">
        <f t="shared" si="0"/>
        <v>180</v>
      </c>
      <c r="I7" s="16">
        <f t="shared" si="2"/>
        <v>9</v>
      </c>
    </row>
    <row r="8" spans="1:9" ht="93.75" x14ac:dyDescent="0.25">
      <c r="A8" s="17">
        <v>4</v>
      </c>
      <c r="B8" s="12" t="s">
        <v>16</v>
      </c>
      <c r="C8" s="13" t="s">
        <v>17</v>
      </c>
      <c r="D8" s="14">
        <v>80</v>
      </c>
      <c r="E8" s="14"/>
      <c r="F8" s="15">
        <f>+VLOOKUP(C8,'[1]Ликвидлик баҳолаш'!C10:F99,4,FALSE)</f>
        <v>18321.860172699999</v>
      </c>
      <c r="G8" s="15">
        <f>+VLOOKUP(C8,'[1]Муддати ўтган кредитлар'!C10:D99,2,FALSE)</f>
        <v>0</v>
      </c>
      <c r="H8" s="14">
        <f t="shared" si="0"/>
        <v>180</v>
      </c>
      <c r="I8" s="16">
        <f t="shared" si="2"/>
        <v>9</v>
      </c>
    </row>
    <row r="9" spans="1:9" ht="93.75" x14ac:dyDescent="0.25">
      <c r="A9" s="17">
        <v>5</v>
      </c>
      <c r="B9" s="12" t="s">
        <v>18</v>
      </c>
      <c r="C9" s="13" t="s">
        <v>19</v>
      </c>
      <c r="D9" s="14">
        <v>80</v>
      </c>
      <c r="E9" s="14"/>
      <c r="F9" s="15">
        <f>+VLOOKUP(C9,'[1]Ликвидлик баҳолаш'!C11:F100,4,FALSE)</f>
        <v>0</v>
      </c>
      <c r="G9" s="15">
        <f>+VLOOKUP(C9,'[1]Муддати ўтган кредитлар'!C11:D100,2,FALSE)</f>
        <v>0</v>
      </c>
      <c r="H9" s="14">
        <f t="shared" si="0"/>
        <v>180</v>
      </c>
      <c r="I9" s="16">
        <f t="shared" si="2"/>
        <v>9</v>
      </c>
    </row>
    <row r="10" spans="1:9" ht="93.75" x14ac:dyDescent="0.25">
      <c r="A10" s="17">
        <v>6</v>
      </c>
      <c r="B10" s="12" t="s">
        <v>20</v>
      </c>
      <c r="C10" s="13" t="s">
        <v>21</v>
      </c>
      <c r="D10" s="14">
        <v>80</v>
      </c>
      <c r="E10" s="14"/>
      <c r="F10" s="15">
        <f>+VLOOKUP(C10,'[1]Ликвидлик баҳолаш'!C12:F101,4,FALSE)</f>
        <v>0</v>
      </c>
      <c r="G10" s="15">
        <f>+VLOOKUP(C10,'[1]Муддати ўтган кредитлар'!C12:D101,2,FALSE)</f>
        <v>0</v>
      </c>
      <c r="H10" s="14">
        <f t="shared" si="0"/>
        <v>180</v>
      </c>
      <c r="I10" s="16">
        <f t="shared" si="2"/>
        <v>9</v>
      </c>
    </row>
    <row r="11" spans="1:9" ht="93.75" x14ac:dyDescent="0.25">
      <c r="A11" s="6"/>
      <c r="B11" s="10" t="s">
        <v>22</v>
      </c>
      <c r="C11" s="6"/>
      <c r="D11" s="7">
        <v>80</v>
      </c>
      <c r="E11" s="7"/>
      <c r="F11" s="8">
        <f>SUM(F12:F17)</f>
        <v>0</v>
      </c>
      <c r="G11" s="8">
        <f>SUM(G12:G17)</f>
        <v>0</v>
      </c>
      <c r="H11" s="7">
        <f t="shared" si="0"/>
        <v>180</v>
      </c>
      <c r="I11" s="9">
        <f t="shared" si="2"/>
        <v>9</v>
      </c>
    </row>
    <row r="12" spans="1:9" ht="131.25" x14ac:dyDescent="0.25">
      <c r="A12" s="17">
        <v>1</v>
      </c>
      <c r="B12" s="12" t="s">
        <v>23</v>
      </c>
      <c r="C12" s="13" t="s">
        <v>24</v>
      </c>
      <c r="D12" s="14">
        <v>80</v>
      </c>
      <c r="E12" s="14"/>
      <c r="F12" s="15">
        <f>+VLOOKUP(C12,'[1]Ликвидлик баҳолаш'!C14:F103,4,FALSE)</f>
        <v>0</v>
      </c>
      <c r="G12" s="15">
        <f>+VLOOKUP(C12,'[1]Муддати ўтган кредитлар'!C14:D103,2,FALSE)</f>
        <v>0</v>
      </c>
      <c r="H12" s="14">
        <f t="shared" si="0"/>
        <v>180</v>
      </c>
      <c r="I12" s="16">
        <f t="shared" si="2"/>
        <v>9</v>
      </c>
    </row>
    <row r="13" spans="1:9" ht="131.25" x14ac:dyDescent="0.25">
      <c r="A13" s="17">
        <v>2</v>
      </c>
      <c r="B13" s="12" t="s">
        <v>25</v>
      </c>
      <c r="C13" s="13" t="s">
        <v>26</v>
      </c>
      <c r="D13" s="14">
        <v>80</v>
      </c>
      <c r="E13" s="14"/>
      <c r="F13" s="15">
        <f>+VLOOKUP(C13,'[1]Ликвидлик баҳолаш'!C15:F104,4,FALSE)</f>
        <v>0</v>
      </c>
      <c r="G13" s="15">
        <f>+VLOOKUP(C13,'[1]Муддати ўтган кредитлар'!C15:D104,2,FALSE)</f>
        <v>0</v>
      </c>
      <c r="H13" s="14">
        <f t="shared" si="0"/>
        <v>180</v>
      </c>
      <c r="I13" s="16">
        <f t="shared" si="2"/>
        <v>9</v>
      </c>
    </row>
    <row r="14" spans="1:9" ht="131.25" x14ac:dyDescent="0.25">
      <c r="A14" s="17">
        <v>3</v>
      </c>
      <c r="B14" s="12" t="s">
        <v>27</v>
      </c>
      <c r="C14" s="13" t="s">
        <v>28</v>
      </c>
      <c r="D14" s="14">
        <v>80</v>
      </c>
      <c r="E14" s="14"/>
      <c r="F14" s="15">
        <f>+VLOOKUP(C14,'[1]Ликвидлик баҳолаш'!C16:F105,4,FALSE)</f>
        <v>0</v>
      </c>
      <c r="G14" s="15">
        <f>+VLOOKUP(C14,'[1]Муддати ўтган кредитлар'!C16:D105,2,FALSE)</f>
        <v>0</v>
      </c>
      <c r="H14" s="14">
        <f>100-(E14-D14)</f>
        <v>180</v>
      </c>
      <c r="I14" s="16">
        <f t="shared" si="2"/>
        <v>9</v>
      </c>
    </row>
    <row r="15" spans="1:9" ht="131.25" x14ac:dyDescent="0.25">
      <c r="A15" s="17">
        <v>4</v>
      </c>
      <c r="B15" s="12" t="s">
        <v>29</v>
      </c>
      <c r="C15" s="13" t="s">
        <v>30</v>
      </c>
      <c r="D15" s="14">
        <v>80</v>
      </c>
      <c r="E15" s="14"/>
      <c r="F15" s="15">
        <f>+VLOOKUP(C15,'[1]Ликвидлик баҳолаш'!C17:F106,4,FALSE)</f>
        <v>0</v>
      </c>
      <c r="G15" s="15">
        <f>+VLOOKUP(C15,'[1]Муддати ўтган кредитлар'!C17:D106,2,FALSE)</f>
        <v>0</v>
      </c>
      <c r="H15" s="14">
        <f t="shared" ref="H15:H78" si="3">100-(E15-D15)</f>
        <v>180</v>
      </c>
      <c r="I15" s="16">
        <f t="shared" si="2"/>
        <v>9</v>
      </c>
    </row>
    <row r="16" spans="1:9" ht="131.25" x14ac:dyDescent="0.25">
      <c r="A16" s="17">
        <v>5</v>
      </c>
      <c r="B16" s="12" t="s">
        <v>31</v>
      </c>
      <c r="C16" s="13" t="s">
        <v>32</v>
      </c>
      <c r="D16" s="14">
        <v>80</v>
      </c>
      <c r="E16" s="14"/>
      <c r="F16" s="15">
        <f>+VLOOKUP(C16,'[1]Ликвидлик баҳолаш'!C18:F107,4,FALSE)</f>
        <v>0</v>
      </c>
      <c r="G16" s="15">
        <f>+VLOOKUP(C16,'[1]Муддати ўтган кредитлар'!C18:D107,2,FALSE)</f>
        <v>0</v>
      </c>
      <c r="H16" s="14">
        <f t="shared" si="3"/>
        <v>180</v>
      </c>
      <c r="I16" s="16">
        <f t="shared" si="2"/>
        <v>9</v>
      </c>
    </row>
    <row r="17" spans="1:9" ht="131.25" x14ac:dyDescent="0.25">
      <c r="A17" s="17">
        <v>6</v>
      </c>
      <c r="B17" s="12" t="s">
        <v>33</v>
      </c>
      <c r="C17" s="13" t="s">
        <v>34</v>
      </c>
      <c r="D17" s="14">
        <v>80</v>
      </c>
      <c r="E17" s="14"/>
      <c r="F17" s="15">
        <f>+VLOOKUP(C17,'[1]Ликвидлик баҳолаш'!C19:F108,4,FALSE)</f>
        <v>0</v>
      </c>
      <c r="G17" s="15">
        <f>+VLOOKUP(C17,'[1]Муддати ўтган кредитлар'!C19:D108,2,FALSE)</f>
        <v>0</v>
      </c>
      <c r="H17" s="14">
        <f t="shared" si="3"/>
        <v>180</v>
      </c>
      <c r="I17" s="16">
        <f t="shared" si="2"/>
        <v>9</v>
      </c>
    </row>
    <row r="18" spans="1:9" ht="37.5" x14ac:dyDescent="0.25">
      <c r="A18" s="6"/>
      <c r="B18" s="10" t="s">
        <v>35</v>
      </c>
      <c r="C18" s="6"/>
      <c r="D18" s="7">
        <v>80</v>
      </c>
      <c r="E18" s="7"/>
      <c r="F18" s="8">
        <f>SUM(F19:F30)</f>
        <v>0</v>
      </c>
      <c r="G18" s="8">
        <f>SUM(G19:G30)</f>
        <v>0</v>
      </c>
      <c r="H18" s="7">
        <f t="shared" si="3"/>
        <v>180</v>
      </c>
      <c r="I18" s="9">
        <f t="shared" si="2"/>
        <v>9</v>
      </c>
    </row>
    <row r="19" spans="1:9" ht="75" x14ac:dyDescent="0.25">
      <c r="A19" s="17">
        <v>1</v>
      </c>
      <c r="B19" s="12" t="s">
        <v>36</v>
      </c>
      <c r="C19" s="13" t="s">
        <v>37</v>
      </c>
      <c r="D19" s="14">
        <v>80</v>
      </c>
      <c r="E19" s="14"/>
      <c r="F19" s="15">
        <f>+VLOOKUP(C19,'[1]Ликвидлик баҳолаш'!C21:F110,4,FALSE)</f>
        <v>0</v>
      </c>
      <c r="G19" s="15">
        <f>+VLOOKUP(C19,'[1]Муддати ўтган кредитлар'!C21:D110,2,FALSE)</f>
        <v>0</v>
      </c>
      <c r="H19" s="14">
        <f t="shared" si="3"/>
        <v>180</v>
      </c>
      <c r="I19" s="16">
        <f t="shared" si="2"/>
        <v>9</v>
      </c>
    </row>
    <row r="20" spans="1:9" ht="75" x14ac:dyDescent="0.25">
      <c r="A20" s="17">
        <v>2</v>
      </c>
      <c r="B20" s="12" t="s">
        <v>38</v>
      </c>
      <c r="C20" s="13" t="s">
        <v>39</v>
      </c>
      <c r="D20" s="14">
        <v>80</v>
      </c>
      <c r="E20" s="14"/>
      <c r="F20" s="15">
        <f>+VLOOKUP(C20,'[1]Ликвидлик баҳолаш'!C22:F111,4,FALSE)</f>
        <v>0</v>
      </c>
      <c r="G20" s="15">
        <f>+VLOOKUP(C20,'[1]Муддати ўтган кредитлар'!C22:D111,2,FALSE)</f>
        <v>0</v>
      </c>
      <c r="H20" s="14">
        <f t="shared" si="3"/>
        <v>180</v>
      </c>
      <c r="I20" s="16">
        <f t="shared" si="2"/>
        <v>9</v>
      </c>
    </row>
    <row r="21" spans="1:9" ht="75" x14ac:dyDescent="0.25">
      <c r="A21" s="17">
        <v>3</v>
      </c>
      <c r="B21" s="12" t="s">
        <v>40</v>
      </c>
      <c r="C21" s="13" t="s">
        <v>41</v>
      </c>
      <c r="D21" s="14">
        <v>80</v>
      </c>
      <c r="E21" s="14"/>
      <c r="F21" s="15">
        <f>+VLOOKUP(C21,'[1]Ликвидлик баҳолаш'!C23:F112,4,FALSE)</f>
        <v>0</v>
      </c>
      <c r="G21" s="15">
        <f>+VLOOKUP(C21,'[1]Муддати ўтган кредитлар'!C23:D112,2,FALSE)</f>
        <v>0</v>
      </c>
      <c r="H21" s="14">
        <f t="shared" si="3"/>
        <v>180</v>
      </c>
      <c r="I21" s="16">
        <f t="shared" si="2"/>
        <v>9</v>
      </c>
    </row>
    <row r="22" spans="1:9" ht="56.25" x14ac:dyDescent="0.25">
      <c r="A22" s="17">
        <v>4</v>
      </c>
      <c r="B22" s="12" t="s">
        <v>42</v>
      </c>
      <c r="C22" s="13" t="s">
        <v>43</v>
      </c>
      <c r="D22" s="14">
        <v>80</v>
      </c>
      <c r="E22" s="14"/>
      <c r="F22" s="15">
        <f>+VLOOKUP(C22,'[1]Ликвидлик баҳолаш'!C24:F113,4,FALSE)</f>
        <v>0</v>
      </c>
      <c r="G22" s="15">
        <f>+VLOOKUP(C22,'[1]Муддати ўтган кредитлар'!C24:D113,2,FALSE)</f>
        <v>0</v>
      </c>
      <c r="H22" s="14">
        <f t="shared" si="3"/>
        <v>180</v>
      </c>
      <c r="I22" s="16">
        <f t="shared" si="2"/>
        <v>9</v>
      </c>
    </row>
    <row r="23" spans="1:9" ht="75" x14ac:dyDescent="0.25">
      <c r="A23" s="17">
        <v>5</v>
      </c>
      <c r="B23" s="12" t="s">
        <v>44</v>
      </c>
      <c r="C23" s="13" t="s">
        <v>45</v>
      </c>
      <c r="D23" s="14">
        <v>80</v>
      </c>
      <c r="E23" s="14"/>
      <c r="F23" s="15">
        <f>+VLOOKUP(C23,'[1]Ликвидлик баҳолаш'!C25:F114,4,FALSE)</f>
        <v>0</v>
      </c>
      <c r="G23" s="15">
        <f>+VLOOKUP(C23,'[1]Муддати ўтган кредитлар'!C25:D114,2,FALSE)</f>
        <v>0</v>
      </c>
      <c r="H23" s="14">
        <f t="shared" si="3"/>
        <v>180</v>
      </c>
      <c r="I23" s="16">
        <f t="shared" si="2"/>
        <v>9</v>
      </c>
    </row>
    <row r="24" spans="1:9" ht="75" x14ac:dyDescent="0.25">
      <c r="A24" s="17">
        <v>6</v>
      </c>
      <c r="B24" s="12" t="s">
        <v>46</v>
      </c>
      <c r="C24" s="13" t="s">
        <v>47</v>
      </c>
      <c r="D24" s="14">
        <v>80</v>
      </c>
      <c r="E24" s="14"/>
      <c r="F24" s="15">
        <f>+VLOOKUP(C24,'[1]Ликвидлик баҳолаш'!C26:F115,4,FALSE)</f>
        <v>0</v>
      </c>
      <c r="G24" s="15">
        <f>+VLOOKUP(C24,'[1]Муддати ўтган кредитлар'!C26:D115,2,FALSE)</f>
        <v>0</v>
      </c>
      <c r="H24" s="14">
        <f t="shared" si="3"/>
        <v>180</v>
      </c>
      <c r="I24" s="16">
        <f t="shared" si="2"/>
        <v>9</v>
      </c>
    </row>
    <row r="25" spans="1:9" ht="93.75" x14ac:dyDescent="0.25">
      <c r="A25" s="17">
        <v>7</v>
      </c>
      <c r="B25" s="12" t="s">
        <v>48</v>
      </c>
      <c r="C25" s="13" t="s">
        <v>49</v>
      </c>
      <c r="D25" s="14">
        <v>80</v>
      </c>
      <c r="E25" s="14"/>
      <c r="F25" s="15">
        <f>+VLOOKUP(C25,'[1]Ликвидлик баҳолаш'!C27:F116,4,FALSE)</f>
        <v>0</v>
      </c>
      <c r="G25" s="15">
        <f>+VLOOKUP(C25,'[1]Муддати ўтган кредитлар'!C27:D116,2,FALSE)</f>
        <v>0</v>
      </c>
      <c r="H25" s="14">
        <f t="shared" si="3"/>
        <v>180</v>
      </c>
      <c r="I25" s="16">
        <f t="shared" si="2"/>
        <v>9</v>
      </c>
    </row>
    <row r="26" spans="1:9" ht="93.75" x14ac:dyDescent="0.25">
      <c r="A26" s="17">
        <v>8</v>
      </c>
      <c r="B26" s="12" t="s">
        <v>50</v>
      </c>
      <c r="C26" s="13" t="s">
        <v>51</v>
      </c>
      <c r="D26" s="14">
        <v>80</v>
      </c>
      <c r="E26" s="14"/>
      <c r="F26" s="15">
        <f>+VLOOKUP(C26,'[1]Ликвидлик баҳолаш'!C28:F117,4,FALSE)</f>
        <v>0</v>
      </c>
      <c r="G26" s="15">
        <f>+VLOOKUP(C26,'[1]Муддати ўтган кредитлар'!C28:D117,2,FALSE)</f>
        <v>0</v>
      </c>
      <c r="H26" s="14">
        <f t="shared" si="3"/>
        <v>180</v>
      </c>
      <c r="I26" s="16">
        <f t="shared" si="2"/>
        <v>9</v>
      </c>
    </row>
    <row r="27" spans="1:9" ht="75" x14ac:dyDescent="0.25">
      <c r="A27" s="17">
        <v>9</v>
      </c>
      <c r="B27" s="12" t="s">
        <v>52</v>
      </c>
      <c r="C27" s="13" t="s">
        <v>53</v>
      </c>
      <c r="D27" s="14">
        <v>80</v>
      </c>
      <c r="E27" s="14"/>
      <c r="F27" s="15">
        <f>+VLOOKUP(C27,'[1]Ликвидлик баҳолаш'!C29:F118,4,FALSE)</f>
        <v>0</v>
      </c>
      <c r="G27" s="15">
        <f>+VLOOKUP(C27,'[1]Муддати ўтган кредитлар'!C29:D118,2,FALSE)</f>
        <v>0</v>
      </c>
      <c r="H27" s="14">
        <f t="shared" si="3"/>
        <v>180</v>
      </c>
      <c r="I27" s="16">
        <f t="shared" si="2"/>
        <v>9</v>
      </c>
    </row>
    <row r="28" spans="1:9" ht="93.75" x14ac:dyDescent="0.25">
      <c r="A28" s="17">
        <v>10</v>
      </c>
      <c r="B28" s="12" t="s">
        <v>54</v>
      </c>
      <c r="C28" s="13" t="s">
        <v>55</v>
      </c>
      <c r="D28" s="14">
        <v>80</v>
      </c>
      <c r="E28" s="14"/>
      <c r="F28" s="15">
        <f>+VLOOKUP(C28,'[1]Ликвидлик баҳолаш'!C30:F119,4,FALSE)</f>
        <v>0</v>
      </c>
      <c r="G28" s="15">
        <f>+VLOOKUP(C28,'[1]Муддати ўтган кредитлар'!C30:D119,2,FALSE)</f>
        <v>0</v>
      </c>
      <c r="H28" s="14">
        <f t="shared" si="3"/>
        <v>180</v>
      </c>
      <c r="I28" s="16">
        <f t="shared" si="2"/>
        <v>9</v>
      </c>
    </row>
    <row r="29" spans="1:9" ht="75" x14ac:dyDescent="0.25">
      <c r="A29" s="17">
        <v>11</v>
      </c>
      <c r="B29" s="12" t="s">
        <v>56</v>
      </c>
      <c r="C29" s="13" t="s">
        <v>57</v>
      </c>
      <c r="D29" s="14">
        <v>80</v>
      </c>
      <c r="E29" s="14"/>
      <c r="F29" s="15">
        <f>+VLOOKUP(C29,'[1]Ликвидлик баҳолаш'!C31:F120,4,FALSE)</f>
        <v>0</v>
      </c>
      <c r="G29" s="15">
        <f>+VLOOKUP(C29,'[1]Муддати ўтган кредитлар'!C31:D120,2,FALSE)</f>
        <v>0</v>
      </c>
      <c r="H29" s="14">
        <f t="shared" si="3"/>
        <v>180</v>
      </c>
      <c r="I29" s="16">
        <f t="shared" si="2"/>
        <v>9</v>
      </c>
    </row>
    <row r="30" spans="1:9" ht="75" x14ac:dyDescent="0.25">
      <c r="A30" s="17">
        <v>12</v>
      </c>
      <c r="B30" s="12" t="s">
        <v>58</v>
      </c>
      <c r="C30" s="13" t="s">
        <v>59</v>
      </c>
      <c r="D30" s="14">
        <v>80</v>
      </c>
      <c r="E30" s="14"/>
      <c r="F30" s="15">
        <f>+VLOOKUP(C30,'[1]Ликвидлик баҳолаш'!C32:F121,4,FALSE)</f>
        <v>0</v>
      </c>
      <c r="G30" s="15">
        <f>+VLOOKUP(C30,'[1]Муддати ўтган кредитлар'!C32:D121,2,FALSE)</f>
        <v>0</v>
      </c>
      <c r="H30" s="14">
        <f t="shared" si="3"/>
        <v>180</v>
      </c>
      <c r="I30" s="16">
        <f t="shared" si="2"/>
        <v>9</v>
      </c>
    </row>
    <row r="31" spans="1:9" ht="75" x14ac:dyDescent="0.25">
      <c r="A31" s="6"/>
      <c r="B31" s="10" t="s">
        <v>60</v>
      </c>
      <c r="C31" s="6"/>
      <c r="D31" s="7">
        <v>80</v>
      </c>
      <c r="E31" s="7"/>
      <c r="F31" s="8">
        <f>SUM(F32:F37)</f>
        <v>0</v>
      </c>
      <c r="G31" s="8">
        <f>SUM(G32:G37)</f>
        <v>0</v>
      </c>
      <c r="H31" s="7">
        <f t="shared" si="3"/>
        <v>180</v>
      </c>
      <c r="I31" s="9">
        <f t="shared" si="2"/>
        <v>9</v>
      </c>
    </row>
    <row r="32" spans="1:9" ht="112.5" x14ac:dyDescent="0.25">
      <c r="A32" s="17">
        <v>1</v>
      </c>
      <c r="B32" s="12" t="s">
        <v>61</v>
      </c>
      <c r="C32" s="13" t="s">
        <v>62</v>
      </c>
      <c r="D32" s="14">
        <v>80</v>
      </c>
      <c r="E32" s="14"/>
      <c r="F32" s="15">
        <f>+VLOOKUP(C32,'[1]Ликвидлик баҳолаш'!C34:F123,4,FALSE)</f>
        <v>0</v>
      </c>
      <c r="G32" s="15">
        <f>+VLOOKUP(C32,'[1]Муддати ўтган кредитлар'!C34:D123,2,FALSE)</f>
        <v>0</v>
      </c>
      <c r="H32" s="14">
        <f t="shared" si="3"/>
        <v>180</v>
      </c>
      <c r="I32" s="16">
        <f t="shared" si="2"/>
        <v>9</v>
      </c>
    </row>
    <row r="33" spans="1:9" ht="112.5" x14ac:dyDescent="0.25">
      <c r="A33" s="17">
        <v>2</v>
      </c>
      <c r="B33" s="12" t="s">
        <v>63</v>
      </c>
      <c r="C33" s="13" t="s">
        <v>64</v>
      </c>
      <c r="D33" s="14">
        <v>80</v>
      </c>
      <c r="E33" s="14"/>
      <c r="F33" s="15">
        <f>+VLOOKUP(C33,'[1]Ликвидлик баҳолаш'!C35:F124,4,FALSE)</f>
        <v>0</v>
      </c>
      <c r="G33" s="15">
        <f>+VLOOKUP(C33,'[1]Муддати ўтган кредитлар'!C35:D124,2,FALSE)</f>
        <v>0</v>
      </c>
      <c r="H33" s="14">
        <f t="shared" si="3"/>
        <v>180</v>
      </c>
      <c r="I33" s="16">
        <f t="shared" si="2"/>
        <v>9</v>
      </c>
    </row>
    <row r="34" spans="1:9" ht="112.5" x14ac:dyDescent="0.25">
      <c r="A34" s="17">
        <v>3</v>
      </c>
      <c r="B34" s="12" t="s">
        <v>65</v>
      </c>
      <c r="C34" s="13" t="s">
        <v>66</v>
      </c>
      <c r="D34" s="14">
        <v>80</v>
      </c>
      <c r="E34" s="14"/>
      <c r="F34" s="15">
        <f>+VLOOKUP(C34,'[1]Ликвидлик баҳолаш'!C36:F125,4,FALSE)</f>
        <v>0</v>
      </c>
      <c r="G34" s="15">
        <f>+VLOOKUP(C34,'[1]Муддати ўтган кредитлар'!C36:D125,2,FALSE)</f>
        <v>0</v>
      </c>
      <c r="H34" s="14">
        <f t="shared" si="3"/>
        <v>180</v>
      </c>
      <c r="I34" s="16">
        <f t="shared" si="2"/>
        <v>9</v>
      </c>
    </row>
    <row r="35" spans="1:9" ht="112.5" x14ac:dyDescent="0.25">
      <c r="A35" s="17">
        <v>4</v>
      </c>
      <c r="B35" s="12" t="s">
        <v>67</v>
      </c>
      <c r="C35" s="13" t="s">
        <v>68</v>
      </c>
      <c r="D35" s="14">
        <v>80</v>
      </c>
      <c r="E35" s="14"/>
      <c r="F35" s="15">
        <f>+VLOOKUP(C35,'[1]Ликвидлик баҳолаш'!C37:F126,4,FALSE)</f>
        <v>0</v>
      </c>
      <c r="G35" s="15">
        <f>+VLOOKUP(C35,'[1]Муддати ўтган кредитлар'!C37:D126,2,FALSE)</f>
        <v>0</v>
      </c>
      <c r="H35" s="14">
        <f t="shared" si="3"/>
        <v>180</v>
      </c>
      <c r="I35" s="16">
        <f t="shared" si="2"/>
        <v>9</v>
      </c>
    </row>
    <row r="36" spans="1:9" ht="112.5" x14ac:dyDescent="0.25">
      <c r="A36" s="17">
        <v>4</v>
      </c>
      <c r="B36" s="12" t="s">
        <v>69</v>
      </c>
      <c r="C36" s="13" t="s">
        <v>70</v>
      </c>
      <c r="D36" s="14">
        <v>80</v>
      </c>
      <c r="E36" s="14"/>
      <c r="F36" s="15">
        <f>+VLOOKUP(C36,'[1]Ликвидлик баҳолаш'!C38:F127,4,FALSE)</f>
        <v>0</v>
      </c>
      <c r="G36" s="15">
        <f>+VLOOKUP(C36,'[1]Муддати ўтган кредитлар'!C38:D127,2,FALSE)</f>
        <v>0</v>
      </c>
      <c r="H36" s="14">
        <f t="shared" si="3"/>
        <v>180</v>
      </c>
      <c r="I36" s="16">
        <f t="shared" si="2"/>
        <v>9</v>
      </c>
    </row>
    <row r="37" spans="1:9" ht="112.5" x14ac:dyDescent="0.25">
      <c r="A37" s="17">
        <v>6</v>
      </c>
      <c r="B37" s="12" t="s">
        <v>71</v>
      </c>
      <c r="C37" s="13" t="s">
        <v>72</v>
      </c>
      <c r="D37" s="14">
        <v>80</v>
      </c>
      <c r="E37" s="14"/>
      <c r="F37" s="15">
        <f>+VLOOKUP(C37,'[1]Ликвидлик баҳолаш'!C39:F128,4,FALSE)</f>
        <v>0</v>
      </c>
      <c r="G37" s="15">
        <f>+VLOOKUP(C37,'[1]Муддати ўтган кредитлар'!C39:D128,2,FALSE)</f>
        <v>0</v>
      </c>
      <c r="H37" s="14">
        <f t="shared" si="3"/>
        <v>180</v>
      </c>
      <c r="I37" s="16">
        <f t="shared" si="2"/>
        <v>9</v>
      </c>
    </row>
    <row r="38" spans="1:9" ht="56.25" x14ac:dyDescent="0.25">
      <c r="A38" s="6"/>
      <c r="B38" s="10" t="s">
        <v>73</v>
      </c>
      <c r="C38" s="6"/>
      <c r="D38" s="7">
        <v>80</v>
      </c>
      <c r="E38" s="7"/>
      <c r="F38" s="8">
        <f>SUM(F39:F57)</f>
        <v>0</v>
      </c>
      <c r="G38" s="8">
        <f>SUM(G39:G57)</f>
        <v>0</v>
      </c>
      <c r="H38" s="7">
        <f t="shared" si="3"/>
        <v>180</v>
      </c>
      <c r="I38" s="9">
        <f t="shared" si="2"/>
        <v>9</v>
      </c>
    </row>
    <row r="39" spans="1:9" ht="112.5" x14ac:dyDescent="0.25">
      <c r="A39" s="17">
        <v>1</v>
      </c>
      <c r="B39" s="12" t="s">
        <v>74</v>
      </c>
      <c r="C39" s="17" t="s">
        <v>75</v>
      </c>
      <c r="D39" s="14">
        <v>80</v>
      </c>
      <c r="E39" s="14"/>
      <c r="F39" s="15">
        <f>+VLOOKUP(C39,'[1]Ликвидлик баҳолаш'!C41:F130,4,FALSE)</f>
        <v>0</v>
      </c>
      <c r="G39" s="15">
        <f>+VLOOKUP(C39,'[1]Муддати ўтган кредитлар'!C41:D130,2,FALSE)</f>
        <v>0</v>
      </c>
      <c r="H39" s="14">
        <f t="shared" si="3"/>
        <v>180</v>
      </c>
      <c r="I39" s="16">
        <f t="shared" si="2"/>
        <v>9</v>
      </c>
    </row>
    <row r="40" spans="1:9" ht="112.5" x14ac:dyDescent="0.25">
      <c r="A40" s="17">
        <v>2</v>
      </c>
      <c r="B40" s="12" t="s">
        <v>76</v>
      </c>
      <c r="C40" s="17" t="s">
        <v>77</v>
      </c>
      <c r="D40" s="14">
        <v>80</v>
      </c>
      <c r="E40" s="14"/>
      <c r="F40" s="15">
        <f>+VLOOKUP(C40,'[1]Ликвидлик баҳолаш'!C42:F131,4,FALSE)</f>
        <v>0</v>
      </c>
      <c r="G40" s="15">
        <f>+VLOOKUP(C40,'[1]Муддати ўтган кредитлар'!C42:D131,2,FALSE)</f>
        <v>0</v>
      </c>
      <c r="H40" s="14">
        <f t="shared" si="3"/>
        <v>180</v>
      </c>
      <c r="I40" s="16">
        <f t="shared" si="2"/>
        <v>9</v>
      </c>
    </row>
    <row r="41" spans="1:9" ht="93.75" x14ac:dyDescent="0.25">
      <c r="A41" s="17">
        <v>3</v>
      </c>
      <c r="B41" s="12" t="s">
        <v>78</v>
      </c>
      <c r="C41" s="17" t="s">
        <v>79</v>
      </c>
      <c r="D41" s="14">
        <v>80</v>
      </c>
      <c r="E41" s="14"/>
      <c r="F41" s="15">
        <f>+VLOOKUP(C41,'[1]Ликвидлик баҳолаш'!C43:F132,4,FALSE)</f>
        <v>0</v>
      </c>
      <c r="G41" s="15">
        <f>+VLOOKUP(C41,'[1]Муддати ўтган кредитлар'!C43:D132,2,FALSE)</f>
        <v>0</v>
      </c>
      <c r="H41" s="14">
        <f t="shared" si="3"/>
        <v>180</v>
      </c>
      <c r="I41" s="16">
        <f t="shared" si="2"/>
        <v>9</v>
      </c>
    </row>
    <row r="42" spans="1:9" ht="93.75" x14ac:dyDescent="0.25">
      <c r="A42" s="17">
        <v>4</v>
      </c>
      <c r="B42" s="12" t="s">
        <v>80</v>
      </c>
      <c r="C42" s="17" t="s">
        <v>81</v>
      </c>
      <c r="D42" s="14">
        <v>80</v>
      </c>
      <c r="E42" s="14"/>
      <c r="F42" s="15">
        <f>+VLOOKUP(C42,'[1]Ликвидлик баҳолаш'!C44:F133,4,FALSE)</f>
        <v>0</v>
      </c>
      <c r="G42" s="15">
        <f>+VLOOKUP(C42,'[1]Муддати ўтган кредитлар'!C44:D133,2,FALSE)</f>
        <v>0</v>
      </c>
      <c r="H42" s="14">
        <f t="shared" si="3"/>
        <v>180</v>
      </c>
      <c r="I42" s="16">
        <f t="shared" si="2"/>
        <v>9</v>
      </c>
    </row>
    <row r="43" spans="1:9" ht="93.75" x14ac:dyDescent="0.25">
      <c r="A43" s="17">
        <v>5</v>
      </c>
      <c r="B43" s="12" t="s">
        <v>82</v>
      </c>
      <c r="C43" s="17" t="s">
        <v>83</v>
      </c>
      <c r="D43" s="14">
        <v>80</v>
      </c>
      <c r="E43" s="14"/>
      <c r="F43" s="15">
        <f>+VLOOKUP(C43,'[1]Ликвидлик баҳолаш'!C45:F134,4,FALSE)</f>
        <v>0</v>
      </c>
      <c r="G43" s="15">
        <f>+VLOOKUP(C43,'[1]Муддати ўтган кредитлар'!C45:D134,2,FALSE)</f>
        <v>0</v>
      </c>
      <c r="H43" s="14">
        <f t="shared" si="3"/>
        <v>180</v>
      </c>
      <c r="I43" s="16">
        <f t="shared" si="2"/>
        <v>9</v>
      </c>
    </row>
    <row r="44" spans="1:9" ht="93.75" x14ac:dyDescent="0.25">
      <c r="A44" s="17">
        <v>6</v>
      </c>
      <c r="B44" s="12" t="s">
        <v>84</v>
      </c>
      <c r="C44" s="17" t="s">
        <v>85</v>
      </c>
      <c r="D44" s="14">
        <v>80</v>
      </c>
      <c r="E44" s="14"/>
      <c r="F44" s="15">
        <f>+VLOOKUP(C44,'[1]Ликвидлик баҳолаш'!C46:F135,4,FALSE)</f>
        <v>0</v>
      </c>
      <c r="G44" s="15">
        <f>+VLOOKUP(C44,'[1]Муддати ўтган кредитлар'!C46:D135,2,FALSE)</f>
        <v>0</v>
      </c>
      <c r="H44" s="14">
        <f t="shared" si="3"/>
        <v>180</v>
      </c>
      <c r="I44" s="16">
        <f t="shared" si="2"/>
        <v>9</v>
      </c>
    </row>
    <row r="45" spans="1:9" ht="93.75" x14ac:dyDescent="0.25">
      <c r="A45" s="17">
        <v>7</v>
      </c>
      <c r="B45" s="12" t="s">
        <v>86</v>
      </c>
      <c r="C45" s="17" t="s">
        <v>87</v>
      </c>
      <c r="D45" s="14">
        <v>80</v>
      </c>
      <c r="E45" s="14"/>
      <c r="F45" s="15">
        <f>+VLOOKUP(C45,'[1]Ликвидлик баҳолаш'!C47:F136,4,FALSE)</f>
        <v>0</v>
      </c>
      <c r="G45" s="15">
        <f>+VLOOKUP(C45,'[1]Муддати ўтган кредитлар'!C47:D136,2,FALSE)</f>
        <v>0</v>
      </c>
      <c r="H45" s="14">
        <f t="shared" si="3"/>
        <v>180</v>
      </c>
      <c r="I45" s="16">
        <f t="shared" si="2"/>
        <v>9</v>
      </c>
    </row>
    <row r="46" spans="1:9" ht="93.75" x14ac:dyDescent="0.25">
      <c r="A46" s="17">
        <v>8</v>
      </c>
      <c r="B46" s="12" t="s">
        <v>88</v>
      </c>
      <c r="C46" s="17" t="s">
        <v>89</v>
      </c>
      <c r="D46" s="14">
        <v>80</v>
      </c>
      <c r="E46" s="14"/>
      <c r="F46" s="15">
        <f>+VLOOKUP(C46,'[1]Ликвидлик баҳолаш'!C48:F137,4,FALSE)</f>
        <v>0</v>
      </c>
      <c r="G46" s="15">
        <f>+VLOOKUP(C46,'[1]Муддати ўтган кредитлар'!C48:D137,2,FALSE)</f>
        <v>0</v>
      </c>
      <c r="H46" s="14">
        <f t="shared" si="3"/>
        <v>180</v>
      </c>
      <c r="I46" s="16">
        <f t="shared" si="2"/>
        <v>9</v>
      </c>
    </row>
    <row r="47" spans="1:9" ht="93.75" x14ac:dyDescent="0.25">
      <c r="A47" s="17">
        <v>9</v>
      </c>
      <c r="B47" s="12" t="s">
        <v>90</v>
      </c>
      <c r="C47" s="17" t="s">
        <v>91</v>
      </c>
      <c r="D47" s="14">
        <v>80</v>
      </c>
      <c r="E47" s="14"/>
      <c r="F47" s="15">
        <f>+VLOOKUP(C47,'[1]Ликвидлик баҳолаш'!C49:F138,4,FALSE)</f>
        <v>0</v>
      </c>
      <c r="G47" s="15">
        <f>+VLOOKUP(C47,'[1]Муддати ўтган кредитлар'!C49:D138,2,FALSE)</f>
        <v>0</v>
      </c>
      <c r="H47" s="14">
        <f t="shared" si="3"/>
        <v>180</v>
      </c>
      <c r="I47" s="16">
        <f t="shared" si="2"/>
        <v>9</v>
      </c>
    </row>
    <row r="48" spans="1:9" ht="93.75" x14ac:dyDescent="0.25">
      <c r="A48" s="17">
        <v>10</v>
      </c>
      <c r="B48" s="12" t="s">
        <v>92</v>
      </c>
      <c r="C48" s="17" t="s">
        <v>93</v>
      </c>
      <c r="D48" s="14">
        <v>80</v>
      </c>
      <c r="E48" s="14"/>
      <c r="F48" s="15">
        <f>+VLOOKUP(C48,'[1]Ликвидлик баҳолаш'!C50:F139,4,FALSE)</f>
        <v>0</v>
      </c>
      <c r="G48" s="15">
        <f>+VLOOKUP(C48,'[1]Муддати ўтган кредитлар'!C50:D139,2,FALSE)</f>
        <v>0</v>
      </c>
      <c r="H48" s="14">
        <f t="shared" si="3"/>
        <v>180</v>
      </c>
      <c r="I48" s="16">
        <f t="shared" si="2"/>
        <v>9</v>
      </c>
    </row>
    <row r="49" spans="1:9" ht="93.75" x14ac:dyDescent="0.25">
      <c r="A49" s="17">
        <v>11</v>
      </c>
      <c r="B49" s="12" t="s">
        <v>94</v>
      </c>
      <c r="C49" s="17" t="s">
        <v>95</v>
      </c>
      <c r="D49" s="14">
        <v>80</v>
      </c>
      <c r="E49" s="14"/>
      <c r="F49" s="15">
        <f>+VLOOKUP(C49,'[1]Ликвидлик баҳолаш'!C51:F140,4,FALSE)</f>
        <v>0</v>
      </c>
      <c r="G49" s="15">
        <f>+VLOOKUP(C49,'[1]Муддати ўтган кредитлар'!C51:D140,2,FALSE)</f>
        <v>0</v>
      </c>
      <c r="H49" s="14">
        <f t="shared" si="3"/>
        <v>180</v>
      </c>
      <c r="I49" s="16">
        <f t="shared" si="2"/>
        <v>9</v>
      </c>
    </row>
    <row r="50" spans="1:9" ht="93.75" x14ac:dyDescent="0.25">
      <c r="A50" s="17">
        <v>12</v>
      </c>
      <c r="B50" s="12" t="s">
        <v>96</v>
      </c>
      <c r="C50" s="17" t="s">
        <v>97</v>
      </c>
      <c r="D50" s="14">
        <v>80</v>
      </c>
      <c r="E50" s="14"/>
      <c r="F50" s="15">
        <f>+VLOOKUP(C50,'[1]Ликвидлик баҳолаш'!C52:F141,4,FALSE)</f>
        <v>0</v>
      </c>
      <c r="G50" s="15">
        <f>+VLOOKUP(C50,'[1]Муддати ўтган кредитлар'!C52:D141,2,FALSE)</f>
        <v>0</v>
      </c>
      <c r="H50" s="14">
        <f t="shared" si="3"/>
        <v>180</v>
      </c>
      <c r="I50" s="16">
        <f t="shared" si="2"/>
        <v>9</v>
      </c>
    </row>
    <row r="51" spans="1:9" ht="75" x14ac:dyDescent="0.25">
      <c r="A51" s="17">
        <v>13</v>
      </c>
      <c r="B51" s="12" t="s">
        <v>98</v>
      </c>
      <c r="C51" s="17" t="s">
        <v>99</v>
      </c>
      <c r="D51" s="14">
        <v>80</v>
      </c>
      <c r="E51" s="14"/>
      <c r="F51" s="15">
        <f>+VLOOKUP(C51,'[1]Ликвидлик баҳолаш'!C53:F142,4,FALSE)</f>
        <v>0</v>
      </c>
      <c r="G51" s="15">
        <f>+VLOOKUP(C51,'[1]Муддати ўтган кредитлар'!C53:D142,2,FALSE)</f>
        <v>0</v>
      </c>
      <c r="H51" s="14">
        <f t="shared" si="3"/>
        <v>180</v>
      </c>
      <c r="I51" s="16">
        <f t="shared" si="2"/>
        <v>9</v>
      </c>
    </row>
    <row r="52" spans="1:9" ht="93.75" x14ac:dyDescent="0.25">
      <c r="A52" s="17">
        <v>14</v>
      </c>
      <c r="B52" s="12" t="s">
        <v>100</v>
      </c>
      <c r="C52" s="17" t="s">
        <v>101</v>
      </c>
      <c r="D52" s="14">
        <v>80</v>
      </c>
      <c r="E52" s="14"/>
      <c r="F52" s="15">
        <f>+VLOOKUP(C52,'[1]Ликвидлик баҳолаш'!C54:F143,4,FALSE)</f>
        <v>0</v>
      </c>
      <c r="G52" s="15">
        <f>+VLOOKUP(C52,'[1]Муддати ўтган кредитлар'!C54:D143,2,FALSE)</f>
        <v>0</v>
      </c>
      <c r="H52" s="14">
        <f t="shared" si="3"/>
        <v>180</v>
      </c>
      <c r="I52" s="16">
        <f t="shared" si="2"/>
        <v>9</v>
      </c>
    </row>
    <row r="53" spans="1:9" ht="93.75" x14ac:dyDescent="0.25">
      <c r="A53" s="17">
        <v>15</v>
      </c>
      <c r="B53" s="12" t="s">
        <v>102</v>
      </c>
      <c r="C53" s="17" t="s">
        <v>103</v>
      </c>
      <c r="D53" s="14">
        <v>80</v>
      </c>
      <c r="E53" s="14"/>
      <c r="F53" s="15">
        <f>+VLOOKUP(C53,'[1]Ликвидлик баҳолаш'!C55:F144,4,FALSE)</f>
        <v>0</v>
      </c>
      <c r="G53" s="15">
        <f>+VLOOKUP(C53,'[1]Муддати ўтган кредитлар'!C55:D144,2,FALSE)</f>
        <v>0</v>
      </c>
      <c r="H53" s="14">
        <f t="shared" si="3"/>
        <v>180</v>
      </c>
      <c r="I53" s="16">
        <f t="shared" si="2"/>
        <v>9</v>
      </c>
    </row>
    <row r="54" spans="1:9" ht="93.75" x14ac:dyDescent="0.25">
      <c r="A54" s="17">
        <v>16</v>
      </c>
      <c r="B54" s="12" t="s">
        <v>104</v>
      </c>
      <c r="C54" s="17" t="s">
        <v>105</v>
      </c>
      <c r="D54" s="14">
        <v>80</v>
      </c>
      <c r="E54" s="14"/>
      <c r="F54" s="15">
        <f>+VLOOKUP(C54,'[1]Ликвидлик баҳолаш'!C56:F145,4,FALSE)</f>
        <v>0</v>
      </c>
      <c r="G54" s="15">
        <f>+VLOOKUP(C54,'[1]Муддати ўтган кредитлар'!C56:D145,2,FALSE)</f>
        <v>0</v>
      </c>
      <c r="H54" s="14">
        <f t="shared" si="3"/>
        <v>180</v>
      </c>
      <c r="I54" s="16">
        <f t="shared" si="2"/>
        <v>9</v>
      </c>
    </row>
    <row r="55" spans="1:9" ht="93.75" x14ac:dyDescent="0.25">
      <c r="A55" s="17">
        <v>17</v>
      </c>
      <c r="B55" s="12" t="s">
        <v>106</v>
      </c>
      <c r="C55" s="17" t="s">
        <v>107</v>
      </c>
      <c r="D55" s="14">
        <v>80</v>
      </c>
      <c r="E55" s="14"/>
      <c r="F55" s="15">
        <f>+VLOOKUP(C55,'[1]Ликвидлик баҳолаш'!C57:F146,4,FALSE)</f>
        <v>0</v>
      </c>
      <c r="G55" s="15">
        <f>+VLOOKUP(C55,'[1]Муддати ўтган кредитлар'!C57:D146,2,FALSE)</f>
        <v>0</v>
      </c>
      <c r="H55" s="14">
        <f t="shared" si="3"/>
        <v>180</v>
      </c>
      <c r="I55" s="16">
        <f t="shared" si="2"/>
        <v>9</v>
      </c>
    </row>
    <row r="56" spans="1:9" ht="93.75" x14ac:dyDescent="0.25">
      <c r="A56" s="17">
        <v>18</v>
      </c>
      <c r="B56" s="12" t="s">
        <v>108</v>
      </c>
      <c r="C56" s="17" t="s">
        <v>109</v>
      </c>
      <c r="D56" s="14">
        <v>80</v>
      </c>
      <c r="E56" s="14"/>
      <c r="F56" s="15">
        <f>+VLOOKUP(C56,'[1]Ликвидлик баҳолаш'!C58:F147,4,FALSE)</f>
        <v>0</v>
      </c>
      <c r="G56" s="15">
        <f>+VLOOKUP(C56,'[1]Муддати ўтган кредитлар'!C58:D147,2,FALSE)</f>
        <v>0</v>
      </c>
      <c r="H56" s="14">
        <f t="shared" si="3"/>
        <v>180</v>
      </c>
      <c r="I56" s="16">
        <f t="shared" si="2"/>
        <v>9</v>
      </c>
    </row>
    <row r="57" spans="1:9" ht="93.75" x14ac:dyDescent="0.25">
      <c r="A57" s="17">
        <v>19</v>
      </c>
      <c r="B57" s="12" t="s">
        <v>110</v>
      </c>
      <c r="C57" s="17" t="s">
        <v>111</v>
      </c>
      <c r="D57" s="14">
        <v>80</v>
      </c>
      <c r="E57" s="14"/>
      <c r="F57" s="15">
        <f>+VLOOKUP(C57,'[1]Ликвидлик баҳолаш'!C59:F148,4,FALSE)</f>
        <v>0</v>
      </c>
      <c r="G57" s="15">
        <f>+VLOOKUP(C57,'[1]Муддати ўтган кредитлар'!C59:D148,2,FALSE)</f>
        <v>0</v>
      </c>
      <c r="H57" s="14">
        <f t="shared" si="3"/>
        <v>180</v>
      </c>
      <c r="I57" s="16">
        <f t="shared" si="2"/>
        <v>9</v>
      </c>
    </row>
    <row r="58" spans="1:9" ht="56.25" x14ac:dyDescent="0.25">
      <c r="A58" s="6"/>
      <c r="B58" s="10" t="s">
        <v>112</v>
      </c>
      <c r="C58" s="6"/>
      <c r="D58" s="7"/>
      <c r="E58" s="7"/>
      <c r="F58" s="8"/>
      <c r="G58" s="8"/>
      <c r="H58" s="7"/>
      <c r="I58" s="9"/>
    </row>
    <row r="59" spans="1:9" ht="93.75" x14ac:dyDescent="0.25">
      <c r="A59" s="17">
        <v>1</v>
      </c>
      <c r="B59" s="12" t="s">
        <v>113</v>
      </c>
      <c r="C59" s="17" t="s">
        <v>114</v>
      </c>
      <c r="D59" s="14">
        <v>80</v>
      </c>
      <c r="E59" s="14"/>
      <c r="F59" s="15">
        <f>+VLOOKUP(C59,'[1]Ликвидлик баҳолаш'!C61:F150,4,FALSE)</f>
        <v>0</v>
      </c>
      <c r="G59" s="15">
        <f>+VLOOKUP(C59,'[1]Муддати ўтган кредитлар'!C61:D150,2,FALSE)</f>
        <v>0</v>
      </c>
      <c r="H59" s="14">
        <f t="shared" si="3"/>
        <v>180</v>
      </c>
      <c r="I59" s="16">
        <f t="shared" si="2"/>
        <v>9</v>
      </c>
    </row>
    <row r="60" spans="1:9" ht="93.75" x14ac:dyDescent="0.25">
      <c r="A60" s="17">
        <v>2</v>
      </c>
      <c r="B60" s="12" t="s">
        <v>115</v>
      </c>
      <c r="C60" s="17" t="s">
        <v>116</v>
      </c>
      <c r="D60" s="14">
        <v>80</v>
      </c>
      <c r="E60" s="14"/>
      <c r="F60" s="15">
        <f>+VLOOKUP(C60,'[1]Ликвидлик баҳолаш'!C62:F151,4,FALSE)</f>
        <v>0</v>
      </c>
      <c r="G60" s="15">
        <f>+VLOOKUP(C60,'[1]Муддати ўтган кредитлар'!C62:D151,2,FALSE)</f>
        <v>0</v>
      </c>
      <c r="H60" s="14">
        <f t="shared" si="3"/>
        <v>180</v>
      </c>
      <c r="I60" s="16">
        <f t="shared" si="2"/>
        <v>9</v>
      </c>
    </row>
    <row r="61" spans="1:9" ht="93.75" x14ac:dyDescent="0.25">
      <c r="A61" s="17">
        <v>3</v>
      </c>
      <c r="B61" s="12" t="s">
        <v>117</v>
      </c>
      <c r="C61" s="17" t="s">
        <v>118</v>
      </c>
      <c r="D61" s="14">
        <v>80</v>
      </c>
      <c r="E61" s="14"/>
      <c r="F61" s="15">
        <f>+VLOOKUP(C61,'[1]Ликвидлик баҳолаш'!C63:F152,4,FALSE)</f>
        <v>0</v>
      </c>
      <c r="G61" s="15">
        <f>+VLOOKUP(C61,'[1]Муддати ўтган кредитлар'!C63:D152,2,FALSE)</f>
        <v>0</v>
      </c>
      <c r="H61" s="14">
        <f t="shared" si="3"/>
        <v>180</v>
      </c>
      <c r="I61" s="16">
        <f t="shared" si="2"/>
        <v>9</v>
      </c>
    </row>
    <row r="62" spans="1:9" ht="93.75" x14ac:dyDescent="0.25">
      <c r="A62" s="6"/>
      <c r="B62" s="10" t="s">
        <v>119</v>
      </c>
      <c r="C62" s="6"/>
      <c r="D62" s="7">
        <v>80</v>
      </c>
      <c r="E62" s="7"/>
      <c r="F62" s="8">
        <f>SUM(F63:F67)</f>
        <v>0</v>
      </c>
      <c r="G62" s="8">
        <f>SUM(G63:G67)</f>
        <v>0</v>
      </c>
      <c r="H62" s="7">
        <f t="shared" si="3"/>
        <v>180</v>
      </c>
      <c r="I62" s="9">
        <f t="shared" si="2"/>
        <v>9</v>
      </c>
    </row>
    <row r="63" spans="1:9" ht="131.25" x14ac:dyDescent="0.25">
      <c r="A63" s="17">
        <v>1</v>
      </c>
      <c r="B63" s="12" t="s">
        <v>120</v>
      </c>
      <c r="C63" s="17" t="s">
        <v>121</v>
      </c>
      <c r="D63" s="14">
        <v>80</v>
      </c>
      <c r="E63" s="14"/>
      <c r="F63" s="15">
        <f>+VLOOKUP(C63,'[1]Ликвидлик баҳолаш'!C65:F154,4,FALSE)</f>
        <v>0</v>
      </c>
      <c r="G63" s="15">
        <f>+VLOOKUP(C63,'[1]Муддати ўтган кредитлар'!C65:D154,2,FALSE)</f>
        <v>0</v>
      </c>
      <c r="H63" s="14">
        <f t="shared" si="3"/>
        <v>180</v>
      </c>
      <c r="I63" s="16">
        <f t="shared" si="2"/>
        <v>9</v>
      </c>
    </row>
    <row r="64" spans="1:9" ht="131.25" x14ac:dyDescent="0.25">
      <c r="A64" s="17">
        <v>2</v>
      </c>
      <c r="B64" s="12" t="s">
        <v>122</v>
      </c>
      <c r="C64" s="17" t="s">
        <v>123</v>
      </c>
      <c r="D64" s="14">
        <v>80</v>
      </c>
      <c r="E64" s="14"/>
      <c r="F64" s="15">
        <f>+VLOOKUP(C64,'[1]Ликвидлик баҳолаш'!C66:F155,4,FALSE)</f>
        <v>0</v>
      </c>
      <c r="G64" s="15">
        <f>+VLOOKUP(C64,'[1]Муддати ўтган кредитлар'!C66:D155,2,FALSE)</f>
        <v>0</v>
      </c>
      <c r="H64" s="14">
        <f t="shared" si="3"/>
        <v>180</v>
      </c>
      <c r="I64" s="16">
        <f t="shared" si="2"/>
        <v>9</v>
      </c>
    </row>
    <row r="65" spans="1:9" ht="131.25" x14ac:dyDescent="0.25">
      <c r="A65" s="17">
        <v>3</v>
      </c>
      <c r="B65" s="12" t="s">
        <v>124</v>
      </c>
      <c r="C65" s="17" t="s">
        <v>125</v>
      </c>
      <c r="D65" s="14">
        <v>80</v>
      </c>
      <c r="E65" s="14"/>
      <c r="F65" s="15">
        <f>+VLOOKUP(C65,'[1]Ликвидлик баҳолаш'!C67:F156,4,FALSE)</f>
        <v>0</v>
      </c>
      <c r="G65" s="15">
        <f>+VLOOKUP(C65,'[1]Муддати ўтган кредитлар'!C67:D156,2,FALSE)</f>
        <v>0</v>
      </c>
      <c r="H65" s="14">
        <f t="shared" si="3"/>
        <v>180</v>
      </c>
      <c r="I65" s="16">
        <f t="shared" si="2"/>
        <v>9</v>
      </c>
    </row>
    <row r="66" spans="1:9" ht="131.25" x14ac:dyDescent="0.25">
      <c r="A66" s="17">
        <v>4</v>
      </c>
      <c r="B66" s="12" t="s">
        <v>126</v>
      </c>
      <c r="C66" s="17" t="s">
        <v>127</v>
      </c>
      <c r="D66" s="14">
        <v>80</v>
      </c>
      <c r="E66" s="14"/>
      <c r="F66" s="15">
        <f>+VLOOKUP(C66,'[1]Ликвидлик баҳолаш'!C68:F157,4,FALSE)</f>
        <v>0</v>
      </c>
      <c r="G66" s="15">
        <f>+VLOOKUP(C66,'[1]Муддати ўтган кредитлар'!C68:D157,2,FALSE)</f>
        <v>0</v>
      </c>
      <c r="H66" s="14">
        <f t="shared" si="3"/>
        <v>180</v>
      </c>
      <c r="I66" s="16">
        <f t="shared" si="2"/>
        <v>9</v>
      </c>
    </row>
    <row r="67" spans="1:9" ht="131.25" x14ac:dyDescent="0.25">
      <c r="A67" s="17">
        <v>5</v>
      </c>
      <c r="B67" s="12" t="s">
        <v>128</v>
      </c>
      <c r="C67" s="17" t="s">
        <v>129</v>
      </c>
      <c r="D67" s="14">
        <v>80</v>
      </c>
      <c r="E67" s="14"/>
      <c r="F67" s="15">
        <f>+VLOOKUP(C67,'[1]Ликвидлик баҳолаш'!C69:F158,4,FALSE)</f>
        <v>0</v>
      </c>
      <c r="G67" s="15">
        <f>+VLOOKUP(C67,'[1]Муддати ўтган кредитлар'!C69:D158,2,FALSE)</f>
        <v>0</v>
      </c>
      <c r="H67" s="14">
        <f t="shared" si="3"/>
        <v>180</v>
      </c>
      <c r="I67" s="16">
        <f t="shared" si="2"/>
        <v>9</v>
      </c>
    </row>
    <row r="68" spans="1:9" ht="56.25" x14ac:dyDescent="0.25">
      <c r="A68" s="6"/>
      <c r="B68" s="10" t="s">
        <v>130</v>
      </c>
      <c r="C68" s="6"/>
      <c r="D68" s="7"/>
      <c r="E68" s="7"/>
      <c r="F68" s="8"/>
      <c r="G68" s="8"/>
      <c r="H68" s="7"/>
      <c r="I68" s="9"/>
    </row>
    <row r="69" spans="1:9" ht="93.75" x14ac:dyDescent="0.25">
      <c r="A69" s="17">
        <v>1</v>
      </c>
      <c r="B69" s="12" t="s">
        <v>131</v>
      </c>
      <c r="C69" s="17" t="s">
        <v>132</v>
      </c>
      <c r="D69" s="14">
        <v>80</v>
      </c>
      <c r="E69" s="14"/>
      <c r="F69" s="15">
        <f>+VLOOKUP(C69,'[1]Ликвидлик баҳолаш'!C71:F160,4,FALSE)</f>
        <v>0</v>
      </c>
      <c r="G69" s="15">
        <f>+VLOOKUP(C69,'[1]Муддати ўтган кредитлар'!C71:D160,2,FALSE)</f>
        <v>0</v>
      </c>
      <c r="H69" s="14">
        <f t="shared" si="3"/>
        <v>180</v>
      </c>
      <c r="I69" s="16">
        <f t="shared" ref="I69:I94" si="4">+H69*0.05</f>
        <v>9</v>
      </c>
    </row>
    <row r="70" spans="1:9" ht="56.25" x14ac:dyDescent="0.25">
      <c r="A70" s="6"/>
      <c r="B70" s="10" t="s">
        <v>133</v>
      </c>
      <c r="C70" s="6"/>
      <c r="D70" s="7"/>
      <c r="E70" s="7"/>
      <c r="F70" s="8"/>
      <c r="G70" s="8"/>
      <c r="H70" s="7"/>
      <c r="I70" s="9"/>
    </row>
    <row r="71" spans="1:9" ht="93.75" x14ac:dyDescent="0.25">
      <c r="A71" s="17">
        <v>1</v>
      </c>
      <c r="B71" s="12" t="s">
        <v>134</v>
      </c>
      <c r="C71" s="17" t="s">
        <v>135</v>
      </c>
      <c r="D71" s="14">
        <v>80</v>
      </c>
      <c r="E71" s="14"/>
      <c r="F71" s="15">
        <f>+VLOOKUP(C71,'[1]Ликвидлик баҳолаш'!C73:F162,4,FALSE)</f>
        <v>0</v>
      </c>
      <c r="G71" s="15">
        <f>+VLOOKUP(C71,'[1]Муддати ўтган кредитлар'!C73:D162,2,FALSE)</f>
        <v>0</v>
      </c>
      <c r="H71" s="14">
        <f t="shared" si="3"/>
        <v>180</v>
      </c>
      <c r="I71" s="16">
        <f t="shared" si="4"/>
        <v>9</v>
      </c>
    </row>
    <row r="72" spans="1:9" ht="93.75" x14ac:dyDescent="0.25">
      <c r="A72" s="17">
        <v>2</v>
      </c>
      <c r="B72" s="12" t="s">
        <v>136</v>
      </c>
      <c r="C72" s="17" t="s">
        <v>137</v>
      </c>
      <c r="D72" s="14">
        <v>80</v>
      </c>
      <c r="E72" s="14"/>
      <c r="F72" s="15">
        <f>+VLOOKUP(C72,'[1]Ликвидлик баҳолаш'!C74:F163,4,FALSE)</f>
        <v>0</v>
      </c>
      <c r="G72" s="15">
        <f>+VLOOKUP(C72,'[1]Муддати ўтган кредитлар'!C74:D163,2,FALSE)</f>
        <v>0</v>
      </c>
      <c r="H72" s="14">
        <f t="shared" si="3"/>
        <v>180</v>
      </c>
      <c r="I72" s="16">
        <f t="shared" si="4"/>
        <v>9</v>
      </c>
    </row>
    <row r="73" spans="1:9" ht="93.75" x14ac:dyDescent="0.25">
      <c r="A73" s="17">
        <v>3</v>
      </c>
      <c r="B73" s="12" t="s">
        <v>138</v>
      </c>
      <c r="C73" s="17" t="s">
        <v>139</v>
      </c>
      <c r="D73" s="14">
        <v>80</v>
      </c>
      <c r="E73" s="14"/>
      <c r="F73" s="15">
        <f>+VLOOKUP(C73,'[1]Ликвидлик баҳолаш'!C75:F164,4,FALSE)</f>
        <v>0</v>
      </c>
      <c r="G73" s="15">
        <f>+VLOOKUP(C73,'[1]Муддати ўтган кредитлар'!C75:D164,2,FALSE)</f>
        <v>0</v>
      </c>
      <c r="H73" s="14">
        <f t="shared" si="3"/>
        <v>180</v>
      </c>
      <c r="I73" s="16">
        <f t="shared" si="4"/>
        <v>9</v>
      </c>
    </row>
    <row r="74" spans="1:9" ht="93.75" x14ac:dyDescent="0.25">
      <c r="A74" s="17">
        <v>4</v>
      </c>
      <c r="B74" s="12" t="s">
        <v>140</v>
      </c>
      <c r="C74" s="17" t="s">
        <v>141</v>
      </c>
      <c r="D74" s="14">
        <v>80</v>
      </c>
      <c r="E74" s="14"/>
      <c r="F74" s="15">
        <f>+VLOOKUP(C74,'[1]Ликвидлик баҳолаш'!C76:F165,4,FALSE)</f>
        <v>0</v>
      </c>
      <c r="G74" s="15">
        <f>+VLOOKUP(C74,'[1]Муддати ўтган кредитлар'!C76:D165,2,FALSE)</f>
        <v>0</v>
      </c>
      <c r="H74" s="14">
        <f t="shared" si="3"/>
        <v>180</v>
      </c>
      <c r="I74" s="16">
        <f t="shared" si="4"/>
        <v>9</v>
      </c>
    </row>
    <row r="75" spans="1:9" ht="93.75" x14ac:dyDescent="0.25">
      <c r="A75" s="17">
        <v>5</v>
      </c>
      <c r="B75" s="12" t="s">
        <v>142</v>
      </c>
      <c r="C75" s="17" t="s">
        <v>143</v>
      </c>
      <c r="D75" s="14">
        <v>80</v>
      </c>
      <c r="E75" s="14"/>
      <c r="F75" s="15">
        <f>+VLOOKUP(C75,'[1]Ликвидлик баҳолаш'!C77:F166,4,FALSE)</f>
        <v>0</v>
      </c>
      <c r="G75" s="15">
        <f>+VLOOKUP(C75,'[1]Муддати ўтган кредитлар'!C77:D166,2,FALSE)</f>
        <v>0</v>
      </c>
      <c r="H75" s="14">
        <f t="shared" si="3"/>
        <v>180</v>
      </c>
      <c r="I75" s="16">
        <f t="shared" si="4"/>
        <v>9</v>
      </c>
    </row>
    <row r="76" spans="1:9" ht="75" x14ac:dyDescent="0.25">
      <c r="A76" s="6"/>
      <c r="B76" s="10" t="s">
        <v>144</v>
      </c>
      <c r="C76" s="6"/>
      <c r="D76" s="7"/>
      <c r="E76" s="7"/>
      <c r="F76" s="8"/>
      <c r="G76" s="8"/>
      <c r="H76" s="7"/>
      <c r="I76" s="9"/>
    </row>
    <row r="77" spans="1:9" ht="93.75" x14ac:dyDescent="0.25">
      <c r="A77" s="17">
        <v>1</v>
      </c>
      <c r="B77" s="12" t="s">
        <v>145</v>
      </c>
      <c r="C77" s="17" t="s">
        <v>146</v>
      </c>
      <c r="D77" s="14">
        <v>80</v>
      </c>
      <c r="E77" s="14"/>
      <c r="F77" s="15">
        <f>+VLOOKUP(C77,'[1]Ликвидлик баҳолаш'!C79:F168,4,FALSE)</f>
        <v>0</v>
      </c>
      <c r="G77" s="15">
        <f>+VLOOKUP(C77,'[1]Муддати ўтган кредитлар'!C79:D168,2,FALSE)</f>
        <v>0</v>
      </c>
      <c r="H77" s="14">
        <f t="shared" si="3"/>
        <v>180</v>
      </c>
      <c r="I77" s="16">
        <f t="shared" si="4"/>
        <v>9</v>
      </c>
    </row>
    <row r="78" spans="1:9" ht="56.25" x14ac:dyDescent="0.25">
      <c r="A78" s="6"/>
      <c r="B78" s="10" t="s">
        <v>147</v>
      </c>
      <c r="C78" s="6"/>
      <c r="D78" s="7">
        <v>80</v>
      </c>
      <c r="E78" s="7"/>
      <c r="F78" s="8">
        <f>SUM(F79:F87)</f>
        <v>0</v>
      </c>
      <c r="G78" s="8">
        <f>SUM(G79:G87)</f>
        <v>0</v>
      </c>
      <c r="H78" s="7">
        <f t="shared" si="3"/>
        <v>180</v>
      </c>
      <c r="I78" s="9">
        <f t="shared" si="4"/>
        <v>9</v>
      </c>
    </row>
    <row r="79" spans="1:9" ht="93.75" x14ac:dyDescent="0.25">
      <c r="A79" s="17">
        <v>1</v>
      </c>
      <c r="B79" s="12" t="s">
        <v>148</v>
      </c>
      <c r="C79" s="17" t="s">
        <v>149</v>
      </c>
      <c r="D79" s="14">
        <v>80</v>
      </c>
      <c r="E79" s="14"/>
      <c r="F79" s="15">
        <f>+VLOOKUP(C79,'[1]Ликвидлик баҳолаш'!C81:F170,4,FALSE)</f>
        <v>0</v>
      </c>
      <c r="G79" s="15">
        <f>+VLOOKUP(C79,'[1]Муддати ўтган кредитлар'!C81:D170,2,FALSE)</f>
        <v>0</v>
      </c>
      <c r="H79" s="14">
        <f t="shared" ref="H79:H94" si="5">100-(E79-D79)</f>
        <v>180</v>
      </c>
      <c r="I79" s="16">
        <f t="shared" si="4"/>
        <v>9</v>
      </c>
    </row>
    <row r="80" spans="1:9" ht="93.75" x14ac:dyDescent="0.25">
      <c r="A80" s="17">
        <v>2</v>
      </c>
      <c r="B80" s="12" t="s">
        <v>150</v>
      </c>
      <c r="C80" s="17" t="s">
        <v>151</v>
      </c>
      <c r="D80" s="14">
        <v>80</v>
      </c>
      <c r="E80" s="14"/>
      <c r="F80" s="15">
        <f>+VLOOKUP(C80,'[1]Ликвидлик баҳолаш'!C82:F171,4,FALSE)</f>
        <v>0</v>
      </c>
      <c r="G80" s="15">
        <f>+VLOOKUP(C80,'[1]Муддати ўтган кредитлар'!C82:D171,2,FALSE)</f>
        <v>0</v>
      </c>
      <c r="H80" s="14">
        <f t="shared" si="5"/>
        <v>180</v>
      </c>
      <c r="I80" s="16">
        <f t="shared" si="4"/>
        <v>9</v>
      </c>
    </row>
    <row r="81" spans="1:9" ht="93.75" x14ac:dyDescent="0.25">
      <c r="A81" s="17">
        <v>3</v>
      </c>
      <c r="B81" s="12" t="s">
        <v>152</v>
      </c>
      <c r="C81" s="17" t="s">
        <v>153</v>
      </c>
      <c r="D81" s="14">
        <v>80</v>
      </c>
      <c r="E81" s="14"/>
      <c r="F81" s="15">
        <f>+VLOOKUP(C81,'[1]Ликвидлик баҳолаш'!C83:F172,4,FALSE)</f>
        <v>0</v>
      </c>
      <c r="G81" s="15">
        <f>+VLOOKUP(C81,'[1]Муддати ўтган кредитлар'!C83:D172,2,FALSE)</f>
        <v>0</v>
      </c>
      <c r="H81" s="14">
        <f t="shared" si="5"/>
        <v>180</v>
      </c>
      <c r="I81" s="16">
        <f t="shared" si="4"/>
        <v>9</v>
      </c>
    </row>
    <row r="82" spans="1:9" ht="93.75" x14ac:dyDescent="0.25">
      <c r="A82" s="17">
        <v>4</v>
      </c>
      <c r="B82" s="12" t="s">
        <v>154</v>
      </c>
      <c r="C82" s="17" t="s">
        <v>155</v>
      </c>
      <c r="D82" s="14">
        <v>80</v>
      </c>
      <c r="E82" s="14"/>
      <c r="F82" s="15">
        <f>+VLOOKUP(C82,'[1]Ликвидлик баҳолаш'!C84:F173,4,FALSE)</f>
        <v>0</v>
      </c>
      <c r="G82" s="15">
        <f>+VLOOKUP(C82,'[1]Муддати ўтган кредитлар'!C84:D173,2,FALSE)</f>
        <v>0</v>
      </c>
      <c r="H82" s="14">
        <f t="shared" si="5"/>
        <v>180</v>
      </c>
      <c r="I82" s="16">
        <f t="shared" si="4"/>
        <v>9</v>
      </c>
    </row>
    <row r="83" spans="1:9" ht="93.75" x14ac:dyDescent="0.25">
      <c r="A83" s="17">
        <v>5</v>
      </c>
      <c r="B83" s="12" t="s">
        <v>156</v>
      </c>
      <c r="C83" s="17" t="s">
        <v>157</v>
      </c>
      <c r="D83" s="14">
        <v>80</v>
      </c>
      <c r="E83" s="14"/>
      <c r="F83" s="15">
        <f>+VLOOKUP(C83,'[1]Ликвидлик баҳолаш'!C85:F174,4,FALSE)</f>
        <v>0</v>
      </c>
      <c r="G83" s="15">
        <f>+VLOOKUP(C83,'[1]Муддати ўтган кредитлар'!C85:D174,2,FALSE)</f>
        <v>0</v>
      </c>
      <c r="H83" s="14">
        <f t="shared" si="5"/>
        <v>180</v>
      </c>
      <c r="I83" s="16">
        <f t="shared" si="4"/>
        <v>9</v>
      </c>
    </row>
    <row r="84" spans="1:9" ht="93.75" x14ac:dyDescent="0.25">
      <c r="A84" s="17">
        <v>6</v>
      </c>
      <c r="B84" s="12" t="s">
        <v>158</v>
      </c>
      <c r="C84" s="17" t="s">
        <v>159</v>
      </c>
      <c r="D84" s="14">
        <v>80</v>
      </c>
      <c r="E84" s="14"/>
      <c r="F84" s="15">
        <f>+VLOOKUP(C84,'[1]Ликвидлик баҳолаш'!C86:F175,4,FALSE)</f>
        <v>0</v>
      </c>
      <c r="G84" s="15">
        <f>+VLOOKUP(C84,'[1]Муддати ўтган кредитлар'!C86:D175,2,FALSE)</f>
        <v>0</v>
      </c>
      <c r="H84" s="14">
        <f t="shared" si="5"/>
        <v>180</v>
      </c>
      <c r="I84" s="16">
        <f t="shared" si="4"/>
        <v>9</v>
      </c>
    </row>
    <row r="85" spans="1:9" ht="93.75" x14ac:dyDescent="0.25">
      <c r="A85" s="17">
        <v>7</v>
      </c>
      <c r="B85" s="12" t="s">
        <v>160</v>
      </c>
      <c r="C85" s="17" t="s">
        <v>161</v>
      </c>
      <c r="D85" s="14">
        <v>80</v>
      </c>
      <c r="E85" s="14"/>
      <c r="F85" s="15">
        <f>+VLOOKUP(C85,'[1]Ликвидлик баҳолаш'!C87:F176,4,FALSE)</f>
        <v>0</v>
      </c>
      <c r="G85" s="15">
        <f>+VLOOKUP(C85,'[1]Муддати ўтган кредитлар'!C87:D176,2,FALSE)</f>
        <v>0</v>
      </c>
      <c r="H85" s="14">
        <f t="shared" si="5"/>
        <v>180</v>
      </c>
      <c r="I85" s="16">
        <f t="shared" si="4"/>
        <v>9</v>
      </c>
    </row>
    <row r="86" spans="1:9" ht="93.75" x14ac:dyDescent="0.25">
      <c r="A86" s="17">
        <v>8</v>
      </c>
      <c r="B86" s="12" t="s">
        <v>162</v>
      </c>
      <c r="C86" s="17" t="s">
        <v>163</v>
      </c>
      <c r="D86" s="14">
        <v>80</v>
      </c>
      <c r="E86" s="14"/>
      <c r="F86" s="15">
        <f>+VLOOKUP(C86,'[1]Ликвидлик баҳолаш'!C88:F177,4,FALSE)</f>
        <v>0</v>
      </c>
      <c r="G86" s="15">
        <f>+VLOOKUP(C86,'[1]Муддати ўтган кредитлар'!C88:D177,2,FALSE)</f>
        <v>0</v>
      </c>
      <c r="H86" s="14">
        <f t="shared" si="5"/>
        <v>180</v>
      </c>
      <c r="I86" s="16">
        <f t="shared" si="4"/>
        <v>9</v>
      </c>
    </row>
    <row r="87" spans="1:9" ht="93.75" x14ac:dyDescent="0.25">
      <c r="A87" s="17">
        <v>9</v>
      </c>
      <c r="B87" s="12" t="s">
        <v>164</v>
      </c>
      <c r="C87" s="17" t="s">
        <v>165</v>
      </c>
      <c r="D87" s="14">
        <v>80</v>
      </c>
      <c r="E87" s="14"/>
      <c r="F87" s="15">
        <f>+VLOOKUP(C87,'[1]Ликвидлик баҳолаш'!C89:F178,4,FALSE)</f>
        <v>0</v>
      </c>
      <c r="G87" s="15">
        <f>+VLOOKUP(C87,'[1]Муддати ўтган кредитлар'!C89:D178,2,FALSE)</f>
        <v>0</v>
      </c>
      <c r="H87" s="14">
        <f t="shared" si="5"/>
        <v>180</v>
      </c>
      <c r="I87" s="16">
        <f t="shared" si="4"/>
        <v>9</v>
      </c>
    </row>
    <row r="88" spans="1:9" ht="75" x14ac:dyDescent="0.25">
      <c r="A88" s="6"/>
      <c r="B88" s="10" t="s">
        <v>166</v>
      </c>
      <c r="C88" s="6"/>
      <c r="D88" s="7"/>
      <c r="E88" s="7"/>
      <c r="F88" s="8"/>
      <c r="G88" s="8"/>
      <c r="H88" s="7"/>
      <c r="I88" s="9"/>
    </row>
    <row r="89" spans="1:9" ht="93.75" x14ac:dyDescent="0.25">
      <c r="A89" s="17">
        <v>1</v>
      </c>
      <c r="B89" s="12" t="s">
        <v>167</v>
      </c>
      <c r="C89" s="17" t="s">
        <v>168</v>
      </c>
      <c r="D89" s="14">
        <v>80</v>
      </c>
      <c r="E89" s="14"/>
      <c r="F89" s="15">
        <f>+VLOOKUP(C89,'[1]Ликвидлик баҳолаш'!C91:F180,4,FALSE)</f>
        <v>0</v>
      </c>
      <c r="G89" s="15">
        <f>+VLOOKUP(C89,'[1]Муддати ўтган кредитлар'!C91:D180,2,FALSE)</f>
        <v>0</v>
      </c>
      <c r="H89" s="14">
        <f t="shared" si="5"/>
        <v>180</v>
      </c>
      <c r="I89" s="16">
        <f t="shared" si="4"/>
        <v>9</v>
      </c>
    </row>
    <row r="90" spans="1:9" ht="56.25" x14ac:dyDescent="0.25">
      <c r="A90" s="6"/>
      <c r="B90" s="10" t="s">
        <v>169</v>
      </c>
      <c r="C90" s="6"/>
      <c r="D90" s="7"/>
      <c r="E90" s="7"/>
      <c r="F90" s="8"/>
      <c r="G90" s="8"/>
      <c r="H90" s="7"/>
      <c r="I90" s="9"/>
    </row>
    <row r="91" spans="1:9" ht="93.75" x14ac:dyDescent="0.25">
      <c r="A91" s="17">
        <v>1</v>
      </c>
      <c r="B91" s="12" t="s">
        <v>170</v>
      </c>
      <c r="C91" s="17" t="s">
        <v>171</v>
      </c>
      <c r="D91" s="14">
        <v>80</v>
      </c>
      <c r="E91" s="14"/>
      <c r="F91" s="15">
        <f>+VLOOKUP(C91,'[1]Ликвидлик баҳолаш'!C93:F182,4,FALSE)</f>
        <v>0</v>
      </c>
      <c r="G91" s="15">
        <f>+VLOOKUP(C91,'[1]Муддати ўтган кредитлар'!C93:D182,2,FALSE)</f>
        <v>0</v>
      </c>
      <c r="H91" s="14">
        <f t="shared" si="5"/>
        <v>180</v>
      </c>
      <c r="I91" s="16">
        <f t="shared" si="4"/>
        <v>9</v>
      </c>
    </row>
    <row r="92" spans="1:9" ht="56.25" x14ac:dyDescent="0.25">
      <c r="A92" s="6"/>
      <c r="B92" s="10" t="s">
        <v>172</v>
      </c>
      <c r="C92" s="6"/>
      <c r="D92" s="7"/>
      <c r="E92" s="7"/>
      <c r="F92" s="8"/>
      <c r="G92" s="8"/>
      <c r="H92" s="7"/>
      <c r="I92" s="9"/>
    </row>
    <row r="93" spans="1:9" ht="93.75" x14ac:dyDescent="0.25">
      <c r="A93" s="17">
        <v>1</v>
      </c>
      <c r="B93" s="12" t="s">
        <v>173</v>
      </c>
      <c r="C93" s="17" t="s">
        <v>174</v>
      </c>
      <c r="D93" s="14">
        <v>80</v>
      </c>
      <c r="E93" s="14"/>
      <c r="F93" s="15">
        <f>+VLOOKUP(C93,'[1]Ликвидлик баҳолаш'!C95:F184,4,FALSE)</f>
        <v>0</v>
      </c>
      <c r="G93" s="15">
        <f>+VLOOKUP(C93,'[1]Муддати ўтган кредитлар'!C95:D184,2,FALSE)</f>
        <v>0</v>
      </c>
      <c r="H93" s="14">
        <f t="shared" si="5"/>
        <v>180</v>
      </c>
      <c r="I93" s="16">
        <f t="shared" si="4"/>
        <v>9</v>
      </c>
    </row>
    <row r="94" spans="1:9" ht="93.75" x14ac:dyDescent="0.25">
      <c r="A94" s="17">
        <v>2</v>
      </c>
      <c r="B94" s="12" t="s">
        <v>175</v>
      </c>
      <c r="C94" s="17" t="s">
        <v>176</v>
      </c>
      <c r="D94" s="14">
        <v>80</v>
      </c>
      <c r="E94" s="14"/>
      <c r="F94" s="15">
        <f>+VLOOKUP(C94,'[1]Ликвидлик баҳолаш'!C96:F185,4,FALSE)</f>
        <v>0</v>
      </c>
      <c r="G94" s="15">
        <f>+VLOOKUP(C94,'[1]Муддати ўтган кредитлар'!C96:D185,2,FALSE)</f>
        <v>0</v>
      </c>
      <c r="H94" s="14">
        <f t="shared" si="5"/>
        <v>180</v>
      </c>
      <c r="I94" s="16">
        <f t="shared" si="4"/>
        <v>9</v>
      </c>
    </row>
  </sheetData>
  <mergeCells count="8">
    <mergeCell ref="A1:A2"/>
    <mergeCell ref="B1:B2"/>
    <mergeCell ref="C1:C2"/>
    <mergeCell ref="D1:D2"/>
    <mergeCell ref="E1:E2"/>
    <mergeCell ref="F1:G1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2020-06-08T10:24:51Z</dcterms:created>
  <dcterms:modified xsi:type="dcterms:W3CDTF">2020-06-08T10:31:11Z</dcterms:modified>
</cp:coreProperties>
</file>