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omeda\Documents\"/>
    </mc:Choice>
  </mc:AlternateContent>
  <bookViews>
    <workbookView xWindow="0" yWindow="5850" windowWidth="20490" windowHeight="8790" activeTab="1"/>
  </bookViews>
  <sheets>
    <sheet name="TABUNGAN" sheetId="1" r:id="rId1"/>
    <sheet name="PINJAMAN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Q14" i="2" l="1"/>
  <c r="N39" i="2" l="1"/>
  <c r="N34" i="2"/>
  <c r="L24" i="1" l="1"/>
  <c r="M24" i="1"/>
  <c r="K8" i="2" l="1"/>
  <c r="K9" i="2"/>
  <c r="K28" i="2" s="1"/>
  <c r="K4" i="2"/>
  <c r="K3" i="2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E3" i="2" l="1"/>
  <c r="H3" i="2" s="1"/>
  <c r="C24" i="1"/>
  <c r="D24" i="1"/>
  <c r="E24" i="1"/>
  <c r="F24" i="1"/>
  <c r="G24" i="1"/>
  <c r="H24" i="1"/>
  <c r="I24" i="1"/>
  <c r="J24" i="1"/>
  <c r="K24" i="1"/>
  <c r="B4" i="2" l="1"/>
  <c r="E4" i="2" s="1"/>
  <c r="N24" i="1"/>
  <c r="B24" i="1"/>
  <c r="B26" i="1" l="1"/>
  <c r="B29" i="1" s="1"/>
  <c r="B32" i="1" l="1"/>
</calcChain>
</file>

<file path=xl/sharedStrings.xml><?xml version="1.0" encoding="utf-8"?>
<sst xmlns="http://schemas.openxmlformats.org/spreadsheetml/2006/main" count="235" uniqueCount="49">
  <si>
    <t>Nama</t>
  </si>
  <si>
    <t>M. Yusuf</t>
  </si>
  <si>
    <t>Churniawan</t>
  </si>
  <si>
    <t>Baroto</t>
  </si>
  <si>
    <t>Otong Kartono</t>
  </si>
  <si>
    <t>Heru Prayitno</t>
  </si>
  <si>
    <t>Dedi Sugiyarto</t>
  </si>
  <si>
    <t>Budan</t>
  </si>
  <si>
    <t>Abdul Azis</t>
  </si>
  <si>
    <t>Nono</t>
  </si>
  <si>
    <t>Jefri Setiawan</t>
  </si>
  <si>
    <t>Aji Putranto</t>
  </si>
  <si>
    <t>Nurcahya</t>
  </si>
  <si>
    <t>Dani Susanto</t>
  </si>
  <si>
    <t>Fifin Afyudi</t>
  </si>
  <si>
    <t>Slamet Lianto</t>
  </si>
  <si>
    <t>Sugiarto</t>
  </si>
  <si>
    <t>Yohan Budiman</t>
  </si>
  <si>
    <t>Tino</t>
  </si>
  <si>
    <t>TOTAL</t>
  </si>
  <si>
    <t>Yudi Priyanto</t>
  </si>
  <si>
    <t>Aulia Muh Sulhan</t>
  </si>
  <si>
    <t>TOTAL TABUNGAN</t>
  </si>
  <si>
    <t>TABUNGAN</t>
  </si>
  <si>
    <t>PINJAMAN</t>
  </si>
  <si>
    <t>SALDO</t>
  </si>
  <si>
    <t>Tanggal</t>
  </si>
  <si>
    <t>Pinjaman</t>
  </si>
  <si>
    <t>Pengembalian</t>
  </si>
  <si>
    <t>Pinjaman sebenarnya</t>
  </si>
  <si>
    <t>Andrias (Endro)</t>
  </si>
  <si>
    <t>BUNGA</t>
  </si>
  <si>
    <t xml:space="preserve"> </t>
  </si>
  <si>
    <t>Dedi</t>
  </si>
  <si>
    <t>Yudi</t>
  </si>
  <si>
    <t>Miss</t>
  </si>
  <si>
    <t>Aan</t>
  </si>
  <si>
    <t>Rahmad Budi Santoso</t>
  </si>
  <si>
    <t>NOW</t>
  </si>
  <si>
    <t>(+)25000</t>
  </si>
  <si>
    <t>(+)40000</t>
  </si>
  <si>
    <t>(+)10000</t>
  </si>
  <si>
    <t>(+)30000</t>
  </si>
  <si>
    <t>Afin</t>
  </si>
  <si>
    <t>Heru</t>
  </si>
  <si>
    <t>Otong</t>
  </si>
  <si>
    <t>Azis</t>
  </si>
  <si>
    <t>MINE</t>
  </si>
  <si>
    <t>(+)50000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</si>
</sst>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&quot;Rp&quot;#,##0"/>
    <numFmt numFmtId="166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0" fontId="1" fillId="2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0" fontId="0" fillId="4" borderId="0" xfId="0" applyFill="1"/>
    <xf numFmtId="165" fontId="0" fillId="4" borderId="0" xfId="0" applyNumberFormat="1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/>
    <xf numFmtId="166" fontId="1" fillId="2" borderId="0" xfId="0" applyNumberFormat="1" applyFont="1" applyFill="1"/>
    <xf numFmtId="0" fontId="1" fillId="0" borderId="0" xfId="0" applyFont="1"/>
    <xf numFmtId="165" fontId="1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24" workbookViewId="0">
      <selection activeCell="D32" sqref="D32"/>
    </sheetView>
  </sheetViews>
  <sheetFormatPr defaultRowHeight="15" x14ac:dyDescent="0.25"/>
  <cols>
    <col min="1" max="1" width="16.5703125" bestFit="1" customWidth="1"/>
    <col min="2" max="3" width="11.42578125" bestFit="1" customWidth="1"/>
    <col min="4" max="4" width="15" bestFit="1" customWidth="1"/>
    <col min="5" max="5" width="18" bestFit="1" customWidth="1"/>
    <col min="6" max="6" width="15.28515625" bestFit="1" customWidth="1"/>
    <col min="7" max="7" width="17.5703125" bestFit="1" customWidth="1"/>
    <col min="8" max="8" width="17.28515625" bestFit="1" customWidth="1"/>
    <col min="9" max="9" width="14.28515625" bestFit="1" customWidth="1"/>
    <col min="10" max="10" width="15.42578125" bestFit="1" customWidth="1"/>
    <col min="11" max="11" width="13.42578125" bestFit="1" customWidth="1"/>
    <col min="12" max="12" width="14" customWidth="1"/>
    <col min="13" max="13" width="15.28515625" customWidth="1"/>
    <col min="14" max="14" width="17.7109375" customWidth="1"/>
    <col min="15" max="15" width="15.7109375" customWidth="1"/>
    <col min="16" max="16" width="14.7109375" customWidth="1"/>
    <col min="17" max="17" width="17.5703125" customWidth="1"/>
  </cols>
  <sheetData>
    <row r="1" spans="1:17" x14ac:dyDescent="0.25">
      <c r="A1" s="2" t="s">
        <v>0</v>
      </c>
      <c r="B1" s="10">
        <v>42901</v>
      </c>
      <c r="C1" s="10">
        <v>42932</v>
      </c>
      <c r="D1" s="10">
        <v>42962</v>
      </c>
      <c r="E1" s="10">
        <v>42993</v>
      </c>
      <c r="F1" s="10">
        <v>43023</v>
      </c>
      <c r="G1" s="10">
        <v>43054</v>
      </c>
      <c r="H1" s="10">
        <v>43084</v>
      </c>
      <c r="I1" s="10">
        <v>43115</v>
      </c>
      <c r="J1" s="10">
        <v>43146</v>
      </c>
      <c r="K1" s="10">
        <v>43174</v>
      </c>
      <c r="L1" s="10">
        <v>43205</v>
      </c>
      <c r="M1" s="10">
        <v>43235</v>
      </c>
      <c r="N1" s="5" t="s">
        <v>22</v>
      </c>
      <c r="Q1" s="1"/>
    </row>
    <row r="2" spans="1:17" x14ac:dyDescent="0.25">
      <c r="A2" t="s">
        <v>1</v>
      </c>
      <c r="B2" s="1">
        <v>15000</v>
      </c>
      <c r="C2" s="1">
        <v>15000</v>
      </c>
      <c r="D2" s="1">
        <v>15000</v>
      </c>
      <c r="E2" s="1">
        <v>15000</v>
      </c>
      <c r="F2" s="1">
        <v>15000</v>
      </c>
      <c r="G2" s="1">
        <v>15000</v>
      </c>
      <c r="H2" s="1">
        <v>15000</v>
      </c>
      <c r="I2" s="1"/>
      <c r="J2" s="1"/>
      <c r="K2" s="1"/>
      <c r="N2" s="6">
        <f t="shared" ref="N2:N24" si="0">SUM(B2:K2)</f>
        <v>105000</v>
      </c>
      <c r="Q2" s="1"/>
    </row>
    <row r="3" spans="1:17" x14ac:dyDescent="0.25">
      <c r="A3" t="s">
        <v>2</v>
      </c>
      <c r="B3" s="1">
        <v>30000</v>
      </c>
      <c r="C3" s="1">
        <v>30000</v>
      </c>
      <c r="D3" s="1">
        <v>30000</v>
      </c>
      <c r="E3" s="1">
        <v>30000</v>
      </c>
      <c r="F3" s="1">
        <v>30000</v>
      </c>
      <c r="G3" s="1">
        <v>30000</v>
      </c>
      <c r="H3" s="1">
        <v>30000</v>
      </c>
      <c r="I3" s="1"/>
      <c r="J3" s="1"/>
      <c r="K3" s="1"/>
      <c r="N3" s="6">
        <f t="shared" si="0"/>
        <v>210000</v>
      </c>
      <c r="Q3" s="1"/>
    </row>
    <row r="4" spans="1:17" x14ac:dyDescent="0.25">
      <c r="A4" t="s">
        <v>6</v>
      </c>
      <c r="B4" s="1">
        <v>20000</v>
      </c>
      <c r="C4" s="1">
        <v>20000</v>
      </c>
      <c r="D4" s="1">
        <v>20000</v>
      </c>
      <c r="E4" s="1"/>
      <c r="F4" s="1"/>
      <c r="G4" s="1"/>
      <c r="H4" s="1"/>
      <c r="I4" s="1"/>
      <c r="J4" s="1"/>
      <c r="K4" s="1"/>
      <c r="N4" s="6">
        <f t="shared" si="0"/>
        <v>60000</v>
      </c>
    </row>
    <row r="5" spans="1:17" x14ac:dyDescent="0.25">
      <c r="A5" t="s">
        <v>20</v>
      </c>
      <c r="B5" s="1">
        <v>20000</v>
      </c>
      <c r="C5" s="1">
        <v>20000</v>
      </c>
      <c r="D5" s="1">
        <v>20000</v>
      </c>
      <c r="E5" s="1">
        <v>20000</v>
      </c>
      <c r="F5" s="1">
        <v>20000</v>
      </c>
      <c r="G5" s="1">
        <v>20000</v>
      </c>
      <c r="H5" s="1"/>
      <c r="I5" s="1"/>
      <c r="J5" s="1"/>
      <c r="K5" s="1"/>
      <c r="N5" s="6">
        <f t="shared" si="0"/>
        <v>120000</v>
      </c>
    </row>
    <row r="6" spans="1:17" x14ac:dyDescent="0.25">
      <c r="A6" t="s">
        <v>21</v>
      </c>
      <c r="B6" s="1">
        <v>20000</v>
      </c>
      <c r="C6" s="1">
        <v>20000</v>
      </c>
      <c r="D6" s="1">
        <v>20000</v>
      </c>
      <c r="E6" s="1">
        <v>20000</v>
      </c>
      <c r="F6" s="1">
        <v>20000</v>
      </c>
      <c r="G6" s="1">
        <v>20000</v>
      </c>
      <c r="H6" s="1"/>
      <c r="I6" s="1"/>
      <c r="J6" s="1"/>
      <c r="K6" s="1"/>
      <c r="N6" s="6">
        <f t="shared" si="0"/>
        <v>120000</v>
      </c>
    </row>
    <row r="7" spans="1:17" x14ac:dyDescent="0.25">
      <c r="A7" t="s">
        <v>3</v>
      </c>
      <c r="B7" s="1">
        <v>20000</v>
      </c>
      <c r="C7" s="1">
        <v>20000</v>
      </c>
      <c r="D7" s="1">
        <v>20000</v>
      </c>
      <c r="E7" s="1">
        <v>20000</v>
      </c>
      <c r="F7" s="1">
        <v>20000</v>
      </c>
      <c r="G7" s="1">
        <v>20000</v>
      </c>
      <c r="H7" s="1">
        <v>20000</v>
      </c>
      <c r="I7" s="1"/>
      <c r="J7" s="1"/>
      <c r="K7" s="1"/>
      <c r="N7" s="6">
        <f t="shared" si="0"/>
        <v>140000</v>
      </c>
    </row>
    <row r="8" spans="1:17" x14ac:dyDescent="0.25">
      <c r="A8" t="s">
        <v>5</v>
      </c>
      <c r="B8" s="1">
        <v>50000</v>
      </c>
      <c r="C8" s="1">
        <v>50000</v>
      </c>
      <c r="D8" s="1">
        <v>50000</v>
      </c>
      <c r="E8" s="1">
        <v>50000</v>
      </c>
      <c r="F8" s="1">
        <v>50000</v>
      </c>
      <c r="G8" s="1">
        <v>50000</v>
      </c>
      <c r="H8" s="1">
        <v>50000</v>
      </c>
      <c r="I8" s="1"/>
      <c r="J8" s="1"/>
      <c r="K8" s="1"/>
      <c r="N8" s="6">
        <f t="shared" si="0"/>
        <v>350000</v>
      </c>
    </row>
    <row r="9" spans="1:17" x14ac:dyDescent="0.25">
      <c r="A9" t="s">
        <v>4</v>
      </c>
      <c r="B9" s="1">
        <v>20000</v>
      </c>
      <c r="C9" s="1">
        <v>20000</v>
      </c>
      <c r="D9" s="1">
        <v>20000</v>
      </c>
      <c r="E9" s="1">
        <v>20000</v>
      </c>
      <c r="F9" s="1">
        <v>20000</v>
      </c>
      <c r="G9" s="1">
        <v>20000</v>
      </c>
      <c r="H9" s="1">
        <v>20000</v>
      </c>
      <c r="I9" s="1"/>
      <c r="J9" s="1"/>
      <c r="K9" s="1"/>
      <c r="N9" s="6">
        <f t="shared" si="0"/>
        <v>140000</v>
      </c>
    </row>
    <row r="10" spans="1:17" x14ac:dyDescent="0.25">
      <c r="A10" t="s">
        <v>7</v>
      </c>
      <c r="B10" s="1">
        <v>20000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6">
        <f t="shared" si="0"/>
        <v>20000</v>
      </c>
    </row>
    <row r="11" spans="1:17" x14ac:dyDescent="0.25">
      <c r="A11" t="s">
        <v>8</v>
      </c>
      <c r="B11" s="1">
        <v>20000</v>
      </c>
      <c r="C11" s="1">
        <v>20000</v>
      </c>
      <c r="D11" s="1">
        <v>20000</v>
      </c>
      <c r="E11" s="1">
        <v>20000</v>
      </c>
      <c r="F11" s="1">
        <v>20000</v>
      </c>
      <c r="G11" s="1">
        <v>20000</v>
      </c>
      <c r="H11" s="1">
        <v>20000</v>
      </c>
      <c r="I11" s="1"/>
      <c r="J11" s="1"/>
      <c r="K11" s="1"/>
      <c r="N11" s="6">
        <f t="shared" si="0"/>
        <v>140000</v>
      </c>
    </row>
    <row r="12" spans="1:17" x14ac:dyDescent="0.25">
      <c r="A12" t="s">
        <v>30</v>
      </c>
      <c r="B12" s="1">
        <v>20000</v>
      </c>
      <c r="C12" s="1">
        <v>20000</v>
      </c>
      <c r="D12" s="1">
        <v>20000</v>
      </c>
      <c r="E12" s="1">
        <v>20000</v>
      </c>
      <c r="F12" s="1">
        <v>20000</v>
      </c>
      <c r="G12" s="1">
        <v>20000</v>
      </c>
      <c r="H12" s="1">
        <v>20000</v>
      </c>
      <c r="I12" s="1"/>
      <c r="J12" s="1"/>
      <c r="K12" s="1"/>
      <c r="N12" s="6">
        <f t="shared" si="0"/>
        <v>140000</v>
      </c>
    </row>
    <row r="13" spans="1:17" x14ac:dyDescent="0.25">
      <c r="A13" t="s">
        <v>9</v>
      </c>
      <c r="B13" s="1">
        <v>20000</v>
      </c>
      <c r="C13" s="1">
        <v>20000</v>
      </c>
      <c r="D13" s="1">
        <v>20000</v>
      </c>
      <c r="E13" s="1">
        <v>20000</v>
      </c>
      <c r="F13" s="1">
        <v>20000</v>
      </c>
      <c r="G13" s="1">
        <v>20000</v>
      </c>
      <c r="H13" s="1">
        <v>20000</v>
      </c>
      <c r="I13" s="1"/>
      <c r="J13" s="1"/>
      <c r="K13" s="1"/>
      <c r="N13" s="6">
        <f t="shared" si="0"/>
        <v>140000</v>
      </c>
    </row>
    <row r="14" spans="1:17" x14ac:dyDescent="0.25">
      <c r="A14" t="s">
        <v>10</v>
      </c>
      <c r="B14" s="1">
        <v>50000</v>
      </c>
      <c r="C14" s="1">
        <v>50000</v>
      </c>
      <c r="D14" s="1">
        <v>50000</v>
      </c>
      <c r="E14" s="1">
        <v>50000</v>
      </c>
      <c r="F14" s="1">
        <v>50000</v>
      </c>
      <c r="G14" s="1">
        <v>50000</v>
      </c>
      <c r="H14" s="1">
        <v>50000</v>
      </c>
      <c r="I14" s="1"/>
      <c r="J14" s="1"/>
      <c r="K14" s="1"/>
      <c r="N14" s="6">
        <f t="shared" si="0"/>
        <v>350000</v>
      </c>
    </row>
    <row r="15" spans="1:17" x14ac:dyDescent="0.25">
      <c r="A15" t="s">
        <v>37</v>
      </c>
      <c r="B15" s="1">
        <v>20000</v>
      </c>
      <c r="C15" s="1">
        <v>20000</v>
      </c>
      <c r="D15" s="1">
        <v>20000</v>
      </c>
      <c r="E15" s="1">
        <v>20000</v>
      </c>
      <c r="F15" s="1">
        <v>20000</v>
      </c>
      <c r="G15" s="1">
        <v>20000</v>
      </c>
      <c r="H15" s="1">
        <v>20000</v>
      </c>
      <c r="I15" s="1"/>
      <c r="J15" s="1"/>
      <c r="K15" s="1"/>
      <c r="N15" s="6">
        <f t="shared" si="0"/>
        <v>140000</v>
      </c>
    </row>
    <row r="16" spans="1:17" x14ac:dyDescent="0.25">
      <c r="A16" t="s">
        <v>11</v>
      </c>
      <c r="B16" s="1">
        <v>20000</v>
      </c>
      <c r="C16" s="1">
        <v>20000</v>
      </c>
      <c r="D16" s="1">
        <v>20000</v>
      </c>
      <c r="E16" s="1">
        <v>20000</v>
      </c>
      <c r="F16" s="1">
        <v>20000</v>
      </c>
      <c r="G16" s="1">
        <v>20000</v>
      </c>
      <c r="H16" s="1">
        <v>20000</v>
      </c>
      <c r="I16" s="1"/>
      <c r="J16" s="1"/>
      <c r="K16" s="1"/>
      <c r="N16" s="6">
        <f t="shared" si="0"/>
        <v>140000</v>
      </c>
    </row>
    <row r="17" spans="1:14" x14ac:dyDescent="0.25">
      <c r="A17" t="s">
        <v>12</v>
      </c>
      <c r="B17" s="1">
        <v>20000</v>
      </c>
      <c r="C17" s="1">
        <v>20000</v>
      </c>
      <c r="D17" s="1">
        <v>20000</v>
      </c>
      <c r="E17" s="1">
        <v>20000</v>
      </c>
      <c r="F17" s="1">
        <v>20000</v>
      </c>
      <c r="G17" s="1">
        <v>20000</v>
      </c>
      <c r="H17" s="1">
        <v>20000</v>
      </c>
      <c r="I17" s="1"/>
      <c r="J17" s="1"/>
      <c r="K17" s="1"/>
      <c r="N17" s="6">
        <f t="shared" si="0"/>
        <v>140000</v>
      </c>
    </row>
    <row r="18" spans="1:14" x14ac:dyDescent="0.25">
      <c r="A18" t="s">
        <v>13</v>
      </c>
      <c r="B18" s="1">
        <v>20000</v>
      </c>
      <c r="C18" s="1">
        <v>20000</v>
      </c>
      <c r="D18" s="1">
        <v>20000</v>
      </c>
      <c r="E18" s="1">
        <v>20000</v>
      </c>
      <c r="F18" s="1">
        <v>20000</v>
      </c>
      <c r="G18" s="1">
        <v>20000</v>
      </c>
      <c r="H18" s="1">
        <v>20000</v>
      </c>
      <c r="I18" s="1"/>
      <c r="J18" s="1"/>
      <c r="K18" s="1"/>
      <c r="N18" s="6">
        <f t="shared" si="0"/>
        <v>140000</v>
      </c>
    </row>
    <row r="19" spans="1:14" x14ac:dyDescent="0.25">
      <c r="A19" t="s">
        <v>14</v>
      </c>
      <c r="B19" s="1">
        <v>20000</v>
      </c>
      <c r="C19" s="1">
        <v>20000</v>
      </c>
      <c r="D19" s="1">
        <v>50000</v>
      </c>
      <c r="E19" s="1">
        <v>50000</v>
      </c>
      <c r="F19" s="1">
        <v>50000</v>
      </c>
      <c r="G19" s="1">
        <v>50000</v>
      </c>
      <c r="H19" s="1">
        <v>50000</v>
      </c>
      <c r="I19" s="1"/>
      <c r="J19" s="1"/>
      <c r="K19" s="1"/>
      <c r="N19" s="6">
        <f t="shared" si="0"/>
        <v>290000</v>
      </c>
    </row>
    <row r="20" spans="1:14" x14ac:dyDescent="0.25">
      <c r="A20" t="s">
        <v>15</v>
      </c>
      <c r="B20" s="1">
        <v>20000</v>
      </c>
      <c r="C20" s="1">
        <v>20000</v>
      </c>
      <c r="D20" s="1">
        <v>20000</v>
      </c>
      <c r="E20" s="1">
        <v>20000</v>
      </c>
      <c r="F20" s="1">
        <v>20000</v>
      </c>
      <c r="G20" s="1">
        <v>20000</v>
      </c>
      <c r="H20" s="1">
        <v>20000</v>
      </c>
      <c r="I20" s="1"/>
      <c r="J20" s="1"/>
      <c r="K20" s="1"/>
      <c r="N20" s="6">
        <f t="shared" si="0"/>
        <v>140000</v>
      </c>
    </row>
    <row r="21" spans="1:14" x14ac:dyDescent="0.25">
      <c r="A21" t="s">
        <v>16</v>
      </c>
      <c r="B21" s="1">
        <v>50000</v>
      </c>
      <c r="C21" s="1">
        <v>50000</v>
      </c>
      <c r="D21" s="1">
        <v>50000</v>
      </c>
      <c r="E21" s="1">
        <v>50000</v>
      </c>
      <c r="F21" s="1">
        <v>50000</v>
      </c>
      <c r="G21" s="1">
        <v>50000</v>
      </c>
      <c r="H21" s="1"/>
      <c r="I21" s="1"/>
      <c r="J21" s="1"/>
      <c r="K21" s="1"/>
      <c r="N21" s="6">
        <f t="shared" si="0"/>
        <v>300000</v>
      </c>
    </row>
    <row r="22" spans="1:14" x14ac:dyDescent="0.25">
      <c r="A22" t="s">
        <v>17</v>
      </c>
      <c r="B22" s="1">
        <v>40000</v>
      </c>
      <c r="C22" s="1">
        <v>40000</v>
      </c>
      <c r="D22" s="1">
        <v>40000</v>
      </c>
      <c r="E22" s="1"/>
      <c r="F22" s="1"/>
      <c r="G22" s="1"/>
      <c r="H22" s="1"/>
      <c r="I22" s="1"/>
      <c r="J22" s="1"/>
      <c r="K22" s="1"/>
      <c r="N22" s="6">
        <f t="shared" si="0"/>
        <v>120000</v>
      </c>
    </row>
    <row r="23" spans="1:14" x14ac:dyDescent="0.25">
      <c r="A23" t="s">
        <v>18</v>
      </c>
      <c r="B23" s="1">
        <v>50000</v>
      </c>
      <c r="C23" s="1">
        <v>50000</v>
      </c>
      <c r="D23" s="1">
        <v>50000</v>
      </c>
      <c r="E23" s="1">
        <v>50000</v>
      </c>
      <c r="F23" s="1">
        <v>50000</v>
      </c>
      <c r="G23" s="1">
        <v>50000</v>
      </c>
      <c r="H23" s="1">
        <v>50000</v>
      </c>
      <c r="I23" s="1"/>
      <c r="J23" s="1"/>
      <c r="K23" s="1"/>
      <c r="N23" s="6">
        <f t="shared" si="0"/>
        <v>350000</v>
      </c>
    </row>
    <row r="24" spans="1:14" x14ac:dyDescent="0.25">
      <c r="A24" s="3" t="s">
        <v>19</v>
      </c>
      <c r="B24" s="4">
        <f>SUM(B2:B23)</f>
        <v>585000</v>
      </c>
      <c r="C24" s="4">
        <f t="shared" ref="C24:M24" si="1">SUM(C2:C23)</f>
        <v>565000</v>
      </c>
      <c r="D24" s="4">
        <f t="shared" si="1"/>
        <v>595000</v>
      </c>
      <c r="E24" s="4">
        <f t="shared" si="1"/>
        <v>535000</v>
      </c>
      <c r="F24" s="4">
        <f t="shared" si="1"/>
        <v>535000</v>
      </c>
      <c r="G24" s="4">
        <f t="shared" si="1"/>
        <v>535000</v>
      </c>
      <c r="H24" s="4">
        <f t="shared" si="1"/>
        <v>445000</v>
      </c>
      <c r="I24" s="4">
        <f t="shared" si="1"/>
        <v>0</v>
      </c>
      <c r="J24" s="4">
        <f t="shared" si="1"/>
        <v>0</v>
      </c>
      <c r="K24" s="4">
        <f t="shared" si="1"/>
        <v>0</v>
      </c>
      <c r="L24" s="4">
        <f t="shared" si="1"/>
        <v>0</v>
      </c>
      <c r="M24" s="4">
        <f t="shared" si="1"/>
        <v>0</v>
      </c>
      <c r="N24" s="6">
        <f t="shared" si="0"/>
        <v>3795000</v>
      </c>
    </row>
    <row r="26" spans="1:14" x14ac:dyDescent="0.25">
      <c r="A26" s="11" t="s">
        <v>23</v>
      </c>
      <c r="B26" s="12">
        <f>N24</f>
        <v>3795000</v>
      </c>
    </row>
    <row r="27" spans="1:14" x14ac:dyDescent="0.25">
      <c r="A27" s="11" t="s">
        <v>24</v>
      </c>
      <c r="B27" s="12">
        <v>3215000</v>
      </c>
      <c r="C27" s="1"/>
      <c r="D27" s="1"/>
    </row>
    <row r="28" spans="1:14" x14ac:dyDescent="0.25">
      <c r="A28" s="11" t="s">
        <v>31</v>
      </c>
      <c r="B28" s="12">
        <v>155000</v>
      </c>
    </row>
    <row r="29" spans="1:14" x14ac:dyDescent="0.25">
      <c r="A29" s="11" t="s">
        <v>25</v>
      </c>
      <c r="B29" s="12">
        <f>B26-B27+B28</f>
        <v>735000</v>
      </c>
    </row>
    <row r="30" spans="1:14" x14ac:dyDescent="0.25">
      <c r="B30" t="s">
        <v>32</v>
      </c>
    </row>
    <row r="31" spans="1:14" x14ac:dyDescent="0.25">
      <c r="A31" s="11" t="s">
        <v>35</v>
      </c>
      <c r="B31" s="14">
        <v>13000</v>
      </c>
    </row>
    <row r="32" spans="1:14" x14ac:dyDescent="0.25">
      <c r="A32" s="11" t="s">
        <v>38</v>
      </c>
      <c r="B32" s="13">
        <f>B29-B31</f>
        <v>722000</v>
      </c>
      <c r="D32" s="1">
        <v>530000</v>
      </c>
    </row>
    <row r="33" spans="1:4" x14ac:dyDescent="0.25">
      <c r="D33" s="1">
        <f>D32+192000</f>
        <v>722000</v>
      </c>
    </row>
    <row r="34" spans="1:4" x14ac:dyDescent="0.25">
      <c r="B34" s="1"/>
    </row>
    <row r="36" spans="1:4" x14ac:dyDescent="0.25">
      <c r="A36" t="s">
        <v>47</v>
      </c>
      <c r="B36">
        <v>192000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topLeftCell="K15" zoomScale="80" zoomScaleNormal="80" workbookViewId="0">
      <selection activeCell="T40" sqref="T40"/>
    </sheetView>
  </sheetViews>
  <sheetFormatPr defaultRowHeight="15" x14ac:dyDescent="0.25"/>
  <cols>
    <col min="1" max="1" width="21.140625" customWidth="1"/>
    <col min="2" max="2" width="22.140625" customWidth="1"/>
    <col min="4" max="4" width="19.42578125" customWidth="1"/>
    <col min="5" max="5" width="20.5703125" customWidth="1"/>
    <col min="7" max="7" width="23.5703125" customWidth="1"/>
    <col min="8" max="8" width="25.140625" customWidth="1"/>
    <col min="10" max="10" width="24" customWidth="1"/>
    <col min="11" max="11" width="28" customWidth="1"/>
    <col min="13" max="13" width="23" customWidth="1"/>
    <col min="14" max="14" width="28.85546875" customWidth="1"/>
    <col min="16" max="16" width="21.5703125" customWidth="1"/>
    <col min="17" max="17" width="26" customWidth="1"/>
    <col min="19" max="19" width="21.140625" customWidth="1"/>
    <col min="20" max="20" width="26.7109375" customWidth="1"/>
  </cols>
  <sheetData>
    <row r="1" spans="1:20" x14ac:dyDescent="0.25">
      <c r="A1" s="8" t="s">
        <v>26</v>
      </c>
      <c r="B1" s="9">
        <v>42901</v>
      </c>
      <c r="D1" s="8" t="s">
        <v>26</v>
      </c>
      <c r="E1" s="9">
        <v>42932</v>
      </c>
      <c r="G1" s="8" t="s">
        <v>26</v>
      </c>
      <c r="H1" s="9">
        <v>42962</v>
      </c>
      <c r="J1" s="8" t="s">
        <v>26</v>
      </c>
      <c r="K1" s="9">
        <v>42993</v>
      </c>
      <c r="M1" s="8" t="s">
        <v>26</v>
      </c>
      <c r="N1" s="9">
        <v>43023</v>
      </c>
      <c r="P1" s="8" t="s">
        <v>26</v>
      </c>
      <c r="Q1" s="9">
        <v>43054</v>
      </c>
      <c r="S1" s="8" t="s">
        <v>26</v>
      </c>
      <c r="T1" s="9">
        <v>43084</v>
      </c>
    </row>
    <row r="2" spans="1:20" x14ac:dyDescent="0.25">
      <c r="A2" s="7" t="s">
        <v>0</v>
      </c>
      <c r="B2" s="7" t="s">
        <v>9</v>
      </c>
      <c r="D2" s="7" t="s">
        <v>0</v>
      </c>
      <c r="E2" s="7" t="s">
        <v>9</v>
      </c>
      <c r="G2" s="7" t="s">
        <v>0</v>
      </c>
      <c r="H2" s="7" t="s">
        <v>9</v>
      </c>
      <c r="J2" s="7" t="s">
        <v>0</v>
      </c>
      <c r="K2" s="7" t="s">
        <v>18</v>
      </c>
      <c r="M2" s="7" t="s">
        <v>0</v>
      </c>
      <c r="N2" s="7" t="s">
        <v>18</v>
      </c>
      <c r="P2" s="7" t="s">
        <v>0</v>
      </c>
      <c r="Q2" s="7" t="s">
        <v>9</v>
      </c>
      <c r="S2" s="7" t="s">
        <v>0</v>
      </c>
      <c r="T2" s="7" t="s">
        <v>9</v>
      </c>
    </row>
    <row r="3" spans="1:20" x14ac:dyDescent="0.25">
      <c r="A3" s="7" t="s">
        <v>27</v>
      </c>
      <c r="B3" s="7">
        <v>500000</v>
      </c>
      <c r="D3" s="7" t="s">
        <v>27</v>
      </c>
      <c r="E3" s="7">
        <f>B3-E5</f>
        <v>350000</v>
      </c>
      <c r="G3" s="7" t="s">
        <v>27</v>
      </c>
      <c r="H3" s="7">
        <f>E3-H5</f>
        <v>0</v>
      </c>
      <c r="J3" s="7" t="s">
        <v>27</v>
      </c>
      <c r="K3" s="7">
        <f>H8-K5</f>
        <v>350000</v>
      </c>
      <c r="M3" s="7" t="s">
        <v>27</v>
      </c>
      <c r="N3" s="7">
        <v>0</v>
      </c>
      <c r="P3" s="7" t="s">
        <v>27</v>
      </c>
      <c r="Q3" s="7">
        <v>700000</v>
      </c>
      <c r="S3" s="7" t="s">
        <v>27</v>
      </c>
      <c r="T3" s="7">
        <v>0</v>
      </c>
    </row>
    <row r="4" spans="1:20" x14ac:dyDescent="0.25">
      <c r="A4" s="7" t="s">
        <v>29</v>
      </c>
      <c r="B4" s="7">
        <f>B3-(0.05*B3)</f>
        <v>475000</v>
      </c>
      <c r="D4" s="7" t="s">
        <v>29</v>
      </c>
      <c r="E4" s="7">
        <f>B4-E5</f>
        <v>325000</v>
      </c>
      <c r="G4" s="7" t="s">
        <v>29</v>
      </c>
      <c r="H4" s="8" t="s">
        <v>39</v>
      </c>
      <c r="J4" s="7" t="s">
        <v>29</v>
      </c>
      <c r="K4" s="7">
        <f>H9-K5</f>
        <v>310000</v>
      </c>
      <c r="M4" s="7" t="s">
        <v>29</v>
      </c>
      <c r="N4" s="8" t="s">
        <v>40</v>
      </c>
      <c r="P4" s="7" t="s">
        <v>29</v>
      </c>
      <c r="Q4" s="7">
        <v>650000</v>
      </c>
      <c r="S4" s="7" t="s">
        <v>29</v>
      </c>
      <c r="T4" s="8" t="s">
        <v>48</v>
      </c>
    </row>
    <row r="5" spans="1:20" x14ac:dyDescent="0.25">
      <c r="A5" s="7" t="s">
        <v>28</v>
      </c>
      <c r="B5" s="7">
        <v>0</v>
      </c>
      <c r="D5" s="7" t="s">
        <v>28</v>
      </c>
      <c r="E5" s="7">
        <v>150000</v>
      </c>
      <c r="G5" s="7" t="s">
        <v>28</v>
      </c>
      <c r="H5" s="7">
        <v>350000</v>
      </c>
      <c r="J5" s="7" t="s">
        <v>28</v>
      </c>
      <c r="K5" s="7">
        <v>250000</v>
      </c>
      <c r="M5" s="7" t="s">
        <v>28</v>
      </c>
      <c r="N5" s="7">
        <v>350000</v>
      </c>
      <c r="P5" s="7" t="s">
        <v>28</v>
      </c>
      <c r="Q5" s="7">
        <v>300000</v>
      </c>
      <c r="S5" s="7" t="s">
        <v>28</v>
      </c>
      <c r="T5" s="7">
        <v>700000</v>
      </c>
    </row>
    <row r="7" spans="1:20" x14ac:dyDescent="0.25">
      <c r="D7" s="7" t="s">
        <v>0</v>
      </c>
      <c r="E7" s="7" t="s">
        <v>18</v>
      </c>
      <c r="G7" s="7" t="s">
        <v>0</v>
      </c>
      <c r="H7" s="7" t="s">
        <v>18</v>
      </c>
      <c r="J7" s="7" t="s">
        <v>0</v>
      </c>
      <c r="K7" s="7" t="s">
        <v>34</v>
      </c>
      <c r="M7" s="7" t="s">
        <v>0</v>
      </c>
      <c r="N7" s="7" t="s">
        <v>34</v>
      </c>
      <c r="P7" s="7" t="s">
        <v>0</v>
      </c>
      <c r="Q7" s="7" t="s">
        <v>43</v>
      </c>
      <c r="S7" s="7" t="s">
        <v>0</v>
      </c>
      <c r="T7" s="7" t="s">
        <v>43</v>
      </c>
    </row>
    <row r="8" spans="1:20" x14ac:dyDescent="0.25">
      <c r="D8" s="7" t="s">
        <v>27</v>
      </c>
      <c r="E8" s="7">
        <v>800000</v>
      </c>
      <c r="G8" s="7" t="s">
        <v>27</v>
      </c>
      <c r="H8" s="7">
        <v>600000</v>
      </c>
      <c r="J8" s="7" t="s">
        <v>27</v>
      </c>
      <c r="K8" s="7">
        <f>H23-K10</f>
        <v>100000</v>
      </c>
      <c r="M8" s="7" t="s">
        <v>27</v>
      </c>
      <c r="N8" s="7">
        <v>0</v>
      </c>
      <c r="P8" s="7" t="s">
        <v>27</v>
      </c>
      <c r="Q8" s="7">
        <v>600000</v>
      </c>
      <c r="S8" s="7" t="s">
        <v>27</v>
      </c>
      <c r="T8" s="7">
        <v>300000</v>
      </c>
    </row>
    <row r="9" spans="1:20" x14ac:dyDescent="0.25">
      <c r="D9" s="7" t="s">
        <v>29</v>
      </c>
      <c r="E9" s="7">
        <v>760000</v>
      </c>
      <c r="G9" s="7" t="s">
        <v>29</v>
      </c>
      <c r="H9" s="7">
        <v>560000</v>
      </c>
      <c r="J9" s="7" t="s">
        <v>29</v>
      </c>
      <c r="K9" s="7">
        <f>H24-K10</f>
        <v>90000</v>
      </c>
      <c r="M9" s="7" t="s">
        <v>29</v>
      </c>
      <c r="N9" s="8" t="s">
        <v>41</v>
      </c>
      <c r="P9" s="7" t="s">
        <v>29</v>
      </c>
      <c r="Q9" s="7">
        <v>565000</v>
      </c>
      <c r="S9" s="7" t="s">
        <v>29</v>
      </c>
      <c r="T9" s="7">
        <v>265000</v>
      </c>
    </row>
    <row r="10" spans="1:20" x14ac:dyDescent="0.25">
      <c r="D10" s="7" t="s">
        <v>28</v>
      </c>
      <c r="E10" s="7">
        <v>0</v>
      </c>
      <c r="G10" s="7" t="s">
        <v>28</v>
      </c>
      <c r="H10" s="7">
        <v>200000</v>
      </c>
      <c r="J10" s="7" t="s">
        <v>28</v>
      </c>
      <c r="K10" s="7">
        <v>100000</v>
      </c>
      <c r="M10" s="7" t="s">
        <v>28</v>
      </c>
      <c r="N10" s="7">
        <v>100000</v>
      </c>
      <c r="P10" s="7" t="s">
        <v>28</v>
      </c>
      <c r="Q10" s="7">
        <v>100000</v>
      </c>
      <c r="S10" s="7" t="s">
        <v>28</v>
      </c>
      <c r="T10" s="7">
        <v>300000</v>
      </c>
    </row>
    <row r="12" spans="1:20" x14ac:dyDescent="0.25">
      <c r="G12" s="7" t="s">
        <v>0</v>
      </c>
      <c r="H12" s="7" t="s">
        <v>9</v>
      </c>
      <c r="J12" s="7" t="s">
        <v>0</v>
      </c>
      <c r="K12" s="7" t="s">
        <v>9</v>
      </c>
      <c r="M12" s="7" t="s">
        <v>0</v>
      </c>
      <c r="N12" s="7" t="s">
        <v>9</v>
      </c>
      <c r="P12" s="7" t="s">
        <v>0</v>
      </c>
      <c r="Q12" s="7" t="s">
        <v>44</v>
      </c>
      <c r="S12" s="7" t="s">
        <v>0</v>
      </c>
      <c r="T12" s="7" t="s">
        <v>44</v>
      </c>
    </row>
    <row r="13" spans="1:20" x14ac:dyDescent="0.25">
      <c r="G13" s="7" t="s">
        <v>27</v>
      </c>
      <c r="H13" s="7">
        <v>600000</v>
      </c>
      <c r="J13" s="7" t="s">
        <v>27</v>
      </c>
      <c r="K13" s="7">
        <v>600000</v>
      </c>
      <c r="M13" s="7" t="s">
        <v>27</v>
      </c>
      <c r="N13" s="7">
        <v>0</v>
      </c>
      <c r="P13" s="7" t="s">
        <v>27</v>
      </c>
      <c r="Q13" s="7">
        <v>500000</v>
      </c>
      <c r="S13" s="7" t="s">
        <v>27</v>
      </c>
      <c r="T13" s="7">
        <v>325000</v>
      </c>
    </row>
    <row r="14" spans="1:20" x14ac:dyDescent="0.25">
      <c r="G14" s="7" t="s">
        <v>29</v>
      </c>
      <c r="H14" s="7">
        <v>570000</v>
      </c>
      <c r="J14" s="7" t="s">
        <v>29</v>
      </c>
      <c r="K14" s="7">
        <v>570000</v>
      </c>
      <c r="M14" s="7" t="s">
        <v>29</v>
      </c>
      <c r="N14" s="8" t="s">
        <v>42</v>
      </c>
      <c r="P14" s="7" t="s">
        <v>29</v>
      </c>
      <c r="Q14" s="7">
        <f>Q13-(0.05*Q13)</f>
        <v>475000</v>
      </c>
      <c r="S14" s="7" t="s">
        <v>29</v>
      </c>
      <c r="T14" s="7">
        <v>300000</v>
      </c>
    </row>
    <row r="15" spans="1:20" x14ac:dyDescent="0.25">
      <c r="G15" s="7" t="s">
        <v>28</v>
      </c>
      <c r="H15" s="7">
        <v>0</v>
      </c>
      <c r="J15" s="7" t="s">
        <v>28</v>
      </c>
      <c r="K15" s="7">
        <v>0</v>
      </c>
      <c r="M15" s="7" t="s">
        <v>28</v>
      </c>
      <c r="N15" s="7">
        <v>600000</v>
      </c>
      <c r="P15" s="7" t="s">
        <v>28</v>
      </c>
      <c r="Q15" s="7">
        <v>0</v>
      </c>
      <c r="S15" s="7" t="s">
        <v>28</v>
      </c>
      <c r="T15" s="7">
        <v>175000</v>
      </c>
    </row>
    <row r="17" spans="7:20" x14ac:dyDescent="0.25">
      <c r="G17" s="7" t="s">
        <v>0</v>
      </c>
      <c r="H17" s="7" t="s">
        <v>33</v>
      </c>
      <c r="J17" s="7" t="s">
        <v>0</v>
      </c>
      <c r="K17" s="7" t="s">
        <v>33</v>
      </c>
      <c r="M17" s="7" t="s">
        <v>0</v>
      </c>
      <c r="N17" s="7" t="s">
        <v>33</v>
      </c>
      <c r="P17" s="15" t="s">
        <v>0</v>
      </c>
      <c r="Q17" s="15" t="s">
        <v>33</v>
      </c>
      <c r="S17" s="15" t="s">
        <v>0</v>
      </c>
      <c r="T17" s="15" t="s">
        <v>33</v>
      </c>
    </row>
    <row r="18" spans="7:20" x14ac:dyDescent="0.25">
      <c r="G18" s="7" t="s">
        <v>27</v>
      </c>
      <c r="H18" s="7">
        <v>300000</v>
      </c>
      <c r="J18" s="7" t="s">
        <v>27</v>
      </c>
      <c r="K18" s="7">
        <v>300000</v>
      </c>
      <c r="M18" s="7" t="s">
        <v>27</v>
      </c>
      <c r="N18" s="7">
        <v>300000</v>
      </c>
      <c r="P18" s="15" t="s">
        <v>27</v>
      </c>
      <c r="Q18" s="15">
        <v>300000</v>
      </c>
      <c r="S18" s="15" t="s">
        <v>27</v>
      </c>
      <c r="T18" s="15">
        <v>300000</v>
      </c>
    </row>
    <row r="19" spans="7:20" x14ac:dyDescent="0.25">
      <c r="G19" s="7" t="s">
        <v>29</v>
      </c>
      <c r="H19" s="7">
        <v>285000</v>
      </c>
      <c r="J19" s="7" t="s">
        <v>29</v>
      </c>
      <c r="K19" s="7">
        <v>285000</v>
      </c>
      <c r="M19" s="7" t="s">
        <v>29</v>
      </c>
      <c r="N19" s="7">
        <v>285000</v>
      </c>
      <c r="P19" s="15" t="s">
        <v>29</v>
      </c>
      <c r="Q19" s="15">
        <v>285000</v>
      </c>
      <c r="S19" s="15" t="s">
        <v>29</v>
      </c>
      <c r="T19" s="15">
        <v>285000</v>
      </c>
    </row>
    <row r="20" spans="7:20" x14ac:dyDescent="0.25">
      <c r="G20" s="7" t="s">
        <v>28</v>
      </c>
      <c r="H20" s="7">
        <v>0</v>
      </c>
      <c r="J20" s="7" t="s">
        <v>28</v>
      </c>
      <c r="K20" s="7">
        <v>0</v>
      </c>
      <c r="M20" s="7" t="s">
        <v>28</v>
      </c>
      <c r="N20" s="7">
        <v>0</v>
      </c>
      <c r="P20" s="15" t="s">
        <v>28</v>
      </c>
      <c r="Q20" s="15">
        <v>0</v>
      </c>
      <c r="S20" s="15" t="s">
        <v>28</v>
      </c>
      <c r="T20" s="15">
        <v>0</v>
      </c>
    </row>
    <row r="22" spans="7:20" x14ac:dyDescent="0.25">
      <c r="G22" s="7" t="s">
        <v>0</v>
      </c>
      <c r="H22" s="7" t="s">
        <v>34</v>
      </c>
      <c r="J22" s="7" t="s">
        <v>0</v>
      </c>
      <c r="K22" s="7" t="s">
        <v>36</v>
      </c>
      <c r="M22" s="7" t="s">
        <v>0</v>
      </c>
      <c r="N22" s="7" t="s">
        <v>36</v>
      </c>
      <c r="P22" s="7" t="s">
        <v>0</v>
      </c>
      <c r="Q22" s="7" t="s">
        <v>36</v>
      </c>
      <c r="S22" s="7" t="s">
        <v>0</v>
      </c>
      <c r="T22" s="7" t="s">
        <v>36</v>
      </c>
    </row>
    <row r="23" spans="7:20" x14ac:dyDescent="0.25">
      <c r="G23" s="7" t="s">
        <v>27</v>
      </c>
      <c r="H23" s="7">
        <v>200000</v>
      </c>
      <c r="J23" s="7" t="s">
        <v>27</v>
      </c>
      <c r="K23" s="7">
        <v>300000</v>
      </c>
      <c r="M23" s="7" t="s">
        <v>27</v>
      </c>
      <c r="N23" s="7">
        <v>300000</v>
      </c>
      <c r="P23" s="7" t="s">
        <v>27</v>
      </c>
      <c r="Q23" s="7">
        <v>150000</v>
      </c>
      <c r="S23" s="7" t="s">
        <v>27</v>
      </c>
      <c r="T23" s="7">
        <v>150000</v>
      </c>
    </row>
    <row r="24" spans="7:20" x14ac:dyDescent="0.25">
      <c r="G24" s="7" t="s">
        <v>29</v>
      </c>
      <c r="H24" s="7">
        <v>190000</v>
      </c>
      <c r="J24" s="7" t="s">
        <v>29</v>
      </c>
      <c r="K24" s="7">
        <v>285000</v>
      </c>
      <c r="M24" s="7" t="s">
        <v>29</v>
      </c>
      <c r="N24" s="7">
        <v>285000</v>
      </c>
      <c r="P24" s="7" t="s">
        <v>29</v>
      </c>
      <c r="Q24" s="7">
        <v>135000</v>
      </c>
      <c r="S24" s="7" t="s">
        <v>29</v>
      </c>
      <c r="T24" s="7">
        <v>135000</v>
      </c>
    </row>
    <row r="25" spans="7:20" x14ac:dyDescent="0.25">
      <c r="G25" s="7" t="s">
        <v>28</v>
      </c>
      <c r="H25" s="7">
        <v>0</v>
      </c>
      <c r="J25" s="7" t="s">
        <v>28</v>
      </c>
      <c r="K25" s="7">
        <v>0</v>
      </c>
      <c r="M25" s="7" t="s">
        <v>28</v>
      </c>
      <c r="N25" s="7">
        <v>0</v>
      </c>
      <c r="P25" s="7" t="s">
        <v>28</v>
      </c>
      <c r="Q25" s="7">
        <v>150000</v>
      </c>
      <c r="S25" s="7" t="s">
        <v>28</v>
      </c>
      <c r="T25" s="7">
        <v>0</v>
      </c>
    </row>
    <row r="27" spans="7:20" x14ac:dyDescent="0.25">
      <c r="M27" s="7" t="s">
        <v>0</v>
      </c>
      <c r="N27" s="7" t="s">
        <v>9</v>
      </c>
      <c r="P27" s="7" t="s">
        <v>0</v>
      </c>
      <c r="Q27" s="7" t="s">
        <v>45</v>
      </c>
      <c r="S27" s="7" t="s">
        <v>0</v>
      </c>
      <c r="T27" s="7" t="s">
        <v>45</v>
      </c>
    </row>
    <row r="28" spans="7:20" x14ac:dyDescent="0.25">
      <c r="K28">
        <f>K4+K9+K14+K19+K24</f>
        <v>1540000</v>
      </c>
      <c r="M28" s="7" t="s">
        <v>27</v>
      </c>
      <c r="N28" s="7">
        <v>1000000</v>
      </c>
      <c r="P28" s="7" t="s">
        <v>27</v>
      </c>
      <c r="Q28" s="7">
        <v>500000</v>
      </c>
      <c r="S28" s="7" t="s">
        <v>27</v>
      </c>
      <c r="T28" s="7">
        <v>500000</v>
      </c>
    </row>
    <row r="29" spans="7:20" x14ac:dyDescent="0.25">
      <c r="M29" s="7" t="s">
        <v>29</v>
      </c>
      <c r="N29" s="7">
        <v>950000</v>
      </c>
      <c r="P29" s="7" t="s">
        <v>29</v>
      </c>
      <c r="Q29" s="7">
        <v>475000</v>
      </c>
      <c r="S29" s="7" t="s">
        <v>29</v>
      </c>
      <c r="T29" s="7">
        <v>475000</v>
      </c>
    </row>
    <row r="30" spans="7:20" x14ac:dyDescent="0.25">
      <c r="M30" s="7" t="s">
        <v>28</v>
      </c>
      <c r="N30" s="7">
        <v>0</v>
      </c>
      <c r="P30" s="7" t="s">
        <v>28</v>
      </c>
      <c r="Q30" s="7">
        <v>0</v>
      </c>
      <c r="S30" s="7" t="s">
        <v>28</v>
      </c>
      <c r="T30" s="7">
        <v>0</v>
      </c>
    </row>
    <row r="32" spans="7:20" x14ac:dyDescent="0.25">
      <c r="M32" s="7" t="s">
        <v>0</v>
      </c>
      <c r="N32" s="7" t="s">
        <v>43</v>
      </c>
      <c r="P32" s="7" t="s">
        <v>0</v>
      </c>
      <c r="Q32" s="7" t="s">
        <v>46</v>
      </c>
      <c r="S32" s="7" t="s">
        <v>0</v>
      </c>
      <c r="T32" s="7" t="s">
        <v>46</v>
      </c>
    </row>
    <row r="33" spans="13:20" x14ac:dyDescent="0.25">
      <c r="M33" s="7" t="s">
        <v>27</v>
      </c>
      <c r="N33" s="7">
        <v>700000</v>
      </c>
      <c r="P33" s="7" t="s">
        <v>27</v>
      </c>
      <c r="Q33" s="7">
        <v>500000</v>
      </c>
      <c r="S33" s="7" t="s">
        <v>27</v>
      </c>
      <c r="T33" s="7">
        <v>500000</v>
      </c>
    </row>
    <row r="34" spans="13:20" x14ac:dyDescent="0.25">
      <c r="M34" s="7" t="s">
        <v>29</v>
      </c>
      <c r="N34" s="7">
        <f>N33-(0.05*N33)</f>
        <v>665000</v>
      </c>
      <c r="P34" s="7" t="s">
        <v>29</v>
      </c>
      <c r="Q34" s="7">
        <v>475000</v>
      </c>
      <c r="S34" s="7" t="s">
        <v>29</v>
      </c>
      <c r="T34" s="7">
        <v>475000</v>
      </c>
    </row>
    <row r="35" spans="13:20" x14ac:dyDescent="0.25">
      <c r="M35" s="7" t="s">
        <v>28</v>
      </c>
      <c r="N35" s="7">
        <v>0</v>
      </c>
      <c r="P35" s="7" t="s">
        <v>28</v>
      </c>
      <c r="Q35" s="7">
        <v>0</v>
      </c>
      <c r="S35" s="7" t="s">
        <v>28</v>
      </c>
      <c r="T35" s="7">
        <v>0</v>
      </c>
    </row>
    <row r="37" spans="13:20" x14ac:dyDescent="0.25">
      <c r="M37" s="7" t="s">
        <v>0</v>
      </c>
      <c r="N37" s="7" t="s">
        <v>44</v>
      </c>
      <c r="P37" s="7" t="s">
        <v>0</v>
      </c>
      <c r="Q37" s="7" t="s">
        <v>34</v>
      </c>
      <c r="S37" s="7" t="s">
        <v>0</v>
      </c>
      <c r="T37" s="7" t="s">
        <v>34</v>
      </c>
    </row>
    <row r="38" spans="13:20" x14ac:dyDescent="0.25">
      <c r="M38" s="7" t="s">
        <v>27</v>
      </c>
      <c r="N38" s="7">
        <v>500000</v>
      </c>
      <c r="P38" s="7" t="s">
        <v>27</v>
      </c>
      <c r="Q38" s="7">
        <v>200000</v>
      </c>
      <c r="S38" s="7" t="s">
        <v>27</v>
      </c>
      <c r="T38" s="7">
        <v>150000</v>
      </c>
    </row>
    <row r="39" spans="13:20" x14ac:dyDescent="0.25">
      <c r="M39" s="7" t="s">
        <v>29</v>
      </c>
      <c r="N39" s="7">
        <f>N38-(0.05*N38)</f>
        <v>475000</v>
      </c>
      <c r="P39" s="7" t="s">
        <v>29</v>
      </c>
      <c r="Q39" s="7">
        <v>190000</v>
      </c>
      <c r="S39" s="7" t="s">
        <v>29</v>
      </c>
      <c r="T39" s="7">
        <v>140000</v>
      </c>
    </row>
    <row r="40" spans="13:20" x14ac:dyDescent="0.25">
      <c r="M40" s="7" t="s">
        <v>28</v>
      </c>
      <c r="N40" s="7">
        <v>0</v>
      </c>
      <c r="P40" s="7" t="s">
        <v>28</v>
      </c>
      <c r="Q40" s="7">
        <v>0</v>
      </c>
      <c r="S40" s="7" t="s">
        <v>28</v>
      </c>
      <c r="T40" s="7">
        <v>50000</v>
      </c>
    </row>
    <row r="42" spans="13:20" x14ac:dyDescent="0.25">
      <c r="S42" s="7" t="s">
        <v>0</v>
      </c>
      <c r="T42" s="7" t="s">
        <v>9</v>
      </c>
    </row>
    <row r="43" spans="13:20" x14ac:dyDescent="0.25">
      <c r="S43" s="7" t="s">
        <v>27</v>
      </c>
      <c r="T43" s="7">
        <v>1200000</v>
      </c>
    </row>
    <row r="44" spans="13:20" x14ac:dyDescent="0.25">
      <c r="S44" s="7" t="s">
        <v>29</v>
      </c>
      <c r="T44" s="7">
        <v>1140000</v>
      </c>
    </row>
    <row r="45" spans="13:20" x14ac:dyDescent="0.25">
      <c r="S45" s="7" t="s">
        <v>28</v>
      </c>
      <c r="T45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TABUNGAN</vt:lpstr>
      <vt:lpstr>PINJAMAN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Nurcahya</dc:creator>
  <cp:lastModifiedBy>Andromeda</cp:lastModifiedBy>
  <dcterms:created xsi:type="dcterms:W3CDTF">2017-07-16T05:27:08Z</dcterms:created>
  <dcterms:modified xsi:type="dcterms:W3CDTF">2017-12-16T02:41:16Z</dcterms:modified>
</cp:coreProperties>
</file>