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esktop\Beispiel\"/>
    </mc:Choice>
  </mc:AlternateContent>
  <xr:revisionPtr revIDLastSave="0" documentId="13_ncr:1_{177D2BEE-BD33-4A7C-B880-E61D61EB552F}" xr6:coauthVersionLast="47" xr6:coauthVersionMax="47" xr10:uidLastSave="{00000000-0000-0000-0000-000000000000}"/>
  <bookViews>
    <workbookView xWindow="-24780" yWindow="1695" windowWidth="16815" windowHeight="12825" activeTab="4" xr2:uid="{0278EE8E-B36B-4328-B82D-82A1166EA22B}"/>
  </bookViews>
  <sheets>
    <sheet name="Base" sheetId="3" r:id="rId1"/>
    <sheet name="SS_Gesamt" sheetId="4" r:id="rId2"/>
    <sheet name="SS_Zwischen" sheetId="5" r:id="rId3"/>
    <sheet name="SS_Innerhalb" sheetId="6" r:id="rId4"/>
    <sheet name="MS" sheetId="7" r:id="rId5"/>
  </sheets>
  <definedNames>
    <definedName name="_xlnm._FilterDatabase" localSheetId="0" hidden="1">Base!$A$1:$C$31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6" l="1"/>
  <c r="D2" i="6" s="1"/>
  <c r="A35" i="5"/>
  <c r="I2" i="4"/>
  <c r="D2" i="4" s="1"/>
  <c r="E8" i="7" l="1"/>
  <c r="F7" i="6"/>
  <c r="F10" i="6"/>
  <c r="F15" i="6"/>
  <c r="F18" i="6"/>
  <c r="F23" i="6"/>
  <c r="F26" i="6"/>
  <c r="F31" i="6"/>
  <c r="E5" i="6"/>
  <c r="E10" i="6"/>
  <c r="E13" i="6"/>
  <c r="E18" i="6"/>
  <c r="E21" i="6"/>
  <c r="E26" i="6"/>
  <c r="E2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B35" i="6"/>
  <c r="E3" i="6" s="1"/>
  <c r="C35" i="6"/>
  <c r="F8" i="6" s="1"/>
  <c r="B37" i="5"/>
  <c r="B35" i="5"/>
  <c r="C35" i="5"/>
  <c r="C37" i="5" s="1"/>
  <c r="H2" i="5"/>
  <c r="A37" i="5" s="1"/>
  <c r="E2" i="4"/>
  <c r="I3" i="4" s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E2" i="6" l="1"/>
  <c r="E25" i="6"/>
  <c r="E17" i="6"/>
  <c r="E9" i="6"/>
  <c r="F30" i="6"/>
  <c r="F22" i="6"/>
  <c r="F14" i="6"/>
  <c r="F6" i="6"/>
  <c r="F2" i="6"/>
  <c r="E24" i="6"/>
  <c r="E16" i="6"/>
  <c r="E8" i="6"/>
  <c r="F29" i="6"/>
  <c r="F21" i="6"/>
  <c r="F13" i="6"/>
  <c r="F5" i="6"/>
  <c r="F37" i="5"/>
  <c r="B1" i="7" s="1"/>
  <c r="E1" i="7" s="1"/>
  <c r="E31" i="6"/>
  <c r="E23" i="6"/>
  <c r="E15" i="6"/>
  <c r="E7" i="6"/>
  <c r="F28" i="6"/>
  <c r="F20" i="6"/>
  <c r="F12" i="6"/>
  <c r="F4" i="6"/>
  <c r="E30" i="6"/>
  <c r="E22" i="6"/>
  <c r="E14" i="6"/>
  <c r="E6" i="6"/>
  <c r="F27" i="6"/>
  <c r="F19" i="6"/>
  <c r="F11" i="6"/>
  <c r="F3" i="6"/>
  <c r="E28" i="6"/>
  <c r="E20" i="6"/>
  <c r="E12" i="6"/>
  <c r="E4" i="6"/>
  <c r="F25" i="6"/>
  <c r="F17" i="6"/>
  <c r="F9" i="6"/>
  <c r="E27" i="6"/>
  <c r="E19" i="6"/>
  <c r="E11" i="6"/>
  <c r="F24" i="6"/>
  <c r="F16" i="6"/>
  <c r="F34" i="6" l="1"/>
  <c r="B4" i="7" s="1"/>
  <c r="E4" i="7" s="1"/>
  <c r="E6" i="7" s="1"/>
</calcChain>
</file>

<file path=xl/sharedStrings.xml><?xml version="1.0" encoding="utf-8"?>
<sst xmlns="http://schemas.openxmlformats.org/spreadsheetml/2006/main" count="45" uniqueCount="26">
  <si>
    <t>Gesamt MW</t>
  </si>
  <si>
    <t>SS_Gesamt</t>
  </si>
  <si>
    <t>Gruppenmittelwerte</t>
  </si>
  <si>
    <t>ni</t>
  </si>
  <si>
    <t>Stichprobengröße (hier: konstant für alle Stichproben)</t>
  </si>
  <si>
    <t>SS_Zwischen_i</t>
  </si>
  <si>
    <t>SS_Zwischen</t>
  </si>
  <si>
    <t>SS_Innerhalb</t>
  </si>
  <si>
    <t>df_Zwischen</t>
  </si>
  <si>
    <t>df_innherhalb</t>
  </si>
  <si>
    <t>MS_Zwischen</t>
  </si>
  <si>
    <t>MS_Innerhalb</t>
  </si>
  <si>
    <t>F_emp</t>
  </si>
  <si>
    <t>F_krit</t>
  </si>
  <si>
    <t>F_emp &gt; F_krit</t>
  </si>
  <si>
    <t>Wechsel zur Alternativhypothese</t>
  </si>
  <si>
    <t>Mindestens ein Mittelwert unterscheidet sich von den Anderen signifikant.</t>
  </si>
  <si>
    <t>SP1</t>
  </si>
  <si>
    <t>SP2</t>
  </si>
  <si>
    <t>SP3</t>
  </si>
  <si>
    <t>SS_SP1</t>
  </si>
  <si>
    <t>SS_SP2</t>
  </si>
  <si>
    <t>SS_SP3</t>
  </si>
  <si>
    <t>xquer_SP1</t>
  </si>
  <si>
    <t>xquer_SP2</t>
  </si>
  <si>
    <t>xquer_SP3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</si>
</sst>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E0E7-EE5B-45A0-8A2E-5EF22F14EED2}">
  <dimension ref="A1:C31"/>
  <sheetViews>
    <sheetView zoomScale="140" zoomScaleNormal="140" workbookViewId="0"/>
  </sheetViews>
  <sheetFormatPr baseColWidth="10"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13.962523750000001</v>
      </c>
      <c r="B2">
        <v>14.181828749999999</v>
      </c>
      <c r="C2">
        <v>14.405633125</v>
      </c>
    </row>
    <row r="3" spans="1:3" x14ac:dyDescent="0.25">
      <c r="A3">
        <v>14.906889375</v>
      </c>
      <c r="B3">
        <v>14.236065625000002</v>
      </c>
      <c r="C3">
        <v>14.358684375000001</v>
      </c>
    </row>
    <row r="4" spans="1:3" x14ac:dyDescent="0.25">
      <c r="A4">
        <v>14.599796249999999</v>
      </c>
      <c r="B4">
        <v>14.312310625</v>
      </c>
      <c r="C4">
        <v>14.707220625</v>
      </c>
    </row>
    <row r="5" spans="1:3" x14ac:dyDescent="0.25">
      <c r="A5">
        <v>14.042089375</v>
      </c>
      <c r="B5">
        <v>14.331788750000001</v>
      </c>
      <c r="C5">
        <v>13.809674375</v>
      </c>
    </row>
    <row r="6" spans="1:3" x14ac:dyDescent="0.25">
      <c r="A6">
        <v>14.217565</v>
      </c>
      <c r="B6">
        <v>14.594650000000001</v>
      </c>
      <c r="C6">
        <v>13.898310624999999</v>
      </c>
    </row>
    <row r="7" spans="1:3" x14ac:dyDescent="0.25">
      <c r="A7">
        <v>14.320993124999999</v>
      </c>
      <c r="B7">
        <v>14.495778749999999</v>
      </c>
      <c r="C7">
        <v>13.93685</v>
      </c>
    </row>
    <row r="8" spans="1:3" x14ac:dyDescent="0.25">
      <c r="A8">
        <v>14.341664375000001</v>
      </c>
      <c r="B8">
        <v>14.3519425</v>
      </c>
      <c r="C8">
        <v>14.729228749999999</v>
      </c>
    </row>
    <row r="9" spans="1:3" x14ac:dyDescent="0.25">
      <c r="A9">
        <v>14.088491874999999</v>
      </c>
      <c r="B9">
        <v>14.390424375</v>
      </c>
      <c r="C9">
        <v>14.246645625000001</v>
      </c>
    </row>
    <row r="10" spans="1:3" x14ac:dyDescent="0.25">
      <c r="A10">
        <v>13.981383749999999</v>
      </c>
      <c r="B10">
        <v>14.503526875</v>
      </c>
      <c r="C10">
        <v>14.084682500000001</v>
      </c>
    </row>
    <row r="11" spans="1:3" x14ac:dyDescent="0.25">
      <c r="A11">
        <v>14.946233749999999</v>
      </c>
      <c r="B11">
        <v>14.57898125</v>
      </c>
      <c r="C11">
        <v>14.251935625000002</v>
      </c>
    </row>
    <row r="12" spans="1:3" x14ac:dyDescent="0.25">
      <c r="A12">
        <v>14.007675624999999</v>
      </c>
      <c r="B12">
        <v>14.306675625</v>
      </c>
      <c r="C12">
        <v>14.149643125000001</v>
      </c>
    </row>
    <row r="13" spans="1:3" x14ac:dyDescent="0.25">
      <c r="A13">
        <v>14.457124374999999</v>
      </c>
      <c r="B13">
        <v>14.599753124999999</v>
      </c>
      <c r="C13">
        <v>14.6658925</v>
      </c>
    </row>
    <row r="14" spans="1:3" x14ac:dyDescent="0.25">
      <c r="A14">
        <v>14.148938749999999</v>
      </c>
      <c r="B14">
        <v>14.781251875000001</v>
      </c>
      <c r="C14">
        <v>14.297432499999999</v>
      </c>
    </row>
    <row r="15" spans="1:3" x14ac:dyDescent="0.25">
      <c r="A15">
        <v>14.562924375</v>
      </c>
      <c r="B15">
        <v>14.073225624999999</v>
      </c>
      <c r="C15">
        <v>14.20894</v>
      </c>
    </row>
    <row r="16" spans="1:3" x14ac:dyDescent="0.25">
      <c r="A16">
        <v>14.860026874999999</v>
      </c>
      <c r="B16">
        <v>14.72623875</v>
      </c>
      <c r="C16">
        <v>14.46254375</v>
      </c>
    </row>
    <row r="17" spans="1:3" x14ac:dyDescent="0.25">
      <c r="A17">
        <v>14.461623749999999</v>
      </c>
      <c r="B17">
        <v>14.7140775</v>
      </c>
      <c r="C17">
        <v>13.840767500000002</v>
      </c>
    </row>
    <row r="18" spans="1:3" x14ac:dyDescent="0.25">
      <c r="A18">
        <v>14.500824375000001</v>
      </c>
      <c r="B18">
        <v>14.453846875000002</v>
      </c>
      <c r="C18">
        <v>14.296110000000001</v>
      </c>
    </row>
    <row r="19" spans="1:3" x14ac:dyDescent="0.25">
      <c r="A19">
        <v>14.038567499999999</v>
      </c>
      <c r="B19">
        <v>14.52625375</v>
      </c>
      <c r="C19">
        <v>14.275065</v>
      </c>
    </row>
    <row r="20" spans="1:3" x14ac:dyDescent="0.25">
      <c r="A20">
        <v>14.234110625000001</v>
      </c>
      <c r="B20">
        <v>14.411857500000002</v>
      </c>
      <c r="C20">
        <v>14.155824375</v>
      </c>
    </row>
    <row r="21" spans="1:3" x14ac:dyDescent="0.25">
      <c r="A21">
        <v>14.44512125</v>
      </c>
      <c r="B21">
        <v>14.280326249999998</v>
      </c>
      <c r="C21">
        <v>14.569536875000001</v>
      </c>
    </row>
    <row r="22" spans="1:3" x14ac:dyDescent="0.25">
      <c r="A22">
        <v>14.00938625</v>
      </c>
      <c r="B22">
        <v>14.671872499999999</v>
      </c>
      <c r="C22">
        <v>14.403635000000001</v>
      </c>
    </row>
    <row r="23" spans="1:3" x14ac:dyDescent="0.25">
      <c r="A23">
        <v>14.431637500000001</v>
      </c>
      <c r="B23">
        <v>14.090662500000001</v>
      </c>
      <c r="C23">
        <v>14.185911250000002</v>
      </c>
    </row>
    <row r="24" spans="1:3" x14ac:dyDescent="0.25">
      <c r="A24">
        <v>14.645221249999999</v>
      </c>
      <c r="B24">
        <v>14.117342499999999</v>
      </c>
      <c r="C24">
        <v>14.438868124999999</v>
      </c>
    </row>
    <row r="25" spans="1:3" x14ac:dyDescent="0.25">
      <c r="A25">
        <v>14.740369375</v>
      </c>
      <c r="B25">
        <v>14.442116875</v>
      </c>
      <c r="C25">
        <v>13.883906875000001</v>
      </c>
    </row>
    <row r="26" spans="1:3" x14ac:dyDescent="0.25">
      <c r="A26">
        <v>14.243612499999999</v>
      </c>
      <c r="B26">
        <v>14.357620624999999</v>
      </c>
      <c r="C26">
        <v>13.93751125</v>
      </c>
    </row>
    <row r="27" spans="1:3" x14ac:dyDescent="0.25">
      <c r="A27">
        <v>14.842173124999999</v>
      </c>
      <c r="B27">
        <v>14.520661875</v>
      </c>
      <c r="C27">
        <v>14.416960625</v>
      </c>
    </row>
    <row r="28" spans="1:3" x14ac:dyDescent="0.25">
      <c r="A28">
        <v>14.182403750000001</v>
      </c>
      <c r="B28">
        <v>14.971735000000001</v>
      </c>
      <c r="C28">
        <v>14.273210624999999</v>
      </c>
    </row>
    <row r="29" spans="1:3" x14ac:dyDescent="0.25">
      <c r="A29">
        <v>14.630458125000001</v>
      </c>
      <c r="B29">
        <v>14.436438750000001</v>
      </c>
      <c r="C29">
        <v>14.000200625</v>
      </c>
    </row>
    <row r="30" spans="1:3" x14ac:dyDescent="0.25">
      <c r="A30">
        <v>14.431321250000002</v>
      </c>
      <c r="B30">
        <v>14.050858125</v>
      </c>
      <c r="C30">
        <v>14.2467001</v>
      </c>
    </row>
    <row r="31" spans="1:3" x14ac:dyDescent="0.25">
      <c r="A31">
        <v>14.428475000000001</v>
      </c>
      <c r="B31">
        <v>14.31614875</v>
      </c>
      <c r="C31">
        <v>14.088372874999999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B58C-EC64-4FF4-BB92-1F76DB695C0D}">
  <dimension ref="A1:I31"/>
  <sheetViews>
    <sheetView zoomScale="130" zoomScaleNormal="130" workbookViewId="0">
      <selection activeCell="F2" sqref="F2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9" x14ac:dyDescent="0.25">
      <c r="A2">
        <v>13.962523750000001</v>
      </c>
      <c r="B2">
        <v>14.181828749999999</v>
      </c>
      <c r="C2">
        <v>14.405633125</v>
      </c>
      <c r="D2">
        <f>(A2-$I$2)^2</f>
        <v>0.15240044150170107</v>
      </c>
      <c r="E2">
        <f t="shared" ref="E2:F17" si="0">(B2-$I$2)^2</f>
        <v>2.9268363453622017E-2</v>
      </c>
      <c r="F2">
        <f t="shared" si="0"/>
        <v>2.7798606271717168E-3</v>
      </c>
      <c r="H2" t="s">
        <v>0</v>
      </c>
      <c r="I2">
        <f>AVERAGE(A2:C31)</f>
        <v>14.352908741388887</v>
      </c>
    </row>
    <row r="3" spans="1:9" x14ac:dyDescent="0.25">
      <c r="A3">
        <v>14.906889375</v>
      </c>
      <c r="B3">
        <v>14.236065625000002</v>
      </c>
      <c r="C3">
        <v>14.358684375000001</v>
      </c>
      <c r="D3">
        <f t="shared" ref="D3:D31" si="1">(A3-$I$2)^2</f>
        <v>0.30689454241617026</v>
      </c>
      <c r="E3">
        <f t="shared" si="0"/>
        <v>1.3652313847466631E-2</v>
      </c>
      <c r="F3">
        <f t="shared" si="0"/>
        <v>3.3357943609825842E-5</v>
      </c>
      <c r="H3" t="s">
        <v>1</v>
      </c>
      <c r="I3">
        <f>SUM(D2:F31)</f>
        <v>6.3578873316132327</v>
      </c>
    </row>
    <row r="4" spans="1:9" x14ac:dyDescent="0.25">
      <c r="A4">
        <v>14.599796249999999</v>
      </c>
      <c r="B4">
        <v>14.312310625</v>
      </c>
      <c r="C4">
        <v>14.707220625</v>
      </c>
      <c r="D4">
        <f t="shared" si="1"/>
        <v>6.0953441908201671E-2</v>
      </c>
      <c r="E4">
        <f t="shared" si="0"/>
        <v>1.6482070543256239E-3</v>
      </c>
      <c r="F4">
        <f t="shared" si="0"/>
        <v>0.12553691086805441</v>
      </c>
    </row>
    <row r="5" spans="1:9" x14ac:dyDescent="0.25">
      <c r="A5">
        <v>14.042089375</v>
      </c>
      <c r="B5">
        <v>14.331788750000001</v>
      </c>
      <c r="C5">
        <v>13.809674375</v>
      </c>
      <c r="D5">
        <f t="shared" si="1"/>
        <v>9.6608678522389566E-2</v>
      </c>
      <c r="E5">
        <f t="shared" si="0"/>
        <v>4.4605403626662749E-4</v>
      </c>
      <c r="F5">
        <f t="shared" si="0"/>
        <v>0.29510357682593574</v>
      </c>
    </row>
    <row r="6" spans="1:9" x14ac:dyDescent="0.25">
      <c r="A6">
        <v>14.217565</v>
      </c>
      <c r="B6">
        <v>14.594650000000001</v>
      </c>
      <c r="C6">
        <v>13.898310624999999</v>
      </c>
      <c r="D6">
        <f t="shared" si="1"/>
        <v>1.8317928333141907E-2</v>
      </c>
      <c r="E6">
        <f t="shared" si="0"/>
        <v>5.8438836114885526E-2</v>
      </c>
      <c r="F6">
        <f t="shared" si="0"/>
        <v>0.20665944742432549</v>
      </c>
    </row>
    <row r="7" spans="1:9" x14ac:dyDescent="0.25">
      <c r="A7">
        <v>14.320993124999999</v>
      </c>
      <c r="B7">
        <v>14.495778749999999</v>
      </c>
      <c r="C7">
        <v>13.93685</v>
      </c>
      <c r="D7">
        <f t="shared" si="1"/>
        <v>1.0186065694826607E-3</v>
      </c>
      <c r="E7">
        <f t="shared" si="0"/>
        <v>2.0411839360539245E-2</v>
      </c>
      <c r="F7">
        <f t="shared" si="0"/>
        <v>0.1731048762861053</v>
      </c>
    </row>
    <row r="8" spans="1:9" x14ac:dyDescent="0.25">
      <c r="A8">
        <v>14.341664375000001</v>
      </c>
      <c r="B8">
        <v>14.3519425</v>
      </c>
      <c r="C8">
        <v>14.729228749999999</v>
      </c>
      <c r="D8">
        <f t="shared" si="1"/>
        <v>1.2643577548752756E-4</v>
      </c>
      <c r="E8">
        <f t="shared" si="0"/>
        <v>9.3362242159937561E-7</v>
      </c>
      <c r="F8">
        <f t="shared" si="0"/>
        <v>0.14161674888106709</v>
      </c>
    </row>
    <row r="9" spans="1:9" x14ac:dyDescent="0.25">
      <c r="A9">
        <v>14.088491874999999</v>
      </c>
      <c r="B9">
        <v>14.390424375</v>
      </c>
      <c r="C9">
        <v>14.246645625000001</v>
      </c>
      <c r="D9">
        <f t="shared" si="1"/>
        <v>6.9916279230919254E-2</v>
      </c>
      <c r="E9">
        <f t="shared" si="0"/>
        <v>1.4074227652432622E-3</v>
      </c>
      <c r="F9">
        <f t="shared" si="0"/>
        <v>1.1291849904677997E-2</v>
      </c>
    </row>
    <row r="10" spans="1:9" x14ac:dyDescent="0.25">
      <c r="A10">
        <v>13.981383749999999</v>
      </c>
      <c r="B10">
        <v>14.503526875</v>
      </c>
      <c r="C10">
        <v>14.084682500000001</v>
      </c>
      <c r="D10">
        <f t="shared" si="1"/>
        <v>0.1380308192265135</v>
      </c>
      <c r="E10">
        <f t="shared" si="0"/>
        <v>2.2685822172495082E-2</v>
      </c>
      <c r="F10">
        <f t="shared" si="0"/>
        <v>7.194531656960898E-2</v>
      </c>
    </row>
    <row r="11" spans="1:9" x14ac:dyDescent="0.25">
      <c r="A11">
        <v>14.946233749999999</v>
      </c>
      <c r="B11">
        <v>14.57898125</v>
      </c>
      <c r="C11">
        <v>14.251935625000002</v>
      </c>
      <c r="D11">
        <f t="shared" si="1"/>
        <v>0.35203456584337606</v>
      </c>
      <c r="E11">
        <f t="shared" si="0"/>
        <v>5.1108779149721582E-2</v>
      </c>
      <c r="F11">
        <f t="shared" si="0"/>
        <v>1.0195570233283487E-2</v>
      </c>
    </row>
    <row r="12" spans="1:9" x14ac:dyDescent="0.25">
      <c r="A12">
        <v>14.007675624999999</v>
      </c>
      <c r="B12">
        <v>14.306675625</v>
      </c>
      <c r="C12">
        <v>14.149643125000001</v>
      </c>
      <c r="D12">
        <f t="shared" si="1"/>
        <v>0.11918590465158363</v>
      </c>
      <c r="E12">
        <f t="shared" si="0"/>
        <v>2.1375010510283664E-3</v>
      </c>
      <c r="F12">
        <f t="shared" si="0"/>
        <v>4.1316910805954017E-2</v>
      </c>
    </row>
    <row r="13" spans="1:9" x14ac:dyDescent="0.25">
      <c r="A13">
        <v>14.457124374999999</v>
      </c>
      <c r="B13">
        <v>14.599753124999999</v>
      </c>
      <c r="C13">
        <v>14.6658925</v>
      </c>
      <c r="D13">
        <f t="shared" si="1"/>
        <v>1.0860898288965531E-2</v>
      </c>
      <c r="E13">
        <f t="shared" si="0"/>
        <v>6.093214972034984E-2</v>
      </c>
      <c r="F13">
        <f t="shared" si="0"/>
        <v>9.7958833154339203E-2</v>
      </c>
    </row>
    <row r="14" spans="1:9" x14ac:dyDescent="0.25">
      <c r="A14">
        <v>14.148938749999999</v>
      </c>
      <c r="B14">
        <v>14.781251875000001</v>
      </c>
      <c r="C14">
        <v>14.297432499999999</v>
      </c>
      <c r="D14">
        <f t="shared" si="1"/>
        <v>4.160375738718311E-2</v>
      </c>
      <c r="E14">
        <f t="shared" si="0"/>
        <v>0.18347784011178797</v>
      </c>
      <c r="F14">
        <f t="shared" si="0"/>
        <v>3.0776133586381776E-3</v>
      </c>
    </row>
    <row r="15" spans="1:9" x14ac:dyDescent="0.25">
      <c r="A15">
        <v>14.562924375</v>
      </c>
      <c r="B15">
        <v>14.073225624999999</v>
      </c>
      <c r="C15">
        <v>14.20894</v>
      </c>
      <c r="D15">
        <f t="shared" si="1"/>
        <v>4.4106566361076967E-2</v>
      </c>
      <c r="E15">
        <f t="shared" si="0"/>
        <v>7.8222645593000392E-2</v>
      </c>
      <c r="F15">
        <f t="shared" si="0"/>
        <v>2.0726998497100302E-2</v>
      </c>
    </row>
    <row r="16" spans="1:9" x14ac:dyDescent="0.25">
      <c r="A16">
        <v>14.860026874999999</v>
      </c>
      <c r="B16">
        <v>14.72623875</v>
      </c>
      <c r="C16">
        <v>14.46254375</v>
      </c>
      <c r="D16">
        <f t="shared" si="1"/>
        <v>0.25716880143721732</v>
      </c>
      <c r="E16">
        <f t="shared" si="0"/>
        <v>0.1393752953295736</v>
      </c>
      <c r="F16">
        <f t="shared" si="0"/>
        <v>1.2019835113158742E-2</v>
      </c>
    </row>
    <row r="17" spans="1:6" x14ac:dyDescent="0.25">
      <c r="A17">
        <v>14.461623749999999</v>
      </c>
      <c r="B17">
        <v>14.7140775</v>
      </c>
      <c r="C17">
        <v>13.840767500000002</v>
      </c>
      <c r="D17">
        <f t="shared" si="1"/>
        <v>1.1818953097314143E-2</v>
      </c>
      <c r="E17">
        <f t="shared" si="0"/>
        <v>0.13044287219669223</v>
      </c>
      <c r="F17">
        <f t="shared" si="0"/>
        <v>0.26228865113134869</v>
      </c>
    </row>
    <row r="18" spans="1:6" x14ac:dyDescent="0.25">
      <c r="A18">
        <v>14.500824375000001</v>
      </c>
      <c r="B18">
        <v>14.453846875000002</v>
      </c>
      <c r="C18">
        <v>14.296110000000001</v>
      </c>
      <c r="D18">
        <f t="shared" si="1"/>
        <v>2.1879034666577066E-2</v>
      </c>
      <c r="E18">
        <f t="shared" ref="E18:E31" si="2">(B18-$I$2)^2</f>
        <v>1.0188506816895176E-2</v>
      </c>
      <c r="F18">
        <f t="shared" ref="F18:F31" si="3">(C18-$I$2)^2</f>
        <v>3.2260970233616484E-3</v>
      </c>
    </row>
    <row r="19" spans="1:6" x14ac:dyDescent="0.25">
      <c r="A19">
        <v>14.038567499999999</v>
      </c>
      <c r="B19">
        <v>14.52625375</v>
      </c>
      <c r="C19">
        <v>14.275065</v>
      </c>
      <c r="D19">
        <f t="shared" si="1"/>
        <v>9.8810416037907273E-2</v>
      </c>
      <c r="E19">
        <f t="shared" si="2"/>
        <v>3.0048492010386847E-2</v>
      </c>
      <c r="F19">
        <f t="shared" si="3"/>
        <v>6.0596480734200313E-3</v>
      </c>
    </row>
    <row r="20" spans="1:6" x14ac:dyDescent="0.25">
      <c r="A20">
        <v>14.234110625000001</v>
      </c>
      <c r="B20">
        <v>14.411857500000002</v>
      </c>
      <c r="C20">
        <v>14.155824375</v>
      </c>
      <c r="D20">
        <f t="shared" si="1"/>
        <v>1.4112992457547316E-2</v>
      </c>
      <c r="E20">
        <f t="shared" si="2"/>
        <v>3.4749561417914306E-3</v>
      </c>
      <c r="F20">
        <f t="shared" si="3"/>
        <v>3.8842247474909247E-2</v>
      </c>
    </row>
    <row r="21" spans="1:6" x14ac:dyDescent="0.25">
      <c r="A21">
        <v>14.44512125</v>
      </c>
      <c r="B21">
        <v>14.280326249999998</v>
      </c>
      <c r="C21">
        <v>14.569536875000001</v>
      </c>
      <c r="D21">
        <f t="shared" si="1"/>
        <v>8.5031467443544596E-3</v>
      </c>
      <c r="E21">
        <f t="shared" si="2"/>
        <v>5.2682180562181862E-3</v>
      </c>
      <c r="F21">
        <f t="shared" si="3"/>
        <v>4.6927748271834366E-2</v>
      </c>
    </row>
    <row r="22" spans="1:6" x14ac:dyDescent="0.25">
      <c r="A22">
        <v>14.00938625</v>
      </c>
      <c r="B22">
        <v>14.671872499999999</v>
      </c>
      <c r="C22">
        <v>14.403635000000001</v>
      </c>
      <c r="D22">
        <f t="shared" si="1"/>
        <v>0.11800770209002795</v>
      </c>
      <c r="E22">
        <f t="shared" si="2"/>
        <v>0.10173787930732761</v>
      </c>
      <c r="F22">
        <f t="shared" si="3"/>
        <v>2.5731533126816075E-3</v>
      </c>
    </row>
    <row r="23" spans="1:6" x14ac:dyDescent="0.25">
      <c r="A23">
        <v>14.431637500000001</v>
      </c>
      <c r="B23">
        <v>14.090662500000001</v>
      </c>
      <c r="C23">
        <v>14.185911250000002</v>
      </c>
      <c r="D23">
        <f t="shared" si="1"/>
        <v>6.1982174324469608E-3</v>
      </c>
      <c r="E23">
        <f t="shared" si="2"/>
        <v>6.8773091122598315E-2</v>
      </c>
      <c r="F23">
        <f t="shared" si="3"/>
        <v>2.788816213018086E-2</v>
      </c>
    </row>
    <row r="24" spans="1:6" x14ac:dyDescent="0.25">
      <c r="A24">
        <v>14.645221249999999</v>
      </c>
      <c r="B24">
        <v>14.117342499999999</v>
      </c>
      <c r="C24">
        <v>14.438868124999999</v>
      </c>
      <c r="D24">
        <f t="shared" si="1"/>
        <v>8.5446602690521054E-2</v>
      </c>
      <c r="E24">
        <f t="shared" si="2"/>
        <v>5.5491454082087818E-2</v>
      </c>
      <c r="F24">
        <f t="shared" si="3"/>
        <v>7.3890156308022521E-3</v>
      </c>
    </row>
    <row r="25" spans="1:6" x14ac:dyDescent="0.25">
      <c r="A25">
        <v>14.740369375</v>
      </c>
      <c r="B25">
        <v>14.442116875</v>
      </c>
      <c r="C25">
        <v>13.883906875000001</v>
      </c>
      <c r="D25">
        <f t="shared" si="1"/>
        <v>0.15012574259832501</v>
      </c>
      <c r="E25">
        <f t="shared" si="2"/>
        <v>7.9580911023781134E-3</v>
      </c>
      <c r="F25">
        <f t="shared" si="3"/>
        <v>0.21996275067625887</v>
      </c>
    </row>
    <row r="26" spans="1:6" x14ac:dyDescent="0.25">
      <c r="A26">
        <v>14.243612499999999</v>
      </c>
      <c r="B26">
        <v>14.357620624999999</v>
      </c>
      <c r="C26">
        <v>13.93751125</v>
      </c>
      <c r="D26">
        <f t="shared" si="1"/>
        <v>1.1945668381738085E-2</v>
      </c>
      <c r="E26">
        <f t="shared" si="2"/>
        <v>2.2201847164663456E-5</v>
      </c>
      <c r="F26">
        <f t="shared" si="3"/>
        <v>0.17255507585218077</v>
      </c>
    </row>
    <row r="27" spans="1:6" x14ac:dyDescent="0.25">
      <c r="A27">
        <v>14.842173124999999</v>
      </c>
      <c r="B27">
        <v>14.520661875</v>
      </c>
      <c r="C27">
        <v>14.416960625</v>
      </c>
      <c r="D27">
        <f t="shared" si="1"/>
        <v>0.23937963707036061</v>
      </c>
      <c r="E27">
        <f t="shared" si="2"/>
        <v>2.8141113836347816E-2</v>
      </c>
      <c r="F27">
        <f t="shared" si="3"/>
        <v>4.1026437941314841E-3</v>
      </c>
    </row>
    <row r="28" spans="1:6" x14ac:dyDescent="0.25">
      <c r="A28">
        <v>14.182403750000001</v>
      </c>
      <c r="B28">
        <v>14.971735000000001</v>
      </c>
      <c r="C28">
        <v>14.273210624999999</v>
      </c>
      <c r="D28">
        <f t="shared" si="1"/>
        <v>2.9071952088524346E-2</v>
      </c>
      <c r="E28">
        <f t="shared" si="2"/>
        <v>0.38294593834662849</v>
      </c>
      <c r="F28">
        <f t="shared" si="3"/>
        <v>6.3517897559367941E-3</v>
      </c>
    </row>
    <row r="29" spans="1:6" x14ac:dyDescent="0.25">
      <c r="A29">
        <v>14.630458125000001</v>
      </c>
      <c r="B29">
        <v>14.436438750000001</v>
      </c>
      <c r="C29">
        <v>14.000200625</v>
      </c>
      <c r="D29">
        <f t="shared" si="1"/>
        <v>7.7033660342908844E-2</v>
      </c>
      <c r="E29">
        <f t="shared" si="2"/>
        <v>6.9772623385726557E-3</v>
      </c>
      <c r="F29">
        <f t="shared" si="3"/>
        <v>0.12440301536659712</v>
      </c>
    </row>
    <row r="30" spans="1:6" x14ac:dyDescent="0.25">
      <c r="A30">
        <v>14.431321250000002</v>
      </c>
      <c r="B30">
        <v>14.050858125</v>
      </c>
      <c r="C30">
        <v>14.2467001</v>
      </c>
      <c r="D30">
        <f t="shared" si="1"/>
        <v>6.1485215066880679E-3</v>
      </c>
      <c r="E30">
        <f t="shared" si="2"/>
        <v>9.1234574860907094E-2</v>
      </c>
      <c r="F30">
        <f t="shared" si="3"/>
        <v>1.1280275505673289E-2</v>
      </c>
    </row>
    <row r="31" spans="1:6" x14ac:dyDescent="0.25">
      <c r="A31">
        <v>14.428475000000001</v>
      </c>
      <c r="B31">
        <v>14.31614875</v>
      </c>
      <c r="C31">
        <v>14.088372874999999</v>
      </c>
      <c r="D31">
        <f t="shared" si="1"/>
        <v>5.7102594404816421E-3</v>
      </c>
      <c r="E31">
        <f t="shared" si="2"/>
        <v>1.3512969669110769E-3</v>
      </c>
      <c r="F31">
        <f t="shared" si="3"/>
        <v>6.9979224606119689E-2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86EF-6F59-4060-9E72-BC34D8AA7487}">
  <dimension ref="A1:I37"/>
  <sheetViews>
    <sheetView zoomScale="130" zoomScaleNormal="130" workbookViewId="0">
      <selection activeCell="A36" sqref="A36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</row>
    <row r="2" spans="1:9" x14ac:dyDescent="0.25">
      <c r="A2">
        <v>13.962523750000001</v>
      </c>
      <c r="B2">
        <v>14.181828749999999</v>
      </c>
      <c r="C2">
        <v>14.405633125</v>
      </c>
      <c r="G2" t="s">
        <v>0</v>
      </c>
      <c r="H2">
        <f>AVERAGE(A2:C31)</f>
        <v>14.352908741388887</v>
      </c>
    </row>
    <row r="3" spans="1:9" x14ac:dyDescent="0.25">
      <c r="A3">
        <v>14.906889375</v>
      </c>
      <c r="B3">
        <v>14.236065625000002</v>
      </c>
      <c r="C3">
        <v>14.358684375000001</v>
      </c>
      <c r="G3" t="s">
        <v>3</v>
      </c>
      <c r="H3">
        <v>30</v>
      </c>
      <c r="I3" t="s">
        <v>4</v>
      </c>
    </row>
    <row r="4" spans="1:9" x14ac:dyDescent="0.25">
      <c r="A4">
        <v>14.599796249999999</v>
      </c>
      <c r="B4">
        <v>14.312310625</v>
      </c>
      <c r="C4">
        <v>14.707220625</v>
      </c>
    </row>
    <row r="5" spans="1:9" x14ac:dyDescent="0.25">
      <c r="A5">
        <v>14.042089375</v>
      </c>
      <c r="B5">
        <v>14.331788750000001</v>
      </c>
      <c r="C5">
        <v>13.809674375</v>
      </c>
    </row>
    <row r="6" spans="1:9" x14ac:dyDescent="0.25">
      <c r="A6">
        <v>14.217565</v>
      </c>
      <c r="B6">
        <v>14.594650000000001</v>
      </c>
      <c r="C6">
        <v>13.898310624999999</v>
      </c>
    </row>
    <row r="7" spans="1:9" x14ac:dyDescent="0.25">
      <c r="A7">
        <v>14.320993124999999</v>
      </c>
      <c r="B7">
        <v>14.495778749999999</v>
      </c>
      <c r="C7">
        <v>13.93685</v>
      </c>
    </row>
    <row r="8" spans="1:9" x14ac:dyDescent="0.25">
      <c r="A8">
        <v>14.341664375000001</v>
      </c>
      <c r="B8">
        <v>14.3519425</v>
      </c>
      <c r="C8">
        <v>14.729228749999999</v>
      </c>
    </row>
    <row r="9" spans="1:9" x14ac:dyDescent="0.25">
      <c r="A9">
        <v>14.088491874999999</v>
      </c>
      <c r="B9">
        <v>14.390424375</v>
      </c>
      <c r="C9">
        <v>14.246645625000001</v>
      </c>
    </row>
    <row r="10" spans="1:9" x14ac:dyDescent="0.25">
      <c r="A10">
        <v>13.981383749999999</v>
      </c>
      <c r="B10">
        <v>14.503526875</v>
      </c>
      <c r="C10">
        <v>14.084682500000001</v>
      </c>
    </row>
    <row r="11" spans="1:9" x14ac:dyDescent="0.25">
      <c r="A11">
        <v>14.946233749999999</v>
      </c>
      <c r="B11">
        <v>14.57898125</v>
      </c>
      <c r="C11">
        <v>14.251935625000002</v>
      </c>
    </row>
    <row r="12" spans="1:9" x14ac:dyDescent="0.25">
      <c r="A12">
        <v>14.007675624999999</v>
      </c>
      <c r="B12">
        <v>14.306675625</v>
      </c>
      <c r="C12">
        <v>14.149643125000001</v>
      </c>
    </row>
    <row r="13" spans="1:9" x14ac:dyDescent="0.25">
      <c r="A13">
        <v>14.457124374999999</v>
      </c>
      <c r="B13">
        <v>14.599753124999999</v>
      </c>
      <c r="C13">
        <v>14.6658925</v>
      </c>
    </row>
    <row r="14" spans="1:9" x14ac:dyDescent="0.25">
      <c r="A14">
        <v>14.148938749999999</v>
      </c>
      <c r="B14">
        <v>14.781251875000001</v>
      </c>
      <c r="C14">
        <v>14.297432499999999</v>
      </c>
    </row>
    <row r="15" spans="1:9" x14ac:dyDescent="0.25">
      <c r="A15">
        <v>14.562924375</v>
      </c>
      <c r="B15">
        <v>14.073225624999999</v>
      </c>
      <c r="C15">
        <v>14.20894</v>
      </c>
    </row>
    <row r="16" spans="1:9" x14ac:dyDescent="0.25">
      <c r="A16">
        <v>14.860026874999999</v>
      </c>
      <c r="B16">
        <v>14.72623875</v>
      </c>
      <c r="C16">
        <v>14.46254375</v>
      </c>
    </row>
    <row r="17" spans="1:3" x14ac:dyDescent="0.25">
      <c r="A17">
        <v>14.461623749999999</v>
      </c>
      <c r="B17">
        <v>14.7140775</v>
      </c>
      <c r="C17">
        <v>13.840767500000002</v>
      </c>
    </row>
    <row r="18" spans="1:3" x14ac:dyDescent="0.25">
      <c r="A18">
        <v>14.500824375000001</v>
      </c>
      <c r="B18">
        <v>14.453846875000002</v>
      </c>
      <c r="C18">
        <v>14.296110000000001</v>
      </c>
    </row>
    <row r="19" spans="1:3" x14ac:dyDescent="0.25">
      <c r="A19">
        <v>14.038567499999999</v>
      </c>
      <c r="B19">
        <v>14.52625375</v>
      </c>
      <c r="C19">
        <v>14.275065</v>
      </c>
    </row>
    <row r="20" spans="1:3" x14ac:dyDescent="0.25">
      <c r="A20">
        <v>14.234110625000001</v>
      </c>
      <c r="B20">
        <v>14.411857500000002</v>
      </c>
      <c r="C20">
        <v>14.155824375</v>
      </c>
    </row>
    <row r="21" spans="1:3" x14ac:dyDescent="0.25">
      <c r="A21">
        <v>14.44512125</v>
      </c>
      <c r="B21">
        <v>14.280326249999998</v>
      </c>
      <c r="C21">
        <v>14.569536875000001</v>
      </c>
    </row>
    <row r="22" spans="1:3" x14ac:dyDescent="0.25">
      <c r="A22">
        <v>14.00938625</v>
      </c>
      <c r="B22">
        <v>14.671872499999999</v>
      </c>
      <c r="C22">
        <v>14.403635000000001</v>
      </c>
    </row>
    <row r="23" spans="1:3" x14ac:dyDescent="0.25">
      <c r="A23">
        <v>14.431637500000001</v>
      </c>
      <c r="B23">
        <v>14.090662500000001</v>
      </c>
      <c r="C23">
        <v>14.185911250000002</v>
      </c>
    </row>
    <row r="24" spans="1:3" x14ac:dyDescent="0.25">
      <c r="A24">
        <v>14.645221249999999</v>
      </c>
      <c r="B24">
        <v>14.117342499999999</v>
      </c>
      <c r="C24">
        <v>14.438868124999999</v>
      </c>
    </row>
    <row r="25" spans="1:3" x14ac:dyDescent="0.25">
      <c r="A25">
        <v>14.740369375</v>
      </c>
      <c r="B25">
        <v>14.442116875</v>
      </c>
      <c r="C25">
        <v>13.883906875000001</v>
      </c>
    </row>
    <row r="26" spans="1:3" x14ac:dyDescent="0.25">
      <c r="A26">
        <v>14.243612499999999</v>
      </c>
      <c r="B26">
        <v>14.357620624999999</v>
      </c>
      <c r="C26">
        <v>13.93751125</v>
      </c>
    </row>
    <row r="27" spans="1:3" x14ac:dyDescent="0.25">
      <c r="A27">
        <v>14.842173124999999</v>
      </c>
      <c r="B27">
        <v>14.520661875</v>
      </c>
      <c r="C27">
        <v>14.416960625</v>
      </c>
    </row>
    <row r="28" spans="1:3" x14ac:dyDescent="0.25">
      <c r="A28">
        <v>14.182403750000001</v>
      </c>
      <c r="B28">
        <v>14.971735000000001</v>
      </c>
      <c r="C28">
        <v>14.273210624999999</v>
      </c>
    </row>
    <row r="29" spans="1:3" x14ac:dyDescent="0.25">
      <c r="A29">
        <v>14.630458125000001</v>
      </c>
      <c r="B29">
        <v>14.436438750000001</v>
      </c>
      <c r="C29">
        <v>14.000200625</v>
      </c>
    </row>
    <row r="30" spans="1:3" x14ac:dyDescent="0.25">
      <c r="A30">
        <v>14.431321250000002</v>
      </c>
      <c r="B30">
        <v>14.050858125</v>
      </c>
      <c r="C30">
        <v>14.2467001</v>
      </c>
    </row>
    <row r="31" spans="1:3" x14ac:dyDescent="0.25">
      <c r="A31">
        <v>14.428475000000001</v>
      </c>
      <c r="B31">
        <v>14.31614875</v>
      </c>
      <c r="C31">
        <v>14.088372874999999</v>
      </c>
    </row>
    <row r="33" spans="1:6" x14ac:dyDescent="0.25">
      <c r="A33" t="s">
        <v>2</v>
      </c>
    </row>
    <row r="34" spans="1:6" x14ac:dyDescent="0.25">
      <c r="A34" t="s">
        <v>23</v>
      </c>
      <c r="B34" t="s">
        <v>24</v>
      </c>
      <c r="C34" t="s">
        <v>25</v>
      </c>
    </row>
    <row r="35" spans="1:6" x14ac:dyDescent="0.25">
      <c r="A35">
        <f>AVERAGE(A2:A31)</f>
        <v>14.390320874999999</v>
      </c>
      <c r="B35">
        <f t="shared" ref="B35:C35" si="0">AVERAGE(B2:B31)</f>
        <v>14.427542062500001</v>
      </c>
      <c r="C35">
        <f t="shared" si="0"/>
        <v>14.240863286666666</v>
      </c>
    </row>
    <row r="36" spans="1:6" x14ac:dyDescent="0.25">
      <c r="A36" t="s">
        <v>5</v>
      </c>
    </row>
    <row r="37" spans="1:6" x14ac:dyDescent="0.25">
      <c r="A37">
        <f>$H$3*(A35-$H$2)^2</f>
        <v>4.1990032240069287E-2</v>
      </c>
      <c r="B37">
        <f t="shared" ref="B37:C37" si="1">$H$3*(B35-$H$2)^2</f>
        <v>0.16710397860223608</v>
      </c>
      <c r="C37">
        <f t="shared" si="1"/>
        <v>0.37662551771727787</v>
      </c>
      <c r="E37" t="s">
        <v>6</v>
      </c>
      <c r="F37">
        <f>SUM(A37:C37)</f>
        <v>0.5857195285595832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A96-E425-48A0-A9F6-B0A0733A97AA}">
  <dimension ref="A1:F35"/>
  <sheetViews>
    <sheetView topLeftCell="A13" workbookViewId="0">
      <selection activeCell="F34" sqref="F34"/>
    </sheetView>
  </sheetViews>
  <sheetFormatPr baseColWidth="10"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13.962523750000001</v>
      </c>
      <c r="B2">
        <v>14.181828749999999</v>
      </c>
      <c r="C2">
        <v>14.405633125</v>
      </c>
      <c r="D2">
        <f>(A2-A$35)^2</f>
        <v>0.18301038015826382</v>
      </c>
      <c r="E2">
        <f>(B2-B$35)^2</f>
        <v>6.0375031939723288E-2</v>
      </c>
      <c r="F2">
        <f>(C2-C$35)^2</f>
        <v>2.7149099624392738E-2</v>
      </c>
    </row>
    <row r="3" spans="1:6" x14ac:dyDescent="0.25">
      <c r="A3">
        <v>14.906889375</v>
      </c>
      <c r="B3">
        <v>14.236065625000002</v>
      </c>
      <c r="C3">
        <v>14.358684375000001</v>
      </c>
      <c r="D3">
        <f t="shared" ref="D3:D31" si="0">(A3-A$35)^2</f>
        <v>0.26684301519225184</v>
      </c>
      <c r="E3">
        <f t="shared" ref="E3:E31" si="1">(B3-B$35)^2</f>
        <v>3.6663226117690892E-2</v>
      </c>
      <c r="F3">
        <f t="shared" ref="F3:F31" si="2">(C3-C$35)^2</f>
        <v>1.3881808856051435E-2</v>
      </c>
    </row>
    <row r="4" spans="1:6" x14ac:dyDescent="0.25">
      <c r="A4">
        <v>14.599796249999999</v>
      </c>
      <c r="B4">
        <v>14.312310625</v>
      </c>
      <c r="C4">
        <v>14.707220625</v>
      </c>
      <c r="D4">
        <f t="shared" si="0"/>
        <v>4.3879932731390729E-2</v>
      </c>
      <c r="E4">
        <f t="shared" si="1"/>
        <v>1.3278284188316478E-2</v>
      </c>
      <c r="F4">
        <f t="shared" si="2"/>
        <v>0.21748916701735108</v>
      </c>
    </row>
    <row r="5" spans="1:6" x14ac:dyDescent="0.25">
      <c r="A5">
        <v>14.042089375</v>
      </c>
      <c r="B5">
        <v>14.331788750000001</v>
      </c>
      <c r="C5">
        <v>13.809674375</v>
      </c>
      <c r="D5">
        <f t="shared" si="0"/>
        <v>0.12126517759224925</v>
      </c>
      <c r="E5">
        <f t="shared" si="1"/>
        <v>9.1686968547225432E-3</v>
      </c>
      <c r="F5">
        <f t="shared" si="2"/>
        <v>0.18592387754428413</v>
      </c>
    </row>
    <row r="6" spans="1:6" x14ac:dyDescent="0.25">
      <c r="A6">
        <v>14.217565</v>
      </c>
      <c r="B6">
        <v>14.594650000000001</v>
      </c>
      <c r="C6">
        <v>13.898310624999999</v>
      </c>
      <c r="D6">
        <f t="shared" si="0"/>
        <v>2.9844592347015014E-2</v>
      </c>
      <c r="E6">
        <f t="shared" si="1"/>
        <v>2.7925062775504193E-2</v>
      </c>
      <c r="F6">
        <f t="shared" si="2"/>
        <v>0.11734232601491848</v>
      </c>
    </row>
    <row r="7" spans="1:6" x14ac:dyDescent="0.25">
      <c r="A7">
        <v>14.320993124999999</v>
      </c>
      <c r="B7">
        <v>14.495778749999999</v>
      </c>
      <c r="C7">
        <v>13.93685</v>
      </c>
      <c r="D7">
        <f t="shared" si="0"/>
        <v>4.8063369200624104E-3</v>
      </c>
      <c r="E7">
        <f t="shared" si="1"/>
        <v>4.6562455209725054E-3</v>
      </c>
      <c r="F7">
        <f t="shared" si="2"/>
        <v>9.2424078469868873E-2</v>
      </c>
    </row>
    <row r="8" spans="1:6" x14ac:dyDescent="0.25">
      <c r="A8">
        <v>14.341664375000001</v>
      </c>
      <c r="B8">
        <v>14.3519425</v>
      </c>
      <c r="C8">
        <v>14.729228749999999</v>
      </c>
      <c r="D8">
        <f t="shared" si="0"/>
        <v>2.3674549922498155E-3</v>
      </c>
      <c r="E8">
        <f t="shared" si="1"/>
        <v>5.7152938501915228E-3</v>
      </c>
      <c r="F8">
        <f t="shared" si="2"/>
        <v>0.23850082577678056</v>
      </c>
    </row>
    <row r="9" spans="1:6" x14ac:dyDescent="0.25">
      <c r="A9">
        <v>14.088491874999999</v>
      </c>
      <c r="B9">
        <v>14.390424375</v>
      </c>
      <c r="C9">
        <v>14.246645625000001</v>
      </c>
      <c r="D9">
        <f t="shared" si="0"/>
        <v>9.1100745240999814E-2</v>
      </c>
      <c r="E9">
        <f t="shared" si="1"/>
        <v>1.3777227253476806E-3</v>
      </c>
      <c r="F9">
        <f t="shared" si="2"/>
        <v>3.3435436601151175E-5</v>
      </c>
    </row>
    <row r="10" spans="1:6" x14ac:dyDescent="0.25">
      <c r="A10">
        <v>13.981383749999999</v>
      </c>
      <c r="B10">
        <v>14.503526875</v>
      </c>
      <c r="C10">
        <v>14.084682500000001</v>
      </c>
      <c r="D10">
        <f t="shared" si="0"/>
        <v>0.16722957220326526</v>
      </c>
      <c r="E10">
        <f t="shared" si="1"/>
        <v>5.7736917306601219E-3</v>
      </c>
      <c r="F10">
        <f t="shared" si="2"/>
        <v>2.4392438123818364E-2</v>
      </c>
    </row>
    <row r="11" spans="1:6" x14ac:dyDescent="0.25">
      <c r="A11">
        <v>14.946233749999999</v>
      </c>
      <c r="B11">
        <v>14.57898125</v>
      </c>
      <c r="C11">
        <v>14.251935625000002</v>
      </c>
      <c r="D11">
        <f t="shared" si="0"/>
        <v>0.30903912459076632</v>
      </c>
      <c r="E11">
        <f t="shared" si="1"/>
        <v>2.2933827510659976E-2</v>
      </c>
      <c r="F11">
        <f t="shared" si="2"/>
        <v>1.2259667616784181E-4</v>
      </c>
    </row>
    <row r="12" spans="1:6" x14ac:dyDescent="0.25">
      <c r="A12">
        <v>14.007675624999999</v>
      </c>
      <c r="B12">
        <v>14.306675625</v>
      </c>
      <c r="C12">
        <v>14.149643125000001</v>
      </c>
      <c r="D12">
        <f t="shared" si="0"/>
        <v>0.1464173873475621</v>
      </c>
      <c r="E12">
        <f t="shared" si="1"/>
        <v>1.4608695713941442E-2</v>
      </c>
      <c r="F12">
        <f t="shared" si="2"/>
        <v>8.3211178944926252E-3</v>
      </c>
    </row>
    <row r="13" spans="1:6" x14ac:dyDescent="0.25">
      <c r="A13">
        <v>14.457124374999999</v>
      </c>
      <c r="B13">
        <v>14.599753124999999</v>
      </c>
      <c r="C13">
        <v>14.6658925</v>
      </c>
      <c r="D13">
        <f t="shared" si="0"/>
        <v>4.4627076122500907E-3</v>
      </c>
      <c r="E13">
        <f t="shared" si="1"/>
        <v>2.9656650047378507E-2</v>
      </c>
      <c r="F13">
        <f t="shared" si="2"/>
        <v>0.18064983218675235</v>
      </c>
    </row>
    <row r="14" spans="1:6" x14ac:dyDescent="0.25">
      <c r="A14">
        <v>14.148938749999999</v>
      </c>
      <c r="B14">
        <v>14.781251875000001</v>
      </c>
      <c r="C14">
        <v>14.297432499999999</v>
      </c>
      <c r="D14">
        <f t="shared" si="0"/>
        <v>5.8265330269515359E-2</v>
      </c>
      <c r="E14">
        <f t="shared" si="1"/>
        <v>0.12511063145878515</v>
      </c>
      <c r="F14">
        <f t="shared" si="2"/>
        <v>3.2000758971521253E-3</v>
      </c>
    </row>
    <row r="15" spans="1:6" x14ac:dyDescent="0.25">
      <c r="A15">
        <v>14.562924375</v>
      </c>
      <c r="B15">
        <v>14.073225624999999</v>
      </c>
      <c r="C15">
        <v>14.20894</v>
      </c>
      <c r="D15">
        <f t="shared" si="0"/>
        <v>2.9791968212250351E-2</v>
      </c>
      <c r="E15">
        <f t="shared" si="1"/>
        <v>0.12554013788269242</v>
      </c>
      <c r="F15">
        <f t="shared" si="2"/>
        <v>1.0190962316021562E-3</v>
      </c>
    </row>
    <row r="16" spans="1:6" x14ac:dyDescent="0.25">
      <c r="A16">
        <v>14.860026874999999</v>
      </c>
      <c r="B16">
        <v>14.72623875</v>
      </c>
      <c r="C16">
        <v>14.46254375</v>
      </c>
      <c r="D16">
        <f t="shared" si="0"/>
        <v>0.22062372643600037</v>
      </c>
      <c r="E16">
        <f t="shared" si="1"/>
        <v>8.9219711123472462E-2</v>
      </c>
      <c r="F16">
        <f t="shared" si="2"/>
        <v>4.9142227823681453E-2</v>
      </c>
    </row>
    <row r="17" spans="1:6" x14ac:dyDescent="0.25">
      <c r="A17">
        <v>14.461623749999999</v>
      </c>
      <c r="B17">
        <v>14.7140775</v>
      </c>
      <c r="C17">
        <v>13.840767500000002</v>
      </c>
      <c r="D17">
        <f t="shared" si="0"/>
        <v>5.0840999832657179E-3</v>
      </c>
      <c r="E17">
        <f t="shared" si="1"/>
        <v>8.2102556943316141E-2</v>
      </c>
      <c r="F17">
        <f t="shared" si="2"/>
        <v>0.16007663850841716</v>
      </c>
    </row>
    <row r="18" spans="1:6" x14ac:dyDescent="0.25">
      <c r="A18">
        <v>14.500824375000001</v>
      </c>
      <c r="B18">
        <v>14.453846875000002</v>
      </c>
      <c r="C18">
        <v>14.296110000000001</v>
      </c>
      <c r="D18">
        <f t="shared" si="0"/>
        <v>1.2211023512250412E-2</v>
      </c>
      <c r="E18">
        <f t="shared" si="1"/>
        <v>6.9194316066021743E-4</v>
      </c>
      <c r="F18">
        <f t="shared" si="2"/>
        <v>3.0521993341355944E-3</v>
      </c>
    </row>
    <row r="19" spans="1:6" x14ac:dyDescent="0.25">
      <c r="A19">
        <v>14.038567499999999</v>
      </c>
      <c r="B19">
        <v>14.52625375</v>
      </c>
      <c r="C19">
        <v>14.275065</v>
      </c>
      <c r="D19">
        <f t="shared" si="0"/>
        <v>0.12373043682389026</v>
      </c>
      <c r="E19">
        <f t="shared" si="1"/>
        <v>9.7439972490976183E-3</v>
      </c>
      <c r="F19">
        <f t="shared" si="2"/>
        <v>1.1697571949355031E-3</v>
      </c>
    </row>
    <row r="20" spans="1:6" x14ac:dyDescent="0.25">
      <c r="A20">
        <v>14.234110625000001</v>
      </c>
      <c r="B20">
        <v>14.411857500000002</v>
      </c>
      <c r="C20">
        <v>14.155824375</v>
      </c>
      <c r="D20">
        <f t="shared" si="0"/>
        <v>2.4401642205061667E-2</v>
      </c>
      <c r="E20">
        <f t="shared" si="1"/>
        <v>2.4600550081636964E-4</v>
      </c>
      <c r="F20">
        <f t="shared" si="2"/>
        <v>7.2316164974511165E-3</v>
      </c>
    </row>
    <row r="21" spans="1:6" x14ac:dyDescent="0.25">
      <c r="A21">
        <v>14.44512125</v>
      </c>
      <c r="B21">
        <v>14.280326249999998</v>
      </c>
      <c r="C21">
        <v>14.569536875000001</v>
      </c>
      <c r="D21">
        <f t="shared" si="0"/>
        <v>3.0030811001407359E-3</v>
      </c>
      <c r="E21">
        <f t="shared" si="1"/>
        <v>2.1672495450035887E-2</v>
      </c>
      <c r="F21">
        <f t="shared" si="2"/>
        <v>0.10802632766791008</v>
      </c>
    </row>
    <row r="22" spans="1:6" x14ac:dyDescent="0.25">
      <c r="A22">
        <v>14.00938625</v>
      </c>
      <c r="B22">
        <v>14.671872499999999</v>
      </c>
      <c r="C22">
        <v>14.403635000000001</v>
      </c>
      <c r="D22">
        <f t="shared" si="0"/>
        <v>0.14511118852388932</v>
      </c>
      <c r="E22">
        <f t="shared" si="1"/>
        <v>5.9697362688940728E-2</v>
      </c>
      <c r="F22">
        <f t="shared" si="2"/>
        <v>2.6494630661469336E-2</v>
      </c>
    </row>
    <row r="23" spans="1:6" x14ac:dyDescent="0.25">
      <c r="A23">
        <v>14.431637500000001</v>
      </c>
      <c r="B23">
        <v>14.090662500000001</v>
      </c>
      <c r="C23">
        <v>14.185911250000002</v>
      </c>
      <c r="D23">
        <f t="shared" si="0"/>
        <v>1.7070635013907989E-3</v>
      </c>
      <c r="E23">
        <f t="shared" si="1"/>
        <v>0.11348783963019145</v>
      </c>
      <c r="F23">
        <f t="shared" si="2"/>
        <v>3.0197263338144378E-3</v>
      </c>
    </row>
    <row r="24" spans="1:6" x14ac:dyDescent="0.25">
      <c r="A24">
        <v>14.645221249999999</v>
      </c>
      <c r="B24">
        <v>14.117342499999999</v>
      </c>
      <c r="C24">
        <v>14.438868124999999</v>
      </c>
      <c r="D24">
        <f t="shared" si="0"/>
        <v>6.4974201175140661E-2</v>
      </c>
      <c r="E24">
        <f t="shared" si="1"/>
        <v>9.6223768575192117E-2</v>
      </c>
      <c r="F24">
        <f t="shared" si="2"/>
        <v>3.9205916003409176E-2</v>
      </c>
    </row>
    <row r="25" spans="1:6" x14ac:dyDescent="0.25">
      <c r="A25">
        <v>14.740369375</v>
      </c>
      <c r="B25">
        <v>14.442116875</v>
      </c>
      <c r="C25">
        <v>13.883906875000001</v>
      </c>
      <c r="D25">
        <f t="shared" si="0"/>
        <v>0.12253395235225108</v>
      </c>
      <c r="E25">
        <f t="shared" si="1"/>
        <v>2.1242515941013781E-4</v>
      </c>
      <c r="F25">
        <f t="shared" si="2"/>
        <v>0.12741787982994196</v>
      </c>
    </row>
    <row r="26" spans="1:6" x14ac:dyDescent="0.25">
      <c r="A26">
        <v>14.243612499999999</v>
      </c>
      <c r="B26">
        <v>14.357620624999999</v>
      </c>
      <c r="C26">
        <v>13.93751125</v>
      </c>
      <c r="D26">
        <f t="shared" si="0"/>
        <v>2.1523347295140431E-2</v>
      </c>
      <c r="E26">
        <f t="shared" si="1"/>
        <v>4.8890074220666107E-3</v>
      </c>
      <c r="F26">
        <f t="shared" si="2"/>
        <v>9.2022458149814537E-2</v>
      </c>
    </row>
    <row r="27" spans="1:6" x14ac:dyDescent="0.25">
      <c r="A27">
        <v>14.842173124999999</v>
      </c>
      <c r="B27">
        <v>14.520661875</v>
      </c>
      <c r="C27">
        <v>14.416960625</v>
      </c>
      <c r="D27">
        <f t="shared" si="0"/>
        <v>0.20417045583006246</v>
      </c>
      <c r="E27">
        <f t="shared" si="1"/>
        <v>8.6712994800350555E-3</v>
      </c>
      <c r="F27">
        <f t="shared" si="2"/>
        <v>3.1010272568084456E-2</v>
      </c>
    </row>
    <row r="28" spans="1:6" x14ac:dyDescent="0.25">
      <c r="A28">
        <v>14.182403750000001</v>
      </c>
      <c r="B28">
        <v>14.971735000000001</v>
      </c>
      <c r="C28">
        <v>14.273210624999999</v>
      </c>
      <c r="D28">
        <f t="shared" si="0"/>
        <v>4.3229530868264809E-2</v>
      </c>
      <c r="E28">
        <f t="shared" si="1"/>
        <v>0.29614595322487902</v>
      </c>
      <c r="F28">
        <f t="shared" si="2"/>
        <v>1.0463502972510878E-3</v>
      </c>
    </row>
    <row r="29" spans="1:6" x14ac:dyDescent="0.25">
      <c r="A29">
        <v>14.630458125000001</v>
      </c>
      <c r="B29">
        <v>14.436438750000001</v>
      </c>
      <c r="C29">
        <v>14.000200625</v>
      </c>
      <c r="D29">
        <f t="shared" si="0"/>
        <v>5.7665898837563394E-2</v>
      </c>
      <c r="E29">
        <f t="shared" si="1"/>
        <v>7.9151048472657245E-5</v>
      </c>
      <c r="F29">
        <f t="shared" si="2"/>
        <v>5.7918516720484495E-2</v>
      </c>
    </row>
    <row r="30" spans="1:6" x14ac:dyDescent="0.25">
      <c r="A30">
        <v>14.431321250000002</v>
      </c>
      <c r="B30">
        <v>14.050858125</v>
      </c>
      <c r="C30">
        <v>14.2467001</v>
      </c>
      <c r="D30">
        <f t="shared" si="0"/>
        <v>1.6810307501408689E-3</v>
      </c>
      <c r="E30">
        <f t="shared" si="1"/>
        <v>0.14189078877050471</v>
      </c>
      <c r="F30">
        <f t="shared" si="2"/>
        <v>3.4068389888180003E-5</v>
      </c>
    </row>
    <row r="31" spans="1:6" x14ac:dyDescent="0.25">
      <c r="A31">
        <v>14.428475000000001</v>
      </c>
      <c r="B31">
        <v>14.31614875</v>
      </c>
      <c r="C31">
        <v>14.088372874999999</v>
      </c>
      <c r="D31">
        <f t="shared" si="0"/>
        <v>1.4557372545157719E-3</v>
      </c>
      <c r="E31">
        <f t="shared" si="1"/>
        <v>1.2408470069722795E-2</v>
      </c>
      <c r="F31">
        <f t="shared" si="2"/>
        <v>2.3253325650269635E-2</v>
      </c>
    </row>
    <row r="33" spans="1:6" x14ac:dyDescent="0.25">
      <c r="A33" t="s">
        <v>2</v>
      </c>
    </row>
    <row r="34" spans="1:6" x14ac:dyDescent="0.25">
      <c r="A34" t="s">
        <v>23</v>
      </c>
      <c r="B34" t="s">
        <v>24</v>
      </c>
      <c r="C34" t="s">
        <v>25</v>
      </c>
      <c r="E34" t="s">
        <v>7</v>
      </c>
      <c r="F34">
        <f>SUM(D2:F31)</f>
        <v>5.7721678030536525</v>
      </c>
    </row>
    <row r="35" spans="1:6" x14ac:dyDescent="0.25">
      <c r="A35">
        <f>AVERAGE(A2:A31)</f>
        <v>14.390320874999999</v>
      </c>
      <c r="B35">
        <f t="shared" ref="B35:C35" si="3">AVERAGE(B2:B31)</f>
        <v>14.427542062500001</v>
      </c>
      <c r="C35">
        <f t="shared" si="3"/>
        <v>14.240863286666666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DE48-6460-42F6-9160-A4EC1D47BE50}">
  <dimension ref="A1:E13"/>
  <sheetViews>
    <sheetView tabSelected="1" workbookViewId="0">
      <selection activeCell="D10" sqref="D10"/>
    </sheetView>
  </sheetViews>
  <sheetFormatPr baseColWidth="10" defaultRowHeight="15" x14ac:dyDescent="0.25"/>
  <cols>
    <col min="1" max="1" width="13.5703125" bestFit="1" customWidth="1"/>
    <col min="4" max="4" width="17" customWidth="1"/>
  </cols>
  <sheetData>
    <row r="1" spans="1:5" x14ac:dyDescent="0.25">
      <c r="A1" t="s">
        <v>6</v>
      </c>
      <c r="B1">
        <f>SS_Zwischen!F37</f>
        <v>0.5857195285595832</v>
      </c>
      <c r="D1" t="s">
        <v>10</v>
      </c>
      <c r="E1">
        <f>B1/B2</f>
        <v>0.2928597642797916</v>
      </c>
    </row>
    <row r="2" spans="1:5" x14ac:dyDescent="0.25">
      <c r="A2" t="s">
        <v>8</v>
      </c>
      <c r="B2">
        <v>2</v>
      </c>
    </row>
    <row r="4" spans="1:5" x14ac:dyDescent="0.25">
      <c r="A4" t="s">
        <v>7</v>
      </c>
      <c r="B4">
        <f>SS_Innerhalb!F34</f>
        <v>5.7721678030536525</v>
      </c>
      <c r="D4" t="s">
        <v>11</v>
      </c>
      <c r="E4">
        <f>B4/B5</f>
        <v>6.6346756356938541E-2</v>
      </c>
    </row>
    <row r="5" spans="1:5" x14ac:dyDescent="0.25">
      <c r="A5" t="s">
        <v>9</v>
      </c>
      <c r="B5">
        <v>87</v>
      </c>
    </row>
    <row r="6" spans="1:5" x14ac:dyDescent="0.25">
      <c r="D6" t="s">
        <v>12</v>
      </c>
      <c r="E6">
        <f>E1/E4</f>
        <v>4.4140781005816923</v>
      </c>
    </row>
    <row r="8" spans="1:5" x14ac:dyDescent="0.25">
      <c r="D8" t="s">
        <v>13</v>
      </c>
      <c r="E8">
        <f>_xlfn.F.INV.RT(0.05,B2,B5)</f>
        <v>3.1012957566671893</v>
      </c>
    </row>
    <row r="10" spans="1:5" x14ac:dyDescent="0.25">
      <c r="D10" t="s">
        <v>14</v>
      </c>
    </row>
    <row r="12" spans="1:5" x14ac:dyDescent="0.25">
      <c r="D12" t="s">
        <v>15</v>
      </c>
    </row>
    <row r="13" spans="1:5" x14ac:dyDescent="0.25">
      <c r="D13" s="1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Base</vt:lpstr>
      <vt:lpstr>SS_Gesamt</vt:lpstr>
      <vt:lpstr>SS_Zwischen</vt:lpstr>
      <vt:lpstr>SS_Innerhalb</vt:lpstr>
      <vt:lpstr>MS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2022-08-22T11:14:50Z</dcterms:created>
  <dcterms:modified xsi:type="dcterms:W3CDTF">2024-07-10T13:01:30Z</dcterms:modified>
</cp:coreProperties>
</file>