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fa\Desktop\Beispiel\"/>
    </mc:Choice>
  </mc:AlternateContent>
  <xr:revisionPtr revIDLastSave="0" documentId="13_ncr:1_{F9159FA1-8F4B-4773-9764-D5B5BD0661CB}" xr6:coauthVersionLast="47" xr6:coauthVersionMax="47" xr10:uidLastSave="{00000000-0000-0000-0000-000000000000}"/>
  <bookViews>
    <workbookView xWindow="7020" yWindow="1680" windowWidth="11940" windowHeight="13245" xr2:uid="{538D8ED5-29BC-4746-8E1A-D27B165666D9}"/>
  </bookViews>
  <sheets>
    <sheet name="Daten (2)" sheetId="6" r:id="rId1"/>
    <sheet name="Daten" sheetId="1" r:id="rId2"/>
    <sheet name="Anmerkung" sheetId="5" r:id="rId3"/>
    <sheet name="Pearson" sheetId="3" r:id="rId4"/>
    <sheet name="Spearman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4" l="1"/>
  <c r="G10" i="4" s="1"/>
  <c r="K10" i="4" s="1"/>
  <c r="C14" i="4"/>
  <c r="D8" i="4" s="1"/>
  <c r="F3" i="3"/>
  <c r="F4" i="3"/>
  <c r="F5" i="3"/>
  <c r="F6" i="3"/>
  <c r="F7" i="3"/>
  <c r="F8" i="3"/>
  <c r="F9" i="3"/>
  <c r="F10" i="3"/>
  <c r="F11" i="3"/>
  <c r="F2" i="3"/>
  <c r="F15" i="3" s="1"/>
  <c r="E3" i="3"/>
  <c r="E15" i="3" s="1"/>
  <c r="E4" i="3"/>
  <c r="E5" i="3"/>
  <c r="E6" i="3"/>
  <c r="E7" i="3"/>
  <c r="E8" i="3"/>
  <c r="E9" i="3"/>
  <c r="E10" i="3"/>
  <c r="E11" i="3"/>
  <c r="E2" i="3"/>
  <c r="D3" i="3"/>
  <c r="D4" i="3"/>
  <c r="D5" i="3"/>
  <c r="D6" i="3"/>
  <c r="D15" i="3" s="1"/>
  <c r="D7" i="3"/>
  <c r="D8" i="3"/>
  <c r="D9" i="3"/>
  <c r="D10" i="3"/>
  <c r="D11" i="3"/>
  <c r="D2" i="3"/>
  <c r="J8" i="4" l="1"/>
  <c r="D7" i="4"/>
  <c r="G9" i="4"/>
  <c r="K9" i="4" s="1"/>
  <c r="D5" i="4"/>
  <c r="G7" i="4"/>
  <c r="K7" i="4" s="1"/>
  <c r="D2" i="4"/>
  <c r="D4" i="4"/>
  <c r="G6" i="4"/>
  <c r="K6" i="4" s="1"/>
  <c r="D11" i="4"/>
  <c r="D3" i="4"/>
  <c r="G5" i="4"/>
  <c r="K5" i="4" s="1"/>
  <c r="D10" i="4"/>
  <c r="G2" i="4"/>
  <c r="K2" i="4" s="1"/>
  <c r="G4" i="4"/>
  <c r="K4" i="4" s="1"/>
  <c r="D9" i="4"/>
  <c r="G11" i="4"/>
  <c r="K11" i="4" s="1"/>
  <c r="G3" i="4"/>
  <c r="K3" i="4" s="1"/>
  <c r="D6" i="4"/>
  <c r="G8" i="4"/>
  <c r="K8" i="4" s="1"/>
  <c r="C15" i="3"/>
  <c r="E19" i="3" s="1"/>
  <c r="B15" i="3"/>
  <c r="E17" i="3" s="1"/>
  <c r="J6" i="4" l="1"/>
  <c r="I6" i="4"/>
  <c r="J11" i="4"/>
  <c r="I11" i="4"/>
  <c r="I8" i="4"/>
  <c r="J9" i="4"/>
  <c r="I9" i="4"/>
  <c r="I4" i="4"/>
  <c r="J4" i="4"/>
  <c r="I5" i="4"/>
  <c r="J5" i="4"/>
  <c r="J7" i="4"/>
  <c r="I7" i="4"/>
  <c r="I2" i="4"/>
  <c r="I15" i="4" s="1"/>
  <c r="I17" i="4" s="1"/>
  <c r="J2" i="4"/>
  <c r="J15" i="4" s="1"/>
  <c r="E18" i="3"/>
  <c r="E21" i="3" s="1"/>
  <c r="I10" i="4"/>
  <c r="J10" i="4"/>
  <c r="J3" i="4"/>
  <c r="I3" i="4"/>
  <c r="K15" i="4"/>
</calcChain>
</file>

<file path=xl/sharedStrings.xml><?xml version="1.0" encoding="utf-8"?>
<sst xmlns="http://schemas.openxmlformats.org/spreadsheetml/2006/main" count="44" uniqueCount="31">
  <si>
    <t>lfd.Nr</t>
  </si>
  <si>
    <t>Größe</t>
  </si>
  <si>
    <t>Gewicht</t>
  </si>
  <si>
    <t>Schuhgröße</t>
  </si>
  <si>
    <t>Anmerkungen</t>
  </si>
  <si>
    <t>1.</t>
  </si>
  <si>
    <t>x</t>
  </si>
  <si>
    <t>y</t>
  </si>
  <si>
    <t>Für die Berechnung von Pearson bzw. Spearman wird eine Umbenennung der Daten vorgenommen, um den Vergleich mit den Formeln im Skript zu vereinfachen (Größe : x; Gewicht : y; Schuhgröße wurde entfernt)</t>
  </si>
  <si>
    <t>Mittelwerte</t>
  </si>
  <si>
    <t>xi^2</t>
  </si>
  <si>
    <t>yi^2</t>
  </si>
  <si>
    <t>xi*yi</t>
  </si>
  <si>
    <t>Summen</t>
  </si>
  <si>
    <t>sxy</t>
  </si>
  <si>
    <t>sx</t>
  </si>
  <si>
    <t>sy</t>
  </si>
  <si>
    <t>n</t>
  </si>
  <si>
    <t>rxy</t>
  </si>
  <si>
    <t>Rang x</t>
  </si>
  <si>
    <t>Rang y</t>
  </si>
  <si>
    <t>Rxm</t>
  </si>
  <si>
    <t>Rym</t>
  </si>
  <si>
    <t>Rxi-Rxm</t>
  </si>
  <si>
    <t>Ryi-Rym</t>
  </si>
  <si>
    <t>(Rxi-Rxm)*(Ryi-Rym)</t>
  </si>
  <si>
    <t>(Rxi-Rxm)^2</t>
  </si>
  <si>
    <t>(Ryi-Rym)^2</t>
  </si>
  <si>
    <t>rs</t>
  </si>
  <si>
    <t>R(x)</t>
  </si>
  <si>
    <t>R(y)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</si>
</sst>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76200</xdr:colOff>
      <xdr:row>16</xdr:row>
      <xdr:rowOff>147637</xdr:rowOff>
    </xdr:from>
    <xdr:ext cx="65" cy="172227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A2CC55DD-1B84-4E32-9368-C403FCB58097}"/>
            </a:ext>
          </a:extLst>
        </xdr:cNvPr>
        <xdr:cNvSpPr txBox="1"/>
      </xdr:nvSpPr>
      <xdr:spPr>
        <a:xfrm>
          <a:off x="8458200" y="31956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130F0-D931-4BC9-A791-1E363BA1A6A9}">
  <dimension ref="B1:E11"/>
  <sheetViews>
    <sheetView tabSelected="1" workbookViewId="0">
      <selection activeCell="E10" sqref="E10"/>
    </sheetView>
  </sheetViews>
  <sheetFormatPr baseColWidth="10" defaultRowHeight="15" x14ac:dyDescent="0.25"/>
  <sheetData>
    <row r="1" spans="2:5" x14ac:dyDescent="0.25">
      <c r="B1" t="s">
        <v>6</v>
      </c>
      <c r="C1" t="s">
        <v>29</v>
      </c>
      <c r="D1" t="s">
        <v>7</v>
      </c>
      <c r="E1" t="s">
        <v>30</v>
      </c>
    </row>
    <row r="2" spans="2:5" x14ac:dyDescent="0.25">
      <c r="B2">
        <v>1.7</v>
      </c>
      <c r="C2">
        <v>1</v>
      </c>
      <c r="D2">
        <v>60</v>
      </c>
      <c r="E2">
        <v>1</v>
      </c>
    </row>
    <row r="3" spans="2:5" x14ac:dyDescent="0.25">
      <c r="B3">
        <v>1.72</v>
      </c>
      <c r="C3">
        <v>2</v>
      </c>
      <c r="D3">
        <v>62</v>
      </c>
      <c r="E3">
        <v>2</v>
      </c>
    </row>
    <row r="4" spans="2:5" x14ac:dyDescent="0.25">
      <c r="B4">
        <v>1.77</v>
      </c>
      <c r="C4">
        <v>4</v>
      </c>
      <c r="D4">
        <v>67</v>
      </c>
      <c r="E4">
        <v>3</v>
      </c>
    </row>
    <row r="5" spans="2:5" x14ac:dyDescent="0.25">
      <c r="B5">
        <v>1.76</v>
      </c>
      <c r="C5">
        <v>3</v>
      </c>
      <c r="D5">
        <v>70</v>
      </c>
      <c r="E5">
        <v>4.5</v>
      </c>
    </row>
    <row r="6" spans="2:5" x14ac:dyDescent="0.25">
      <c r="B6">
        <v>1.8</v>
      </c>
      <c r="C6">
        <v>6.5</v>
      </c>
      <c r="D6">
        <v>70</v>
      </c>
      <c r="E6">
        <v>4.5</v>
      </c>
    </row>
    <row r="7" spans="2:5" x14ac:dyDescent="0.25">
      <c r="B7">
        <v>1.78</v>
      </c>
      <c r="C7">
        <v>5</v>
      </c>
      <c r="D7">
        <v>72</v>
      </c>
      <c r="E7">
        <v>6.5</v>
      </c>
    </row>
    <row r="8" spans="2:5" x14ac:dyDescent="0.25">
      <c r="B8">
        <v>1.87</v>
      </c>
      <c r="C8">
        <v>10</v>
      </c>
      <c r="D8">
        <v>72</v>
      </c>
      <c r="E8">
        <v>6.5</v>
      </c>
    </row>
    <row r="9" spans="2:5" x14ac:dyDescent="0.25">
      <c r="B9">
        <v>1.8</v>
      </c>
      <c r="C9">
        <v>6.5</v>
      </c>
      <c r="D9">
        <v>73</v>
      </c>
      <c r="E9">
        <v>8</v>
      </c>
    </row>
    <row r="10" spans="2:5" x14ac:dyDescent="0.25">
      <c r="B10">
        <v>1.84</v>
      </c>
      <c r="C10">
        <v>8</v>
      </c>
      <c r="D10">
        <v>74</v>
      </c>
      <c r="E10">
        <v>9</v>
      </c>
    </row>
    <row r="11" spans="2:5" x14ac:dyDescent="0.25">
      <c r="B11">
        <v>1.86</v>
      </c>
      <c r="C11">
        <v>9</v>
      </c>
      <c r="D11">
        <v>80</v>
      </c>
      <c r="E11">
        <v>10</v>
      </c>
    </row>
  </sheetData>
  <sortState xmlns:xlrd2="http://schemas.microsoft.com/office/spreadsheetml/2017/richdata2" ref="B2:D11">
    <sortCondition ref="D2:D11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DE91A-0705-4AE0-A0CB-2CE5E851F609}">
  <dimension ref="A1:D11"/>
  <sheetViews>
    <sheetView workbookViewId="0">
      <selection activeCell="F2" sqref="F2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1.87</v>
      </c>
      <c r="C2">
        <v>72</v>
      </c>
      <c r="D2">
        <v>44</v>
      </c>
    </row>
    <row r="3" spans="1:4" x14ac:dyDescent="0.25">
      <c r="A3">
        <v>2</v>
      </c>
      <c r="B3">
        <v>1.7</v>
      </c>
      <c r="C3">
        <v>60</v>
      </c>
      <c r="D3">
        <v>42</v>
      </c>
    </row>
    <row r="4" spans="1:4" x14ac:dyDescent="0.25">
      <c r="A4">
        <v>3</v>
      </c>
      <c r="B4">
        <v>1.8</v>
      </c>
      <c r="C4">
        <v>73</v>
      </c>
      <c r="D4">
        <v>41</v>
      </c>
    </row>
    <row r="5" spans="1:4" x14ac:dyDescent="0.25">
      <c r="A5">
        <v>4</v>
      </c>
      <c r="B5">
        <v>1.84</v>
      </c>
      <c r="C5">
        <v>74</v>
      </c>
      <c r="D5">
        <v>43</v>
      </c>
    </row>
    <row r="6" spans="1:4" x14ac:dyDescent="0.25">
      <c r="A6">
        <v>5</v>
      </c>
      <c r="B6">
        <v>1.78</v>
      </c>
      <c r="C6">
        <v>72</v>
      </c>
      <c r="D6">
        <v>41</v>
      </c>
    </row>
    <row r="7" spans="1:4" x14ac:dyDescent="0.25">
      <c r="A7">
        <v>6</v>
      </c>
      <c r="B7">
        <v>1.8</v>
      </c>
      <c r="C7">
        <v>70</v>
      </c>
      <c r="D7">
        <v>40</v>
      </c>
    </row>
    <row r="8" spans="1:4" x14ac:dyDescent="0.25">
      <c r="A8">
        <v>7</v>
      </c>
      <c r="B8">
        <v>1.72</v>
      </c>
      <c r="C8">
        <v>62</v>
      </c>
      <c r="D8">
        <v>38</v>
      </c>
    </row>
    <row r="9" spans="1:4" x14ac:dyDescent="0.25">
      <c r="A9">
        <v>8</v>
      </c>
      <c r="B9">
        <v>1.76</v>
      </c>
      <c r="C9">
        <v>70</v>
      </c>
      <c r="D9">
        <v>40</v>
      </c>
    </row>
    <row r="10" spans="1:4" x14ac:dyDescent="0.25">
      <c r="A10">
        <v>9</v>
      </c>
      <c r="B10">
        <v>1.86</v>
      </c>
      <c r="C10">
        <v>80</v>
      </c>
      <c r="D10">
        <v>45</v>
      </c>
    </row>
    <row r="11" spans="1:4" x14ac:dyDescent="0.25">
      <c r="A11">
        <v>10</v>
      </c>
      <c r="B11">
        <v>1.77</v>
      </c>
      <c r="C11">
        <v>67</v>
      </c>
      <c r="D11">
        <v>39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A95C4-7BEB-4866-AB5F-3E4176CB05DF}">
  <dimension ref="A1:B2"/>
  <sheetViews>
    <sheetView workbookViewId="0">
      <selection activeCell="B3" sqref="B3"/>
    </sheetView>
  </sheetViews>
  <sheetFormatPr baseColWidth="10" defaultRowHeight="15" x14ac:dyDescent="0.25"/>
  <cols>
    <col min="1" max="1" width="2.5703125" bestFit="1" customWidth="1"/>
    <col min="2" max="2" width="57.28515625" customWidth="1"/>
  </cols>
  <sheetData>
    <row r="1" spans="1:2" x14ac:dyDescent="0.25">
      <c r="A1" s="3" t="s">
        <v>4</v>
      </c>
      <c r="B1" s="3"/>
    </row>
    <row r="2" spans="1:2" ht="60" x14ac:dyDescent="0.25">
      <c r="A2" s="1" t="s">
        <v>5</v>
      </c>
      <c r="B2" s="2" t="s">
        <v>8</v>
      </c>
    </row>
  </sheetData>
  <mergeCells count="1">
    <mergeCell ref="A1:B1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3B4A5-DBBF-4FF3-A311-CDA448AD070B}">
  <dimension ref="A1:F21"/>
  <sheetViews>
    <sheetView workbookViewId="0">
      <selection activeCell="E21" sqref="E21"/>
    </sheetView>
  </sheetViews>
  <sheetFormatPr baseColWidth="10" defaultRowHeight="15" x14ac:dyDescent="0.25"/>
  <sheetData>
    <row r="1" spans="1:6" x14ac:dyDescent="0.25">
      <c r="A1" t="s">
        <v>0</v>
      </c>
      <c r="B1" t="s">
        <v>6</v>
      </c>
      <c r="C1" t="s">
        <v>7</v>
      </c>
      <c r="D1" t="s">
        <v>10</v>
      </c>
      <c r="E1" t="s">
        <v>11</v>
      </c>
      <c r="F1" t="s">
        <v>12</v>
      </c>
    </row>
    <row r="2" spans="1:6" x14ac:dyDescent="0.25">
      <c r="A2">
        <v>1</v>
      </c>
      <c r="B2">
        <v>1.87</v>
      </c>
      <c r="C2">
        <v>72</v>
      </c>
      <c r="D2">
        <f>B2^2</f>
        <v>3.4969000000000006</v>
      </c>
      <c r="E2">
        <f>C2^2</f>
        <v>5184</v>
      </c>
      <c r="F2">
        <f>B2*C2</f>
        <v>134.64000000000001</v>
      </c>
    </row>
    <row r="3" spans="1:6" x14ac:dyDescent="0.25">
      <c r="A3">
        <v>2</v>
      </c>
      <c r="B3">
        <v>1.7</v>
      </c>
      <c r="C3">
        <v>60</v>
      </c>
      <c r="D3">
        <f t="shared" ref="D3:D11" si="0">B3^2</f>
        <v>2.8899999999999997</v>
      </c>
      <c r="E3">
        <f t="shared" ref="E3:E11" si="1">C3^2</f>
        <v>3600</v>
      </c>
      <c r="F3">
        <f t="shared" ref="F3:F11" si="2">B3*C3</f>
        <v>102</v>
      </c>
    </row>
    <row r="4" spans="1:6" x14ac:dyDescent="0.25">
      <c r="A4">
        <v>3</v>
      </c>
      <c r="B4">
        <v>1.8</v>
      </c>
      <c r="C4">
        <v>73</v>
      </c>
      <c r="D4">
        <f t="shared" si="0"/>
        <v>3.24</v>
      </c>
      <c r="E4">
        <f t="shared" si="1"/>
        <v>5329</v>
      </c>
      <c r="F4">
        <f t="shared" si="2"/>
        <v>131.4</v>
      </c>
    </row>
    <row r="5" spans="1:6" x14ac:dyDescent="0.25">
      <c r="A5">
        <v>4</v>
      </c>
      <c r="B5">
        <v>1.84</v>
      </c>
      <c r="C5">
        <v>74</v>
      </c>
      <c r="D5">
        <f t="shared" si="0"/>
        <v>3.3856000000000002</v>
      </c>
      <c r="E5">
        <f t="shared" si="1"/>
        <v>5476</v>
      </c>
      <c r="F5">
        <f t="shared" si="2"/>
        <v>136.16</v>
      </c>
    </row>
    <row r="6" spans="1:6" x14ac:dyDescent="0.25">
      <c r="A6">
        <v>5</v>
      </c>
      <c r="B6">
        <v>1.78</v>
      </c>
      <c r="C6">
        <v>72</v>
      </c>
      <c r="D6">
        <f t="shared" si="0"/>
        <v>3.1684000000000001</v>
      </c>
      <c r="E6">
        <f t="shared" si="1"/>
        <v>5184</v>
      </c>
      <c r="F6">
        <f t="shared" si="2"/>
        <v>128.16</v>
      </c>
    </row>
    <row r="7" spans="1:6" x14ac:dyDescent="0.25">
      <c r="A7">
        <v>6</v>
      </c>
      <c r="B7">
        <v>1.8</v>
      </c>
      <c r="C7">
        <v>70</v>
      </c>
      <c r="D7">
        <f t="shared" si="0"/>
        <v>3.24</v>
      </c>
      <c r="E7">
        <f t="shared" si="1"/>
        <v>4900</v>
      </c>
      <c r="F7">
        <f t="shared" si="2"/>
        <v>126</v>
      </c>
    </row>
    <row r="8" spans="1:6" x14ac:dyDescent="0.25">
      <c r="A8">
        <v>7</v>
      </c>
      <c r="B8">
        <v>1.72</v>
      </c>
      <c r="C8">
        <v>62</v>
      </c>
      <c r="D8">
        <f t="shared" si="0"/>
        <v>2.9583999999999997</v>
      </c>
      <c r="E8">
        <f t="shared" si="1"/>
        <v>3844</v>
      </c>
      <c r="F8">
        <f t="shared" si="2"/>
        <v>106.64</v>
      </c>
    </row>
    <row r="9" spans="1:6" x14ac:dyDescent="0.25">
      <c r="A9">
        <v>8</v>
      </c>
      <c r="B9">
        <v>1.76</v>
      </c>
      <c r="C9">
        <v>70</v>
      </c>
      <c r="D9">
        <f t="shared" si="0"/>
        <v>3.0975999999999999</v>
      </c>
      <c r="E9">
        <f t="shared" si="1"/>
        <v>4900</v>
      </c>
      <c r="F9">
        <f t="shared" si="2"/>
        <v>123.2</v>
      </c>
    </row>
    <row r="10" spans="1:6" x14ac:dyDescent="0.25">
      <c r="A10">
        <v>9</v>
      </c>
      <c r="B10">
        <v>1.86</v>
      </c>
      <c r="C10">
        <v>80</v>
      </c>
      <c r="D10">
        <f t="shared" si="0"/>
        <v>3.4596000000000005</v>
      </c>
      <c r="E10">
        <f t="shared" si="1"/>
        <v>6400</v>
      </c>
      <c r="F10">
        <f t="shared" si="2"/>
        <v>148.80000000000001</v>
      </c>
    </row>
    <row r="11" spans="1:6" x14ac:dyDescent="0.25">
      <c r="A11">
        <v>10</v>
      </c>
      <c r="B11">
        <v>1.77</v>
      </c>
      <c r="C11">
        <v>67</v>
      </c>
      <c r="D11">
        <f t="shared" si="0"/>
        <v>3.1329000000000002</v>
      </c>
      <c r="E11">
        <f t="shared" si="1"/>
        <v>4489</v>
      </c>
      <c r="F11">
        <f t="shared" si="2"/>
        <v>118.59</v>
      </c>
    </row>
    <row r="13" spans="1:6" x14ac:dyDescent="0.25">
      <c r="D13" t="s">
        <v>13</v>
      </c>
    </row>
    <row r="14" spans="1:6" x14ac:dyDescent="0.25">
      <c r="D14" t="s">
        <v>10</v>
      </c>
      <c r="E14" t="s">
        <v>11</v>
      </c>
      <c r="F14" t="s">
        <v>12</v>
      </c>
    </row>
    <row r="15" spans="1:6" x14ac:dyDescent="0.25">
      <c r="A15" t="s">
        <v>9</v>
      </c>
      <c r="B15">
        <f>AVERAGE(B2:B11)</f>
        <v>1.7900000000000003</v>
      </c>
      <c r="C15">
        <f>AVERAGE(C2:C11)</f>
        <v>70</v>
      </c>
      <c r="D15">
        <f>SUM(D2:D11)</f>
        <v>32.069400000000009</v>
      </c>
      <c r="E15">
        <f>SUM(E2:E11)</f>
        <v>49306</v>
      </c>
      <c r="F15">
        <f>SUM(F2:F11)</f>
        <v>1255.5899999999999</v>
      </c>
    </row>
    <row r="17" spans="1:5" x14ac:dyDescent="0.25">
      <c r="A17" t="s">
        <v>17</v>
      </c>
      <c r="B17">
        <v>10</v>
      </c>
      <c r="D17" t="s">
        <v>14</v>
      </c>
      <c r="E17">
        <f>F15-B17*B15*C15</f>
        <v>2.5899999999996908</v>
      </c>
    </row>
    <row r="18" spans="1:5" x14ac:dyDescent="0.25">
      <c r="D18" t="s">
        <v>15</v>
      </c>
      <c r="E18">
        <f>SQRT(D15-B17*B15^2)</f>
        <v>0.16852299546352054</v>
      </c>
    </row>
    <row r="19" spans="1:5" x14ac:dyDescent="0.25">
      <c r="D19" t="s">
        <v>16</v>
      </c>
      <c r="E19">
        <f>SQRT(E15-B17*C15^2)</f>
        <v>17.4928556845359</v>
      </c>
    </row>
    <row r="21" spans="1:5" x14ac:dyDescent="0.25">
      <c r="D21" t="s">
        <v>18</v>
      </c>
      <c r="E21">
        <f>E17/E18/E19</f>
        <v>0.87857710317678861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E6E97-DB6D-48FC-8106-59C8B334FE86}">
  <dimension ref="A1:K17"/>
  <sheetViews>
    <sheetView topLeftCell="D1" workbookViewId="0">
      <selection activeCell="I17" sqref="I17"/>
    </sheetView>
  </sheetViews>
  <sheetFormatPr baseColWidth="10" defaultRowHeight="15" x14ac:dyDescent="0.25"/>
  <cols>
    <col min="9" max="9" width="19.5703125" bestFit="1" customWidth="1"/>
  </cols>
  <sheetData>
    <row r="1" spans="1:11" x14ac:dyDescent="0.25">
      <c r="A1" t="s">
        <v>0</v>
      </c>
      <c r="B1" t="s">
        <v>6</v>
      </c>
      <c r="C1" t="s">
        <v>19</v>
      </c>
      <c r="D1" t="s">
        <v>23</v>
      </c>
      <c r="E1" t="s">
        <v>7</v>
      </c>
      <c r="F1" t="s">
        <v>20</v>
      </c>
      <c r="G1" t="s">
        <v>24</v>
      </c>
      <c r="I1" t="s">
        <v>25</v>
      </c>
      <c r="J1" t="s">
        <v>26</v>
      </c>
      <c r="K1" t="s">
        <v>27</v>
      </c>
    </row>
    <row r="2" spans="1:11" x14ac:dyDescent="0.25">
      <c r="A2">
        <v>1</v>
      </c>
      <c r="B2">
        <v>1.87</v>
      </c>
      <c r="C2">
        <v>10</v>
      </c>
      <c r="D2">
        <f>C2-C$14</f>
        <v>4.5</v>
      </c>
      <c r="E2">
        <v>72</v>
      </c>
      <c r="F2">
        <v>6.5</v>
      </c>
      <c r="G2">
        <f>F2-F$14</f>
        <v>1</v>
      </c>
      <c r="I2">
        <f>D2*G2</f>
        <v>4.5</v>
      </c>
      <c r="J2">
        <f>D2^2</f>
        <v>20.25</v>
      </c>
      <c r="K2">
        <f>G2^2</f>
        <v>1</v>
      </c>
    </row>
    <row r="3" spans="1:11" x14ac:dyDescent="0.25">
      <c r="A3">
        <v>2</v>
      </c>
      <c r="B3">
        <v>1.7</v>
      </c>
      <c r="C3">
        <v>1</v>
      </c>
      <c r="D3">
        <f t="shared" ref="D3:D11" si="0">C3-C$14</f>
        <v>-4.5</v>
      </c>
      <c r="E3">
        <v>60</v>
      </c>
      <c r="F3">
        <v>1</v>
      </c>
      <c r="G3">
        <f t="shared" ref="G3:G11" si="1">F3-F$14</f>
        <v>-4.5</v>
      </c>
      <c r="I3">
        <f t="shared" ref="I3:I11" si="2">D3*G3</f>
        <v>20.25</v>
      </c>
      <c r="J3">
        <f t="shared" ref="J3:J11" si="3">D3^2</f>
        <v>20.25</v>
      </c>
      <c r="K3">
        <f t="shared" ref="K3:K11" si="4">G3^2</f>
        <v>20.25</v>
      </c>
    </row>
    <row r="4" spans="1:11" x14ac:dyDescent="0.25">
      <c r="A4">
        <v>3</v>
      </c>
      <c r="B4">
        <v>1.8</v>
      </c>
      <c r="C4">
        <v>6.5</v>
      </c>
      <c r="D4">
        <f t="shared" si="0"/>
        <v>1</v>
      </c>
      <c r="E4">
        <v>73</v>
      </c>
      <c r="F4">
        <v>8</v>
      </c>
      <c r="G4">
        <f t="shared" si="1"/>
        <v>2.5</v>
      </c>
      <c r="I4">
        <f t="shared" si="2"/>
        <v>2.5</v>
      </c>
      <c r="J4">
        <f t="shared" si="3"/>
        <v>1</v>
      </c>
      <c r="K4">
        <f t="shared" si="4"/>
        <v>6.25</v>
      </c>
    </row>
    <row r="5" spans="1:11" x14ac:dyDescent="0.25">
      <c r="A5">
        <v>4</v>
      </c>
      <c r="B5">
        <v>1.84</v>
      </c>
      <c r="C5">
        <v>8</v>
      </c>
      <c r="D5">
        <f t="shared" si="0"/>
        <v>2.5</v>
      </c>
      <c r="E5">
        <v>74</v>
      </c>
      <c r="F5">
        <v>9</v>
      </c>
      <c r="G5">
        <f t="shared" si="1"/>
        <v>3.5</v>
      </c>
      <c r="I5">
        <f t="shared" si="2"/>
        <v>8.75</v>
      </c>
      <c r="J5">
        <f t="shared" si="3"/>
        <v>6.25</v>
      </c>
      <c r="K5">
        <f t="shared" si="4"/>
        <v>12.25</v>
      </c>
    </row>
    <row r="6" spans="1:11" x14ac:dyDescent="0.25">
      <c r="A6">
        <v>5</v>
      </c>
      <c r="B6">
        <v>1.78</v>
      </c>
      <c r="C6">
        <v>5</v>
      </c>
      <c r="D6">
        <f t="shared" si="0"/>
        <v>-0.5</v>
      </c>
      <c r="E6">
        <v>72</v>
      </c>
      <c r="F6">
        <v>6.5</v>
      </c>
      <c r="G6">
        <f t="shared" si="1"/>
        <v>1</v>
      </c>
      <c r="I6">
        <f t="shared" si="2"/>
        <v>-0.5</v>
      </c>
      <c r="J6">
        <f t="shared" si="3"/>
        <v>0.25</v>
      </c>
      <c r="K6">
        <f t="shared" si="4"/>
        <v>1</v>
      </c>
    </row>
    <row r="7" spans="1:11" x14ac:dyDescent="0.25">
      <c r="A7">
        <v>6</v>
      </c>
      <c r="B7">
        <v>1.8</v>
      </c>
      <c r="C7">
        <v>6.5</v>
      </c>
      <c r="D7">
        <f t="shared" si="0"/>
        <v>1</v>
      </c>
      <c r="E7">
        <v>70</v>
      </c>
      <c r="F7">
        <v>4.5</v>
      </c>
      <c r="G7">
        <f t="shared" si="1"/>
        <v>-1</v>
      </c>
      <c r="I7">
        <f t="shared" si="2"/>
        <v>-1</v>
      </c>
      <c r="J7">
        <f t="shared" si="3"/>
        <v>1</v>
      </c>
      <c r="K7">
        <f t="shared" si="4"/>
        <v>1</v>
      </c>
    </row>
    <row r="8" spans="1:11" x14ac:dyDescent="0.25">
      <c r="A8">
        <v>7</v>
      </c>
      <c r="B8">
        <v>1.72</v>
      </c>
      <c r="C8">
        <v>2</v>
      </c>
      <c r="D8">
        <f t="shared" si="0"/>
        <v>-3.5</v>
      </c>
      <c r="E8">
        <v>62</v>
      </c>
      <c r="F8">
        <v>2</v>
      </c>
      <c r="G8">
        <f t="shared" si="1"/>
        <v>-3.5</v>
      </c>
      <c r="I8">
        <f t="shared" si="2"/>
        <v>12.25</v>
      </c>
      <c r="J8">
        <f t="shared" si="3"/>
        <v>12.25</v>
      </c>
      <c r="K8">
        <f t="shared" si="4"/>
        <v>12.25</v>
      </c>
    </row>
    <row r="9" spans="1:11" x14ac:dyDescent="0.25">
      <c r="A9">
        <v>8</v>
      </c>
      <c r="B9">
        <v>1.76</v>
      </c>
      <c r="C9">
        <v>3</v>
      </c>
      <c r="D9">
        <f t="shared" si="0"/>
        <v>-2.5</v>
      </c>
      <c r="E9">
        <v>70</v>
      </c>
      <c r="F9">
        <v>4.5</v>
      </c>
      <c r="G9">
        <f t="shared" si="1"/>
        <v>-1</v>
      </c>
      <c r="I9">
        <f t="shared" si="2"/>
        <v>2.5</v>
      </c>
      <c r="J9">
        <f t="shared" si="3"/>
        <v>6.25</v>
      </c>
      <c r="K9">
        <f t="shared" si="4"/>
        <v>1</v>
      </c>
    </row>
    <row r="10" spans="1:11" x14ac:dyDescent="0.25">
      <c r="A10">
        <v>9</v>
      </c>
      <c r="B10">
        <v>1.86</v>
      </c>
      <c r="C10">
        <v>9</v>
      </c>
      <c r="D10">
        <f t="shared" si="0"/>
        <v>3.5</v>
      </c>
      <c r="E10">
        <v>80</v>
      </c>
      <c r="F10">
        <v>10</v>
      </c>
      <c r="G10">
        <f t="shared" si="1"/>
        <v>4.5</v>
      </c>
      <c r="I10">
        <f t="shared" si="2"/>
        <v>15.75</v>
      </c>
      <c r="J10">
        <f t="shared" si="3"/>
        <v>12.25</v>
      </c>
      <c r="K10">
        <f t="shared" si="4"/>
        <v>20.25</v>
      </c>
    </row>
    <row r="11" spans="1:11" x14ac:dyDescent="0.25">
      <c r="A11">
        <v>10</v>
      </c>
      <c r="B11">
        <v>1.77</v>
      </c>
      <c r="C11">
        <v>4</v>
      </c>
      <c r="D11">
        <f t="shared" si="0"/>
        <v>-1.5</v>
      </c>
      <c r="E11">
        <v>67</v>
      </c>
      <c r="F11">
        <v>3</v>
      </c>
      <c r="G11">
        <f t="shared" si="1"/>
        <v>-2.5</v>
      </c>
      <c r="I11">
        <f t="shared" si="2"/>
        <v>3.75</v>
      </c>
      <c r="J11">
        <f t="shared" si="3"/>
        <v>2.25</v>
      </c>
      <c r="K11">
        <f t="shared" si="4"/>
        <v>6.25</v>
      </c>
    </row>
    <row r="13" spans="1:11" x14ac:dyDescent="0.25">
      <c r="C13" t="s">
        <v>21</v>
      </c>
      <c r="F13" t="s">
        <v>22</v>
      </c>
      <c r="I13" t="s">
        <v>13</v>
      </c>
    </row>
    <row r="14" spans="1:11" x14ac:dyDescent="0.25">
      <c r="C14">
        <f>AVERAGE(C2:C11)</f>
        <v>5.5</v>
      </c>
      <c r="F14">
        <f>AVERAGE(F2:F11)</f>
        <v>5.5</v>
      </c>
      <c r="I14" t="s">
        <v>25</v>
      </c>
      <c r="J14" t="s">
        <v>26</v>
      </c>
      <c r="K14" t="s">
        <v>27</v>
      </c>
    </row>
    <row r="15" spans="1:11" x14ac:dyDescent="0.25">
      <c r="I15">
        <f>SUM(I2:I11)</f>
        <v>68.75</v>
      </c>
      <c r="J15">
        <f>SUM(J2:J11)</f>
        <v>82</v>
      </c>
      <c r="K15">
        <f>SUM(K2:K11)</f>
        <v>81.5</v>
      </c>
    </row>
    <row r="17" spans="8:9" x14ac:dyDescent="0.25">
      <c r="H17" t="s">
        <v>28</v>
      </c>
      <c r="I17">
        <f>I15/SQRT(J15*K15)</f>
        <v>0.84098252571562404</v>
      </c>
    </row>
  </sheetData>
  <sortState xmlns:xlrd2="http://schemas.microsoft.com/office/spreadsheetml/2017/richdata2" ref="A2:E11">
    <sortCondition ref="A2:A11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Daten (2)</vt:lpstr>
      <vt:lpstr>Daten</vt:lpstr>
      <vt:lpstr>Anmerkung</vt:lpstr>
      <vt:lpstr>Pearson</vt:lpstr>
      <vt:lpstr>Spearman</vt:lpstr>
    </vt:vector>
  </TitlesOfParts>
  <Company>alfatraining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Alfa</dc:creator>
  <cp:lastModifiedBy>Alfa</cp:lastModifiedBy>
  <dcterms:created xsi:type="dcterms:W3CDTF">2022-11-04T11:22:46Z</dcterms:created>
  <dcterms:modified xsi:type="dcterms:W3CDTF">2024-11-14T12:35:11Z</dcterms:modified>
</cp:coreProperties>
</file>