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report'!$A$1:$V$201</definedName>
    <definedName name="_xlnm._FilterDatabase" localSheetId="0" hidden="1">'Vessel daily report'!#REF!</definedName>
    <definedName name="AuxEng1">'Vessel daily report'!$E$38:$E$163</definedName>
    <definedName name="AuxEng2">'Vessel daily report'!$F$38:$F$163</definedName>
    <definedName name="AuxEng3">'Vessel daily report'!$G$38:$G$163</definedName>
    <definedName name="BowThruster">'Vessel daily report'!$H$38:$H$163</definedName>
    <definedName name="DetailActivity">'Vessel daily report'!$IF$195:$IF$220</definedName>
    <definedName name="Excel_BuiltIn_Print_Area_1">'Vessel daily report'!$A$1:$CK$201</definedName>
    <definedName name="Excel_BuiltIn_Print_Area_1_1">'Vessel daily report'!$A$1:$W$201</definedName>
    <definedName name="Excel_BuiltIn_Print_Area_1_1_1">'Vessel daily report'!$A$1:$V$201</definedName>
    <definedName name="Excel_BuiltIn_Print_Area_1_1_1_1">'Vessel daily report'!$A$1:$U$201</definedName>
    <definedName name="Fifi">'Vessel daily report'!$I$38:$I$163</definedName>
    <definedName name="Finish">'Vessel daily report'!$C$38:$C$163</definedName>
    <definedName name="ISPSPort">'Vessel daily report'!$IC$189:$IC$191</definedName>
    <definedName name="Location">'Vessel daily report'!$IJ$195:$IJ$204</definedName>
    <definedName name="MainEng">'Vessel daily report'!$D$38:$D$163</definedName>
    <definedName name="_xlnm.Print_Area" localSheetId="0">'Vessel daily report'!$B$2:$U$192</definedName>
    <definedName name="RunStop">'Vessel daily report'!$ID$195</definedName>
    <definedName name="Start">'Vessel daily report'!$B$38:$B$163</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99" i="1"/>
  <c r="IL198" i="1" l="1"/>
  <c r="IL195" i="1"/>
  <c r="IL197"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<sst xmlns="http://schemas.openxmlformats.org/spreadsheetml/2006/main" count="313" uniqueCount="220">
  <si>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</si>
  <si>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</si>
  <si>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</si>
  <si>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</si>
  <si>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</si>
  <si>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</si>
  <si>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</si>
  <si>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</si>
  <si>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</si>
  <si>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</si>
  <si>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</si>
  <si>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</si>
  <si>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</si>
  <si>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</si>
  <si>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</si>
  <si>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</si>
  <si>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</si>
  <si>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</si>
  <si>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</si>
  <si>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</si>
  <si>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</si>
  <si>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</si>
  <si>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</si>
  <si>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</si>
  <si>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</si>
  <si>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</si>
  <si>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</si>
  <si>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</si>
  <si>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</si>
  <si>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</si>
  <si>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</si>
  <si>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</si>
  <si>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</si>
  <si>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</si>
  <si>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</si>
  <si>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</si>
  <si>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</si>
  <si>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</si>
  <si>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</si>
  <si>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</si>
  <si>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</si>
  <si>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</si>
  <si>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</si>
  <si>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</si>
  <si>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</si>
  <si>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</si>
  <si>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</si>
  <si>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</si>
  <si>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</si>
  <si>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</si>
  <si>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</si>
  <si>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</si>
  <si>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</si>
  <si>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</si>
  <si>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</si>
  <si>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</si>
  <si>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</si>
  <si>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</si>
  <si>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</si>
  <si>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</si>
  <si>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</si>
  <si>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</si>
  <si>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</si>
  <si>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</si>
  <si>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</si>
  <si>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</si>
  <si>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</si>
  <si>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</si>
  <si>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</si>
  <si>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</si>
  <si>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</si>
  <si>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</si>
  <si>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</si>
  <si>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</si>
  <si>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</si>
  <si>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</si>
  <si>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</si>
  <si>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</si>
  <si>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</si>
  <si>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</si>
  <si>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</si>
  <si>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</si>
  <si>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</si>
  <si>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</si>
  <si>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</si>
  <si>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</si>
  <si>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</si>
  <si>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</si>
  <si>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</si>
  <si>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</si>
  <si>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</si>
  <si>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</si>
  <si>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</si>
  <si>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</si>
  <si>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</si>
  <si>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</si>
  <si>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</si>
  <si>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</si>
  <si>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</si>
  <si>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</si>
  <si>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</si>
  <si>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</si>
  <si>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</si>
  <si>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</si>
  <si>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</si>
  <si>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</si>
  <si>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</si>
  <si>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</si>
  <si>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</si>
  <si>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</si>
  <si>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</si>
  <si>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</si>
  <si>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</si>
  <si>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</si>
  <si>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</si>
  <si>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</si>
  <si>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</si>
  <si>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</si>
  <si>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</si>
  <si>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</si>
  <si>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</si>
  <si>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</si>
  <si>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</si>
  <si>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</si>
  <si>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</si>
  <si>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</si>
  <si>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</si>
  <si>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</si>
  <si>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</si>
  <si>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</si>
  <si>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</si>
  <si>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</si>
  <si>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</si>
  <si>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</si>
  <si>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</si>
  <si>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</si>
  <si>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</si>
  <si>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</si>
  <si>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</si>
  <si>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</si>
  <si>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</si>
  <si>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</si>
  <si>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</si>
  <si>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</si>
  <si>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</si>
  <si>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</si>
  <si>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</si>
  <si>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</si>
  <si>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</si>
  <si>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</si>
  <si>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</si>
  <si>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</si>
  <si>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</si>
  <si>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</si>
  <si>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</si>
  <si>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</si>
  <si>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</si>
  <si>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</si>
  <si>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AWALUDIN</t>
  </si>
  <si>
    <t>ISHAK SUHERMAN</t>
  </si>
  <si>
    <t>22 Feb 2020</t>
  </si>
  <si>
    <t>MCU Awaludin (AB)</t>
  </si>
  <si>
    <t>Exp : 22 FEB 2020</t>
  </si>
  <si>
    <t>BAHKTIAR</t>
  </si>
  <si>
    <t>RUNDI</t>
  </si>
  <si>
    <t>After C/O</t>
  </si>
  <si>
    <t>"24 June 2020</t>
  </si>
  <si>
    <t>AMRAN BONE PASAU</t>
  </si>
  <si>
    <t>COOK</t>
  </si>
  <si>
    <t>25 JUNE 2020</t>
  </si>
  <si>
    <t>AFTER ISHAK SUHERMAN (AB)</t>
  </si>
  <si>
    <t>22 JUNE 2021</t>
  </si>
  <si>
    <t>11 MARCH 2020</t>
  </si>
  <si>
    <t>YONATHAN RAMBA</t>
  </si>
  <si>
    <t>19 JUNE 2021</t>
  </si>
  <si>
    <t>SAMGAR ARTHUR</t>
  </si>
  <si>
    <t>10 JANUARY 2021</t>
  </si>
  <si>
    <t>08 JANUARY 2020</t>
  </si>
  <si>
    <t>AFTER AWALUDIN (AB)</t>
  </si>
  <si>
    <t>21 FEBRUARY 2021</t>
  </si>
  <si>
    <t>30 MARCH 2021</t>
  </si>
  <si>
    <t>24.00</t>
  </si>
  <si>
    <t>20 AUGUST 2020</t>
  </si>
  <si>
    <t>Exp : 13 SEPTEMBER  2020</t>
  </si>
  <si>
    <t>SE</t>
  </si>
  <si>
    <t>TAUFIK FAISAL</t>
  </si>
  <si>
    <t>21 AUGUST 2020</t>
  </si>
  <si>
    <t>29 OCKTOBER 2020</t>
  </si>
  <si>
    <t>01 OCKTOBER 2020</t>
  </si>
  <si>
    <t>MISBAK</t>
  </si>
  <si>
    <t>AFTER CH. ENGINEER</t>
  </si>
  <si>
    <r>
      <t>AFTER 2</t>
    </r>
    <r>
      <rPr>
        <vertAlign val="superscript"/>
        <sz val="11"/>
        <color indexed="12"/>
        <rFont val="Calibri"/>
        <family val="2"/>
      </rPr>
      <t>ND</t>
    </r>
    <r>
      <rPr>
        <sz val="11"/>
        <color indexed="12"/>
        <rFont val="Calibri"/>
        <family val="2"/>
        <charset val="1"/>
      </rPr>
      <t xml:space="preserve"> ENGINEER</t>
    </r>
  </si>
  <si>
    <t>BAYU TRI PRABOWO</t>
  </si>
  <si>
    <t>28 JUNE 2021</t>
  </si>
  <si>
    <t>03 AUGUST 2021</t>
  </si>
  <si>
    <t>26 NOVEMBER 2020</t>
  </si>
  <si>
    <t>Tug standby tide up aft CST Ship 111</t>
  </si>
  <si>
    <t>Certificate RPK (Rencana pengoperasian -</t>
  </si>
  <si>
    <t>Exp : 28 Sept 2020</t>
  </si>
  <si>
    <t>Kapal)</t>
  </si>
  <si>
    <t>05 - 08 KNOTS</t>
  </si>
  <si>
    <t>SMOOTH</t>
  </si>
  <si>
    <t>0,0 -0,5 M</t>
  </si>
  <si>
    <r>
      <t xml:space="preserve">REPORTED DATE 03 SEPTEMBER </t>
    </r>
    <r>
      <rPr>
        <b/>
        <sz val="12"/>
        <color indexed="12"/>
        <rFont val="Arial"/>
        <family val="2"/>
      </rPr>
      <t>2020</t>
    </r>
  </si>
  <si>
    <t>SBE, Prepare assist Unberthing SPOB Musi Prosperity</t>
  </si>
  <si>
    <t>Disconnect tug line tide up, Process to SPOB Musi Prosperity</t>
  </si>
  <si>
    <t>Arrival at SPOB Musi Prosperity, Connect tug line assist Unberthing</t>
  </si>
  <si>
    <t>Disconnect tug line, process to stbd CST 111 loading basket provision</t>
  </si>
  <si>
    <t>Finish loading basket provision, Process to port side CST Ship 111 waiting passenger</t>
  </si>
  <si>
    <t>Waiting passenger</t>
  </si>
  <si>
    <t>Passenger complite, process sailing to Muntok</t>
  </si>
  <si>
    <t>Arrival at jetty Muntok, Process drop passenger to jetty</t>
  </si>
  <si>
    <t>Finish drop passenger, process to anchorage</t>
  </si>
  <si>
    <t>Arrival at anchorage, Process drop anchor</t>
  </si>
  <si>
    <t>Finish drop anchor</t>
  </si>
  <si>
    <t>F.W.E.</t>
  </si>
  <si>
    <t>Tug standby anchor at Tg Kalian anchorage</t>
  </si>
  <si>
    <t xml:space="preserve"> : (Safe Cond) Deck Dept : Sebelum melakukan unberthing dilakukan  toolbox meeting agar dilakukan secara safe baik crew yang di luar ruangan maupun di bridge agar selalu menjaga keselamatan.By Taufik Faisal.</t>
  </si>
  <si>
    <t>: (Safe Cond) Engine Dept : Crew engine yang dinas di ruang mesin saat kapal operasional minimal 2 (dua) orang dan memakai PPE minimum safe.By Bayu Tri Prabowo.</t>
  </si>
  <si>
    <t>CLAUDY</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</si>
</sst>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6">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sz val="11"/>
      <color rgb="FFFF0000"/>
      <name val="Calibri"/>
      <family val="2"/>
      <charset val="1"/>
    </font>
    <font>
      <vertAlign val="superscript"/>
      <sz val="11"/>
      <color indexed="12"/>
      <name val="Calibri"/>
      <family val="2"/>
    </font>
    <font>
      <b/>
      <sz val="11"/>
      <color indexed="8"/>
      <name val="Arial"/>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34">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0"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2"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51" fillId="7" borderId="14" xfId="4" quotePrefix="1" applyNumberFormat="1" applyFont="1" applyFill="1" applyBorder="1" applyAlignment="1" applyProtection="1">
      <alignment horizontal="center" vertical="center"/>
      <protection locked="0"/>
    </xf>
    <xf numFmtId="171" fontId="51" fillId="7" borderId="17" xfId="4" quotePrefix="1"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49" fillId="0" borderId="4" xfId="4"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1" fillId="7" borderId="9" xfId="4" quotePrefix="1" applyNumberFormat="1" applyFont="1" applyFill="1" applyBorder="1" applyAlignment="1" applyProtection="1">
      <alignment horizontal="center" vertical="center"/>
      <protection locked="0"/>
    </xf>
    <xf numFmtId="171" fontId="51" fillId="7" borderId="8" xfId="4" quotePrefix="1" applyNumberFormat="1" applyFont="1" applyFill="1" applyBorder="1" applyAlignment="1" applyProtection="1">
      <alignment horizontal="center" vertical="center"/>
      <protection locked="0"/>
    </xf>
    <xf numFmtId="171" fontId="53" fillId="7" borderId="14" xfId="4" quotePrefix="1" applyNumberFormat="1" applyFont="1" applyFill="1" applyBorder="1" applyAlignment="1" applyProtection="1">
      <alignment horizontal="center" vertical="center"/>
      <protection locked="0"/>
    </xf>
    <xf numFmtId="171" fontId="53" fillId="7" borderId="14" xfId="4"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91"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2" fontId="33" fillId="0" borderId="17" xfId="5" applyNumberFormat="1" applyFont="1" applyFill="1" applyBorder="1" applyAlignment="1" applyProtection="1">
      <alignment horizontal="left"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55" fillId="5" borderId="0" xfId="5" applyFont="1" applyFill="1" applyBorder="1" applyAlignment="1" applyProtection="1">
      <alignment horizontal="left" vertical="top" wrapText="1"/>
      <protection locked="0"/>
    </xf>
    <xf numFmtId="0" fontId="55" fillId="5" borderId="2" xfId="5" applyFont="1" applyFill="1" applyBorder="1" applyAlignment="1" applyProtection="1">
      <alignment horizontal="left" vertical="top"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0" borderId="88" xfId="5" applyFont="1" applyFill="1" applyBorder="1" applyAlignment="1" applyProtection="1">
      <alignment horizontal="center" vertical="center"/>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20"/>
  <sheetViews>
    <sheetView showGridLines="0" tabSelected="1" zoomScaleNormal="100" workbookViewId="0">
      <selection activeCell="N12" sqref="N12"/>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2.85546875" style="1" customWidth="1"/>
    <col min="11" max="11" width="4.28515625" style="1" customWidth="1"/>
    <col min="12" max="12" width="12.14062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504" t="s">
        <v>143</v>
      </c>
      <c r="C2" s="504"/>
      <c r="D2" s="504"/>
      <c r="E2" s="504"/>
      <c r="F2" s="504"/>
      <c r="G2" s="504"/>
      <c r="H2" s="504"/>
      <c r="I2" s="504"/>
      <c r="J2" s="504"/>
      <c r="K2" s="504"/>
      <c r="L2" s="504"/>
      <c r="M2" s="504"/>
      <c r="N2" s="504"/>
      <c r="O2" s="504"/>
      <c r="P2" s="504"/>
      <c r="Q2" s="504"/>
      <c r="R2" s="504"/>
      <c r="S2" s="504"/>
      <c r="T2" s="504"/>
      <c r="U2" s="504"/>
      <c r="V2" s="2"/>
    </row>
    <row r="3" spans="1:22">
      <c r="A3" s="2"/>
      <c r="B3" s="504"/>
      <c r="C3" s="504"/>
      <c r="D3" s="504"/>
      <c r="E3" s="504"/>
      <c r="F3" s="504"/>
      <c r="G3" s="504"/>
      <c r="H3" s="504"/>
      <c r="I3" s="504"/>
      <c r="J3" s="504"/>
      <c r="K3" s="504"/>
      <c r="L3" s="504"/>
      <c r="M3" s="504"/>
      <c r="N3" s="504"/>
      <c r="O3" s="504"/>
      <c r="P3" s="504"/>
      <c r="Q3" s="504"/>
      <c r="R3" s="504"/>
      <c r="S3" s="504"/>
      <c r="T3" s="504"/>
      <c r="U3" s="504"/>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526" t="s">
        <v>203</v>
      </c>
      <c r="C5" s="527"/>
      <c r="D5" s="527"/>
      <c r="E5" s="527"/>
      <c r="F5" s="527"/>
      <c r="G5" s="10"/>
      <c r="H5" s="11"/>
      <c r="I5" s="5"/>
      <c r="J5" s="12"/>
      <c r="K5" s="12"/>
      <c r="L5" s="12"/>
      <c r="M5" s="12"/>
      <c r="N5" s="12"/>
      <c r="O5" s="8"/>
      <c r="P5" s="13" t="s">
        <v>128</v>
      </c>
      <c r="Q5" s="174"/>
      <c r="R5" s="174"/>
      <c r="S5" s="174"/>
      <c r="T5" s="175"/>
      <c r="U5" s="176"/>
      <c r="V5" s="2"/>
    </row>
    <row r="6" spans="1:22" ht="18" customHeight="1" thickBot="1">
      <c r="A6" s="2"/>
      <c r="B6" s="505" t="s">
        <v>1</v>
      </c>
      <c r="C6" s="506" t="s">
        <v>2</v>
      </c>
      <c r="D6" s="506"/>
      <c r="E6" s="506"/>
      <c r="F6" s="506"/>
      <c r="G6" s="506" t="s">
        <v>3</v>
      </c>
      <c r="H6" s="506"/>
      <c r="I6" s="521" t="s">
        <v>4</v>
      </c>
      <c r="J6" s="522"/>
      <c r="K6" s="522"/>
      <c r="L6" s="522"/>
      <c r="M6" s="522"/>
      <c r="N6" s="523"/>
      <c r="O6" s="506" t="s">
        <v>5</v>
      </c>
      <c r="P6" s="506" t="s">
        <v>6</v>
      </c>
      <c r="Q6" s="506"/>
      <c r="R6" s="506"/>
      <c r="S6" s="507" t="s">
        <v>7</v>
      </c>
      <c r="T6" s="508"/>
      <c r="U6" s="509"/>
      <c r="V6" s="2"/>
    </row>
    <row r="7" spans="1:22" ht="18" customHeight="1">
      <c r="A7" s="2"/>
      <c r="B7" s="505"/>
      <c r="C7" s="14" t="s">
        <v>8</v>
      </c>
      <c r="D7" s="513" t="s">
        <v>9</v>
      </c>
      <c r="E7" s="513"/>
      <c r="F7" s="513"/>
      <c r="G7" s="506"/>
      <c r="H7" s="506"/>
      <c r="I7" s="524"/>
      <c r="J7" s="525"/>
      <c r="K7" s="525"/>
      <c r="L7" s="525"/>
      <c r="M7" s="525"/>
      <c r="N7" s="513"/>
      <c r="O7" s="506"/>
      <c r="P7" s="506"/>
      <c r="Q7" s="506"/>
      <c r="R7" s="506"/>
      <c r="S7" s="510"/>
      <c r="T7" s="511"/>
      <c r="U7" s="512"/>
      <c r="V7" s="2"/>
    </row>
    <row r="8" spans="1:22" ht="18" customHeight="1" thickBot="1">
      <c r="A8" s="2"/>
      <c r="B8" s="15" t="s">
        <v>145</v>
      </c>
      <c r="C8" s="16" t="s">
        <v>184</v>
      </c>
      <c r="D8" s="514" t="s">
        <v>200</v>
      </c>
      <c r="E8" s="515"/>
      <c r="F8" s="516"/>
      <c r="G8" s="517" t="s">
        <v>201</v>
      </c>
      <c r="H8" s="517"/>
      <c r="I8" s="514" t="s">
        <v>202</v>
      </c>
      <c r="J8" s="515"/>
      <c r="K8" s="515"/>
      <c r="L8" s="515"/>
      <c r="M8" s="515"/>
      <c r="N8" s="516"/>
      <c r="O8" s="177" t="s">
        <v>110</v>
      </c>
      <c r="P8" s="517" t="s">
        <v>219</v>
      </c>
      <c r="Q8" s="517"/>
      <c r="R8" s="517"/>
      <c r="S8" s="518" t="s">
        <v>10</v>
      </c>
      <c r="T8" s="519"/>
      <c r="U8" s="520"/>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40" t="s">
        <v>11</v>
      </c>
      <c r="C10" s="441"/>
      <c r="D10" s="441"/>
      <c r="E10" s="441"/>
      <c r="F10" s="441"/>
      <c r="G10" s="441"/>
      <c r="H10" s="441"/>
      <c r="I10" s="441"/>
      <c r="J10" s="441"/>
      <c r="K10" s="441"/>
      <c r="L10" s="441"/>
      <c r="M10" s="441"/>
      <c r="N10" s="441"/>
      <c r="O10" s="441"/>
      <c r="P10" s="441"/>
      <c r="Q10" s="441"/>
      <c r="R10" s="441"/>
      <c r="S10" s="441"/>
      <c r="T10" s="441"/>
      <c r="U10" s="442"/>
      <c r="V10" s="2"/>
    </row>
    <row r="11" spans="1:22" ht="18" customHeight="1">
      <c r="A11" s="2"/>
      <c r="B11" s="443" t="s">
        <v>12</v>
      </c>
      <c r="C11" s="443"/>
      <c r="D11" s="443"/>
      <c r="E11" s="443"/>
      <c r="F11" s="444" t="s">
        <v>146</v>
      </c>
      <c r="G11" s="444"/>
      <c r="H11" s="444"/>
      <c r="I11" s="23" t="s">
        <v>13</v>
      </c>
      <c r="J11" s="144"/>
      <c r="K11" s="144"/>
      <c r="L11" s="144"/>
      <c r="M11" s="144"/>
      <c r="N11" s="145"/>
      <c r="O11" s="24">
        <f>O13-O12</f>
        <v>0</v>
      </c>
      <c r="P11" s="25"/>
      <c r="Q11" s="26"/>
      <c r="R11" s="26"/>
      <c r="S11" s="26"/>
      <c r="T11" s="26"/>
      <c r="U11" s="27"/>
      <c r="V11" s="2"/>
    </row>
    <row r="12" spans="1:22" ht="18" customHeight="1">
      <c r="A12" s="2"/>
      <c r="B12" s="459" t="s">
        <v>14</v>
      </c>
      <c r="C12" s="459"/>
      <c r="D12" s="459"/>
      <c r="E12" s="459"/>
      <c r="F12" s="460"/>
      <c r="G12" s="460"/>
      <c r="H12" s="460"/>
      <c r="I12" s="28" t="s">
        <v>15</v>
      </c>
      <c r="J12" s="146"/>
      <c r="K12" s="146"/>
      <c r="L12" s="146"/>
      <c r="M12" s="146"/>
      <c r="N12" s="147"/>
      <c r="O12" s="29"/>
      <c r="P12" s="30"/>
      <c r="Q12" s="31"/>
      <c r="R12" s="31"/>
      <c r="S12" s="31"/>
      <c r="T12" s="31"/>
      <c r="U12" s="32"/>
      <c r="V12" s="2"/>
    </row>
    <row r="13" spans="1:22" ht="18" customHeight="1">
      <c r="A13" s="2"/>
      <c r="B13" s="459" t="s">
        <v>16</v>
      </c>
      <c r="C13" s="459"/>
      <c r="D13" s="459"/>
      <c r="E13" s="459"/>
      <c r="F13" s="445"/>
      <c r="G13" s="445"/>
      <c r="H13" s="445"/>
      <c r="I13" s="469" t="s">
        <v>17</v>
      </c>
      <c r="J13" s="470"/>
      <c r="K13" s="470"/>
      <c r="L13" s="470"/>
      <c r="M13" s="470"/>
      <c r="N13" s="471"/>
      <c r="O13" s="29"/>
      <c r="P13" s="30"/>
      <c r="Q13" s="33"/>
      <c r="R13" s="33"/>
      <c r="S13" s="33"/>
      <c r="T13" s="31"/>
      <c r="U13" s="32"/>
      <c r="V13" s="2"/>
    </row>
    <row r="14" spans="1:22" ht="18" customHeight="1" thickBot="1">
      <c r="A14" s="2"/>
      <c r="B14" s="34" t="s">
        <v>18</v>
      </c>
      <c r="C14" s="35"/>
      <c r="D14" s="35"/>
      <c r="E14" s="36"/>
      <c r="F14" s="467"/>
      <c r="G14" s="467"/>
      <c r="H14" s="467"/>
      <c r="I14" s="468" t="s">
        <v>19</v>
      </c>
      <c r="J14" s="529"/>
      <c r="K14" s="529"/>
      <c r="L14" s="529"/>
      <c r="M14" s="529"/>
      <c r="N14" s="529"/>
      <c r="O14" s="529"/>
      <c r="P14" s="529"/>
      <c r="Q14" s="529"/>
      <c r="R14" s="529"/>
      <c r="S14" s="529"/>
      <c r="T14" s="529"/>
      <c r="U14" s="529"/>
      <c r="V14" s="2"/>
    </row>
    <row r="15" spans="1:22" ht="18" customHeight="1" thickBot="1">
      <c r="A15" s="2"/>
      <c r="B15" s="37" t="s">
        <v>20</v>
      </c>
      <c r="C15" s="38"/>
      <c r="D15" s="38"/>
      <c r="E15" s="39"/>
      <c r="F15" s="467"/>
      <c r="G15" s="467"/>
      <c r="H15" s="467"/>
      <c r="I15" s="468"/>
      <c r="J15" s="529"/>
      <c r="K15" s="529"/>
      <c r="L15" s="529"/>
      <c r="M15" s="529"/>
      <c r="N15" s="529"/>
      <c r="O15" s="529"/>
      <c r="P15" s="529"/>
      <c r="Q15" s="529"/>
      <c r="R15" s="529"/>
      <c r="S15" s="529"/>
      <c r="T15" s="529"/>
      <c r="U15" s="529"/>
      <c r="V15" s="2"/>
    </row>
    <row r="16" spans="1:22" ht="15" customHeight="1" thickBot="1">
      <c r="A16" s="2"/>
      <c r="B16" s="446"/>
      <c r="C16" s="446"/>
      <c r="D16" s="446"/>
      <c r="E16" s="446"/>
      <c r="F16" s="472" t="s">
        <v>21</v>
      </c>
      <c r="G16" s="472" t="s">
        <v>22</v>
      </c>
      <c r="H16" s="472"/>
      <c r="I16" s="528" t="s">
        <v>23</v>
      </c>
      <c r="J16" s="528"/>
      <c r="K16" s="528"/>
      <c r="L16" s="528"/>
      <c r="M16" s="528"/>
      <c r="N16" s="528"/>
      <c r="O16" s="528"/>
      <c r="P16" s="528"/>
      <c r="Q16" s="528"/>
      <c r="R16" s="528"/>
      <c r="S16" s="528"/>
      <c r="T16" s="528"/>
      <c r="U16" s="528"/>
      <c r="V16" s="2"/>
    </row>
    <row r="17" spans="2:239" ht="13.5" thickBot="1">
      <c r="B17" s="446"/>
      <c r="C17" s="446"/>
      <c r="D17" s="446"/>
      <c r="E17" s="446"/>
      <c r="F17" s="472"/>
      <c r="G17" s="472"/>
      <c r="H17" s="472"/>
      <c r="I17" s="530" t="s">
        <v>24</v>
      </c>
      <c r="J17" s="530"/>
      <c r="K17" s="530"/>
      <c r="L17" s="530"/>
      <c r="M17" s="530"/>
      <c r="N17" s="530"/>
      <c r="O17" s="530"/>
      <c r="P17" s="530"/>
      <c r="Q17" s="530"/>
      <c r="R17" s="464" t="s">
        <v>25</v>
      </c>
      <c r="S17" s="465"/>
      <c r="T17" s="465"/>
      <c r="U17" s="466"/>
      <c r="V17" s="2"/>
    </row>
    <row r="18" spans="2:239" ht="18" customHeight="1">
      <c r="B18" s="40" t="s">
        <v>26</v>
      </c>
      <c r="C18" s="41"/>
      <c r="D18" s="41"/>
      <c r="E18" s="42"/>
      <c r="F18" s="224">
        <v>0.17083333333333331</v>
      </c>
      <c r="G18" s="229">
        <v>1312</v>
      </c>
      <c r="H18" s="43" t="s">
        <v>27</v>
      </c>
      <c r="I18" s="448" t="s">
        <v>137</v>
      </c>
      <c r="J18" s="448"/>
      <c r="K18" s="448"/>
      <c r="L18" s="448"/>
      <c r="M18" s="448"/>
      <c r="N18" s="448"/>
      <c r="O18" s="448"/>
      <c r="P18" s="227">
        <v>67245</v>
      </c>
      <c r="Q18" s="45" t="s">
        <v>27</v>
      </c>
      <c r="R18" s="531"/>
      <c r="S18" s="532"/>
      <c r="T18" s="532"/>
      <c r="U18" s="533"/>
      <c r="V18" s="2"/>
    </row>
    <row r="19" spans="2:239" ht="18" customHeight="1">
      <c r="B19" s="46"/>
      <c r="C19" s="35"/>
      <c r="D19" s="35"/>
      <c r="E19" s="47"/>
      <c r="F19" s="205"/>
      <c r="G19" s="48"/>
      <c r="H19" s="49"/>
      <c r="I19" s="449" t="s">
        <v>138</v>
      </c>
      <c r="J19" s="449"/>
      <c r="K19" s="449"/>
      <c r="L19" s="449"/>
      <c r="M19" s="449"/>
      <c r="N19" s="449"/>
      <c r="O19" s="449"/>
      <c r="P19" s="296"/>
      <c r="Q19" s="50" t="s">
        <v>27</v>
      </c>
      <c r="R19" s="450"/>
      <c r="S19" s="451"/>
      <c r="T19" s="451"/>
      <c r="U19" s="452"/>
      <c r="V19" s="51"/>
    </row>
    <row r="20" spans="2:239" ht="18" customHeight="1">
      <c r="B20" s="46" t="s">
        <v>28</v>
      </c>
      <c r="C20" s="35"/>
      <c r="D20" s="35"/>
      <c r="E20" s="52"/>
      <c r="F20" s="224">
        <v>0</v>
      </c>
      <c r="G20" s="229">
        <v>0</v>
      </c>
      <c r="H20" s="49" t="s">
        <v>27</v>
      </c>
      <c r="I20" s="449" t="s">
        <v>139</v>
      </c>
      <c r="J20" s="449"/>
      <c r="K20" s="449"/>
      <c r="L20" s="449"/>
      <c r="M20" s="449"/>
      <c r="N20" s="449"/>
      <c r="O20" s="449"/>
      <c r="P20" s="53"/>
      <c r="Q20" s="50" t="s">
        <v>27</v>
      </c>
      <c r="R20" s="450"/>
      <c r="S20" s="451"/>
      <c r="T20" s="451"/>
      <c r="U20" s="452"/>
      <c r="V20" s="51"/>
    </row>
    <row r="21" spans="2:239" ht="18" customHeight="1">
      <c r="B21" s="46" t="s">
        <v>29</v>
      </c>
      <c r="C21" s="41"/>
      <c r="D21" s="41"/>
      <c r="E21" s="47"/>
      <c r="F21" s="224" t="s">
        <v>181</v>
      </c>
      <c r="G21" s="229">
        <v>320</v>
      </c>
      <c r="H21" s="49" t="s">
        <v>27</v>
      </c>
      <c r="I21" s="449" t="s">
        <v>140</v>
      </c>
      <c r="J21" s="449"/>
      <c r="K21" s="449"/>
      <c r="L21" s="449"/>
      <c r="M21" s="449"/>
      <c r="N21" s="449"/>
      <c r="O21" s="449"/>
      <c r="P21" s="227">
        <f>P18-G27+P19</f>
        <v>65613</v>
      </c>
      <c r="Q21" s="50" t="s">
        <v>27</v>
      </c>
      <c r="R21" s="450" t="s">
        <v>0</v>
      </c>
      <c r="S21" s="451"/>
      <c r="T21" s="451"/>
      <c r="U21" s="452"/>
      <c r="V21" s="51"/>
    </row>
    <row r="22" spans="2:239" ht="18" customHeight="1">
      <c r="B22" s="46" t="s">
        <v>30</v>
      </c>
      <c r="C22" s="55"/>
      <c r="D22" s="55"/>
      <c r="E22" s="36"/>
      <c r="F22" s="205">
        <f>IH199</f>
        <v>0</v>
      </c>
      <c r="G22" s="53"/>
      <c r="H22" s="49" t="s">
        <v>27</v>
      </c>
      <c r="I22" s="449" t="s">
        <v>31</v>
      </c>
      <c r="J22" s="449"/>
      <c r="K22" s="449"/>
      <c r="L22" s="449"/>
      <c r="M22" s="449"/>
      <c r="N22" s="449"/>
      <c r="O22" s="449"/>
      <c r="P22" s="54">
        <v>18300</v>
      </c>
      <c r="Q22" s="50" t="s">
        <v>27</v>
      </c>
      <c r="R22" s="450"/>
      <c r="S22" s="451"/>
      <c r="T22" s="451"/>
      <c r="U22" s="452"/>
      <c r="V22" s="2"/>
    </row>
    <row r="23" spans="2:239" ht="18" customHeight="1">
      <c r="B23" s="34"/>
      <c r="C23" s="55"/>
      <c r="D23" s="35"/>
      <c r="E23" s="36"/>
      <c r="F23" s="214"/>
      <c r="G23" s="48"/>
      <c r="H23" s="49"/>
      <c r="I23" s="449" t="s">
        <v>32</v>
      </c>
      <c r="J23" s="449"/>
      <c r="K23" s="449"/>
      <c r="L23" s="449"/>
      <c r="M23" s="449"/>
      <c r="N23" s="449"/>
      <c r="O23" s="449"/>
      <c r="P23" s="48">
        <v>3700</v>
      </c>
      <c r="Q23" s="50" t="s">
        <v>27</v>
      </c>
      <c r="R23" s="450"/>
      <c r="S23" s="451"/>
      <c r="T23" s="451"/>
      <c r="U23" s="452"/>
      <c r="V23" s="2"/>
    </row>
    <row r="24" spans="2:239" ht="18" customHeight="1">
      <c r="B24" s="34" t="s">
        <v>33</v>
      </c>
      <c r="C24" s="35"/>
      <c r="D24" s="56"/>
      <c r="E24" s="57"/>
      <c r="F24" s="205">
        <f>IH201</f>
        <v>0</v>
      </c>
      <c r="G24" s="53"/>
      <c r="H24" s="49" t="s">
        <v>27</v>
      </c>
      <c r="I24" s="449" t="s">
        <v>34</v>
      </c>
      <c r="J24" s="449"/>
      <c r="K24" s="449"/>
      <c r="L24" s="449"/>
      <c r="M24" s="449"/>
      <c r="N24" s="449"/>
      <c r="O24" s="449"/>
      <c r="P24" s="53"/>
      <c r="Q24" s="50" t="s">
        <v>27</v>
      </c>
      <c r="R24" s="450"/>
      <c r="S24" s="451"/>
      <c r="T24" s="451"/>
      <c r="U24" s="452"/>
      <c r="V24" s="2"/>
    </row>
    <row r="25" spans="2:239" ht="18" customHeight="1">
      <c r="B25" s="46"/>
      <c r="C25" s="35"/>
      <c r="D25" s="35"/>
      <c r="E25" s="36"/>
      <c r="F25" s="205"/>
      <c r="G25" s="53"/>
      <c r="H25" s="49"/>
      <c r="I25" s="449" t="s">
        <v>35</v>
      </c>
      <c r="J25" s="449"/>
      <c r="K25" s="449"/>
      <c r="L25" s="449"/>
      <c r="M25" s="449"/>
      <c r="N25" s="449"/>
      <c r="O25" s="449"/>
      <c r="P25" s="53"/>
      <c r="Q25" s="50" t="s">
        <v>27</v>
      </c>
      <c r="R25" s="499"/>
      <c r="S25" s="500"/>
      <c r="T25" s="500"/>
      <c r="U25" s="501"/>
      <c r="V25" s="2"/>
    </row>
    <row r="26" spans="2:239" ht="18" customHeight="1">
      <c r="B26" s="46" t="s">
        <v>36</v>
      </c>
      <c r="C26" s="56"/>
      <c r="D26" s="56"/>
      <c r="E26" s="42"/>
      <c r="F26" s="205">
        <f>IH203</f>
        <v>0</v>
      </c>
      <c r="G26" s="44"/>
      <c r="H26" s="49" t="s">
        <v>27</v>
      </c>
      <c r="I26" s="449" t="s">
        <v>37</v>
      </c>
      <c r="J26" s="449"/>
      <c r="K26" s="449"/>
      <c r="L26" s="449"/>
      <c r="M26" s="449"/>
      <c r="N26" s="449"/>
      <c r="O26" s="449"/>
      <c r="P26" s="54">
        <f>P22+P24-P23-P25</f>
        <v>14600</v>
      </c>
      <c r="Q26" s="50" t="s">
        <v>27</v>
      </c>
      <c r="R26" s="450"/>
      <c r="S26" s="451"/>
      <c r="T26" s="451"/>
      <c r="U26" s="452"/>
      <c r="V26" s="2"/>
    </row>
    <row r="27" spans="2:239" ht="18.75" customHeight="1">
      <c r="B27" s="34"/>
      <c r="C27" s="35"/>
      <c r="D27" s="58" t="s">
        <v>38</v>
      </c>
      <c r="E27" s="59"/>
      <c r="F27" s="60"/>
      <c r="G27" s="285">
        <f>G18+G20+G21</f>
        <v>1632</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63" t="s">
        <v>39</v>
      </c>
      <c r="C29" s="463"/>
      <c r="D29" s="463"/>
      <c r="E29" s="463"/>
      <c r="F29" s="463"/>
      <c r="G29" s="463"/>
      <c r="H29" s="463"/>
      <c r="I29" s="463"/>
      <c r="J29" s="463"/>
      <c r="K29" s="463"/>
      <c r="L29" s="463"/>
      <c r="M29" s="463"/>
      <c r="N29" s="463"/>
      <c r="O29" s="463"/>
      <c r="P29" s="463"/>
      <c r="Q29" s="463"/>
      <c r="R29" s="463"/>
      <c r="S29" s="463"/>
      <c r="T29" s="463"/>
      <c r="U29" s="463"/>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490" t="s">
        <v>217</v>
      </c>
      <c r="E32" s="490"/>
      <c r="F32" s="490"/>
      <c r="G32" s="490"/>
      <c r="H32" s="490"/>
      <c r="I32" s="491"/>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490" t="s">
        <v>218</v>
      </c>
      <c r="E33" s="490"/>
      <c r="F33" s="490"/>
      <c r="G33" s="490"/>
      <c r="H33" s="490"/>
      <c r="I33" s="491"/>
      <c r="J33" s="198"/>
      <c r="K33" s="150"/>
      <c r="L33" s="150"/>
      <c r="M33" s="150"/>
      <c r="N33" s="186"/>
      <c r="O33" s="183"/>
      <c r="P33" s="184"/>
      <c r="Q33" s="189"/>
      <c r="R33" s="189"/>
      <c r="S33" s="189"/>
      <c r="T33" s="189"/>
      <c r="U33" s="165"/>
      <c r="V33" s="2"/>
      <c r="IE33" s="78"/>
    </row>
    <row r="34" spans="1:244" ht="32.25" customHeight="1">
      <c r="B34" s="497" t="s">
        <v>152</v>
      </c>
      <c r="C34" s="498"/>
      <c r="D34" s="502" t="s">
        <v>112</v>
      </c>
      <c r="E34" s="502"/>
      <c r="F34" s="502"/>
      <c r="G34" s="502"/>
      <c r="H34" s="502"/>
      <c r="I34" s="503"/>
      <c r="J34" s="198"/>
      <c r="K34" s="143"/>
      <c r="L34" s="143"/>
      <c r="M34" s="143"/>
      <c r="N34" s="199"/>
      <c r="O34" s="183"/>
      <c r="P34" s="184"/>
      <c r="Q34" s="189"/>
      <c r="R34" s="189"/>
      <c r="S34" s="189"/>
      <c r="T34" s="189"/>
      <c r="U34" s="165"/>
      <c r="V34" s="2"/>
      <c r="IE34" s="78"/>
    </row>
    <row r="35" spans="1:244" ht="54.75" customHeight="1">
      <c r="B35" s="105" t="s">
        <v>45</v>
      </c>
      <c r="C35" s="106"/>
      <c r="D35" s="461" t="s">
        <v>112</v>
      </c>
      <c r="E35" s="461"/>
      <c r="F35" s="461"/>
      <c r="G35" s="461"/>
      <c r="H35" s="461"/>
      <c r="I35" s="462"/>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14" t="s">
        <v>47</v>
      </c>
      <c r="C37" s="170" t="s">
        <v>48</v>
      </c>
      <c r="D37" s="171" t="s">
        <v>49</v>
      </c>
      <c r="E37" s="171" t="s">
        <v>28</v>
      </c>
      <c r="F37" s="171" t="s">
        <v>29</v>
      </c>
      <c r="G37" s="171" t="s">
        <v>30</v>
      </c>
      <c r="H37" s="171" t="s">
        <v>33</v>
      </c>
      <c r="I37" s="171" t="s">
        <v>36</v>
      </c>
      <c r="J37" s="495" t="s">
        <v>25</v>
      </c>
      <c r="K37" s="495"/>
      <c r="L37" s="495"/>
      <c r="M37" s="495"/>
      <c r="N37" s="495"/>
      <c r="O37" s="495"/>
      <c r="P37" s="496" t="s">
        <v>50</v>
      </c>
      <c r="Q37" s="496"/>
      <c r="R37" s="496"/>
      <c r="S37" s="492" t="s">
        <v>51</v>
      </c>
      <c r="T37" s="493"/>
      <c r="U37" s="494"/>
      <c r="V37" s="2"/>
      <c r="ID37" s="84" t="s">
        <v>52</v>
      </c>
      <c r="IE37" s="84" t="s">
        <v>49</v>
      </c>
      <c r="IF37" s="84" t="s">
        <v>53</v>
      </c>
      <c r="IG37" s="84" t="s">
        <v>54</v>
      </c>
      <c r="IH37" s="84" t="s">
        <v>55</v>
      </c>
      <c r="II37" s="84" t="s">
        <v>56</v>
      </c>
      <c r="IJ37" s="84" t="s">
        <v>36</v>
      </c>
    </row>
    <row r="38" spans="1:244" ht="21" customHeight="1" thickBot="1">
      <c r="A38" s="3"/>
      <c r="B38" s="315">
        <v>0</v>
      </c>
      <c r="C38" s="263">
        <v>7.4999999999999997E-2</v>
      </c>
      <c r="D38" s="225"/>
      <c r="E38" s="225"/>
      <c r="F38" s="225" t="s">
        <v>57</v>
      </c>
      <c r="G38" s="237"/>
      <c r="H38" s="237"/>
      <c r="I38" s="237"/>
      <c r="J38" s="346" t="s">
        <v>196</v>
      </c>
      <c r="K38" s="347"/>
      <c r="L38" s="347"/>
      <c r="M38" s="347"/>
      <c r="N38" s="347"/>
      <c r="O38" s="331"/>
      <c r="P38" s="348" t="s">
        <v>74</v>
      </c>
      <c r="Q38" s="349"/>
      <c r="R38" s="350"/>
      <c r="S38" s="456"/>
      <c r="T38" s="457"/>
      <c r="U38" s="458"/>
      <c r="V38" s="2"/>
      <c r="ID38" s="86"/>
      <c r="IE38" s="86"/>
      <c r="IF38" s="86"/>
      <c r="IG38" s="86"/>
      <c r="IH38" s="86"/>
      <c r="II38" s="86"/>
      <c r="IJ38" s="86"/>
    </row>
    <row r="39" spans="1:244" ht="24.75" customHeight="1" thickBot="1">
      <c r="A39" s="3"/>
      <c r="B39" s="316">
        <v>7.4999999999999997E-2</v>
      </c>
      <c r="C39" s="263">
        <v>8.6805555555555566E-2</v>
      </c>
      <c r="D39" s="225" t="s">
        <v>57</v>
      </c>
      <c r="E39" s="225"/>
      <c r="F39" s="225" t="s">
        <v>57</v>
      </c>
      <c r="G39" s="237"/>
      <c r="H39" s="237"/>
      <c r="I39" s="237"/>
      <c r="J39" s="351" t="s">
        <v>204</v>
      </c>
      <c r="K39" s="352"/>
      <c r="L39" s="352"/>
      <c r="M39" s="352"/>
      <c r="N39" s="352"/>
      <c r="O39" s="342"/>
      <c r="P39" s="348" t="s">
        <v>70</v>
      </c>
      <c r="Q39" s="349"/>
      <c r="R39" s="350"/>
      <c r="S39" s="259"/>
      <c r="T39" s="260"/>
      <c r="U39" s="261"/>
      <c r="V39" s="2"/>
      <c r="ID39" s="86"/>
      <c r="IE39" s="86"/>
      <c r="IF39" s="86"/>
      <c r="IG39" s="86"/>
      <c r="IH39" s="86"/>
      <c r="II39" s="86"/>
      <c r="IJ39" s="86"/>
    </row>
    <row r="40" spans="1:244" ht="27" customHeight="1" thickBot="1">
      <c r="A40" s="3"/>
      <c r="B40" s="316">
        <v>8.6805555555555566E-2</v>
      </c>
      <c r="C40" s="263">
        <v>9.7222222222222224E-2</v>
      </c>
      <c r="D40" s="225" t="s">
        <v>57</v>
      </c>
      <c r="E40" s="225"/>
      <c r="F40" s="225" t="s">
        <v>57</v>
      </c>
      <c r="G40" s="237"/>
      <c r="H40" s="237"/>
      <c r="I40" s="237"/>
      <c r="J40" s="346" t="s">
        <v>205</v>
      </c>
      <c r="K40" s="347"/>
      <c r="L40" s="347"/>
      <c r="M40" s="347"/>
      <c r="N40" s="347"/>
      <c r="O40" s="342"/>
      <c r="P40" s="348" t="s">
        <v>70</v>
      </c>
      <c r="Q40" s="349"/>
      <c r="R40" s="350"/>
      <c r="S40" s="259"/>
      <c r="T40" s="260"/>
      <c r="U40" s="261"/>
      <c r="V40" s="2"/>
      <c r="ID40" s="86"/>
      <c r="IE40" s="86"/>
      <c r="IF40" s="86"/>
      <c r="IG40" s="86"/>
      <c r="IH40" s="86"/>
      <c r="II40" s="86"/>
      <c r="IJ40" s="86"/>
    </row>
    <row r="41" spans="1:244" ht="27" customHeight="1" thickBot="1">
      <c r="A41" s="3"/>
      <c r="B41" s="316">
        <v>9.7222222222222224E-2</v>
      </c>
      <c r="C41" s="263">
        <v>0.11805555555555557</v>
      </c>
      <c r="D41" s="225" t="s">
        <v>57</v>
      </c>
      <c r="E41" s="225"/>
      <c r="F41" s="225" t="s">
        <v>57</v>
      </c>
      <c r="G41" s="237"/>
      <c r="H41" s="237"/>
      <c r="I41" s="237"/>
      <c r="J41" s="346" t="s">
        <v>206</v>
      </c>
      <c r="K41" s="347"/>
      <c r="L41" s="347"/>
      <c r="M41" s="347"/>
      <c r="N41" s="347"/>
      <c r="O41" s="342"/>
      <c r="P41" s="348" t="s">
        <v>70</v>
      </c>
      <c r="Q41" s="349"/>
      <c r="R41" s="350"/>
      <c r="S41" s="259"/>
      <c r="T41" s="260"/>
      <c r="U41" s="261"/>
      <c r="V41" s="2"/>
      <c r="ID41" s="86"/>
      <c r="IE41" s="86"/>
      <c r="IF41" s="86"/>
      <c r="IG41" s="86"/>
      <c r="IH41" s="86"/>
      <c r="II41" s="86"/>
      <c r="IJ41" s="86"/>
    </row>
    <row r="42" spans="1:244" ht="30.75" customHeight="1" thickBot="1">
      <c r="A42" s="3"/>
      <c r="B42" s="316">
        <v>0.11805555555555557</v>
      </c>
      <c r="C42" s="263">
        <v>0.1388888888888889</v>
      </c>
      <c r="D42" s="225" t="s">
        <v>57</v>
      </c>
      <c r="E42" s="225"/>
      <c r="F42" s="225" t="s">
        <v>57</v>
      </c>
      <c r="G42" s="237"/>
      <c r="H42" s="237"/>
      <c r="I42" s="237"/>
      <c r="J42" s="346" t="s">
        <v>207</v>
      </c>
      <c r="K42" s="347"/>
      <c r="L42" s="347"/>
      <c r="M42" s="347"/>
      <c r="N42" s="347"/>
      <c r="O42" s="342"/>
      <c r="P42" s="348" t="s">
        <v>85</v>
      </c>
      <c r="Q42" s="349"/>
      <c r="R42" s="350"/>
      <c r="S42" s="259"/>
      <c r="T42" s="260"/>
      <c r="U42" s="261"/>
      <c r="V42" s="2"/>
      <c r="ID42" s="86"/>
      <c r="IE42" s="86"/>
      <c r="IF42" s="86"/>
      <c r="IG42" s="86"/>
      <c r="IH42" s="86"/>
      <c r="II42" s="86"/>
      <c r="IJ42" s="86"/>
    </row>
    <row r="43" spans="1:244" ht="30.75" customHeight="1" thickBot="1">
      <c r="A43" s="3"/>
      <c r="B43" s="316">
        <v>0.1388888888888889</v>
      </c>
      <c r="C43" s="263">
        <v>0.14583333333333334</v>
      </c>
      <c r="D43" s="225" t="s">
        <v>57</v>
      </c>
      <c r="E43" s="225"/>
      <c r="F43" s="225" t="s">
        <v>57</v>
      </c>
      <c r="G43" s="237"/>
      <c r="H43" s="237"/>
      <c r="I43" s="237"/>
      <c r="J43" s="346" t="s">
        <v>208</v>
      </c>
      <c r="K43" s="347"/>
      <c r="L43" s="347"/>
      <c r="M43" s="347"/>
      <c r="N43" s="347"/>
      <c r="O43" s="342"/>
      <c r="P43" s="348" t="s">
        <v>85</v>
      </c>
      <c r="Q43" s="349"/>
      <c r="R43" s="350"/>
      <c r="S43" s="259"/>
      <c r="T43" s="260"/>
      <c r="U43" s="261"/>
      <c r="V43" s="2"/>
      <c r="ID43" s="86"/>
      <c r="IE43" s="86"/>
      <c r="IF43" s="86"/>
      <c r="IG43" s="86"/>
      <c r="IH43" s="86"/>
      <c r="II43" s="86"/>
      <c r="IJ43" s="86"/>
    </row>
    <row r="44" spans="1:244" ht="27.75" customHeight="1" thickBot="1">
      <c r="A44" s="3"/>
      <c r="B44" s="316">
        <v>0.14583333333333334</v>
      </c>
      <c r="C44" s="263">
        <v>0.15277777777777776</v>
      </c>
      <c r="D44" s="225" t="s">
        <v>57</v>
      </c>
      <c r="E44" s="225"/>
      <c r="F44" s="225" t="s">
        <v>57</v>
      </c>
      <c r="G44" s="237"/>
      <c r="H44" s="237"/>
      <c r="I44" s="237"/>
      <c r="J44" s="346" t="s">
        <v>209</v>
      </c>
      <c r="K44" s="347"/>
      <c r="L44" s="347"/>
      <c r="M44" s="347"/>
      <c r="N44" s="347"/>
      <c r="O44" s="334"/>
      <c r="P44" s="348" t="s">
        <v>85</v>
      </c>
      <c r="Q44" s="349"/>
      <c r="R44" s="350"/>
      <c r="S44" s="259"/>
      <c r="T44" s="260"/>
      <c r="U44" s="261"/>
      <c r="V44" s="2"/>
      <c r="ID44" s="86"/>
      <c r="IE44" s="86"/>
      <c r="IF44" s="86"/>
      <c r="IG44" s="86"/>
      <c r="IH44" s="86"/>
      <c r="II44" s="86"/>
      <c r="IJ44" s="86"/>
    </row>
    <row r="45" spans="1:244" ht="30.75" customHeight="1" thickBot="1">
      <c r="A45" s="3"/>
      <c r="B45" s="317">
        <v>0.15277777777777776</v>
      </c>
      <c r="C45" s="313">
        <v>0.17361111111111113</v>
      </c>
      <c r="D45" s="225" t="s">
        <v>57</v>
      </c>
      <c r="E45" s="225"/>
      <c r="F45" s="225" t="s">
        <v>57</v>
      </c>
      <c r="G45" s="87"/>
      <c r="H45" s="87"/>
      <c r="I45" s="87"/>
      <c r="J45" s="346" t="s">
        <v>210</v>
      </c>
      <c r="K45" s="347"/>
      <c r="L45" s="347"/>
      <c r="M45" s="347"/>
      <c r="N45" s="347"/>
      <c r="O45" s="334"/>
      <c r="P45" s="348" t="s">
        <v>93</v>
      </c>
      <c r="Q45" s="349"/>
      <c r="R45" s="350"/>
      <c r="S45" s="259"/>
      <c r="T45" s="260"/>
      <c r="U45" s="261"/>
      <c r="V45" s="2"/>
      <c r="ID45" s="86"/>
      <c r="IE45" s="86"/>
      <c r="IF45" s="86"/>
      <c r="IG45" s="86"/>
      <c r="IH45" s="86"/>
      <c r="II45" s="86"/>
      <c r="IJ45" s="86"/>
    </row>
    <row r="46" spans="1:244" ht="30.75" customHeight="1" thickBot="1">
      <c r="A46" s="3"/>
      <c r="B46" s="317">
        <v>0.17361111111111113</v>
      </c>
      <c r="C46" s="313">
        <v>0.20833333333333334</v>
      </c>
      <c r="D46" s="225" t="s">
        <v>57</v>
      </c>
      <c r="E46" s="225"/>
      <c r="F46" s="225" t="s">
        <v>57</v>
      </c>
      <c r="G46" s="87"/>
      <c r="H46" s="87"/>
      <c r="I46" s="87"/>
      <c r="J46" s="346" t="s">
        <v>211</v>
      </c>
      <c r="K46" s="347"/>
      <c r="L46" s="347"/>
      <c r="M46" s="347"/>
      <c r="N46" s="347"/>
      <c r="O46" s="335"/>
      <c r="P46" s="348" t="s">
        <v>80</v>
      </c>
      <c r="Q46" s="349"/>
      <c r="R46" s="350"/>
      <c r="S46" s="453"/>
      <c r="T46" s="454"/>
      <c r="U46" s="455"/>
      <c r="V46" s="2"/>
      <c r="ID46" s="86"/>
      <c r="IE46" s="86"/>
      <c r="IF46" s="86"/>
      <c r="IG46" s="86"/>
      <c r="IH46" s="86"/>
      <c r="II46" s="86"/>
      <c r="IJ46" s="86"/>
    </row>
    <row r="47" spans="1:244" ht="32.25" customHeight="1" thickBot="1">
      <c r="A47" s="3"/>
      <c r="B47" s="318">
        <v>0.20833333333333334</v>
      </c>
      <c r="C47" s="313">
        <v>0.21527777777777779</v>
      </c>
      <c r="D47" s="225" t="s">
        <v>57</v>
      </c>
      <c r="E47" s="225"/>
      <c r="F47" s="225" t="s">
        <v>57</v>
      </c>
      <c r="G47" s="87"/>
      <c r="H47" s="87"/>
      <c r="I47" s="280"/>
      <c r="J47" s="346" t="s">
        <v>212</v>
      </c>
      <c r="K47" s="347"/>
      <c r="L47" s="347"/>
      <c r="M47" s="347"/>
      <c r="N47" s="347"/>
      <c r="O47" s="336"/>
      <c r="P47" s="348" t="s">
        <v>93</v>
      </c>
      <c r="Q47" s="349"/>
      <c r="R47" s="350"/>
      <c r="S47" s="453"/>
      <c r="T47" s="454"/>
      <c r="U47" s="455"/>
      <c r="V47" s="2"/>
      <c r="ID47" s="86"/>
      <c r="IE47" s="86"/>
      <c r="IF47" s="86"/>
      <c r="IG47" s="86"/>
      <c r="IH47" s="86"/>
      <c r="II47" s="86"/>
      <c r="IJ47" s="86"/>
    </row>
    <row r="48" spans="1:244" ht="29.25" customHeight="1" thickBot="1">
      <c r="A48" s="3"/>
      <c r="B48" s="318">
        <v>0.21527777777777779</v>
      </c>
      <c r="C48" s="313">
        <v>0.22430555555555556</v>
      </c>
      <c r="D48" s="225" t="s">
        <v>57</v>
      </c>
      <c r="E48" s="225"/>
      <c r="F48" s="225" t="s">
        <v>57</v>
      </c>
      <c r="G48" s="87"/>
      <c r="H48" s="87"/>
      <c r="I48" s="280"/>
      <c r="J48" s="346" t="s">
        <v>213</v>
      </c>
      <c r="K48" s="347"/>
      <c r="L48" s="347"/>
      <c r="M48" s="347"/>
      <c r="N48" s="347"/>
      <c r="O48" s="336"/>
      <c r="P48" s="348" t="s">
        <v>106</v>
      </c>
      <c r="Q48" s="349"/>
      <c r="R48" s="350"/>
      <c r="S48" s="281"/>
      <c r="T48" s="282"/>
      <c r="U48" s="283"/>
      <c r="V48" s="2"/>
      <c r="ID48" s="86"/>
      <c r="IE48" s="86"/>
      <c r="IF48" s="86"/>
      <c r="IG48" s="86"/>
      <c r="IH48" s="86"/>
      <c r="II48" s="86"/>
      <c r="IJ48" s="86"/>
    </row>
    <row r="49" spans="1:244" ht="28.5" customHeight="1" thickBot="1">
      <c r="A49" s="3"/>
      <c r="B49" s="318">
        <v>0.22430555555555556</v>
      </c>
      <c r="C49" s="313">
        <v>0.23611111111111113</v>
      </c>
      <c r="D49" s="225" t="s">
        <v>57</v>
      </c>
      <c r="E49" s="225"/>
      <c r="F49" s="225" t="s">
        <v>57</v>
      </c>
      <c r="G49" s="87"/>
      <c r="H49" s="87"/>
      <c r="I49" s="280"/>
      <c r="J49" s="346" t="s">
        <v>214</v>
      </c>
      <c r="K49" s="347"/>
      <c r="L49" s="347"/>
      <c r="M49" s="347"/>
      <c r="N49" s="347"/>
      <c r="O49" s="339"/>
      <c r="P49" s="348" t="s">
        <v>106</v>
      </c>
      <c r="Q49" s="349"/>
      <c r="R49" s="350"/>
      <c r="S49" s="281"/>
      <c r="T49" s="282"/>
      <c r="U49" s="283"/>
      <c r="V49" s="2"/>
      <c r="ID49" s="86"/>
      <c r="IE49" s="86"/>
      <c r="IF49" s="86"/>
      <c r="IG49" s="86"/>
      <c r="IH49" s="86"/>
      <c r="II49" s="86"/>
      <c r="IJ49" s="86"/>
    </row>
    <row r="50" spans="1:244" ht="28.5" customHeight="1" thickBot="1">
      <c r="A50" s="3"/>
      <c r="B50" s="318">
        <v>0.23611111111111113</v>
      </c>
      <c r="C50" s="313">
        <v>0.24583333333333335</v>
      </c>
      <c r="D50" s="225"/>
      <c r="E50" s="225"/>
      <c r="F50" s="225" t="s">
        <v>57</v>
      </c>
      <c r="G50" s="87"/>
      <c r="H50" s="87"/>
      <c r="I50" s="280"/>
      <c r="J50" s="351" t="s">
        <v>215</v>
      </c>
      <c r="K50" s="352"/>
      <c r="L50" s="352"/>
      <c r="M50" s="352"/>
      <c r="N50" s="352"/>
      <c r="O50" s="336"/>
      <c r="P50" s="348" t="s">
        <v>106</v>
      </c>
      <c r="Q50" s="349"/>
      <c r="R50" s="350"/>
      <c r="S50" s="320"/>
      <c r="T50" s="321"/>
      <c r="U50" s="322"/>
      <c r="V50" s="2"/>
      <c r="ID50" s="86"/>
      <c r="IE50" s="86"/>
      <c r="IF50" s="86"/>
      <c r="IG50" s="86"/>
      <c r="IH50" s="86"/>
      <c r="II50" s="86"/>
      <c r="IJ50" s="86"/>
    </row>
    <row r="51" spans="1:244" ht="27" customHeight="1" thickBot="1">
      <c r="A51" s="3"/>
      <c r="B51" s="318">
        <v>0.24583333333333335</v>
      </c>
      <c r="C51" s="313">
        <v>0.33333333333333331</v>
      </c>
      <c r="D51" s="225"/>
      <c r="E51" s="225"/>
      <c r="F51" s="225" t="s">
        <v>57</v>
      </c>
      <c r="G51" s="87"/>
      <c r="H51" s="87"/>
      <c r="I51" s="280"/>
      <c r="J51" s="346" t="s">
        <v>216</v>
      </c>
      <c r="K51" s="347"/>
      <c r="L51" s="347"/>
      <c r="M51" s="347"/>
      <c r="N51" s="347"/>
      <c r="O51" s="337"/>
      <c r="P51" s="348" t="s">
        <v>106</v>
      </c>
      <c r="Q51" s="349"/>
      <c r="R51" s="350"/>
      <c r="S51" s="286"/>
      <c r="T51" s="287"/>
      <c r="U51" s="288"/>
      <c r="V51" s="2"/>
      <c r="ID51" s="86"/>
      <c r="IE51" s="86"/>
      <c r="IF51" s="86"/>
      <c r="IG51" s="86"/>
      <c r="IH51" s="86"/>
      <c r="II51" s="86"/>
      <c r="IJ51" s="86"/>
    </row>
    <row r="52" spans="1:244" ht="27.75" customHeight="1" thickBot="1">
      <c r="A52" s="3"/>
      <c r="B52" s="318">
        <v>0.33333333333333331</v>
      </c>
      <c r="C52" s="313">
        <v>0.5</v>
      </c>
      <c r="D52" s="225"/>
      <c r="E52" s="225"/>
      <c r="F52" s="225" t="s">
        <v>57</v>
      </c>
      <c r="G52" s="311"/>
      <c r="H52" s="311"/>
      <c r="I52" s="312"/>
      <c r="J52" s="346" t="s">
        <v>216</v>
      </c>
      <c r="K52" s="347"/>
      <c r="L52" s="347"/>
      <c r="M52" s="347"/>
      <c r="N52" s="347"/>
      <c r="O52" s="338"/>
      <c r="P52" s="348" t="s">
        <v>106</v>
      </c>
      <c r="Q52" s="349"/>
      <c r="R52" s="350"/>
      <c r="S52" s="286"/>
      <c r="T52" s="287"/>
      <c r="U52" s="288"/>
      <c r="V52" s="2"/>
      <c r="ID52" s="86"/>
      <c r="IE52" s="86"/>
      <c r="IF52" s="86"/>
      <c r="IG52" s="86"/>
      <c r="IH52" s="86"/>
      <c r="II52" s="86"/>
      <c r="IJ52" s="86"/>
    </row>
    <row r="53" spans="1:244" ht="26.25" customHeight="1" thickBot="1">
      <c r="A53" s="3"/>
      <c r="B53" s="318">
        <v>0.5</v>
      </c>
      <c r="C53" s="313">
        <v>0.66666666666666663</v>
      </c>
      <c r="D53" s="225"/>
      <c r="E53" s="225"/>
      <c r="F53" s="225" t="s">
        <v>57</v>
      </c>
      <c r="G53" s="87"/>
      <c r="H53" s="87"/>
      <c r="I53" s="280"/>
      <c r="J53" s="346" t="s">
        <v>216</v>
      </c>
      <c r="K53" s="347"/>
      <c r="L53" s="347"/>
      <c r="M53" s="347"/>
      <c r="N53" s="347"/>
      <c r="O53" s="343"/>
      <c r="P53" s="348" t="s">
        <v>106</v>
      </c>
      <c r="Q53" s="349"/>
      <c r="R53" s="350"/>
      <c r="S53" s="289"/>
      <c r="T53" s="290"/>
      <c r="U53" s="291"/>
      <c r="V53" s="2"/>
      <c r="ID53" s="86"/>
      <c r="IE53" s="86"/>
      <c r="IF53" s="86"/>
      <c r="IG53" s="86"/>
      <c r="IH53" s="86"/>
      <c r="II53" s="86"/>
      <c r="IJ53" s="86"/>
    </row>
    <row r="54" spans="1:244" ht="30.75" customHeight="1" thickBot="1">
      <c r="A54" s="3"/>
      <c r="B54" s="318">
        <v>0.66666666666666663</v>
      </c>
      <c r="C54" s="313">
        <v>0.83333333333333337</v>
      </c>
      <c r="D54" s="225"/>
      <c r="E54" s="225"/>
      <c r="F54" s="225" t="s">
        <v>57</v>
      </c>
      <c r="G54" s="87"/>
      <c r="H54" s="87"/>
      <c r="I54" s="280"/>
      <c r="J54" s="346" t="s">
        <v>216</v>
      </c>
      <c r="K54" s="347"/>
      <c r="L54" s="347"/>
      <c r="M54" s="347"/>
      <c r="N54" s="347"/>
      <c r="O54" s="343"/>
      <c r="P54" s="348" t="s">
        <v>106</v>
      </c>
      <c r="Q54" s="349"/>
      <c r="R54" s="350"/>
      <c r="S54" s="289"/>
      <c r="T54" s="290"/>
      <c r="U54" s="291"/>
      <c r="V54" s="2"/>
      <c r="ID54" s="86"/>
      <c r="IE54" s="86"/>
      <c r="IF54" s="86"/>
      <c r="IG54" s="86"/>
      <c r="IH54" s="86"/>
      <c r="II54" s="86"/>
      <c r="IJ54" s="86"/>
    </row>
    <row r="55" spans="1:244" ht="31.5" customHeight="1" thickBot="1">
      <c r="A55" s="3"/>
      <c r="B55" s="318">
        <v>1</v>
      </c>
      <c r="C55" s="313">
        <v>1</v>
      </c>
      <c r="D55" s="225"/>
      <c r="E55" s="225"/>
      <c r="F55" s="225" t="s">
        <v>57</v>
      </c>
      <c r="G55" s="87"/>
      <c r="H55" s="87"/>
      <c r="I55" s="280"/>
      <c r="J55" s="346" t="s">
        <v>216</v>
      </c>
      <c r="K55" s="347"/>
      <c r="L55" s="347"/>
      <c r="M55" s="347"/>
      <c r="N55" s="347"/>
      <c r="O55" s="343"/>
      <c r="P55" s="348" t="s">
        <v>106</v>
      </c>
      <c r="Q55" s="349"/>
      <c r="R55" s="350"/>
      <c r="S55" s="293"/>
      <c r="T55" s="294"/>
      <c r="U55" s="295"/>
      <c r="V55" s="2"/>
      <c r="ID55" s="86"/>
      <c r="IE55" s="86"/>
      <c r="IF55" s="86"/>
      <c r="IG55" s="86"/>
      <c r="IH55" s="86"/>
      <c r="II55" s="86"/>
      <c r="IJ55" s="86"/>
    </row>
    <row r="56" spans="1:244" ht="32.25" customHeight="1" thickBot="1">
      <c r="A56" s="3"/>
      <c r="B56" s="318"/>
      <c r="C56" s="313"/>
      <c r="D56" s="225"/>
      <c r="E56" s="225"/>
      <c r="F56" s="225"/>
      <c r="G56" s="87"/>
      <c r="H56" s="87"/>
      <c r="I56" s="280"/>
      <c r="J56" s="346"/>
      <c r="K56" s="347"/>
      <c r="L56" s="347"/>
      <c r="M56" s="347"/>
      <c r="N56" s="347"/>
      <c r="O56" s="332"/>
      <c r="P56" s="348"/>
      <c r="Q56" s="349"/>
      <c r="R56" s="350"/>
      <c r="S56" s="299"/>
      <c r="T56" s="300"/>
      <c r="U56" s="301"/>
      <c r="V56" s="2"/>
      <c r="ID56" s="86"/>
      <c r="IE56" s="86"/>
      <c r="IF56" s="86"/>
      <c r="IG56" s="86"/>
      <c r="IH56" s="86"/>
      <c r="II56" s="86"/>
      <c r="IJ56" s="86"/>
    </row>
    <row r="57" spans="1:244" ht="30.75" customHeight="1" thickBot="1">
      <c r="A57" s="3"/>
      <c r="B57" s="318"/>
      <c r="C57" s="313"/>
      <c r="D57" s="310"/>
      <c r="E57" s="225"/>
      <c r="F57" s="225"/>
      <c r="G57" s="87"/>
      <c r="H57" s="87"/>
      <c r="I57" s="280"/>
      <c r="J57" s="351"/>
      <c r="K57" s="352"/>
      <c r="L57" s="352"/>
      <c r="M57" s="352"/>
      <c r="N57" s="352"/>
      <c r="O57" s="333"/>
      <c r="P57" s="348"/>
      <c r="Q57" s="349"/>
      <c r="R57" s="350"/>
      <c r="S57" s="299"/>
      <c r="T57" s="300"/>
      <c r="U57" s="301"/>
      <c r="V57" s="2"/>
      <c r="ID57" s="86"/>
      <c r="IE57" s="86"/>
      <c r="IF57" s="86"/>
      <c r="IG57" s="86"/>
      <c r="IH57" s="86"/>
      <c r="II57" s="86"/>
      <c r="IJ57" s="86"/>
    </row>
    <row r="58" spans="1:244" ht="24" customHeight="1" thickBot="1">
      <c r="A58" s="3"/>
      <c r="B58" s="318"/>
      <c r="C58" s="313"/>
      <c r="D58" s="225"/>
      <c r="E58" s="225"/>
      <c r="F58" s="225"/>
      <c r="G58" s="87"/>
      <c r="H58" s="87"/>
      <c r="I58" s="280"/>
      <c r="J58" s="346"/>
      <c r="K58" s="347"/>
      <c r="L58" s="347"/>
      <c r="M58" s="347"/>
      <c r="N58" s="347"/>
      <c r="O58" s="340"/>
      <c r="P58" s="348"/>
      <c r="Q58" s="349"/>
      <c r="R58" s="350"/>
      <c r="S58" s="299"/>
      <c r="T58" s="300"/>
      <c r="U58" s="301"/>
      <c r="V58" s="2"/>
      <c r="ID58" s="86"/>
      <c r="IE58" s="86"/>
      <c r="IF58" s="86"/>
      <c r="IG58" s="86"/>
      <c r="IH58" s="86"/>
      <c r="II58" s="86"/>
      <c r="IJ58" s="86"/>
    </row>
    <row r="59" spans="1:244" ht="25.5" customHeight="1" thickBot="1">
      <c r="A59" s="3"/>
      <c r="B59" s="318"/>
      <c r="C59" s="313"/>
      <c r="D59" s="225"/>
      <c r="E59" s="225"/>
      <c r="F59" s="225"/>
      <c r="G59" s="87"/>
      <c r="H59" s="87"/>
      <c r="I59" s="280"/>
      <c r="J59" s="351"/>
      <c r="K59" s="352"/>
      <c r="L59" s="352"/>
      <c r="M59" s="352"/>
      <c r="N59" s="352"/>
      <c r="O59" s="341"/>
      <c r="P59" s="348"/>
      <c r="Q59" s="349"/>
      <c r="R59" s="350"/>
      <c r="S59" s="302"/>
      <c r="T59" s="303"/>
      <c r="U59" s="304"/>
      <c r="V59" s="2"/>
      <c r="ID59" s="86"/>
      <c r="IE59" s="86"/>
      <c r="IF59" s="86"/>
      <c r="IG59" s="86"/>
      <c r="IH59" s="86"/>
      <c r="II59" s="86"/>
      <c r="IJ59" s="86"/>
    </row>
    <row r="60" spans="1:244" ht="32.25" customHeight="1" thickBot="1">
      <c r="A60" s="3"/>
      <c r="B60" s="318"/>
      <c r="C60" s="313"/>
      <c r="D60" s="225"/>
      <c r="E60" s="225"/>
      <c r="F60" s="225"/>
      <c r="G60" s="87"/>
      <c r="H60" s="87"/>
      <c r="I60" s="280"/>
      <c r="J60" s="346"/>
      <c r="K60" s="347"/>
      <c r="L60" s="347"/>
      <c r="M60" s="347"/>
      <c r="N60" s="347"/>
      <c r="O60" s="341"/>
      <c r="P60" s="348"/>
      <c r="Q60" s="349"/>
      <c r="R60" s="350"/>
      <c r="S60" s="302"/>
      <c r="T60" s="303"/>
      <c r="U60" s="304"/>
      <c r="V60" s="2"/>
      <c r="ID60" s="86"/>
      <c r="IE60" s="86"/>
      <c r="IF60" s="86"/>
      <c r="IG60" s="86"/>
      <c r="IH60" s="86"/>
      <c r="II60" s="86"/>
      <c r="IJ60" s="86"/>
    </row>
    <row r="61" spans="1:244" ht="32.25" customHeight="1" thickBot="1">
      <c r="A61" s="3"/>
      <c r="B61" s="318"/>
      <c r="C61" s="313"/>
      <c r="D61" s="225"/>
      <c r="E61" s="225"/>
      <c r="F61" s="225"/>
      <c r="G61" s="87"/>
      <c r="H61" s="87"/>
      <c r="I61" s="280"/>
      <c r="J61" s="346"/>
      <c r="K61" s="347"/>
      <c r="L61" s="347"/>
      <c r="M61" s="347"/>
      <c r="N61" s="347"/>
      <c r="O61" s="341"/>
      <c r="P61" s="348"/>
      <c r="Q61" s="349"/>
      <c r="R61" s="350"/>
      <c r="S61" s="307"/>
      <c r="T61" s="308"/>
      <c r="U61" s="309"/>
      <c r="V61" s="2"/>
      <c r="ID61" s="86"/>
      <c r="IE61" s="86"/>
      <c r="IF61" s="86"/>
      <c r="IG61" s="86"/>
      <c r="IH61" s="86"/>
      <c r="II61" s="86"/>
      <c r="IJ61" s="86"/>
    </row>
    <row r="62" spans="1:244" ht="27" customHeight="1" thickBot="1">
      <c r="A62" s="3"/>
      <c r="B62" s="318"/>
      <c r="C62" s="313"/>
      <c r="D62" s="225"/>
      <c r="E62" s="225"/>
      <c r="F62" s="225"/>
      <c r="G62" s="87"/>
      <c r="H62" s="87"/>
      <c r="I62" s="280"/>
      <c r="J62" s="346"/>
      <c r="K62" s="347"/>
      <c r="L62" s="347"/>
      <c r="M62" s="347"/>
      <c r="N62" s="347"/>
      <c r="O62" s="341"/>
      <c r="P62" s="348"/>
      <c r="Q62" s="349"/>
      <c r="R62" s="350"/>
      <c r="S62" s="307"/>
      <c r="T62" s="308"/>
      <c r="U62" s="309"/>
      <c r="V62" s="2"/>
      <c r="ID62" s="86"/>
      <c r="IE62" s="86"/>
      <c r="IF62" s="86"/>
      <c r="IG62" s="86"/>
      <c r="IH62" s="86"/>
      <c r="II62" s="86"/>
      <c r="IJ62" s="86"/>
    </row>
    <row r="63" spans="1:244" ht="35.25" customHeight="1" thickBot="1">
      <c r="A63" s="3"/>
      <c r="B63" s="318"/>
      <c r="C63" s="313"/>
      <c r="D63" s="225"/>
      <c r="E63" s="225"/>
      <c r="F63" s="225"/>
      <c r="G63" s="87"/>
      <c r="H63" s="87"/>
      <c r="I63" s="280"/>
      <c r="J63" s="346"/>
      <c r="K63" s="347"/>
      <c r="L63" s="347"/>
      <c r="M63" s="347"/>
      <c r="N63" s="347"/>
      <c r="O63" s="341"/>
      <c r="P63" s="348"/>
      <c r="Q63" s="349"/>
      <c r="R63" s="350"/>
      <c r="S63" s="307"/>
      <c r="T63" s="308"/>
      <c r="U63" s="309"/>
      <c r="V63" s="2"/>
      <c r="ID63" s="86"/>
      <c r="IE63" s="86"/>
      <c r="IF63" s="86"/>
      <c r="IG63" s="86"/>
      <c r="IH63" s="86"/>
      <c r="II63" s="86"/>
      <c r="IJ63" s="86"/>
    </row>
    <row r="64" spans="1:244" ht="31.5" customHeight="1" thickBot="1">
      <c r="A64" s="3"/>
      <c r="B64" s="318"/>
      <c r="C64" s="313"/>
      <c r="D64" s="225"/>
      <c r="E64" s="225"/>
      <c r="F64" s="225"/>
      <c r="G64" s="87"/>
      <c r="H64" s="87"/>
      <c r="I64" s="280"/>
      <c r="J64" s="346"/>
      <c r="K64" s="347"/>
      <c r="L64" s="347"/>
      <c r="M64" s="347"/>
      <c r="N64" s="347"/>
      <c r="O64" s="341"/>
      <c r="P64" s="348"/>
      <c r="Q64" s="349"/>
      <c r="R64" s="350"/>
      <c r="S64" s="302"/>
      <c r="T64" s="303"/>
      <c r="U64" s="304"/>
      <c r="V64" s="2"/>
      <c r="ID64" s="86"/>
      <c r="IE64" s="86"/>
      <c r="IF64" s="86"/>
      <c r="IG64" s="86"/>
      <c r="IH64" s="86"/>
      <c r="II64" s="86"/>
      <c r="IJ64" s="86"/>
    </row>
    <row r="65" spans="1:244" ht="31.5" customHeight="1" thickBot="1">
      <c r="A65" s="3"/>
      <c r="B65" s="318"/>
      <c r="C65" s="313"/>
      <c r="D65" s="225"/>
      <c r="E65" s="225"/>
      <c r="F65" s="225"/>
      <c r="G65" s="87"/>
      <c r="H65" s="87"/>
      <c r="I65" s="280"/>
      <c r="J65" s="351"/>
      <c r="K65" s="352"/>
      <c r="L65" s="352"/>
      <c r="M65" s="352"/>
      <c r="N65" s="352"/>
      <c r="O65" s="341"/>
      <c r="P65" s="348"/>
      <c r="Q65" s="349"/>
      <c r="R65" s="350"/>
      <c r="S65" s="323"/>
      <c r="T65" s="324"/>
      <c r="U65" s="325"/>
      <c r="V65" s="2"/>
      <c r="ID65" s="86"/>
      <c r="IE65" s="86"/>
      <c r="IF65" s="86"/>
      <c r="IG65" s="86"/>
      <c r="IH65" s="86"/>
      <c r="II65" s="86"/>
      <c r="IJ65" s="86"/>
    </row>
    <row r="66" spans="1:244" ht="31.5" customHeight="1" thickBot="1">
      <c r="A66" s="3"/>
      <c r="B66" s="318"/>
      <c r="C66" s="313"/>
      <c r="D66" s="225"/>
      <c r="E66" s="225"/>
      <c r="F66" s="225"/>
      <c r="G66" s="87"/>
      <c r="H66" s="87"/>
      <c r="I66" s="280"/>
      <c r="J66" s="346"/>
      <c r="K66" s="347"/>
      <c r="L66" s="347"/>
      <c r="M66" s="347"/>
      <c r="N66" s="347"/>
      <c r="O66" s="341"/>
      <c r="P66" s="348"/>
      <c r="Q66" s="349"/>
      <c r="R66" s="350"/>
      <c r="S66" s="323"/>
      <c r="T66" s="324"/>
      <c r="U66" s="325"/>
      <c r="V66" s="2"/>
      <c r="ID66" s="86"/>
      <c r="IE66" s="86"/>
      <c r="IF66" s="86"/>
      <c r="IG66" s="86"/>
      <c r="IH66" s="86"/>
      <c r="II66" s="86"/>
      <c r="IJ66" s="86"/>
    </row>
    <row r="67" spans="1:244" ht="31.5" customHeight="1" thickBot="1">
      <c r="A67" s="3"/>
      <c r="B67" s="318"/>
      <c r="C67" s="313"/>
      <c r="D67" s="225"/>
      <c r="E67" s="225"/>
      <c r="F67" s="225"/>
      <c r="G67" s="87"/>
      <c r="H67" s="87"/>
      <c r="I67" s="280"/>
      <c r="J67" s="346"/>
      <c r="K67" s="347"/>
      <c r="L67" s="347"/>
      <c r="M67" s="347"/>
      <c r="N67" s="347"/>
      <c r="O67" s="341"/>
      <c r="P67" s="348"/>
      <c r="Q67" s="349"/>
      <c r="R67" s="350"/>
      <c r="S67" s="323"/>
      <c r="T67" s="324"/>
      <c r="U67" s="325"/>
      <c r="V67" s="2"/>
      <c r="ID67" s="86"/>
      <c r="IE67" s="86"/>
      <c r="IF67" s="86"/>
      <c r="IG67" s="86"/>
      <c r="IH67" s="86"/>
      <c r="II67" s="86"/>
      <c r="IJ67" s="86"/>
    </row>
    <row r="68" spans="1:244" ht="31.5" customHeight="1" thickBot="1">
      <c r="A68" s="3"/>
      <c r="B68" s="318"/>
      <c r="C68" s="313"/>
      <c r="D68" s="225"/>
      <c r="E68" s="225"/>
      <c r="F68" s="225"/>
      <c r="G68" s="87"/>
      <c r="H68" s="87"/>
      <c r="I68" s="280"/>
      <c r="J68" s="346"/>
      <c r="K68" s="347"/>
      <c r="L68" s="347"/>
      <c r="M68" s="347"/>
      <c r="N68" s="347"/>
      <c r="O68" s="330"/>
      <c r="P68" s="348"/>
      <c r="Q68" s="349"/>
      <c r="R68" s="350"/>
      <c r="S68" s="323"/>
      <c r="T68" s="324"/>
      <c r="U68" s="325"/>
      <c r="V68" s="2"/>
      <c r="ID68" s="86"/>
      <c r="IE68" s="86"/>
      <c r="IF68" s="86"/>
      <c r="IG68" s="86"/>
      <c r="IH68" s="86"/>
      <c r="II68" s="86"/>
      <c r="IJ68" s="86"/>
    </row>
    <row r="69" spans="1:244" ht="31.5" customHeight="1" thickBot="1">
      <c r="A69" s="3"/>
      <c r="B69" s="318"/>
      <c r="C69" s="313"/>
      <c r="D69" s="225"/>
      <c r="E69" s="225"/>
      <c r="F69" s="225"/>
      <c r="G69" s="87"/>
      <c r="H69" s="87"/>
      <c r="I69" s="280"/>
      <c r="J69" s="351"/>
      <c r="K69" s="352"/>
      <c r="L69" s="352"/>
      <c r="M69" s="352"/>
      <c r="N69" s="352"/>
      <c r="O69" s="330"/>
      <c r="P69" s="348"/>
      <c r="Q69" s="349"/>
      <c r="R69" s="350"/>
      <c r="S69" s="323"/>
      <c r="T69" s="324"/>
      <c r="U69" s="325"/>
      <c r="V69" s="2"/>
      <c r="ID69" s="86"/>
      <c r="IE69" s="86"/>
      <c r="IF69" s="86"/>
      <c r="IG69" s="86"/>
      <c r="IH69" s="86"/>
      <c r="II69" s="86"/>
      <c r="IJ69" s="86"/>
    </row>
    <row r="70" spans="1:244" ht="31.5" customHeight="1" thickBot="1">
      <c r="A70" s="3"/>
      <c r="B70" s="318"/>
      <c r="C70" s="313"/>
      <c r="D70" s="225"/>
      <c r="E70" s="225"/>
      <c r="F70" s="225"/>
      <c r="G70" s="87"/>
      <c r="H70" s="87"/>
      <c r="I70" s="280"/>
      <c r="J70" s="351"/>
      <c r="K70" s="352"/>
      <c r="L70" s="352"/>
      <c r="M70" s="352"/>
      <c r="N70" s="352"/>
      <c r="O70" s="326"/>
      <c r="P70" s="348"/>
      <c r="Q70" s="349"/>
      <c r="R70" s="350"/>
      <c r="S70" s="327"/>
      <c r="T70" s="328"/>
      <c r="U70" s="329"/>
      <c r="V70" s="2"/>
      <c r="ID70" s="86"/>
      <c r="IE70" s="86"/>
      <c r="IF70" s="86"/>
      <c r="IG70" s="86"/>
      <c r="IH70" s="86"/>
      <c r="II70" s="86"/>
      <c r="IJ70" s="86"/>
    </row>
    <row r="71" spans="1:244" ht="31.5" customHeight="1" thickBot="1">
      <c r="A71" s="3"/>
      <c r="B71" s="318"/>
      <c r="C71" s="313"/>
      <c r="D71" s="225"/>
      <c r="E71" s="225"/>
      <c r="F71" s="225"/>
      <c r="G71" s="87"/>
      <c r="H71" s="87"/>
      <c r="I71" s="280"/>
      <c r="J71" s="346"/>
      <c r="K71" s="347"/>
      <c r="L71" s="347"/>
      <c r="M71" s="347"/>
      <c r="N71" s="347"/>
      <c r="O71" s="326"/>
      <c r="P71" s="348"/>
      <c r="Q71" s="349"/>
      <c r="R71" s="350"/>
      <c r="S71" s="327"/>
      <c r="T71" s="328"/>
      <c r="U71" s="329"/>
      <c r="V71" s="2"/>
      <c r="ID71" s="86"/>
      <c r="IE71" s="86"/>
      <c r="IF71" s="86"/>
      <c r="IG71" s="86"/>
      <c r="IH71" s="86"/>
      <c r="II71" s="86"/>
      <c r="IJ71" s="86"/>
    </row>
    <row r="72" spans="1:244" ht="31.5" customHeight="1" thickBot="1">
      <c r="A72" s="3"/>
      <c r="B72" s="318"/>
      <c r="C72" s="313"/>
      <c r="D72" s="225"/>
      <c r="E72" s="225"/>
      <c r="F72" s="225"/>
      <c r="G72" s="87"/>
      <c r="H72" s="87"/>
      <c r="I72" s="280"/>
      <c r="J72" s="346"/>
      <c r="K72" s="347"/>
      <c r="L72" s="347"/>
      <c r="M72" s="347"/>
      <c r="N72" s="347"/>
      <c r="O72" s="326"/>
      <c r="P72" s="348"/>
      <c r="Q72" s="349"/>
      <c r="R72" s="350"/>
      <c r="S72" s="327"/>
      <c r="T72" s="328"/>
      <c r="U72" s="329"/>
      <c r="V72" s="2"/>
      <c r="ID72" s="86"/>
      <c r="IE72" s="86"/>
      <c r="IF72" s="86"/>
      <c r="IG72" s="86"/>
      <c r="IH72" s="86"/>
      <c r="II72" s="86"/>
      <c r="IJ72" s="86"/>
    </row>
    <row r="73" spans="1:244" ht="31.5" customHeight="1" thickBot="1">
      <c r="A73" s="3"/>
      <c r="B73" s="318"/>
      <c r="C73" s="313"/>
      <c r="D73" s="225"/>
      <c r="E73" s="225"/>
      <c r="F73" s="225"/>
      <c r="G73" s="87"/>
      <c r="H73" s="87"/>
      <c r="I73" s="280"/>
      <c r="J73" s="346"/>
      <c r="K73" s="347"/>
      <c r="L73" s="347"/>
      <c r="M73" s="347"/>
      <c r="N73" s="347"/>
      <c r="O73" s="326"/>
      <c r="P73" s="348"/>
      <c r="Q73" s="349"/>
      <c r="R73" s="350"/>
      <c r="S73" s="327"/>
      <c r="T73" s="328"/>
      <c r="U73" s="329"/>
      <c r="V73" s="2"/>
      <c r="ID73" s="86"/>
      <c r="IE73" s="86"/>
      <c r="IF73" s="86"/>
      <c r="IG73" s="86"/>
      <c r="IH73" s="86"/>
      <c r="II73" s="86"/>
      <c r="IJ73" s="86"/>
    </row>
    <row r="74" spans="1:244" ht="21" customHeight="1" thickBot="1">
      <c r="A74" s="3"/>
      <c r="B74" s="318"/>
      <c r="C74" s="313"/>
      <c r="D74" s="225"/>
      <c r="E74" s="225"/>
      <c r="F74" s="225"/>
      <c r="G74" s="87"/>
      <c r="H74" s="87"/>
      <c r="I74" s="280"/>
      <c r="J74" s="346"/>
      <c r="K74" s="347"/>
      <c r="L74" s="347"/>
      <c r="M74" s="347"/>
      <c r="N74" s="347"/>
      <c r="O74" s="298"/>
      <c r="P74" s="348"/>
      <c r="Q74" s="349"/>
      <c r="R74" s="350"/>
      <c r="S74" s="299"/>
      <c r="T74" s="300"/>
      <c r="U74" s="301"/>
      <c r="V74" s="2"/>
      <c r="ID74" s="86"/>
      <c r="IE74" s="86"/>
      <c r="IF74" s="86"/>
      <c r="IG74" s="86"/>
      <c r="IH74" s="86"/>
      <c r="II74" s="86"/>
      <c r="IJ74" s="86"/>
    </row>
    <row r="75" spans="1:244" ht="21" customHeight="1" thickBot="1">
      <c r="A75" s="3"/>
      <c r="B75" s="318"/>
      <c r="C75" s="313"/>
      <c r="D75" s="225"/>
      <c r="E75" s="225"/>
      <c r="F75" s="225"/>
      <c r="G75" s="87"/>
      <c r="H75" s="87"/>
      <c r="I75" s="280"/>
      <c r="J75" s="351"/>
      <c r="K75" s="352"/>
      <c r="L75" s="352"/>
      <c r="M75" s="352"/>
      <c r="N75" s="352"/>
      <c r="O75" s="306"/>
      <c r="P75" s="348"/>
      <c r="Q75" s="349"/>
      <c r="R75" s="350"/>
      <c r="S75" s="293"/>
      <c r="T75" s="294"/>
      <c r="U75" s="295"/>
      <c r="V75" s="2"/>
      <c r="ID75" s="86"/>
      <c r="IE75" s="86"/>
      <c r="IF75" s="86"/>
      <c r="IG75" s="86"/>
      <c r="IH75" s="86"/>
      <c r="II75" s="86"/>
      <c r="IJ75" s="86"/>
    </row>
    <row r="76" spans="1:244" ht="21" customHeight="1" thickBot="1">
      <c r="A76" s="3"/>
      <c r="B76" s="319"/>
      <c r="C76" s="313"/>
      <c r="D76" s="225"/>
      <c r="E76" s="225"/>
      <c r="F76" s="225"/>
      <c r="G76" s="87"/>
      <c r="H76" s="87"/>
      <c r="I76" s="305"/>
      <c r="J76" s="346"/>
      <c r="K76" s="347"/>
      <c r="L76" s="347"/>
      <c r="M76" s="347"/>
      <c r="N76" s="347"/>
      <c r="O76" s="326"/>
      <c r="P76" s="348"/>
      <c r="Q76" s="349"/>
      <c r="R76" s="350"/>
      <c r="S76" s="327"/>
      <c r="T76" s="278"/>
      <c r="U76" s="279"/>
      <c r="V76" s="2"/>
      <c r="ID76" s="86"/>
      <c r="IE76" s="86"/>
      <c r="IF76" s="86"/>
      <c r="IG76" s="86"/>
      <c r="IH76" s="86"/>
      <c r="II76" s="86"/>
      <c r="IJ76" s="86"/>
    </row>
    <row r="77" spans="1:244" ht="0.75" hidden="1" customHeight="1" thickBot="1">
      <c r="A77" s="85"/>
      <c r="B77" s="256"/>
      <c r="C77" s="111"/>
      <c r="D77" s="258"/>
      <c r="E77" s="258"/>
      <c r="F77" s="258"/>
      <c r="G77" s="87"/>
      <c r="H77" s="87"/>
      <c r="I77" s="221"/>
      <c r="J77" s="264"/>
      <c r="K77" s="265"/>
      <c r="L77" s="265"/>
      <c r="M77" s="265"/>
      <c r="N77" s="265"/>
      <c r="O77" s="272"/>
      <c r="P77" s="269"/>
      <c r="Q77" s="270"/>
      <c r="R77" s="271"/>
      <c r="S77" s="266"/>
      <c r="T77" s="267"/>
      <c r="U77" s="268"/>
      <c r="V77" s="2"/>
      <c r="ID77" s="86"/>
      <c r="IE77" s="86"/>
      <c r="IF77" s="86"/>
      <c r="IG77" s="86"/>
      <c r="IH77" s="86"/>
      <c r="II77" s="86"/>
      <c r="IJ77" s="86"/>
    </row>
    <row r="78" spans="1:244" ht="26.25" hidden="1" customHeight="1" thickBot="1">
      <c r="A78" s="85"/>
      <c r="B78" s="218"/>
      <c r="C78" s="111"/>
      <c r="D78" s="225"/>
      <c r="E78" s="228"/>
      <c r="F78" s="225"/>
      <c r="G78" s="87"/>
      <c r="H78" s="87"/>
      <c r="I78" s="87"/>
      <c r="J78" s="346"/>
      <c r="K78" s="347"/>
      <c r="L78" s="347"/>
      <c r="M78" s="347"/>
      <c r="N78" s="347"/>
      <c r="O78" s="262"/>
      <c r="P78" s="348"/>
      <c r="Q78" s="349"/>
      <c r="R78" s="350"/>
      <c r="S78" s="211"/>
      <c r="T78" s="212"/>
      <c r="U78" s="213"/>
      <c r="V78" s="2"/>
      <c r="ID78" s="86"/>
      <c r="IE78" s="86"/>
      <c r="IF78" s="86"/>
      <c r="IG78" s="86"/>
      <c r="IH78" s="86"/>
      <c r="II78" s="86"/>
      <c r="IJ78" s="86"/>
    </row>
    <row r="79" spans="1:244" ht="26.25" hidden="1" customHeight="1" thickBot="1">
      <c r="A79" s="85"/>
      <c r="B79" s="218"/>
      <c r="C79" s="236"/>
      <c r="D79" s="225"/>
      <c r="E79" s="225"/>
      <c r="F79" s="225"/>
      <c r="G79" s="237"/>
      <c r="H79" s="237"/>
      <c r="I79" s="237"/>
      <c r="J79" s="346"/>
      <c r="K79" s="347"/>
      <c r="L79" s="347"/>
      <c r="M79" s="347"/>
      <c r="N79" s="347"/>
      <c r="O79" s="262"/>
      <c r="P79" s="348"/>
      <c r="Q79" s="349"/>
      <c r="R79" s="350"/>
      <c r="S79" s="230"/>
      <c r="T79" s="231"/>
      <c r="U79" s="232"/>
      <c r="V79" s="2"/>
      <c r="ID79" s="86"/>
      <c r="IE79" s="86"/>
      <c r="IF79" s="86"/>
      <c r="IG79" s="86"/>
      <c r="IH79" s="86"/>
      <c r="II79" s="86"/>
      <c r="IJ79" s="86"/>
    </row>
    <row r="80" spans="1:244" ht="26.25" hidden="1" customHeight="1" thickBot="1">
      <c r="A80" s="85"/>
      <c r="B80" s="218"/>
      <c r="C80" s="236"/>
      <c r="D80" s="225"/>
      <c r="E80" s="225"/>
      <c r="F80" s="225"/>
      <c r="G80" s="237"/>
      <c r="H80" s="237"/>
      <c r="I80" s="237"/>
      <c r="J80" s="346"/>
      <c r="K80" s="347"/>
      <c r="L80" s="347"/>
      <c r="M80" s="347"/>
      <c r="N80" s="347"/>
      <c r="O80" s="353"/>
      <c r="P80" s="348"/>
      <c r="Q80" s="349"/>
      <c r="R80" s="350"/>
      <c r="S80" s="230"/>
      <c r="T80" s="231"/>
      <c r="U80" s="232"/>
      <c r="V80" s="2"/>
      <c r="ID80" s="86"/>
      <c r="IE80" s="86"/>
      <c r="IF80" s="86"/>
      <c r="IG80" s="86"/>
      <c r="IH80" s="86"/>
      <c r="II80" s="86"/>
      <c r="IJ80" s="86"/>
    </row>
    <row r="81" spans="1:244" ht="26.25" hidden="1" customHeight="1" thickBot="1">
      <c r="A81" s="85"/>
      <c r="B81" s="218"/>
      <c r="C81" s="236"/>
      <c r="D81" s="225"/>
      <c r="E81" s="225"/>
      <c r="F81" s="225"/>
      <c r="G81" s="237"/>
      <c r="H81" s="237"/>
      <c r="I81" s="237"/>
      <c r="J81" s="346"/>
      <c r="K81" s="347"/>
      <c r="L81" s="347"/>
      <c r="M81" s="347"/>
      <c r="N81" s="347"/>
      <c r="O81" s="353"/>
      <c r="P81" s="348"/>
      <c r="Q81" s="349"/>
      <c r="R81" s="350"/>
      <c r="S81" s="233"/>
      <c r="T81" s="234"/>
      <c r="U81" s="235"/>
      <c r="V81" s="2"/>
      <c r="ID81" s="86"/>
      <c r="IE81" s="86"/>
      <c r="IF81" s="86"/>
      <c r="IG81" s="86"/>
      <c r="IH81" s="86"/>
      <c r="II81" s="86"/>
      <c r="IJ81" s="86"/>
    </row>
    <row r="82" spans="1:244" ht="26.25" hidden="1" customHeight="1" thickBot="1">
      <c r="A82" s="85"/>
      <c r="B82" s="218"/>
      <c r="C82" s="236"/>
      <c r="D82" s="225"/>
      <c r="E82" s="225"/>
      <c r="F82" s="225"/>
      <c r="G82" s="237"/>
      <c r="H82" s="237"/>
      <c r="I82" s="237"/>
      <c r="J82" s="351"/>
      <c r="K82" s="352"/>
      <c r="L82" s="352"/>
      <c r="M82" s="352"/>
      <c r="N82" s="352"/>
      <c r="O82" s="262"/>
      <c r="P82" s="348"/>
      <c r="Q82" s="349"/>
      <c r="R82" s="350"/>
      <c r="S82" s="233"/>
      <c r="T82" s="234"/>
      <c r="U82" s="235"/>
      <c r="V82" s="2"/>
      <c r="ID82" s="86"/>
      <c r="IE82" s="86"/>
      <c r="IF82" s="86"/>
      <c r="IG82" s="86"/>
      <c r="IH82" s="86"/>
      <c r="II82" s="86"/>
      <c r="IJ82" s="86"/>
    </row>
    <row r="83" spans="1:244" ht="26.25" hidden="1" customHeight="1" thickBot="1">
      <c r="A83" s="85"/>
      <c r="B83" s="218"/>
      <c r="C83" s="236"/>
      <c r="D83" s="225"/>
      <c r="E83" s="225"/>
      <c r="F83" s="225"/>
      <c r="G83" s="237"/>
      <c r="H83" s="237"/>
      <c r="I83" s="237"/>
      <c r="J83" s="346"/>
      <c r="K83" s="347"/>
      <c r="L83" s="347"/>
      <c r="M83" s="347"/>
      <c r="N83" s="347"/>
      <c r="O83" s="262"/>
      <c r="P83" s="348"/>
      <c r="Q83" s="349"/>
      <c r="R83" s="350"/>
      <c r="S83" s="238"/>
      <c r="T83" s="239"/>
      <c r="U83" s="240"/>
      <c r="V83" s="2"/>
      <c r="ID83" s="86"/>
      <c r="IE83" s="86"/>
      <c r="IF83" s="86"/>
      <c r="IG83" s="86"/>
      <c r="IH83" s="86"/>
      <c r="II83" s="86"/>
      <c r="IJ83" s="86"/>
    </row>
    <row r="84" spans="1:244" ht="26.25" hidden="1" customHeight="1" thickBot="1">
      <c r="A84" s="85"/>
      <c r="B84" s="218"/>
      <c r="C84" s="236"/>
      <c r="D84" s="225"/>
      <c r="E84" s="225"/>
      <c r="F84" s="225"/>
      <c r="G84" s="237"/>
      <c r="H84" s="237"/>
      <c r="I84" s="237"/>
      <c r="J84" s="351"/>
      <c r="K84" s="352"/>
      <c r="L84" s="352"/>
      <c r="M84" s="352"/>
      <c r="N84" s="352"/>
      <c r="O84" s="262"/>
      <c r="P84" s="348"/>
      <c r="Q84" s="349"/>
      <c r="R84" s="350"/>
      <c r="S84" s="238"/>
      <c r="T84" s="239"/>
      <c r="U84" s="240"/>
      <c r="V84" s="2"/>
      <c r="ID84" s="86"/>
      <c r="IE84" s="86"/>
      <c r="IF84" s="86"/>
      <c r="IG84" s="86"/>
      <c r="IH84" s="86"/>
      <c r="II84" s="86"/>
      <c r="IJ84" s="86"/>
    </row>
    <row r="85" spans="1:244" ht="26.25" hidden="1" customHeight="1" thickBot="1">
      <c r="A85" s="85"/>
      <c r="B85" s="218"/>
      <c r="C85" s="236"/>
      <c r="D85" s="225"/>
      <c r="E85" s="225"/>
      <c r="F85" s="225"/>
      <c r="G85" s="237"/>
      <c r="H85" s="237"/>
      <c r="I85" s="237"/>
      <c r="J85" s="346"/>
      <c r="K85" s="347"/>
      <c r="L85" s="347"/>
      <c r="M85" s="347"/>
      <c r="N85" s="347"/>
      <c r="O85" s="353"/>
      <c r="P85" s="348"/>
      <c r="Q85" s="349"/>
      <c r="R85" s="350"/>
      <c r="S85" s="238"/>
      <c r="T85" s="239"/>
      <c r="U85" s="240"/>
      <c r="V85" s="2"/>
      <c r="ID85" s="86"/>
      <c r="IE85" s="86"/>
      <c r="IF85" s="86"/>
      <c r="IG85" s="86"/>
      <c r="IH85" s="86"/>
      <c r="II85" s="86"/>
      <c r="IJ85" s="86"/>
    </row>
    <row r="86" spans="1:244" ht="15" hidden="1" customHeight="1" thickBot="1">
      <c r="A86" s="85"/>
      <c r="B86" s="218"/>
      <c r="C86" s="236"/>
      <c r="D86" s="225"/>
      <c r="E86" s="225"/>
      <c r="F86" s="225"/>
      <c r="G86" s="237"/>
      <c r="H86" s="237"/>
      <c r="I86" s="237"/>
      <c r="J86" s="351"/>
      <c r="K86" s="352"/>
      <c r="L86" s="352"/>
      <c r="M86" s="352"/>
      <c r="N86" s="352"/>
      <c r="O86" s="425"/>
      <c r="P86" s="348"/>
      <c r="Q86" s="349"/>
      <c r="R86" s="350"/>
      <c r="S86" s="233"/>
      <c r="T86" s="234"/>
      <c r="U86" s="235"/>
      <c r="V86" s="2"/>
      <c r="ID86" s="86"/>
      <c r="IE86" s="86"/>
      <c r="IF86" s="86"/>
      <c r="IG86" s="86"/>
      <c r="IH86" s="86"/>
      <c r="II86" s="86"/>
      <c r="IJ86" s="86"/>
    </row>
    <row r="87" spans="1:244" ht="26.25" hidden="1" customHeight="1" thickBot="1">
      <c r="A87" s="85"/>
      <c r="B87" s="218"/>
      <c r="C87" s="236"/>
      <c r="D87" s="225"/>
      <c r="E87" s="225"/>
      <c r="F87" s="225"/>
      <c r="G87" s="237"/>
      <c r="H87" s="237"/>
      <c r="I87" s="237"/>
      <c r="J87" s="346"/>
      <c r="K87" s="347"/>
      <c r="L87" s="347"/>
      <c r="M87" s="347"/>
      <c r="N87" s="347"/>
      <c r="O87" s="353"/>
      <c r="P87" s="348"/>
      <c r="Q87" s="349"/>
      <c r="R87" s="350"/>
      <c r="S87" s="241"/>
      <c r="T87" s="242"/>
      <c r="U87" s="243"/>
      <c r="V87" s="2"/>
      <c r="ID87" s="86"/>
      <c r="IE87" s="86"/>
      <c r="IF87" s="86"/>
      <c r="IG87" s="86"/>
      <c r="IH87" s="86"/>
      <c r="II87" s="86"/>
      <c r="IJ87" s="86"/>
    </row>
    <row r="88" spans="1:244" ht="26.25" hidden="1" customHeight="1" thickBot="1">
      <c r="A88" s="85"/>
      <c r="B88" s="218"/>
      <c r="C88" s="236"/>
      <c r="D88" s="225"/>
      <c r="E88" s="225"/>
      <c r="F88" s="225"/>
      <c r="G88" s="237"/>
      <c r="H88" s="237"/>
      <c r="I88" s="237"/>
      <c r="J88" s="346"/>
      <c r="K88" s="347"/>
      <c r="L88" s="347"/>
      <c r="M88" s="347"/>
      <c r="N88" s="347"/>
      <c r="O88" s="353"/>
      <c r="P88" s="348"/>
      <c r="Q88" s="349"/>
      <c r="R88" s="350"/>
      <c r="S88" s="253"/>
      <c r="T88" s="254"/>
      <c r="U88" s="255"/>
      <c r="V88" s="2"/>
      <c r="ID88" s="86"/>
      <c r="IE88" s="86"/>
      <c r="IF88" s="86"/>
      <c r="IG88" s="86"/>
      <c r="IH88" s="86"/>
      <c r="II88" s="86"/>
      <c r="IJ88" s="86"/>
    </row>
    <row r="89" spans="1:244" ht="26.25" hidden="1" customHeight="1" thickBot="1">
      <c r="A89" s="85"/>
      <c r="B89" s="218"/>
      <c r="C89" s="236"/>
      <c r="D89" s="225"/>
      <c r="E89" s="225"/>
      <c r="F89" s="225"/>
      <c r="G89" s="237"/>
      <c r="H89" s="237"/>
      <c r="I89" s="237"/>
      <c r="J89" s="346"/>
      <c r="K89" s="347"/>
      <c r="L89" s="347"/>
      <c r="M89" s="347"/>
      <c r="N89" s="347"/>
      <c r="O89" s="252"/>
      <c r="P89" s="348"/>
      <c r="Q89" s="349"/>
      <c r="R89" s="350"/>
      <c r="S89" s="253"/>
      <c r="T89" s="254"/>
      <c r="U89" s="255"/>
      <c r="V89" s="2"/>
      <c r="ID89" s="86"/>
      <c r="IE89" s="86"/>
      <c r="IF89" s="86"/>
      <c r="IG89" s="86"/>
      <c r="IH89" s="86"/>
      <c r="II89" s="86"/>
      <c r="IJ89" s="86"/>
    </row>
    <row r="90" spans="1:244" ht="26.25" hidden="1" customHeight="1" thickBot="1">
      <c r="A90" s="85"/>
      <c r="B90" s="218"/>
      <c r="C90" s="236"/>
      <c r="D90" s="225"/>
      <c r="E90" s="225"/>
      <c r="F90" s="225"/>
      <c r="G90" s="237"/>
      <c r="H90" s="237"/>
      <c r="I90" s="237"/>
      <c r="J90" s="351"/>
      <c r="K90" s="352"/>
      <c r="L90" s="352"/>
      <c r="M90" s="352"/>
      <c r="N90" s="352"/>
      <c r="O90" s="252"/>
      <c r="P90" s="348"/>
      <c r="Q90" s="349"/>
      <c r="R90" s="350"/>
      <c r="S90" s="253"/>
      <c r="T90" s="254"/>
      <c r="U90" s="255"/>
      <c r="V90" s="2"/>
      <c r="ID90" s="86"/>
      <c r="IE90" s="86"/>
      <c r="IF90" s="86"/>
      <c r="IG90" s="86"/>
      <c r="IH90" s="86"/>
      <c r="II90" s="86"/>
      <c r="IJ90" s="86"/>
    </row>
    <row r="91" spans="1:244" ht="26.25" hidden="1" customHeight="1" thickBot="1">
      <c r="A91" s="85"/>
      <c r="B91" s="218"/>
      <c r="C91" s="236"/>
      <c r="D91" s="225"/>
      <c r="E91" s="225"/>
      <c r="F91" s="225"/>
      <c r="G91" s="237"/>
      <c r="H91" s="237"/>
      <c r="I91" s="237"/>
      <c r="J91" s="346"/>
      <c r="K91" s="347"/>
      <c r="L91" s="347"/>
      <c r="M91" s="347"/>
      <c r="N91" s="347"/>
      <c r="O91" s="252"/>
      <c r="P91" s="348"/>
      <c r="Q91" s="349"/>
      <c r="R91" s="350"/>
      <c r="S91" s="253"/>
      <c r="T91" s="254"/>
      <c r="U91" s="255"/>
      <c r="V91" s="2"/>
      <c r="ID91" s="86"/>
      <c r="IE91" s="86"/>
      <c r="IF91" s="86"/>
      <c r="IG91" s="86"/>
      <c r="IH91" s="86"/>
      <c r="II91" s="86"/>
      <c r="IJ91" s="86"/>
    </row>
    <row r="92" spans="1:244" ht="26.25" hidden="1" customHeight="1" thickBot="1">
      <c r="A92" s="85"/>
      <c r="B92" s="218"/>
      <c r="C92" s="236"/>
      <c r="D92" s="225"/>
      <c r="E92" s="225"/>
      <c r="F92" s="225"/>
      <c r="G92" s="237"/>
      <c r="H92" s="237"/>
      <c r="I92" s="237"/>
      <c r="J92" s="346"/>
      <c r="K92" s="347"/>
      <c r="L92" s="347"/>
      <c r="M92" s="347"/>
      <c r="N92" s="347"/>
      <c r="O92" s="252"/>
      <c r="P92" s="348"/>
      <c r="Q92" s="349"/>
      <c r="R92" s="350"/>
      <c r="S92" s="253"/>
      <c r="T92" s="254"/>
      <c r="U92" s="255"/>
      <c r="V92" s="2"/>
      <c r="ID92" s="86"/>
      <c r="IE92" s="86"/>
      <c r="IF92" s="86"/>
      <c r="IG92" s="86"/>
      <c r="IH92" s="86"/>
      <c r="II92" s="86"/>
      <c r="IJ92" s="86"/>
    </row>
    <row r="93" spans="1:244" ht="26.25" hidden="1" customHeight="1" thickBot="1">
      <c r="A93" s="85"/>
      <c r="B93" s="218"/>
      <c r="C93" s="236"/>
      <c r="D93" s="225"/>
      <c r="E93" s="225"/>
      <c r="F93" s="225"/>
      <c r="G93" s="237"/>
      <c r="H93" s="237"/>
      <c r="I93" s="237"/>
      <c r="J93" s="346"/>
      <c r="K93" s="347"/>
      <c r="L93" s="347"/>
      <c r="M93" s="347"/>
      <c r="N93" s="347"/>
      <c r="O93" s="252"/>
      <c r="P93" s="348"/>
      <c r="Q93" s="349"/>
      <c r="R93" s="350"/>
      <c r="S93" s="253"/>
      <c r="T93" s="254"/>
      <c r="U93" s="255"/>
      <c r="V93" s="2"/>
      <c r="ID93" s="86"/>
      <c r="IE93" s="86"/>
      <c r="IF93" s="86"/>
      <c r="IG93" s="86"/>
      <c r="IH93" s="86"/>
      <c r="II93" s="86"/>
      <c r="IJ93" s="86"/>
    </row>
    <row r="94" spans="1:244" ht="26.25" hidden="1" customHeight="1" thickBot="1">
      <c r="A94" s="85"/>
      <c r="B94" s="218"/>
      <c r="C94" s="236"/>
      <c r="D94" s="225"/>
      <c r="E94" s="225"/>
      <c r="F94" s="225"/>
      <c r="G94" s="237"/>
      <c r="H94" s="237"/>
      <c r="I94" s="237"/>
      <c r="J94" s="346"/>
      <c r="K94" s="347"/>
      <c r="L94" s="347"/>
      <c r="M94" s="347"/>
      <c r="N94" s="347"/>
      <c r="O94" s="252"/>
      <c r="P94" s="348"/>
      <c r="Q94" s="349"/>
      <c r="R94" s="350"/>
      <c r="S94" s="253"/>
      <c r="T94" s="254"/>
      <c r="U94" s="255"/>
      <c r="V94" s="2"/>
      <c r="ID94" s="86"/>
      <c r="IE94" s="86"/>
      <c r="IF94" s="86"/>
      <c r="IG94" s="86"/>
      <c r="IH94" s="86"/>
      <c r="II94" s="86"/>
      <c r="IJ94" s="86"/>
    </row>
    <row r="95" spans="1:244" ht="26.25" hidden="1" customHeight="1" thickBot="1">
      <c r="A95" s="85"/>
      <c r="B95" s="218"/>
      <c r="C95" s="236"/>
      <c r="D95" s="225"/>
      <c r="E95" s="225"/>
      <c r="F95" s="225"/>
      <c r="G95" s="237"/>
      <c r="H95" s="237"/>
      <c r="I95" s="237"/>
      <c r="J95" s="346"/>
      <c r="K95" s="347"/>
      <c r="L95" s="347"/>
      <c r="M95" s="347"/>
      <c r="N95" s="347"/>
      <c r="O95" s="252"/>
      <c r="P95" s="348"/>
      <c r="Q95" s="349"/>
      <c r="R95" s="350"/>
      <c r="S95" s="253"/>
      <c r="T95" s="254"/>
      <c r="U95" s="255"/>
      <c r="V95" s="2"/>
      <c r="ID95" s="86"/>
      <c r="IE95" s="86"/>
      <c r="IF95" s="86"/>
      <c r="IG95" s="86"/>
      <c r="IH95" s="86"/>
      <c r="II95" s="86"/>
      <c r="IJ95" s="86"/>
    </row>
    <row r="96" spans="1:244" ht="26.25" hidden="1" customHeight="1" thickBot="1">
      <c r="A96" s="85"/>
      <c r="B96" s="218"/>
      <c r="C96" s="236"/>
      <c r="D96" s="225"/>
      <c r="E96" s="225"/>
      <c r="F96" s="225"/>
      <c r="G96" s="237"/>
      <c r="H96" s="237"/>
      <c r="I96" s="237"/>
      <c r="J96" s="346"/>
      <c r="K96" s="347"/>
      <c r="L96" s="347"/>
      <c r="M96" s="347"/>
      <c r="N96" s="347"/>
      <c r="O96" s="252"/>
      <c r="P96" s="348"/>
      <c r="Q96" s="349"/>
      <c r="R96" s="350"/>
      <c r="S96" s="253"/>
      <c r="T96" s="254"/>
      <c r="U96" s="255"/>
      <c r="V96" s="2"/>
      <c r="ID96" s="86"/>
      <c r="IE96" s="86"/>
      <c r="IF96" s="86"/>
      <c r="IG96" s="86"/>
      <c r="IH96" s="86"/>
      <c r="II96" s="86"/>
      <c r="IJ96" s="86"/>
    </row>
    <row r="97" spans="1:244" ht="26.25" hidden="1" customHeight="1" thickBot="1">
      <c r="A97" s="85"/>
      <c r="B97" s="218"/>
      <c r="C97" s="236"/>
      <c r="D97" s="225"/>
      <c r="E97" s="225"/>
      <c r="F97" s="225"/>
      <c r="G97" s="237"/>
      <c r="H97" s="237"/>
      <c r="I97" s="237"/>
      <c r="J97" s="351"/>
      <c r="K97" s="352"/>
      <c r="L97" s="352"/>
      <c r="M97" s="352"/>
      <c r="N97" s="352"/>
      <c r="O97" s="257"/>
      <c r="P97" s="348"/>
      <c r="Q97" s="349"/>
      <c r="R97" s="350"/>
      <c r="S97" s="253"/>
      <c r="T97" s="254"/>
      <c r="U97" s="255"/>
      <c r="V97" s="2"/>
      <c r="ID97" s="86"/>
      <c r="IE97" s="86"/>
      <c r="IF97" s="86"/>
      <c r="IG97" s="86"/>
      <c r="IH97" s="86"/>
      <c r="II97" s="86"/>
      <c r="IJ97" s="86"/>
    </row>
    <row r="98" spans="1:244" ht="26.25" hidden="1" customHeight="1" thickBot="1">
      <c r="A98" s="85"/>
      <c r="B98" s="218"/>
      <c r="C98" s="236"/>
      <c r="D98" s="225"/>
      <c r="E98" s="225"/>
      <c r="F98" s="225"/>
      <c r="G98" s="237"/>
      <c r="H98" s="237"/>
      <c r="I98" s="237"/>
      <c r="J98" s="346"/>
      <c r="K98" s="347"/>
      <c r="L98" s="347"/>
      <c r="M98" s="347"/>
      <c r="N98" s="347"/>
      <c r="O98" s="257"/>
      <c r="P98" s="348"/>
      <c r="Q98" s="349"/>
      <c r="R98" s="350"/>
      <c r="S98" s="253"/>
      <c r="T98" s="254"/>
      <c r="U98" s="255"/>
      <c r="V98" s="2"/>
      <c r="ID98" s="86"/>
      <c r="IE98" s="86"/>
      <c r="IF98" s="86"/>
      <c r="IG98" s="86"/>
      <c r="IH98" s="86"/>
      <c r="II98" s="86"/>
      <c r="IJ98" s="86"/>
    </row>
    <row r="99" spans="1:244" ht="26.25" hidden="1" customHeight="1" thickBot="1">
      <c r="A99" s="85"/>
      <c r="B99" s="218"/>
      <c r="C99" s="236"/>
      <c r="D99" s="225"/>
      <c r="E99" s="225"/>
      <c r="F99" s="225"/>
      <c r="G99" s="237"/>
      <c r="H99" s="237"/>
      <c r="I99" s="237"/>
      <c r="J99" s="346"/>
      <c r="K99" s="347"/>
      <c r="L99" s="347"/>
      <c r="M99" s="347"/>
      <c r="N99" s="347"/>
      <c r="O99" s="252"/>
      <c r="P99" s="348"/>
      <c r="Q99" s="349"/>
      <c r="R99" s="350"/>
      <c r="S99" s="253"/>
      <c r="T99" s="254"/>
      <c r="U99" s="255"/>
      <c r="V99" s="2"/>
      <c r="ID99" s="86"/>
      <c r="IE99" s="86"/>
      <c r="IF99" s="86"/>
      <c r="IG99" s="86"/>
      <c r="IH99" s="86"/>
      <c r="II99" s="86"/>
      <c r="IJ99" s="86"/>
    </row>
    <row r="100" spans="1:244" ht="26.25" hidden="1" customHeight="1" thickBot="1">
      <c r="A100" s="85"/>
      <c r="B100" s="218"/>
      <c r="C100" s="236"/>
      <c r="D100" s="225"/>
      <c r="E100" s="225"/>
      <c r="F100" s="225"/>
      <c r="G100" s="237"/>
      <c r="H100" s="237"/>
      <c r="I100" s="237"/>
      <c r="J100" s="346"/>
      <c r="K100" s="347"/>
      <c r="L100" s="347"/>
      <c r="M100" s="347"/>
      <c r="N100" s="347"/>
      <c r="O100" s="353"/>
      <c r="P100" s="348"/>
      <c r="Q100" s="349"/>
      <c r="R100" s="350"/>
      <c r="S100" s="241"/>
      <c r="T100" s="242"/>
      <c r="U100" s="243"/>
      <c r="V100" s="2"/>
      <c r="ID100" s="86"/>
      <c r="IE100" s="86"/>
      <c r="IF100" s="86"/>
      <c r="IG100" s="86"/>
      <c r="IH100" s="86"/>
      <c r="II100" s="86"/>
      <c r="IJ100" s="86"/>
    </row>
    <row r="101" spans="1:244" ht="17.25" hidden="1" customHeight="1" thickBot="1">
      <c r="A101" s="85"/>
      <c r="B101" s="218"/>
      <c r="C101" s="236"/>
      <c r="D101" s="225"/>
      <c r="E101" s="225"/>
      <c r="F101" s="225"/>
      <c r="G101" s="237"/>
      <c r="H101" s="237"/>
      <c r="I101" s="237"/>
      <c r="J101" s="346"/>
      <c r="K101" s="347"/>
      <c r="L101" s="347"/>
      <c r="M101" s="347"/>
      <c r="N101" s="347"/>
      <c r="O101" s="353"/>
      <c r="P101" s="348"/>
      <c r="Q101" s="349"/>
      <c r="R101" s="350"/>
      <c r="S101" s="241"/>
      <c r="T101" s="242"/>
      <c r="U101" s="243"/>
      <c r="V101" s="2"/>
      <c r="ID101" s="86"/>
      <c r="IE101" s="86"/>
      <c r="IF101" s="86"/>
      <c r="IG101" s="86"/>
      <c r="IH101" s="86"/>
      <c r="II101" s="86"/>
      <c r="IJ101" s="86"/>
    </row>
    <row r="102" spans="1:244" ht="26.25" hidden="1" customHeight="1" thickBot="1">
      <c r="A102" s="85"/>
      <c r="B102" s="218"/>
      <c r="C102" s="236"/>
      <c r="D102" s="225"/>
      <c r="E102" s="225"/>
      <c r="F102" s="225"/>
      <c r="G102" s="237"/>
      <c r="H102" s="237"/>
      <c r="I102" s="237"/>
      <c r="J102" s="346"/>
      <c r="K102" s="347"/>
      <c r="L102" s="347"/>
      <c r="M102" s="347"/>
      <c r="N102" s="347"/>
      <c r="O102" s="353"/>
      <c r="P102" s="348"/>
      <c r="Q102" s="349"/>
      <c r="R102" s="350"/>
      <c r="S102" s="241"/>
      <c r="T102" s="242"/>
      <c r="U102" s="243"/>
      <c r="V102" s="2"/>
      <c r="ID102" s="86"/>
      <c r="IE102" s="86"/>
      <c r="IF102" s="86"/>
      <c r="IG102" s="86"/>
      <c r="IH102" s="86"/>
      <c r="II102" s="86"/>
      <c r="IJ102" s="86"/>
    </row>
    <row r="103" spans="1:244" ht="26.25" hidden="1" customHeight="1" thickBot="1">
      <c r="A103" s="85"/>
      <c r="B103" s="218"/>
      <c r="C103" s="236"/>
      <c r="D103" s="225"/>
      <c r="E103" s="225"/>
      <c r="F103" s="225"/>
      <c r="G103" s="237"/>
      <c r="H103" s="237"/>
      <c r="I103" s="237"/>
      <c r="J103" s="351"/>
      <c r="K103" s="352"/>
      <c r="L103" s="352"/>
      <c r="M103" s="352"/>
      <c r="N103" s="352"/>
      <c r="O103" s="425"/>
      <c r="P103" s="348"/>
      <c r="Q103" s="349"/>
      <c r="R103" s="350"/>
      <c r="S103" s="233"/>
      <c r="T103" s="234"/>
      <c r="U103" s="235"/>
      <c r="V103" s="2"/>
      <c r="ID103" s="86"/>
      <c r="IE103" s="86"/>
      <c r="IF103" s="86"/>
      <c r="IG103" s="86"/>
      <c r="IH103" s="86"/>
      <c r="II103" s="86"/>
      <c r="IJ103" s="86"/>
    </row>
    <row r="104" spans="1:244" ht="26.25" hidden="1" customHeight="1" thickBot="1">
      <c r="A104" s="85"/>
      <c r="B104" s="218"/>
      <c r="C104" s="236"/>
      <c r="D104" s="225"/>
      <c r="E104" s="225"/>
      <c r="F104" s="225"/>
      <c r="G104" s="237"/>
      <c r="H104" s="237"/>
      <c r="I104" s="237"/>
      <c r="J104" s="346"/>
      <c r="K104" s="347"/>
      <c r="L104" s="347"/>
      <c r="M104" s="347"/>
      <c r="N104" s="347"/>
      <c r="O104" s="353"/>
      <c r="P104" s="348"/>
      <c r="Q104" s="349"/>
      <c r="R104" s="350"/>
      <c r="S104" s="241"/>
      <c r="T104" s="242"/>
      <c r="U104" s="243"/>
      <c r="V104" s="2"/>
      <c r="ID104" s="86"/>
      <c r="IE104" s="86"/>
      <c r="IF104" s="86"/>
      <c r="IG104" s="86"/>
      <c r="IH104" s="86"/>
      <c r="II104" s="86"/>
      <c r="IJ104" s="86"/>
    </row>
    <row r="105" spans="1:244" ht="26.25" hidden="1" customHeight="1" thickBot="1">
      <c r="A105" s="85"/>
      <c r="B105" s="218"/>
      <c r="C105" s="236"/>
      <c r="D105" s="225"/>
      <c r="E105" s="225"/>
      <c r="F105" s="225"/>
      <c r="G105" s="237"/>
      <c r="H105" s="237"/>
      <c r="I105" s="237"/>
      <c r="J105" s="346"/>
      <c r="K105" s="347"/>
      <c r="L105" s="347"/>
      <c r="M105" s="347"/>
      <c r="N105" s="347"/>
      <c r="O105" s="353"/>
      <c r="P105" s="348"/>
      <c r="Q105" s="349"/>
      <c r="R105" s="350"/>
      <c r="S105" s="241"/>
      <c r="T105" s="242"/>
      <c r="U105" s="243"/>
      <c r="V105" s="2"/>
      <c r="ID105" s="86"/>
      <c r="IE105" s="86"/>
      <c r="IF105" s="86"/>
      <c r="IG105" s="86"/>
      <c r="IH105" s="86"/>
      <c r="II105" s="86"/>
      <c r="IJ105" s="86"/>
    </row>
    <row r="106" spans="1:244" ht="26.25" hidden="1" customHeight="1" thickBot="1">
      <c r="A106" s="85"/>
      <c r="B106" s="218"/>
      <c r="C106" s="236"/>
      <c r="D106" s="225"/>
      <c r="E106" s="225"/>
      <c r="F106" s="225"/>
      <c r="G106" s="237"/>
      <c r="H106" s="237"/>
      <c r="I106" s="237"/>
      <c r="J106" s="351"/>
      <c r="K106" s="352"/>
      <c r="L106" s="352"/>
      <c r="M106" s="352"/>
      <c r="N106" s="352"/>
      <c r="O106" s="425"/>
      <c r="P106" s="348"/>
      <c r="Q106" s="349"/>
      <c r="R106" s="350"/>
      <c r="S106" s="244"/>
      <c r="T106" s="245"/>
      <c r="U106" s="246"/>
      <c r="V106" s="2"/>
      <c r="ID106" s="86"/>
      <c r="IE106" s="86"/>
      <c r="IF106" s="86"/>
      <c r="IG106" s="86"/>
      <c r="IH106" s="86"/>
      <c r="II106" s="86"/>
      <c r="IJ106" s="86"/>
    </row>
    <row r="107" spans="1:244" ht="26.25" hidden="1" customHeight="1" thickBot="1">
      <c r="A107" s="85"/>
      <c r="B107" s="218"/>
      <c r="C107" s="236"/>
      <c r="D107" s="225"/>
      <c r="E107" s="225"/>
      <c r="F107" s="225"/>
      <c r="G107" s="237"/>
      <c r="H107" s="237"/>
      <c r="I107" s="237"/>
      <c r="J107" s="346"/>
      <c r="K107" s="347"/>
      <c r="L107" s="347"/>
      <c r="M107" s="347"/>
      <c r="N107" s="347"/>
      <c r="O107" s="250"/>
      <c r="P107" s="348"/>
      <c r="Q107" s="349"/>
      <c r="R107" s="350"/>
      <c r="S107" s="247"/>
      <c r="T107" s="248"/>
      <c r="U107" s="249"/>
      <c r="V107" s="2"/>
      <c r="ID107" s="86"/>
      <c r="IE107" s="86"/>
      <c r="IF107" s="86"/>
      <c r="IG107" s="86"/>
      <c r="IH107" s="86"/>
      <c r="II107" s="86"/>
      <c r="IJ107" s="86"/>
    </row>
    <row r="108" spans="1:244" ht="26.25" hidden="1" customHeight="1" thickBot="1">
      <c r="A108" s="85"/>
      <c r="B108" s="218"/>
      <c r="C108" s="236"/>
      <c r="D108" s="225"/>
      <c r="E108" s="225"/>
      <c r="F108" s="225"/>
      <c r="G108" s="237"/>
      <c r="H108" s="237"/>
      <c r="I108" s="237"/>
      <c r="J108" s="346"/>
      <c r="K108" s="347"/>
      <c r="L108" s="347"/>
      <c r="M108" s="347"/>
      <c r="N108" s="347"/>
      <c r="O108" s="251"/>
      <c r="P108" s="348"/>
      <c r="Q108" s="349"/>
      <c r="R108" s="350"/>
      <c r="S108" s="247"/>
      <c r="T108" s="248"/>
      <c r="U108" s="249"/>
      <c r="V108" s="2"/>
      <c r="ID108" s="86"/>
      <c r="IE108" s="86"/>
      <c r="IF108" s="86"/>
      <c r="IG108" s="86"/>
      <c r="IH108" s="86"/>
      <c r="II108" s="86"/>
      <c r="IJ108" s="86"/>
    </row>
    <row r="109" spans="1:244" ht="26.25" hidden="1" customHeight="1" thickBot="1">
      <c r="A109" s="85"/>
      <c r="B109" s="218"/>
      <c r="C109" s="236"/>
      <c r="D109" s="225"/>
      <c r="E109" s="225"/>
      <c r="F109" s="225"/>
      <c r="G109" s="237"/>
      <c r="H109" s="237"/>
      <c r="I109" s="237"/>
      <c r="J109" s="351"/>
      <c r="K109" s="352"/>
      <c r="L109" s="352"/>
      <c r="M109" s="352"/>
      <c r="N109" s="352"/>
      <c r="O109" s="425"/>
      <c r="P109" s="348"/>
      <c r="Q109" s="349"/>
      <c r="R109" s="350"/>
      <c r="S109" s="244"/>
      <c r="T109" s="245"/>
      <c r="U109" s="246"/>
      <c r="V109" s="2"/>
      <c r="ID109" s="86"/>
      <c r="IE109" s="86"/>
      <c r="IF109" s="86"/>
      <c r="IG109" s="86"/>
      <c r="IH109" s="86"/>
      <c r="II109" s="86"/>
      <c r="IJ109" s="86"/>
    </row>
    <row r="110" spans="1:244" ht="0.75" hidden="1" customHeight="1" thickBot="1">
      <c r="A110" s="85"/>
      <c r="B110" s="218"/>
      <c r="C110" s="236"/>
      <c r="D110" s="225"/>
      <c r="E110" s="225"/>
      <c r="F110" s="225"/>
      <c r="G110" s="237"/>
      <c r="H110" s="237"/>
      <c r="I110" s="237"/>
      <c r="J110" s="346"/>
      <c r="K110" s="347"/>
      <c r="L110" s="347"/>
      <c r="M110" s="347"/>
      <c r="N110" s="347"/>
      <c r="O110" s="353"/>
      <c r="P110" s="348"/>
      <c r="Q110" s="349"/>
      <c r="R110" s="350"/>
      <c r="S110" s="233"/>
      <c r="T110" s="234"/>
      <c r="U110" s="235"/>
      <c r="V110" s="2"/>
      <c r="ID110" s="86"/>
      <c r="IE110" s="86"/>
      <c r="IF110" s="86"/>
      <c r="IG110" s="86"/>
      <c r="IH110" s="86"/>
      <c r="II110" s="86"/>
      <c r="IJ110" s="86"/>
    </row>
    <row r="111" spans="1:244" ht="26.25" hidden="1" customHeight="1" thickBot="1">
      <c r="A111" s="85"/>
      <c r="B111" s="218"/>
      <c r="C111" s="222"/>
      <c r="D111" s="225"/>
      <c r="E111" s="225"/>
      <c r="F111" s="225"/>
      <c r="G111" s="223"/>
      <c r="H111" s="223"/>
      <c r="I111" s="223"/>
      <c r="J111" s="431"/>
      <c r="K111" s="432"/>
      <c r="L111" s="432"/>
      <c r="M111" s="432"/>
      <c r="N111" s="432"/>
      <c r="O111" s="433"/>
      <c r="P111" s="348"/>
      <c r="Q111" s="349"/>
      <c r="R111" s="350"/>
      <c r="S111" s="215"/>
      <c r="T111" s="216"/>
      <c r="U111" s="217"/>
      <c r="V111" s="2"/>
      <c r="ID111" s="86"/>
      <c r="IE111" s="86"/>
      <c r="IF111" s="86"/>
      <c r="IG111" s="86"/>
      <c r="IH111" s="86"/>
      <c r="II111" s="86"/>
      <c r="IJ111" s="86"/>
    </row>
    <row r="112" spans="1:244" ht="1.5" customHeight="1" thickBot="1">
      <c r="A112" s="85"/>
      <c r="B112" s="2"/>
      <c r="HJ112" s="86"/>
      <c r="HK112" s="86"/>
      <c r="HL112" s="86"/>
      <c r="HM112" s="86"/>
      <c r="HN112" s="86"/>
      <c r="HO112" s="86"/>
      <c r="HP112" s="86"/>
    </row>
    <row r="113" spans="1:244" ht="26.25" hidden="1" customHeight="1" thickBot="1">
      <c r="A113" s="85"/>
      <c r="B113" s="2"/>
      <c r="HJ113" s="86"/>
      <c r="HK113" s="86"/>
      <c r="HL113" s="86"/>
      <c r="HM113" s="86"/>
      <c r="HN113" s="86"/>
      <c r="HO113" s="86"/>
      <c r="HP113" s="86"/>
    </row>
    <row r="114" spans="1:244" ht="26.25" hidden="1" customHeight="1" thickBot="1">
      <c r="A114" s="85"/>
      <c r="B114" s="2"/>
      <c r="HJ114" s="86"/>
      <c r="HK114" s="86"/>
      <c r="HL114" s="86"/>
      <c r="HM114" s="86"/>
      <c r="HN114" s="86"/>
      <c r="HO114" s="86"/>
      <c r="HP114" s="86"/>
    </row>
    <row r="115" spans="1:244" ht="26.25" hidden="1" customHeight="1" thickBot="1">
      <c r="A115" s="85"/>
      <c r="B115" s="2"/>
      <c r="HJ115" s="86"/>
      <c r="HK115" s="86"/>
      <c r="HL115" s="86"/>
      <c r="HM115" s="86"/>
      <c r="HN115" s="86"/>
      <c r="HO115" s="86"/>
      <c r="HP115" s="86"/>
    </row>
    <row r="116" spans="1:244" ht="26.25" hidden="1" customHeight="1" thickBot="1">
      <c r="A116" s="85"/>
      <c r="B116" s="2"/>
      <c r="HJ116" s="86"/>
      <c r="HK116" s="86"/>
      <c r="HL116" s="86"/>
      <c r="HM116" s="86"/>
      <c r="HN116" s="86"/>
      <c r="HO116" s="86"/>
      <c r="HP116" s="86"/>
    </row>
    <row r="117" spans="1:244" ht="25.5" hidden="1" customHeight="1" thickBot="1">
      <c r="A117" s="3"/>
      <c r="B117" s="2"/>
      <c r="HJ117" s="86"/>
      <c r="HK117" s="86"/>
      <c r="HL117" s="86"/>
      <c r="HM117" s="86"/>
      <c r="HN117" s="86"/>
      <c r="HO117" s="86"/>
      <c r="HP117" s="86"/>
    </row>
    <row r="118" spans="1:244" ht="30.75" hidden="1" customHeight="1" thickBot="1">
      <c r="A118" s="85"/>
      <c r="B118" s="219"/>
      <c r="C118" s="220"/>
      <c r="D118" s="226"/>
      <c r="E118" s="226"/>
      <c r="F118" s="226"/>
      <c r="G118" s="221"/>
      <c r="H118" s="221"/>
      <c r="I118" s="221"/>
      <c r="J118" s="435"/>
      <c r="K118" s="436"/>
      <c r="L118" s="436"/>
      <c r="M118" s="436"/>
      <c r="N118" s="436"/>
      <c r="O118" s="437"/>
      <c r="P118" s="355"/>
      <c r="Q118" s="356"/>
      <c r="R118" s="357"/>
      <c r="S118" s="201"/>
      <c r="T118" s="202"/>
      <c r="U118" s="203"/>
      <c r="V118" s="2"/>
      <c r="ID118" s="86"/>
      <c r="IE118" s="86"/>
      <c r="IF118" s="86"/>
      <c r="IG118" s="86"/>
      <c r="IH118" s="86"/>
      <c r="II118" s="86"/>
      <c r="IJ118" s="86"/>
    </row>
    <row r="119" spans="1:244" ht="0.75" hidden="1" customHeight="1" thickBot="1">
      <c r="A119" s="85"/>
      <c r="B119" s="2"/>
      <c r="HJ119" s="86"/>
      <c r="HK119" s="86"/>
      <c r="HL119" s="86"/>
      <c r="HM119" s="86"/>
      <c r="HN119" s="86"/>
      <c r="HO119" s="86"/>
      <c r="HP119" s="86"/>
    </row>
    <row r="120" spans="1:244" ht="31.5" hidden="1" customHeight="1" thickBot="1">
      <c r="A120" s="85"/>
      <c r="B120" s="2"/>
      <c r="HJ120" s="86"/>
      <c r="HK120" s="86"/>
      <c r="HL120" s="86"/>
      <c r="HM120" s="86"/>
      <c r="HN120" s="86"/>
      <c r="HO120" s="86"/>
      <c r="HP120" s="86"/>
    </row>
    <row r="121" spans="1:244" ht="30" hidden="1" customHeight="1" thickBot="1">
      <c r="A121" s="85"/>
      <c r="B121" s="2"/>
      <c r="HJ121" s="86"/>
      <c r="HK121" s="86"/>
      <c r="HL121" s="86"/>
      <c r="HM121" s="86"/>
      <c r="HN121" s="86"/>
      <c r="HO121" s="86"/>
      <c r="HP121" s="86"/>
    </row>
    <row r="122" spans="1:244" ht="26.25" hidden="1" customHeight="1" thickBot="1">
      <c r="A122" s="85"/>
      <c r="B122" s="2"/>
      <c r="HJ122" s="86"/>
      <c r="HK122" s="86"/>
      <c r="HL122" s="86"/>
      <c r="HM122" s="86"/>
      <c r="HN122" s="86"/>
      <c r="HO122" s="86"/>
      <c r="HP122" s="86"/>
    </row>
    <row r="123" spans="1:244" ht="13.5" hidden="1" customHeight="1" thickBot="1">
      <c r="A123" s="85"/>
      <c r="B123" s="2"/>
      <c r="HJ123" s="86"/>
      <c r="HK123" s="86"/>
      <c r="HL123" s="86"/>
      <c r="HM123" s="86"/>
      <c r="HN123" s="86"/>
      <c r="HO123" s="86"/>
      <c r="HP123" s="86"/>
    </row>
    <row r="124" spans="1:244" ht="26.25" hidden="1" customHeight="1" thickBot="1">
      <c r="A124" s="85"/>
      <c r="B124" s="2"/>
      <c r="HJ124" s="86"/>
      <c r="HK124" s="86"/>
      <c r="HL124" s="86"/>
      <c r="HM124" s="86"/>
      <c r="HN124" s="86"/>
      <c r="HO124" s="86"/>
      <c r="HP124" s="86"/>
    </row>
    <row r="125" spans="1:244" ht="26.25" hidden="1" customHeight="1" thickBot="1">
      <c r="A125" s="85"/>
      <c r="B125" s="2"/>
      <c r="HJ125" s="86"/>
      <c r="HK125" s="86"/>
      <c r="HL125" s="86"/>
      <c r="HM125" s="86"/>
      <c r="HN125" s="86"/>
      <c r="HO125" s="86"/>
      <c r="HP125" s="86"/>
    </row>
    <row r="126" spans="1:244" ht="26.25" hidden="1" customHeight="1" thickBot="1">
      <c r="A126" s="85"/>
      <c r="B126" s="2"/>
      <c r="HJ126" s="86"/>
      <c r="HK126" s="86"/>
      <c r="HL126" s="86"/>
      <c r="HM126" s="86"/>
      <c r="HN126" s="86"/>
      <c r="HO126" s="86"/>
      <c r="HP126" s="86"/>
    </row>
    <row r="127" spans="1:244" ht="26.25" hidden="1" customHeight="1" thickBot="1">
      <c r="A127" s="85"/>
      <c r="B127" s="2"/>
      <c r="HJ127" s="86"/>
      <c r="HK127" s="86"/>
      <c r="HL127" s="86"/>
      <c r="HM127" s="86"/>
      <c r="HN127" s="86"/>
      <c r="HO127" s="86"/>
      <c r="HP127" s="86"/>
    </row>
    <row r="128" spans="1:24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13.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3.25" hidden="1" customHeight="1" thickBot="1">
      <c r="A141" s="85"/>
      <c r="B141" s="2"/>
      <c r="HJ141" s="86"/>
      <c r="HK141" s="86"/>
      <c r="HL141" s="86"/>
      <c r="HM141" s="86"/>
      <c r="HN141" s="86"/>
      <c r="HO141" s="86"/>
      <c r="HP141" s="86"/>
    </row>
    <row r="142" spans="1:224" ht="26.25"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24" ht="26.25" hidden="1" customHeight="1" thickBot="1">
      <c r="A145" s="85"/>
      <c r="B145" s="2"/>
      <c r="HJ145" s="86"/>
      <c r="HK145" s="86"/>
      <c r="HL145" s="86"/>
      <c r="HM145" s="86"/>
      <c r="HN145" s="86"/>
      <c r="HO145" s="86"/>
      <c r="HP145" s="86"/>
    </row>
    <row r="146" spans="1:224" ht="26.25" hidden="1" customHeight="1" thickBot="1">
      <c r="A146" s="85"/>
      <c r="B146" s="2"/>
      <c r="HJ146" s="86"/>
      <c r="HK146" s="86"/>
      <c r="HL146" s="86"/>
      <c r="HM146" s="86"/>
      <c r="HN146" s="86"/>
      <c r="HO146" s="86"/>
      <c r="HP146" s="86"/>
    </row>
    <row r="147" spans="1:224" ht="26.25" hidden="1" customHeight="1" thickBot="1">
      <c r="A147" s="85"/>
      <c r="B147" s="2"/>
      <c r="HJ147" s="86"/>
      <c r="HK147" s="86"/>
      <c r="HL147" s="86"/>
      <c r="HM147" s="86"/>
      <c r="HN147" s="86"/>
      <c r="HO147" s="86"/>
      <c r="HP147" s="86"/>
    </row>
    <row r="148" spans="1:224" ht="26.25" hidden="1" customHeight="1" thickBot="1">
      <c r="A148" s="85"/>
      <c r="B148" s="2"/>
      <c r="HJ148" s="86"/>
      <c r="HK148" s="86"/>
      <c r="HL148" s="86"/>
      <c r="HM148" s="86"/>
      <c r="HN148" s="86"/>
      <c r="HO148" s="86"/>
      <c r="HP148" s="86"/>
    </row>
    <row r="149" spans="1:224" ht="26.25" hidden="1" customHeight="1" thickBot="1">
      <c r="A149" s="85"/>
      <c r="B149" s="2"/>
      <c r="HJ149" s="86"/>
      <c r="HK149" s="86"/>
      <c r="HL149" s="86"/>
      <c r="HM149" s="86"/>
      <c r="HN149" s="86"/>
      <c r="HO149" s="86"/>
      <c r="HP149" s="86"/>
    </row>
    <row r="150" spans="1:224" ht="26.25" hidden="1" customHeight="1" thickBot="1">
      <c r="A150" s="85"/>
      <c r="B150" s="2"/>
      <c r="HJ150" s="86"/>
      <c r="HK150" s="86"/>
      <c r="HL150" s="86"/>
      <c r="HM150" s="86"/>
      <c r="HN150" s="86"/>
      <c r="HO150" s="86"/>
      <c r="HP150" s="86"/>
    </row>
    <row r="151" spans="1:224" ht="26.25" hidden="1" customHeight="1" thickBot="1">
      <c r="A151" s="85"/>
      <c r="B151" s="2"/>
      <c r="HJ151" s="86"/>
      <c r="HK151" s="86"/>
      <c r="HL151" s="86"/>
      <c r="HM151" s="86"/>
      <c r="HN151" s="86"/>
      <c r="HO151" s="86"/>
      <c r="HP151" s="86"/>
    </row>
    <row r="152" spans="1:224" ht="26.25" hidden="1" customHeight="1" thickBot="1">
      <c r="A152" s="85"/>
      <c r="B152" s="2"/>
      <c r="HJ152" s="86"/>
      <c r="HK152" s="86"/>
      <c r="HL152" s="86"/>
      <c r="HM152" s="86"/>
      <c r="HN152" s="86"/>
      <c r="HO152" s="86"/>
      <c r="HP152" s="86"/>
    </row>
    <row r="153" spans="1:224" ht="12" hidden="1" customHeight="1" thickBot="1">
      <c r="A153" s="85"/>
      <c r="B153" s="2"/>
      <c r="HJ153" s="86"/>
      <c r="HK153" s="86"/>
      <c r="HL153" s="86"/>
      <c r="HM153" s="86"/>
      <c r="HN153" s="86"/>
      <c r="HO153" s="86"/>
      <c r="HP153" s="86"/>
    </row>
    <row r="154" spans="1:224" ht="26.25" hidden="1" customHeight="1" thickBot="1">
      <c r="A154" s="85"/>
      <c r="B154" s="2"/>
      <c r="HJ154" s="86"/>
      <c r="HK154" s="86"/>
      <c r="HL154" s="86"/>
      <c r="HM154" s="86"/>
      <c r="HN154" s="86"/>
      <c r="HO154" s="86"/>
      <c r="HP154" s="86"/>
    </row>
    <row r="155" spans="1:224" ht="26.25" hidden="1" customHeight="1" thickBot="1">
      <c r="A155" s="85"/>
      <c r="B155" s="2"/>
      <c r="HJ155" s="86"/>
      <c r="HK155" s="86"/>
      <c r="HL155" s="86"/>
      <c r="HM155" s="86"/>
      <c r="HN155" s="86"/>
      <c r="HO155" s="86"/>
      <c r="HP155" s="86"/>
    </row>
    <row r="156" spans="1:224" ht="26.25" hidden="1" customHeight="1" thickBot="1">
      <c r="A156" s="85"/>
      <c r="B156" s="2"/>
      <c r="HJ156" s="86"/>
      <c r="HK156" s="86"/>
      <c r="HL156" s="86"/>
      <c r="HM156" s="86"/>
      <c r="HN156" s="86"/>
      <c r="HO156" s="86"/>
      <c r="HP156" s="86"/>
    </row>
    <row r="157" spans="1:224" ht="26.25" hidden="1" customHeight="1" thickBot="1">
      <c r="A157" s="85"/>
      <c r="B157" s="2"/>
      <c r="HJ157" s="86"/>
      <c r="HK157" s="86"/>
      <c r="HL157" s="86"/>
      <c r="HM157" s="86"/>
      <c r="HN157" s="86"/>
      <c r="HO157" s="86"/>
      <c r="HP157" s="86"/>
    </row>
    <row r="158" spans="1:224" ht="26.25" hidden="1" customHeight="1" thickBot="1">
      <c r="A158" s="204"/>
      <c r="B158" s="2"/>
      <c r="HJ158" s="86"/>
      <c r="HK158" s="86"/>
      <c r="HL158" s="86"/>
      <c r="HM158" s="86"/>
      <c r="HN158" s="86"/>
      <c r="HO158" s="86"/>
      <c r="HP158" s="86"/>
    </row>
    <row r="159" spans="1:224" ht="26.25" hidden="1" customHeight="1" thickBot="1">
      <c r="A159" s="204"/>
      <c r="B159" s="2"/>
      <c r="HJ159" s="86"/>
      <c r="HK159" s="86"/>
      <c r="HL159" s="86"/>
      <c r="HM159" s="86"/>
      <c r="HN159" s="86"/>
      <c r="HO159" s="86"/>
      <c r="HP159" s="86"/>
    </row>
    <row r="160" spans="1:224" ht="26.25" hidden="1" customHeight="1" thickBot="1">
      <c r="A160" s="204"/>
      <c r="B160" s="2"/>
      <c r="HJ160" s="86"/>
      <c r="HK160" s="86"/>
      <c r="HL160" s="86"/>
      <c r="HM160" s="86"/>
      <c r="HN160" s="86"/>
      <c r="HO160" s="86"/>
      <c r="HP160" s="86"/>
    </row>
    <row r="161" spans="1:244" ht="26.25" hidden="1" customHeight="1" thickBot="1">
      <c r="A161" s="204"/>
      <c r="B161" s="2"/>
      <c r="HJ161" s="86"/>
      <c r="HK161" s="86"/>
      <c r="HL161" s="86"/>
      <c r="HM161" s="86"/>
      <c r="HN161" s="86"/>
      <c r="HO161" s="86"/>
      <c r="HP161" s="86"/>
    </row>
    <row r="162" spans="1:244" ht="26.25" hidden="1" customHeight="1" thickBot="1">
      <c r="A162" s="3"/>
      <c r="B162" s="2"/>
      <c r="HJ162" s="86"/>
      <c r="HK162" s="86"/>
      <c r="HL162" s="86"/>
      <c r="HM162" s="86"/>
      <c r="HN162" s="86"/>
      <c r="HO162" s="86"/>
      <c r="HP162" s="86"/>
    </row>
    <row r="163" spans="1:244" ht="26.25" hidden="1" customHeight="1" thickBot="1">
      <c r="A163" s="3"/>
      <c r="B163" s="112"/>
      <c r="C163" s="113"/>
      <c r="D163" s="114"/>
      <c r="E163" s="114"/>
      <c r="F163" s="115"/>
      <c r="G163" s="115"/>
      <c r="H163" s="115"/>
      <c r="I163" s="115"/>
      <c r="J163" s="447"/>
      <c r="K163" s="447"/>
      <c r="L163" s="447"/>
      <c r="M163" s="447"/>
      <c r="N163" s="447"/>
      <c r="O163" s="447"/>
      <c r="P163" s="434"/>
      <c r="Q163" s="434"/>
      <c r="R163" s="116"/>
      <c r="S163" s="116"/>
      <c r="T163" s="354"/>
      <c r="U163" s="354"/>
      <c r="V163" s="2"/>
      <c r="ID163" s="86"/>
      <c r="IE163" s="86"/>
      <c r="IF163" s="86"/>
      <c r="IG163" s="86"/>
      <c r="IH163" s="86"/>
      <c r="II163" s="86"/>
      <c r="IJ163" s="86"/>
    </row>
    <row r="164" spans="1:244" ht="26.25" hidden="1" customHeight="1" thickBot="1">
      <c r="A164" s="3"/>
      <c r="B164" s="206"/>
      <c r="C164" s="207"/>
      <c r="D164" s="208"/>
      <c r="E164" s="208"/>
      <c r="F164" s="208"/>
      <c r="G164" s="208"/>
      <c r="H164" s="208"/>
      <c r="I164" s="208"/>
      <c r="J164" s="209"/>
      <c r="K164" s="209"/>
      <c r="L164" s="209"/>
      <c r="M164" s="209"/>
      <c r="N164" s="209"/>
      <c r="O164" s="209"/>
      <c r="P164" s="210"/>
      <c r="Q164" s="210"/>
      <c r="R164" s="210"/>
      <c r="S164" s="210"/>
      <c r="T164" s="210"/>
      <c r="U164" s="210"/>
      <c r="V164" s="2"/>
      <c r="ID164" s="86"/>
      <c r="IE164" s="86"/>
      <c r="IF164" s="86"/>
      <c r="IG164" s="86"/>
      <c r="IH164" s="86"/>
      <c r="II164" s="86"/>
      <c r="IJ164" s="86"/>
    </row>
    <row r="165" spans="1:244" ht="26.25" customHeight="1" thickBot="1">
      <c r="A165" s="3"/>
      <c r="B165" s="166" t="s">
        <v>113</v>
      </c>
      <c r="C165" s="167"/>
      <c r="D165" s="167"/>
      <c r="E165" s="167"/>
      <c r="F165" s="167"/>
      <c r="G165" s="167"/>
      <c r="H165" s="167"/>
      <c r="I165" s="438" t="s">
        <v>116</v>
      </c>
      <c r="J165" s="439"/>
      <c r="K165" s="439"/>
      <c r="L165" s="439"/>
      <c r="M165" s="439"/>
      <c r="N165" s="439"/>
      <c r="O165" s="439"/>
      <c r="P165" s="439"/>
      <c r="Q165" s="439"/>
      <c r="R165" s="439"/>
      <c r="S165" s="160"/>
      <c r="T165" s="154"/>
      <c r="U165" s="155"/>
      <c r="V165" s="2"/>
      <c r="ID165" s="86"/>
      <c r="IE165" s="86"/>
      <c r="IF165" s="86"/>
      <c r="IG165" s="86"/>
      <c r="IH165" s="86"/>
      <c r="II165" s="86"/>
      <c r="IJ165" s="86"/>
    </row>
    <row r="166" spans="1:244" ht="26.25" customHeight="1" thickBot="1">
      <c r="A166" s="3"/>
      <c r="B166" s="168" t="s">
        <v>114</v>
      </c>
      <c r="C166" s="426" t="s">
        <v>62</v>
      </c>
      <c r="D166" s="427"/>
      <c r="E166" s="427"/>
      <c r="F166" s="428"/>
      <c r="G166" s="426" t="s">
        <v>115</v>
      </c>
      <c r="H166" s="428"/>
      <c r="I166" s="169" t="s">
        <v>114</v>
      </c>
      <c r="J166" s="429" t="s">
        <v>62</v>
      </c>
      <c r="K166" s="430"/>
      <c r="L166" s="430"/>
      <c r="M166" s="430"/>
      <c r="N166" s="430"/>
      <c r="O166" s="430"/>
      <c r="P166" s="430"/>
      <c r="Q166" s="430"/>
      <c r="R166" s="430"/>
      <c r="S166" s="161"/>
      <c r="T166" s="159"/>
      <c r="U166" s="158"/>
      <c r="V166" s="2"/>
      <c r="ID166" s="86"/>
      <c r="IE166" s="86"/>
      <c r="IF166" s="86"/>
      <c r="IG166" s="86"/>
      <c r="IH166" s="86"/>
      <c r="II166" s="86"/>
      <c r="IJ166" s="86"/>
    </row>
    <row r="167" spans="1:244" ht="20.25" customHeight="1" thickBot="1">
      <c r="A167" s="3"/>
      <c r="B167" s="124">
        <v>1</v>
      </c>
      <c r="C167" s="420" t="s">
        <v>153</v>
      </c>
      <c r="D167" s="421"/>
      <c r="E167" s="421"/>
      <c r="F167" s="422"/>
      <c r="G167" s="423" t="s">
        <v>183</v>
      </c>
      <c r="H167" s="424"/>
      <c r="I167" s="119"/>
      <c r="J167" s="120"/>
      <c r="K167" s="120"/>
      <c r="L167" s="120"/>
      <c r="M167" s="120"/>
      <c r="N167" s="120"/>
      <c r="O167" s="121"/>
      <c r="P167" s="121"/>
      <c r="Q167" s="122"/>
      <c r="R167" s="125"/>
      <c r="S167" s="131"/>
      <c r="T167" s="156"/>
      <c r="U167" s="157"/>
      <c r="V167" s="2"/>
      <c r="ID167" s="86"/>
      <c r="IE167" s="86"/>
      <c r="IF167" s="86"/>
      <c r="IG167" s="86"/>
      <c r="IH167" s="86"/>
      <c r="II167" s="86"/>
      <c r="IJ167" s="86"/>
    </row>
    <row r="168" spans="1:244" ht="21" customHeight="1" thickBot="1">
      <c r="A168" s="3"/>
      <c r="B168" s="124">
        <v>2</v>
      </c>
      <c r="C168" s="420" t="s">
        <v>161</v>
      </c>
      <c r="D168" s="421"/>
      <c r="E168" s="421"/>
      <c r="F168" s="422"/>
      <c r="G168" s="365" t="s">
        <v>162</v>
      </c>
      <c r="H168" s="366"/>
      <c r="I168" s="273"/>
      <c r="J168" s="11"/>
      <c r="K168" s="11"/>
      <c r="L168" s="11"/>
      <c r="M168" s="11"/>
      <c r="N168" s="11"/>
      <c r="O168" s="117"/>
      <c r="P168" s="117"/>
      <c r="Q168" s="118"/>
      <c r="R168" s="274"/>
      <c r="S168" s="132"/>
      <c r="T168" s="275"/>
      <c r="U168" s="276"/>
      <c r="V168" s="2"/>
      <c r="ID168" s="277"/>
      <c r="IE168" s="277"/>
      <c r="IF168" s="277"/>
      <c r="IG168" s="277"/>
      <c r="IH168" s="277"/>
      <c r="II168" s="277"/>
      <c r="IJ168" s="277"/>
    </row>
    <row r="169" spans="1:244" ht="21" customHeight="1" thickBot="1">
      <c r="A169" s="3"/>
      <c r="B169" s="124">
        <v>3</v>
      </c>
      <c r="C169" s="420" t="s">
        <v>197</v>
      </c>
      <c r="D169" s="421"/>
      <c r="E169" s="421"/>
      <c r="F169" s="422"/>
      <c r="G169" s="365" t="s">
        <v>198</v>
      </c>
      <c r="H169" s="366"/>
      <c r="I169" s="273"/>
      <c r="J169" s="11"/>
      <c r="K169" s="11"/>
      <c r="L169" s="11"/>
      <c r="M169" s="11"/>
      <c r="N169" s="11"/>
      <c r="O169" s="117"/>
      <c r="P169" s="117"/>
      <c r="Q169" s="118"/>
      <c r="R169" s="274"/>
      <c r="S169" s="132"/>
      <c r="T169" s="275"/>
      <c r="U169" s="276"/>
      <c r="V169" s="2"/>
      <c r="ID169" s="277"/>
      <c r="IE169" s="277"/>
      <c r="IF169" s="277"/>
      <c r="IG169" s="277"/>
      <c r="IH169" s="277"/>
      <c r="II169" s="277"/>
      <c r="IJ169" s="277"/>
    </row>
    <row r="170" spans="1:244" ht="21" customHeight="1" thickBot="1">
      <c r="A170" s="3"/>
      <c r="B170" s="124"/>
      <c r="C170" s="420" t="s">
        <v>199</v>
      </c>
      <c r="D170" s="421"/>
      <c r="E170" s="421"/>
      <c r="F170" s="422"/>
      <c r="G170" s="365"/>
      <c r="H170" s="366"/>
      <c r="I170" s="273"/>
      <c r="J170" s="11"/>
      <c r="K170" s="11"/>
      <c r="L170" s="11"/>
      <c r="M170" s="11"/>
      <c r="N170" s="11"/>
      <c r="O170" s="117"/>
      <c r="P170" s="117"/>
      <c r="Q170" s="118"/>
      <c r="R170" s="274"/>
      <c r="S170" s="132"/>
      <c r="T170" s="275"/>
      <c r="U170" s="276"/>
      <c r="V170" s="2"/>
      <c r="ID170" s="277"/>
      <c r="IE170" s="277"/>
      <c r="IF170" s="277"/>
      <c r="IG170" s="277"/>
      <c r="IH170" s="277"/>
      <c r="II170" s="277"/>
      <c r="IJ170" s="277"/>
    </row>
    <row r="171" spans="1:244" ht="21" customHeight="1" thickBot="1">
      <c r="A171" s="3"/>
      <c r="B171" s="124"/>
      <c r="C171" s="420"/>
      <c r="D171" s="421"/>
      <c r="E171" s="421"/>
      <c r="F171" s="422"/>
      <c r="G171" s="365"/>
      <c r="H171" s="366"/>
      <c r="I171" s="273"/>
      <c r="J171" s="11"/>
      <c r="K171" s="11"/>
      <c r="L171" s="11"/>
      <c r="M171" s="11"/>
      <c r="N171" s="11"/>
      <c r="O171" s="117"/>
      <c r="P171" s="117"/>
      <c r="Q171" s="118"/>
      <c r="R171" s="274"/>
      <c r="S171" s="132"/>
      <c r="T171" s="275"/>
      <c r="U171" s="276"/>
      <c r="V171" s="2"/>
      <c r="ID171" s="277"/>
      <c r="IE171" s="277"/>
      <c r="IF171" s="277"/>
      <c r="IG171" s="277"/>
      <c r="IH171" s="277"/>
      <c r="II171" s="277"/>
      <c r="IJ171" s="277"/>
    </row>
    <row r="172" spans="1:244" ht="21" customHeight="1" thickBot="1">
      <c r="A172" s="3"/>
      <c r="B172" s="124"/>
      <c r="C172" s="420"/>
      <c r="D172" s="421"/>
      <c r="E172" s="421"/>
      <c r="F172" s="422"/>
      <c r="G172" s="365"/>
      <c r="H172" s="366"/>
      <c r="I172" s="273"/>
      <c r="J172" s="11"/>
      <c r="K172" s="11"/>
      <c r="L172" s="11"/>
      <c r="M172" s="11"/>
      <c r="N172" s="11"/>
      <c r="O172" s="117"/>
      <c r="P172" s="117"/>
      <c r="Q172" s="118"/>
      <c r="R172" s="274"/>
      <c r="S172" s="132"/>
      <c r="T172" s="275"/>
      <c r="U172" s="276"/>
      <c r="V172" s="2"/>
      <c r="ID172" s="277"/>
      <c r="IE172" s="277"/>
      <c r="IF172" s="277"/>
      <c r="IG172" s="277"/>
      <c r="IH172" s="277"/>
      <c r="II172" s="277"/>
      <c r="IJ172" s="277"/>
    </row>
    <row r="173" spans="1:244" ht="21" customHeight="1" thickBot="1">
      <c r="A173" s="3"/>
      <c r="B173" s="124"/>
      <c r="C173" s="420"/>
      <c r="D173" s="421"/>
      <c r="E173" s="421"/>
      <c r="F173" s="422"/>
      <c r="G173" s="365"/>
      <c r="H173" s="366"/>
      <c r="I173" s="273"/>
      <c r="J173" s="11"/>
      <c r="K173" s="11"/>
      <c r="L173" s="11"/>
      <c r="M173" s="11"/>
      <c r="N173" s="11"/>
      <c r="O173" s="117"/>
      <c r="P173" s="117"/>
      <c r="Q173" s="118"/>
      <c r="R173" s="274"/>
      <c r="S173" s="132"/>
      <c r="T173" s="275"/>
      <c r="U173" s="276"/>
      <c r="V173" s="2"/>
      <c r="ID173" s="277"/>
      <c r="IE173" s="277"/>
      <c r="IF173" s="277"/>
      <c r="IG173" s="277"/>
      <c r="IH173" s="277"/>
      <c r="II173" s="277"/>
      <c r="IJ173" s="277"/>
    </row>
    <row r="174" spans="1:244" ht="21" customHeight="1" thickBot="1">
      <c r="A174" s="3"/>
      <c r="B174" s="124"/>
      <c r="C174" s="420"/>
      <c r="D174" s="421"/>
      <c r="E174" s="421"/>
      <c r="F174" s="422"/>
      <c r="G174" s="365"/>
      <c r="H174" s="366"/>
      <c r="I174" s="273"/>
      <c r="J174" s="11"/>
      <c r="K174" s="11"/>
      <c r="L174" s="11"/>
      <c r="M174" s="11"/>
      <c r="N174" s="11"/>
      <c r="O174" s="117"/>
      <c r="P174" s="117"/>
      <c r="Q174" s="118"/>
      <c r="R174" s="274"/>
      <c r="S174" s="132"/>
      <c r="T174" s="275"/>
      <c r="U174" s="276"/>
      <c r="V174" s="2"/>
      <c r="ID174" s="277"/>
      <c r="IE174" s="277"/>
      <c r="IF174" s="277"/>
      <c r="IG174" s="277"/>
      <c r="IH174" s="277"/>
      <c r="II174" s="277"/>
      <c r="IJ174" s="277"/>
    </row>
    <row r="175" spans="1:244" ht="21" customHeight="1" thickBot="1">
      <c r="A175" s="3"/>
      <c r="B175" s="124"/>
      <c r="C175" s="420"/>
      <c r="D175" s="421"/>
      <c r="E175" s="421"/>
      <c r="F175" s="422"/>
      <c r="G175" s="365"/>
      <c r="H175" s="366"/>
      <c r="I175" s="273"/>
      <c r="J175" s="11"/>
      <c r="K175" s="11"/>
      <c r="L175" s="11"/>
      <c r="M175" s="11"/>
      <c r="N175" s="11"/>
      <c r="O175" s="117"/>
      <c r="P175" s="117"/>
      <c r="Q175" s="118"/>
      <c r="R175" s="274"/>
      <c r="S175" s="132"/>
      <c r="T175" s="275"/>
      <c r="U175" s="276"/>
      <c r="V175" s="2"/>
      <c r="ID175" s="277"/>
      <c r="IE175" s="277"/>
      <c r="IF175" s="277"/>
      <c r="IG175" s="277"/>
      <c r="IH175" s="277"/>
      <c r="II175" s="277"/>
      <c r="IJ175" s="277"/>
    </row>
    <row r="176" spans="1:244" ht="15.75" customHeight="1" thickBot="1">
      <c r="A176" s="123"/>
      <c r="B176" s="172" t="s">
        <v>117</v>
      </c>
      <c r="C176" s="481" t="s">
        <v>118</v>
      </c>
      <c r="D176" s="482"/>
      <c r="E176" s="482"/>
      <c r="F176" s="483"/>
      <c r="G176" s="484" t="s">
        <v>119</v>
      </c>
      <c r="H176" s="485"/>
      <c r="I176" s="486"/>
      <c r="J176" s="126"/>
      <c r="K176" s="126"/>
      <c r="L176" s="126"/>
      <c r="M176" s="126"/>
      <c r="N176" s="126"/>
      <c r="O176" s="127"/>
      <c r="P176" s="127"/>
      <c r="Q176" s="128"/>
      <c r="R176" s="129"/>
      <c r="S176" s="132"/>
      <c r="T176" s="137"/>
      <c r="U176" s="136"/>
      <c r="V176" s="153"/>
    </row>
    <row r="177" spans="1:237" ht="13.5" thickBot="1">
      <c r="A177" s="123"/>
      <c r="B177" s="124">
        <v>1</v>
      </c>
      <c r="C177" s="487" t="s">
        <v>142</v>
      </c>
      <c r="D177" s="488"/>
      <c r="E177" s="488"/>
      <c r="F177" s="489"/>
      <c r="G177" s="476" t="s">
        <v>110</v>
      </c>
      <c r="H177" s="477"/>
      <c r="I177" s="477"/>
      <c r="J177" s="140"/>
      <c r="K177" s="138"/>
      <c r="L177" s="138"/>
      <c r="M177" s="138"/>
      <c r="N177" s="138"/>
      <c r="O177" s="133"/>
      <c r="P177" s="133"/>
      <c r="Q177" s="134"/>
      <c r="R177" s="134"/>
      <c r="S177" s="135"/>
      <c r="T177" s="133"/>
      <c r="U177" s="136"/>
      <c r="V177" s="2"/>
    </row>
    <row r="178" spans="1:237" ht="13.5" thickBot="1">
      <c r="A178" s="123"/>
      <c r="B178" s="124">
        <v>2</v>
      </c>
      <c r="C178" s="387" t="s">
        <v>120</v>
      </c>
      <c r="D178" s="388"/>
      <c r="E178" s="388"/>
      <c r="F178" s="389"/>
      <c r="G178" s="380" t="s">
        <v>110</v>
      </c>
      <c r="H178" s="381"/>
      <c r="I178" s="381"/>
      <c r="J178" s="141"/>
      <c r="K178" s="11"/>
      <c r="L178" s="11"/>
      <c r="M178" s="11"/>
      <c r="N178" s="11"/>
      <c r="O178" s="117"/>
      <c r="P178" s="117"/>
      <c r="Q178" s="118"/>
      <c r="R178" s="118"/>
      <c r="S178" s="118"/>
      <c r="T178" s="117"/>
      <c r="U178" s="152"/>
      <c r="V178" s="2"/>
    </row>
    <row r="179" spans="1:237" ht="13.5" thickBot="1">
      <c r="A179" s="2"/>
      <c r="B179" s="124">
        <v>6</v>
      </c>
      <c r="C179" s="473" t="s">
        <v>121</v>
      </c>
      <c r="D179" s="474"/>
      <c r="E179" s="474"/>
      <c r="F179" s="475"/>
      <c r="G179" s="380" t="s">
        <v>110</v>
      </c>
      <c r="H179" s="381"/>
      <c r="I179" s="381"/>
      <c r="J179" s="141"/>
      <c r="K179" s="139"/>
      <c r="L179" s="139"/>
      <c r="M179" s="139"/>
      <c r="N179" s="139"/>
      <c r="O179" s="130"/>
      <c r="P179" s="130"/>
      <c r="Q179" s="135"/>
      <c r="R179" s="135"/>
      <c r="S179" s="135"/>
      <c r="T179" s="130"/>
      <c r="U179" s="136"/>
      <c r="V179" s="2"/>
    </row>
    <row r="180" spans="1:237">
      <c r="A180" s="2"/>
      <c r="B180" s="393"/>
      <c r="C180" s="394"/>
      <c r="D180" s="394"/>
      <c r="E180" s="394"/>
      <c r="F180" s="394"/>
      <c r="G180" s="394"/>
      <c r="H180" s="394"/>
      <c r="I180" s="394"/>
      <c r="J180" s="394"/>
      <c r="K180" s="394"/>
      <c r="L180" s="394"/>
      <c r="M180" s="394"/>
      <c r="N180" s="394"/>
      <c r="O180" s="394"/>
      <c r="P180" s="394"/>
      <c r="Q180" s="394"/>
      <c r="R180" s="394"/>
      <c r="S180" s="394"/>
      <c r="T180" s="394"/>
      <c r="U180" s="395"/>
      <c r="V180" s="2"/>
    </row>
    <row r="181" spans="1:237" ht="18" customHeight="1">
      <c r="A181" s="2"/>
      <c r="B181" s="478" t="s">
        <v>59</v>
      </c>
      <c r="C181" s="479"/>
      <c r="D181" s="479"/>
      <c r="E181" s="479"/>
      <c r="F181" s="479"/>
      <c r="G181" s="479"/>
      <c r="H181" s="479"/>
      <c r="I181" s="479"/>
      <c r="J181" s="479"/>
      <c r="K181" s="479"/>
      <c r="L181" s="479"/>
      <c r="M181" s="479"/>
      <c r="N181" s="479"/>
      <c r="O181" s="479"/>
      <c r="P181" s="479"/>
      <c r="Q181" s="479"/>
      <c r="R181" s="479"/>
      <c r="S181" s="479"/>
      <c r="T181" s="479"/>
      <c r="U181" s="480"/>
      <c r="V181" s="2"/>
    </row>
    <row r="182" spans="1:237" ht="13.5" thickBot="1">
      <c r="A182" s="2"/>
      <c r="B182" s="173" t="s">
        <v>61</v>
      </c>
      <c r="C182" s="404" t="s">
        <v>62</v>
      </c>
      <c r="D182" s="404"/>
      <c r="E182" s="404"/>
      <c r="F182" s="404"/>
      <c r="G182" s="404"/>
      <c r="H182" s="404" t="s">
        <v>63</v>
      </c>
      <c r="I182" s="404"/>
      <c r="J182" s="404"/>
      <c r="K182" s="382" t="s">
        <v>127</v>
      </c>
      <c r="L182" s="383"/>
      <c r="M182" s="382" t="s">
        <v>126</v>
      </c>
      <c r="N182" s="383"/>
      <c r="O182" s="404" t="s">
        <v>122</v>
      </c>
      <c r="P182" s="404"/>
      <c r="Q182" s="382" t="s">
        <v>123</v>
      </c>
      <c r="R182" s="396"/>
      <c r="S182" s="396"/>
      <c r="T182" s="396"/>
      <c r="U182" s="397"/>
      <c r="V182" s="2"/>
    </row>
    <row r="183" spans="1:237" ht="21" customHeight="1">
      <c r="A183" s="2"/>
      <c r="B183" s="88">
        <v>1</v>
      </c>
      <c r="C183" s="386" t="s">
        <v>185</v>
      </c>
      <c r="D183" s="386"/>
      <c r="E183" s="386"/>
      <c r="F183" s="386"/>
      <c r="G183" s="386"/>
      <c r="H183" s="364" t="s">
        <v>154</v>
      </c>
      <c r="I183" s="364"/>
      <c r="J183" s="364"/>
      <c r="K183" s="344" t="s">
        <v>186</v>
      </c>
      <c r="L183" s="345"/>
      <c r="M183" s="384" t="s">
        <v>195</v>
      </c>
      <c r="N183" s="385"/>
      <c r="O183" s="398" t="s">
        <v>187</v>
      </c>
      <c r="P183" s="399"/>
      <c r="Q183" s="361">
        <v>19821581</v>
      </c>
      <c r="R183" s="362"/>
      <c r="S183" s="362"/>
      <c r="T183" s="362"/>
      <c r="U183" s="363"/>
      <c r="V183" s="2"/>
    </row>
    <row r="184" spans="1:237" ht="21" customHeight="1">
      <c r="A184" s="2"/>
      <c r="B184" s="88">
        <v>2</v>
      </c>
      <c r="C184" s="386" t="s">
        <v>163</v>
      </c>
      <c r="D184" s="386"/>
      <c r="E184" s="386"/>
      <c r="F184" s="386"/>
      <c r="G184" s="386"/>
      <c r="H184" s="364" t="s">
        <v>147</v>
      </c>
      <c r="I184" s="364"/>
      <c r="J184" s="364"/>
      <c r="K184" s="367">
        <v>43922</v>
      </c>
      <c r="L184" s="368"/>
      <c r="M184" s="376" t="s">
        <v>188</v>
      </c>
      <c r="N184" s="377"/>
      <c r="O184" s="405" t="s">
        <v>176</v>
      </c>
      <c r="P184" s="406"/>
      <c r="Q184" s="361">
        <v>19822289</v>
      </c>
      <c r="R184" s="362"/>
      <c r="S184" s="362"/>
      <c r="T184" s="362"/>
      <c r="U184" s="363"/>
      <c r="V184" s="2"/>
    </row>
    <row r="185" spans="1:237" ht="21">
      <c r="A185" s="2"/>
      <c r="B185" s="88">
        <v>3</v>
      </c>
      <c r="C185" s="386" t="s">
        <v>175</v>
      </c>
      <c r="D185" s="386"/>
      <c r="E185" s="386"/>
      <c r="F185" s="386"/>
      <c r="G185" s="386"/>
      <c r="H185" s="364" t="s">
        <v>148</v>
      </c>
      <c r="I185" s="364"/>
      <c r="J185" s="364"/>
      <c r="K185" s="344" t="s">
        <v>169</v>
      </c>
      <c r="L185" s="345"/>
      <c r="M185" s="376" t="s">
        <v>165</v>
      </c>
      <c r="N185" s="377"/>
      <c r="O185" s="405" t="s">
        <v>174</v>
      </c>
      <c r="P185" s="406"/>
      <c r="Q185" s="361">
        <v>19816083</v>
      </c>
      <c r="R185" s="362"/>
      <c r="S185" s="362"/>
      <c r="T185" s="362"/>
      <c r="U185" s="363"/>
      <c r="V185" s="2"/>
    </row>
    <row r="186" spans="1:237" ht="21" customHeight="1">
      <c r="A186" s="2"/>
      <c r="B186" s="88">
        <v>4</v>
      </c>
      <c r="C186" s="386" t="s">
        <v>164</v>
      </c>
      <c r="D186" s="386"/>
      <c r="E186" s="386"/>
      <c r="F186" s="386"/>
      <c r="G186" s="386"/>
      <c r="H186" s="364" t="s">
        <v>149</v>
      </c>
      <c r="I186" s="364"/>
      <c r="J186" s="364"/>
      <c r="K186" s="367">
        <v>43923</v>
      </c>
      <c r="L186" s="368"/>
      <c r="M186" s="376" t="s">
        <v>188</v>
      </c>
      <c r="N186" s="377"/>
      <c r="O186" s="374" t="s">
        <v>180</v>
      </c>
      <c r="P186" s="375"/>
      <c r="Q186" s="361">
        <v>19823281</v>
      </c>
      <c r="R186" s="362"/>
      <c r="S186" s="362"/>
      <c r="T186" s="362"/>
      <c r="U186" s="363"/>
      <c r="V186" s="2"/>
    </row>
    <row r="187" spans="1:237" ht="21">
      <c r="A187" s="2"/>
      <c r="B187" s="88">
        <v>5</v>
      </c>
      <c r="C187" s="386" t="s">
        <v>173</v>
      </c>
      <c r="D187" s="386"/>
      <c r="E187" s="386"/>
      <c r="F187" s="386"/>
      <c r="G187" s="386"/>
      <c r="H187" s="364" t="s">
        <v>157</v>
      </c>
      <c r="I187" s="364"/>
      <c r="J187" s="364"/>
      <c r="K187" s="391" t="s">
        <v>169</v>
      </c>
      <c r="L187" s="392"/>
      <c r="M187" s="378" t="s">
        <v>190</v>
      </c>
      <c r="N187" s="379"/>
      <c r="O187" s="372" t="s">
        <v>174</v>
      </c>
      <c r="P187" s="373"/>
      <c r="Q187" s="361">
        <v>19821563</v>
      </c>
      <c r="R187" s="362"/>
      <c r="S187" s="362"/>
      <c r="T187" s="362"/>
      <c r="U187" s="363"/>
      <c r="V187" s="2"/>
    </row>
    <row r="188" spans="1:237" ht="21" customHeight="1">
      <c r="A188" s="142"/>
      <c r="B188" s="93">
        <v>6</v>
      </c>
      <c r="C188" s="386" t="s">
        <v>189</v>
      </c>
      <c r="D188" s="386"/>
      <c r="E188" s="386"/>
      <c r="F188" s="386"/>
      <c r="G188" s="386"/>
      <c r="H188" s="390" t="s">
        <v>156</v>
      </c>
      <c r="I188" s="364"/>
      <c r="J188" s="364"/>
      <c r="K188" s="344" t="s">
        <v>186</v>
      </c>
      <c r="L188" s="345"/>
      <c r="M188" s="292" t="s">
        <v>166</v>
      </c>
      <c r="N188" s="378" t="s">
        <v>191</v>
      </c>
      <c r="O188" s="379"/>
      <c r="P188" s="297" t="s">
        <v>194</v>
      </c>
      <c r="Q188" s="361">
        <v>19822822</v>
      </c>
      <c r="R188" s="362"/>
      <c r="S188" s="362"/>
      <c r="T188" s="362"/>
      <c r="U188" s="363"/>
      <c r="V188" s="2"/>
    </row>
    <row r="189" spans="1:237" ht="21" customHeight="1">
      <c r="A189" s="2"/>
      <c r="B189" s="93">
        <v>7</v>
      </c>
      <c r="C189" s="386" t="s">
        <v>159</v>
      </c>
      <c r="D189" s="386"/>
      <c r="E189" s="386"/>
      <c r="F189" s="386"/>
      <c r="G189" s="386"/>
      <c r="H189" s="364" t="s">
        <v>150</v>
      </c>
      <c r="I189" s="364"/>
      <c r="J189" s="364"/>
      <c r="K189" s="402" t="s">
        <v>172</v>
      </c>
      <c r="L189" s="403"/>
      <c r="M189" s="409" t="s">
        <v>178</v>
      </c>
      <c r="N189" s="410"/>
      <c r="O189" s="374" t="s">
        <v>179</v>
      </c>
      <c r="P189" s="375"/>
      <c r="Q189" s="369">
        <v>19821095</v>
      </c>
      <c r="R189" s="370"/>
      <c r="S189" s="370"/>
      <c r="T189" s="370"/>
      <c r="U189" s="371"/>
      <c r="IC189" s="1" t="s">
        <v>60</v>
      </c>
    </row>
    <row r="190" spans="1:237" ht="21" customHeight="1">
      <c r="A190" s="2"/>
      <c r="B190" s="93">
        <v>8</v>
      </c>
      <c r="C190" s="386" t="s">
        <v>158</v>
      </c>
      <c r="D190" s="386"/>
      <c r="E190" s="386"/>
      <c r="F190" s="386"/>
      <c r="G190" s="386"/>
      <c r="H190" s="364" t="s">
        <v>151</v>
      </c>
      <c r="I190" s="364"/>
      <c r="J190" s="364"/>
      <c r="K190" s="418" t="s">
        <v>177</v>
      </c>
      <c r="L190" s="419"/>
      <c r="M190" s="384" t="s">
        <v>182</v>
      </c>
      <c r="N190" s="385"/>
      <c r="O190" s="400" t="s">
        <v>160</v>
      </c>
      <c r="P190" s="401"/>
      <c r="Q190" s="361">
        <v>19816081</v>
      </c>
      <c r="R190" s="362"/>
      <c r="S190" s="362"/>
      <c r="T190" s="362"/>
      <c r="U190" s="363"/>
      <c r="IC190" s="1" t="s">
        <v>64</v>
      </c>
    </row>
    <row r="191" spans="1:237" ht="21" customHeight="1">
      <c r="A191" s="2"/>
      <c r="B191" s="93">
        <v>9</v>
      </c>
      <c r="C191" s="386" t="s">
        <v>192</v>
      </c>
      <c r="D191" s="386"/>
      <c r="E191" s="386"/>
      <c r="F191" s="386"/>
      <c r="G191" s="386"/>
      <c r="H191" s="364" t="s">
        <v>155</v>
      </c>
      <c r="I191" s="364"/>
      <c r="J191" s="364"/>
      <c r="K191" s="344" t="s">
        <v>186</v>
      </c>
      <c r="L191" s="345"/>
      <c r="M191" s="384" t="s">
        <v>195</v>
      </c>
      <c r="N191" s="385"/>
      <c r="O191" s="405" t="s">
        <v>193</v>
      </c>
      <c r="P191" s="411"/>
      <c r="Q191" s="361">
        <v>19820179</v>
      </c>
      <c r="R191" s="362"/>
      <c r="S191" s="362"/>
      <c r="T191" s="362"/>
      <c r="U191" s="363"/>
    </row>
    <row r="192" spans="1:237" ht="21" customHeight="1" thickBot="1">
      <c r="A192" s="2"/>
      <c r="B192" s="284">
        <v>10</v>
      </c>
      <c r="C192" s="407" t="s">
        <v>167</v>
      </c>
      <c r="D192" s="407"/>
      <c r="E192" s="407"/>
      <c r="F192" s="407"/>
      <c r="G192" s="407"/>
      <c r="H192" s="408" t="s">
        <v>168</v>
      </c>
      <c r="I192" s="408"/>
      <c r="J192" s="408"/>
      <c r="K192" s="416" t="s">
        <v>169</v>
      </c>
      <c r="L192" s="417"/>
      <c r="M192" s="414" t="s">
        <v>170</v>
      </c>
      <c r="N192" s="415"/>
      <c r="O192" s="412" t="s">
        <v>171</v>
      </c>
      <c r="P192" s="413"/>
      <c r="Q192" s="358">
        <v>19820178</v>
      </c>
      <c r="R192" s="359"/>
      <c r="S192" s="359"/>
      <c r="T192" s="359"/>
      <c r="U192" s="360"/>
    </row>
    <row r="193" spans="1:246" ht="15">
      <c r="A193" s="2"/>
      <c r="B193" s="96"/>
      <c r="C193" s="97"/>
      <c r="D193" s="97"/>
      <c r="E193" s="97"/>
      <c r="F193" s="97"/>
      <c r="G193" s="97"/>
      <c r="H193" s="98"/>
      <c r="I193" s="98"/>
      <c r="J193" s="98"/>
      <c r="K193" s="98"/>
      <c r="L193" s="98"/>
      <c r="M193" s="98"/>
      <c r="N193" s="98"/>
      <c r="O193" s="98"/>
      <c r="P193" s="98"/>
      <c r="Q193" s="99"/>
      <c r="R193" s="99"/>
      <c r="S193" s="99"/>
      <c r="T193" s="99"/>
      <c r="U193" s="151"/>
    </row>
    <row r="194" spans="1:246">
      <c r="A194" s="2"/>
      <c r="B194" s="2"/>
      <c r="C194" s="2"/>
      <c r="D194" s="2"/>
      <c r="E194" s="2"/>
      <c r="F194" s="2"/>
      <c r="G194" s="2"/>
      <c r="H194" s="2"/>
      <c r="I194" s="2"/>
      <c r="J194" s="2"/>
      <c r="K194" s="2"/>
      <c r="L194" s="2"/>
      <c r="M194" s="2"/>
      <c r="N194" s="2" t="s">
        <v>0</v>
      </c>
      <c r="O194" s="2"/>
      <c r="P194" s="2"/>
      <c r="Q194" s="2"/>
      <c r="R194" s="2"/>
      <c r="S194" s="2"/>
      <c r="T194" s="2"/>
      <c r="U194" s="2"/>
    </row>
    <row r="195" spans="1:246">
      <c r="A195" s="2"/>
      <c r="ID195" s="89" t="s">
        <v>57</v>
      </c>
      <c r="IE195" s="2"/>
      <c r="IF195" s="90" t="s">
        <v>65</v>
      </c>
      <c r="IJ195" s="91" t="s">
        <v>66</v>
      </c>
      <c r="IL195" s="92">
        <f>SUMIF(MainEng,"RUN",Finish)-SUMIF(MainEng,"RUN",Start)</f>
        <v>0.16111111111111143</v>
      </c>
    </row>
    <row r="196" spans="1:246">
      <c r="A196" s="2"/>
      <c r="ID196" s="89" t="s">
        <v>67</v>
      </c>
      <c r="IE196" s="2"/>
      <c r="IF196" s="90" t="s">
        <v>68</v>
      </c>
      <c r="IJ196" s="91" t="s">
        <v>69</v>
      </c>
      <c r="IL196" s="94"/>
    </row>
    <row r="197" spans="1:246">
      <c r="A197" s="2"/>
      <c r="ID197" s="2"/>
      <c r="IE197" s="2"/>
      <c r="IF197" s="90" t="s">
        <v>70</v>
      </c>
      <c r="IJ197" s="91" t="s">
        <v>71</v>
      </c>
      <c r="IL197" s="95">
        <f>SUMIF(AuxEng1,"RUN",Finish)-SUMIF(AuxEng1,"RUN",Start)</f>
        <v>0</v>
      </c>
    </row>
    <row r="198" spans="1:246">
      <c r="A198" s="2"/>
      <c r="ID198" s="2"/>
      <c r="IE198" s="2"/>
      <c r="IF198" s="90" t="s">
        <v>72</v>
      </c>
      <c r="IJ198" s="91" t="s">
        <v>73</v>
      </c>
      <c r="IL198" s="95">
        <f>SUMIF(AuxEng2,"RUN",Finish)-SUMIF(AuxEng2,"RUN",Start)</f>
        <v>0.83333333333333304</v>
      </c>
    </row>
    <row r="199" spans="1:246">
      <c r="A199" s="2"/>
      <c r="ID199" s="2"/>
      <c r="IE199" s="2"/>
      <c r="IF199" s="90" t="s">
        <v>74</v>
      </c>
      <c r="IJ199" s="91" t="s">
        <v>75</v>
      </c>
      <c r="IL199" s="95">
        <f>SUMIF(AuxEng3,"RUN",Finish)-SUMIF(AuxEng3,"RUN",Start)</f>
        <v>0</v>
      </c>
    </row>
    <row r="200" spans="1:246">
      <c r="A200" s="2"/>
      <c r="ID200" s="2"/>
      <c r="IE200" s="2"/>
      <c r="IF200" s="90" t="s">
        <v>76</v>
      </c>
      <c r="IJ200" s="91" t="s">
        <v>77</v>
      </c>
      <c r="IL200" s="94"/>
    </row>
    <row r="201" spans="1:246">
      <c r="A201" s="3"/>
      <c r="ID201" s="2"/>
      <c r="IE201" s="2"/>
      <c r="IF201" s="90" t="s">
        <v>78</v>
      </c>
      <c r="IJ201" s="91" t="s">
        <v>79</v>
      </c>
      <c r="IL201" s="91"/>
    </row>
    <row r="202" spans="1:246">
      <c r="A202" s="2"/>
      <c r="ID202" s="2"/>
      <c r="IE202" s="2"/>
      <c r="IF202" s="90" t="s">
        <v>80</v>
      </c>
      <c r="IJ202" s="1" t="s">
        <v>81</v>
      </c>
    </row>
    <row r="203" spans="1:246">
      <c r="ID203" s="2"/>
      <c r="IE203" s="2"/>
      <c r="IF203" s="1" t="s">
        <v>82</v>
      </c>
      <c r="IJ203" s="91" t="s">
        <v>58</v>
      </c>
      <c r="IL203" s="91"/>
    </row>
    <row r="204" spans="1:246">
      <c r="IF204" s="90" t="s">
        <v>83</v>
      </c>
      <c r="IJ204" s="91" t="s">
        <v>84</v>
      </c>
      <c r="IL204" s="91"/>
    </row>
    <row r="205" spans="1:246">
      <c r="IF205" s="90" t="s">
        <v>85</v>
      </c>
      <c r="IJ205" s="91" t="s">
        <v>86</v>
      </c>
    </row>
    <row r="206" spans="1:246">
      <c r="IF206" s="90" t="s">
        <v>87</v>
      </c>
      <c r="IJ206" s="91" t="s">
        <v>88</v>
      </c>
    </row>
    <row r="207" spans="1:246">
      <c r="IF207" s="90" t="s">
        <v>89</v>
      </c>
      <c r="IJ207" s="91" t="s">
        <v>90</v>
      </c>
    </row>
    <row r="208" spans="1:246">
      <c r="IF208" s="90" t="s">
        <v>91</v>
      </c>
      <c r="IJ208" s="91" t="s">
        <v>92</v>
      </c>
    </row>
    <row r="209" spans="240:244">
      <c r="IF209" s="90" t="s">
        <v>93</v>
      </c>
      <c r="IJ209" s="1" t="s">
        <v>94</v>
      </c>
    </row>
    <row r="210" spans="240:244">
      <c r="IF210" s="90" t="s">
        <v>95</v>
      </c>
      <c r="IJ210" s="91" t="s">
        <v>96</v>
      </c>
    </row>
    <row r="211" spans="240:244">
      <c r="IF211" s="90" t="s">
        <v>97</v>
      </c>
      <c r="IJ211" s="91" t="s">
        <v>98</v>
      </c>
    </row>
    <row r="212" spans="240:244">
      <c r="IF212" s="90" t="s">
        <v>99</v>
      </c>
      <c r="IJ212" s="1" t="s">
        <v>100</v>
      </c>
    </row>
    <row r="213" spans="240:244">
      <c r="IF213" s="90" t="s">
        <v>101</v>
      </c>
      <c r="IJ213" s="1" t="s">
        <v>102</v>
      </c>
    </row>
    <row r="214" spans="240:244">
      <c r="IF214" s="90" t="s">
        <v>103</v>
      </c>
    </row>
    <row r="215" spans="240:244">
      <c r="IF215" s="90" t="s">
        <v>104</v>
      </c>
    </row>
    <row r="216" spans="240:244">
      <c r="IF216" s="90" t="s">
        <v>105</v>
      </c>
    </row>
    <row r="217" spans="240:244">
      <c r="IF217" s="1" t="s">
        <v>106</v>
      </c>
    </row>
    <row r="218" spans="240:244">
      <c r="IF218" s="100" t="s">
        <v>107</v>
      </c>
    </row>
    <row r="219" spans="240:244">
      <c r="IF219" s="100" t="s">
        <v>108</v>
      </c>
    </row>
    <row r="220" spans="240:244">
      <c r="IF220" s="100" t="s">
        <v>109</v>
      </c>
    </row>
  </sheetData>
  <mergeCells count="311">
    <mergeCell ref="J14:U15"/>
    <mergeCell ref="I17:Q17"/>
    <mergeCell ref="R21:U21"/>
    <mergeCell ref="R18:U18"/>
    <mergeCell ref="J51:N51"/>
    <mergeCell ref="J52:N52"/>
    <mergeCell ref="P51:R51"/>
    <mergeCell ref="P52:R52"/>
    <mergeCell ref="J65:N65"/>
    <mergeCell ref="P65:R65"/>
    <mergeCell ref="J50:N50"/>
    <mergeCell ref="P50:R50"/>
    <mergeCell ref="P60:R60"/>
    <mergeCell ref="P58:R58"/>
    <mergeCell ref="J62:N62"/>
    <mergeCell ref="J57:N57"/>
    <mergeCell ref="P57:R57"/>
    <mergeCell ref="J53:N53"/>
    <mergeCell ref="J54:N54"/>
    <mergeCell ref="P53:R53"/>
    <mergeCell ref="P54:R54"/>
    <mergeCell ref="P55:R55"/>
    <mergeCell ref="J56:N56"/>
    <mergeCell ref="P56:R56"/>
    <mergeCell ref="G16:H17"/>
    <mergeCell ref="I16:U16"/>
    <mergeCell ref="R23:U23"/>
    <mergeCell ref="I23:O23"/>
    <mergeCell ref="P48:R48"/>
    <mergeCell ref="J39:N39"/>
    <mergeCell ref="J40:N40"/>
    <mergeCell ref="J42:N42"/>
    <mergeCell ref="P39:R39"/>
    <mergeCell ref="P40:R40"/>
    <mergeCell ref="P42:R42"/>
    <mergeCell ref="J48:N48"/>
    <mergeCell ref="P47:R47"/>
    <mergeCell ref="J41:N41"/>
    <mergeCell ref="P41:R41"/>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C168:F168"/>
    <mergeCell ref="C171:F171"/>
    <mergeCell ref="G171:H171"/>
    <mergeCell ref="C170:F170"/>
    <mergeCell ref="R22:U22"/>
    <mergeCell ref="I25:O25"/>
    <mergeCell ref="R26:U26"/>
    <mergeCell ref="D33:I33"/>
    <mergeCell ref="D32:I32"/>
    <mergeCell ref="S37:U37"/>
    <mergeCell ref="J37:O37"/>
    <mergeCell ref="P37:R37"/>
    <mergeCell ref="B34:C34"/>
    <mergeCell ref="R25:U25"/>
    <mergeCell ref="D34:I34"/>
    <mergeCell ref="R24:U24"/>
    <mergeCell ref="P49:R49"/>
    <mergeCell ref="J59:N59"/>
    <mergeCell ref="P59:R59"/>
    <mergeCell ref="J60:N60"/>
    <mergeCell ref="J64:N64"/>
    <mergeCell ref="J55:N55"/>
    <mergeCell ref="J63:N63"/>
    <mergeCell ref="J49:N49"/>
    <mergeCell ref="C175:F175"/>
    <mergeCell ref="G175:H175"/>
    <mergeCell ref="C179:F179"/>
    <mergeCell ref="K182:L182"/>
    <mergeCell ref="C169:F169"/>
    <mergeCell ref="G169:H169"/>
    <mergeCell ref="C172:F172"/>
    <mergeCell ref="G172:H172"/>
    <mergeCell ref="G177:I177"/>
    <mergeCell ref="B181:U181"/>
    <mergeCell ref="O182:P182"/>
    <mergeCell ref="C176:F176"/>
    <mergeCell ref="H182:J182"/>
    <mergeCell ref="C173:F173"/>
    <mergeCell ref="G173:H173"/>
    <mergeCell ref="C174:F174"/>
    <mergeCell ref="G176:I176"/>
    <mergeCell ref="G174:H174"/>
    <mergeCell ref="C177:F177"/>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B10:U10"/>
    <mergeCell ref="B11:E11"/>
    <mergeCell ref="F11:H11"/>
    <mergeCell ref="F13:H13"/>
    <mergeCell ref="B16:E17"/>
    <mergeCell ref="J38:N38"/>
    <mergeCell ref="J163:O163"/>
    <mergeCell ref="J102:O102"/>
    <mergeCell ref="J110:O110"/>
    <mergeCell ref="J98:N98"/>
    <mergeCell ref="P98:R98"/>
    <mergeCell ref="J45:N45"/>
    <mergeCell ref="I18:O18"/>
    <mergeCell ref="I19:O19"/>
    <mergeCell ref="R19:U19"/>
    <mergeCell ref="S46:U46"/>
    <mergeCell ref="S47:U47"/>
    <mergeCell ref="S38:U38"/>
    <mergeCell ref="P81:R81"/>
    <mergeCell ref="J91:N91"/>
    <mergeCell ref="J47:N47"/>
    <mergeCell ref="P79:R79"/>
    <mergeCell ref="B12:E12"/>
    <mergeCell ref="P111:R111"/>
    <mergeCell ref="G168:H168"/>
    <mergeCell ref="J79:N79"/>
    <mergeCell ref="P84:R84"/>
    <mergeCell ref="J81:O81"/>
    <mergeCell ref="J111:O111"/>
    <mergeCell ref="J85:O85"/>
    <mergeCell ref="P87:R87"/>
    <mergeCell ref="J87:O87"/>
    <mergeCell ref="P88:R88"/>
    <mergeCell ref="J89:N89"/>
    <mergeCell ref="J90:N90"/>
    <mergeCell ref="P90:R90"/>
    <mergeCell ref="P89:R89"/>
    <mergeCell ref="J88:O88"/>
    <mergeCell ref="J86:O86"/>
    <mergeCell ref="P163:Q163"/>
    <mergeCell ref="J84:N84"/>
    <mergeCell ref="J118:O118"/>
    <mergeCell ref="P85:R85"/>
    <mergeCell ref="I165:R165"/>
    <mergeCell ref="P96:R96"/>
    <mergeCell ref="P100:R100"/>
    <mergeCell ref="J100:O100"/>
    <mergeCell ref="P83:R83"/>
    <mergeCell ref="C167:F167"/>
    <mergeCell ref="G167:H167"/>
    <mergeCell ref="J106:O106"/>
    <mergeCell ref="P86:R86"/>
    <mergeCell ref="C166:F166"/>
    <mergeCell ref="G166:H166"/>
    <mergeCell ref="J166:R166"/>
    <mergeCell ref="J104:O104"/>
    <mergeCell ref="J95:N95"/>
    <mergeCell ref="J108:N108"/>
    <mergeCell ref="P101:R101"/>
    <mergeCell ref="P102:R102"/>
    <mergeCell ref="P95:R95"/>
    <mergeCell ref="P106:R106"/>
    <mergeCell ref="J101:O101"/>
    <mergeCell ref="J103:O103"/>
    <mergeCell ref="P91:R91"/>
    <mergeCell ref="P103:R103"/>
    <mergeCell ref="P104:R104"/>
    <mergeCell ref="P93:R93"/>
    <mergeCell ref="J96:N96"/>
    <mergeCell ref="J93:N93"/>
    <mergeCell ref="P110:R110"/>
    <mergeCell ref="J109:O109"/>
    <mergeCell ref="J75:N75"/>
    <mergeCell ref="P63:R63"/>
    <mergeCell ref="J61:N61"/>
    <mergeCell ref="P61:R61"/>
    <mergeCell ref="P62:R62"/>
    <mergeCell ref="P64:R64"/>
    <mergeCell ref="P75:R75"/>
    <mergeCell ref="J58:N58"/>
    <mergeCell ref="J66:N66"/>
    <mergeCell ref="P66:R66"/>
    <mergeCell ref="J67:N67"/>
    <mergeCell ref="P67:R67"/>
    <mergeCell ref="C192:G192"/>
    <mergeCell ref="H192:J192"/>
    <mergeCell ref="C191:G191"/>
    <mergeCell ref="M189:N189"/>
    <mergeCell ref="N188:O188"/>
    <mergeCell ref="O191:P191"/>
    <mergeCell ref="O192:P192"/>
    <mergeCell ref="M192:N192"/>
    <mergeCell ref="K192:L192"/>
    <mergeCell ref="K190:L190"/>
    <mergeCell ref="M191:N191"/>
    <mergeCell ref="M190:N190"/>
    <mergeCell ref="H189:J189"/>
    <mergeCell ref="O189:P189"/>
    <mergeCell ref="C190:G190"/>
    <mergeCell ref="C189:G189"/>
    <mergeCell ref="K191:L191"/>
    <mergeCell ref="H190:J190"/>
    <mergeCell ref="C186:G186"/>
    <mergeCell ref="C188:G188"/>
    <mergeCell ref="C178:F178"/>
    <mergeCell ref="C185:G185"/>
    <mergeCell ref="K188:L188"/>
    <mergeCell ref="H188:J188"/>
    <mergeCell ref="H191:J191"/>
    <mergeCell ref="C187:G187"/>
    <mergeCell ref="K187:L187"/>
    <mergeCell ref="H186:J186"/>
    <mergeCell ref="B180:U180"/>
    <mergeCell ref="Q182:U182"/>
    <mergeCell ref="O183:P183"/>
    <mergeCell ref="H187:J187"/>
    <mergeCell ref="H183:J183"/>
    <mergeCell ref="O190:P190"/>
    <mergeCell ref="K189:L189"/>
    <mergeCell ref="Q186:U186"/>
    <mergeCell ref="C182:G182"/>
    <mergeCell ref="C183:G183"/>
    <mergeCell ref="Q185:U185"/>
    <mergeCell ref="M185:N185"/>
    <mergeCell ref="O184:P184"/>
    <mergeCell ref="O185:P185"/>
    <mergeCell ref="Q192:U192"/>
    <mergeCell ref="Q191:U191"/>
    <mergeCell ref="Q190:U190"/>
    <mergeCell ref="H185:J185"/>
    <mergeCell ref="G170:H170"/>
    <mergeCell ref="K184:L184"/>
    <mergeCell ref="Q189:U189"/>
    <mergeCell ref="Q187:U187"/>
    <mergeCell ref="Q184:U184"/>
    <mergeCell ref="Q183:U183"/>
    <mergeCell ref="O187:P187"/>
    <mergeCell ref="Q188:U188"/>
    <mergeCell ref="O186:P186"/>
    <mergeCell ref="M186:N186"/>
    <mergeCell ref="K186:L186"/>
    <mergeCell ref="M187:N187"/>
    <mergeCell ref="G178:I178"/>
    <mergeCell ref="M184:N184"/>
    <mergeCell ref="M182:N182"/>
    <mergeCell ref="K183:L183"/>
    <mergeCell ref="M183:N183"/>
    <mergeCell ref="H184:J184"/>
    <mergeCell ref="G179:I179"/>
    <mergeCell ref="C184:G184"/>
    <mergeCell ref="T163:U163"/>
    <mergeCell ref="P99:R99"/>
    <mergeCell ref="P92:R92"/>
    <mergeCell ref="J92:N92"/>
    <mergeCell ref="J94:N94"/>
    <mergeCell ref="P94:R94"/>
    <mergeCell ref="P97:R97"/>
    <mergeCell ref="J99:N99"/>
    <mergeCell ref="J97:N97"/>
    <mergeCell ref="P118:R118"/>
    <mergeCell ref="J105:O105"/>
    <mergeCell ref="P108:R108"/>
    <mergeCell ref="P105:R105"/>
    <mergeCell ref="P109:R109"/>
    <mergeCell ref="P107:R107"/>
    <mergeCell ref="J107:N107"/>
    <mergeCell ref="K185:L185"/>
    <mergeCell ref="J76:N76"/>
    <mergeCell ref="J68:N68"/>
    <mergeCell ref="P68:R68"/>
    <mergeCell ref="J71:N71"/>
    <mergeCell ref="J72:N72"/>
    <mergeCell ref="J73:N73"/>
    <mergeCell ref="J70:N70"/>
    <mergeCell ref="J69:N69"/>
    <mergeCell ref="P70:R70"/>
    <mergeCell ref="P71:R71"/>
    <mergeCell ref="P72:R72"/>
    <mergeCell ref="P73:R73"/>
    <mergeCell ref="P69:R69"/>
    <mergeCell ref="P74:R74"/>
    <mergeCell ref="J82:N82"/>
    <mergeCell ref="J83:N83"/>
    <mergeCell ref="J80:O80"/>
    <mergeCell ref="P82:R82"/>
    <mergeCell ref="J78:N78"/>
    <mergeCell ref="P78:R78"/>
    <mergeCell ref="P76:R76"/>
    <mergeCell ref="P80:R80"/>
    <mergeCell ref="J74:N74"/>
  </mergeCells>
  <dataValidations count="5">
    <dataValidation type="list" allowBlank="1" showInputMessage="1" showErrorMessage="1" promptTitle="Vessel location of this activity" sqref="T163:U164">
      <formula1>Location</formula1>
      <formula2>0</formula2>
    </dataValidation>
    <dataValidation type="list" allowBlank="1" showInputMessage="1" showErrorMessage="1" promptTitle="Category of Activity" sqref="P163:S164 P38:P118">
      <formula1>DetailActivity</formula1>
      <formula2>0</formula2>
    </dataValidation>
    <dataValidation type="list" allowBlank="1" showErrorMessage="1" sqref="H163:I164 H77:I118 I38:I75 H40:H76 G40:G164 G38:H39 D38:F164">
      <formula1>RunStop</formula1>
      <formula2>0</formula2>
    </dataValidation>
    <dataValidation type="list" allowBlank="1" showErrorMessage="1" sqref="S8">
      <formula1>$IC$189:$IC$190</formula1>
      <formula2>0</formula2>
    </dataValidation>
    <dataValidation type="list" allowBlank="1" showInputMessage="1" showErrorMessage="1" promptTitle="Category of Activity" sqref="T118:U118 T77:U111 S77:S118 S38:U76">
      <formula1>$IJ$195:$IJ$213</formula1>
      <formula2>0</formula2>
    </dataValidation>
  </dataValidations>
  <hyperlinks>
    <hyperlink ref="C177"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2020-09-03T12:53:29Z</dcterms:modified>
</cp:coreProperties>
</file>