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report'!$A$1:$V$180</definedName>
    <definedName name="_xlnm._FilterDatabase" localSheetId="0" hidden="1">'Vessel daily report'!#REF!</definedName>
    <definedName name="AuxEng1">'Vessel daily report'!$E$38:$E$143</definedName>
    <definedName name="AuxEng2">'Vessel daily report'!$F$38:$F$143</definedName>
    <definedName name="AuxEng3">'Vessel daily report'!$G$38:$G$143</definedName>
    <definedName name="BowThruster">'Vessel daily report'!$H$38:$H$143</definedName>
    <definedName name="DetailActivity">'Vessel daily report'!$IF$174:$IF$199</definedName>
    <definedName name="Excel_BuiltIn_Print_Area_1">'Vessel daily report'!$A$1:$CK$180</definedName>
    <definedName name="Excel_BuiltIn_Print_Area_1_1">'Vessel daily report'!$A$1:$W$180</definedName>
    <definedName name="Excel_BuiltIn_Print_Area_1_1_1">'Vessel daily report'!$A$1:$V$180</definedName>
    <definedName name="Excel_BuiltIn_Print_Area_1_1_1_1">'Vessel daily report'!$A$1:$U$180</definedName>
    <definedName name="Fifi">'Vessel daily report'!$I$38:$I$143</definedName>
    <definedName name="Finish">'Vessel daily report'!$C$38:$C$143</definedName>
    <definedName name="ISPSPort">'Vessel daily report'!$IC$168:$IC$170</definedName>
    <definedName name="Location">'Vessel daily report'!$IJ$174:$IJ$183</definedName>
    <definedName name="MainEng">'Vessel daily report'!$D$38:$D$143</definedName>
    <definedName name="RunStop">'Vessel daily report'!$ID$174</definedName>
    <definedName name="Start">'Vessel daily report'!$B$38:$B$143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8" i="1"/>
  <c r="IL177" i="1" l="1"/>
  <c r="IL174" i="1"/>
  <c r="IL17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<sst xmlns="http://schemas.openxmlformats.org/spreadsheetml/2006/main" count="316" uniqueCount="222">
  <si>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</si>
  <si>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</si>
  <si>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</si>
  <si>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</si>
  <si>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</si>
  <si>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</si>
  <si>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</si>
  <si>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</si>
  <si>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</si>
  <si>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</si>
  <si>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</si>
  <si>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</si>
  <si>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</si>
  <si>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</si>
  <si>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</si>
  <si>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</si>
  <si>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</si>
  <si>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</si>
  <si>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</si>
  <si>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</si>
  <si>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</si>
  <si>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</si>
  <si>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</si>
  <si>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</si>
  <si>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</si>
  <si>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</si>
  <si>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</si>
  <si>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</si>
  <si>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</si>
  <si>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</si>
  <si>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</si>
  <si>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</si>
  <si>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</si>
  <si>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</si>
  <si>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</si>
  <si>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</si>
  <si>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</si>
  <si>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</si>
  <si>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</si>
  <si>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</si>
  <si>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</si>
  <si>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</si>
  <si>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</si>
  <si>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</si>
  <si>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</si>
  <si>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</si>
  <si>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</si>
  <si>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</si>
  <si>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</si>
  <si>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</si>
  <si>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</si>
  <si>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</si>
  <si>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</si>
  <si>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</si>
  <si>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</si>
  <si>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</si>
  <si>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</si>
  <si>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</si>
  <si>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</si>
  <si>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</si>
  <si>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</si>
  <si>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</si>
  <si>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</si>
  <si>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</si>
  <si>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</si>
  <si>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</si>
  <si>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</si>
  <si>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</si>
  <si>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</si>
  <si>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</si>
  <si>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</si>
  <si>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</si>
  <si>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</si>
  <si>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</si>
  <si>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</si>
  <si>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</si>
  <si>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</si>
  <si>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</si>
  <si>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</si>
  <si>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</si>
  <si>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</si>
  <si>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</si>
  <si>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</si>
  <si>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</si>
  <si>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</si>
  <si>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</si>
  <si>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</si>
  <si>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</si>
  <si>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</si>
  <si>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</si>
  <si>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</si>
  <si>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</si>
  <si>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</si>
  <si>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</si>
  <si>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</si>
  <si>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</si>
  <si>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</si>
  <si>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</si>
  <si>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</si>
  <si>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</si>
  <si>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</si>
  <si>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</si>
  <si>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</si>
  <si>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</si>
  <si>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</si>
  <si>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</si>
  <si>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</si>
  <si>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</si>
  <si>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</si>
  <si>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</si>
  <si>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</si>
  <si>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</si>
  <si>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</si>
  <si>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</si>
  <si>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</si>
  <si>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</si>
  <si>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</si>
  <si>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</si>
  <si>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</si>
  <si>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</si>
  <si>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</si>
  <si>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</si>
  <si>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</si>
  <si>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</si>
  <si>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</si>
  <si>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</si>
  <si>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</si>
  <si>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</si>
  <si>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</si>
  <si>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</si>
  <si>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</si>
  <si>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</si>
  <si>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</si>
  <si>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</si>
  <si>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</si>
  <si>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</si>
  <si>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</si>
  <si>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</si>
  <si>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</si>
  <si>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</si>
  <si>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</si>
  <si>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</si>
  <si>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</si>
  <si>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</si>
  <si>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</si>
  <si>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</si>
  <si>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</si>
  <si>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</si>
  <si>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</si>
  <si>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</si>
  <si>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</si>
  <si>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</si>
  <si>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</si>
  <si>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</si>
  <si>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</si>
  <si>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</si>
  <si>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</si>
  <si>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</si>
  <si>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</si>
  <si>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</si>
  <si>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</si>
  <si>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</si>
  <si>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</si>
  <si>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</si>
  <si>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</si>
  <si>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</si>
  <si>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</si>
  <si>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</si>
  <si>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</si>
  <si>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</si>
  <si>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</si>
  <si>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</si>
  <si>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</si>
  <si>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</si>
  <si>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</si>
  <si>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</si>
  <si>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</si>
  <si>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</si>
  <si>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</si>
  <si>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</si>
  <si>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</si>
  <si>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</si>
  <si>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</si>
  <si>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</si>
  <si>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</si>
  <si>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</si>
  <si>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</si>
  <si>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</si>
  <si>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</si>
  <si>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</si>
  <si>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</si>
  <si>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</si>
  <si>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</si>
  <si>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</si>
  <si>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</si>
  <si>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</si>
  <si>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</si>
  <si>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</si>
  <si>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</si>
  <si>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</si>
  <si>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</si>
  <si>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</si>
  <si>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Tug still continue standby at CST</t>
  </si>
  <si>
    <t>MCU Dian Aprizal (C/E)</t>
  </si>
  <si>
    <t>MCU Ferry Firmanto (AB)</t>
  </si>
  <si>
    <t>Exp : 05 JUL 2020</t>
  </si>
  <si>
    <t>SE</t>
  </si>
  <si>
    <t>14 - 15 knot</t>
  </si>
  <si>
    <t>SLIGHT</t>
  </si>
  <si>
    <t>0.5 - 1.25 M</t>
  </si>
  <si>
    <r>
      <t xml:space="preserve">REPORTED DATE 10 JUNE </t>
    </r>
    <r>
      <rPr>
        <b/>
        <sz val="12"/>
        <color indexed="12"/>
        <rFont val="Arial"/>
        <family val="2"/>
      </rPr>
      <t>2020</t>
    </r>
  </si>
  <si>
    <t xml:space="preserve"> : (Safe Cond) Deck Dept : Proses pengetesan Covid 19 dengan metode swab terhadap crew ENC Rhayden sesuai jadwal dan prosedur physical distancing dijalankan sampai hasil tes menyatakan negatif (aman). By Bahktiar</t>
  </si>
  <si>
    <t>: (Safe Cond) Engine Dept : Selama pandemic Covid 19 tetap selalu jaga kondisi tubuh dan ikuti arahan pemerintah / Dinas terkait untuk mengurangi resiko penyebaran virus Covid 19. By Rundi</t>
  </si>
  <si>
    <t>SBE for reposition</t>
  </si>
  <si>
    <t>Finish reposition</t>
  </si>
  <si>
    <t>F.W.E</t>
  </si>
  <si>
    <t>SBE to portside SHIP 111 for pick up personnel KKP</t>
  </si>
  <si>
    <t>Tug alongside at portside SHIP 111</t>
  </si>
  <si>
    <t>Process test Covid 19</t>
  </si>
  <si>
    <t>Finish test, continue to Petro Suban for drop personnel KKP</t>
  </si>
  <si>
    <t>Finish drop personnel, tug back to SHIP 111</t>
  </si>
  <si>
    <t>Tug line secure at after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</si>
</sst>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6" fillId="3" borderId="87"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6" fillId="0" borderId="59"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 xfId="5" applyFont="1" applyFill="1" applyBorder="1" applyAlignment="1" applyProtection="1">
      <alignment horizontal="center"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9"/>
  <sheetViews>
    <sheetView showGridLines="0" tabSelected="1" zoomScaleNormal="100" workbookViewId="0">
      <selection activeCell="H54" sqref="H5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7" t="s">
        <v>143</v>
      </c>
      <c r="C2" s="357"/>
      <c r="D2" s="357"/>
      <c r="E2" s="357"/>
      <c r="F2" s="357"/>
      <c r="G2" s="357"/>
      <c r="H2" s="357"/>
      <c r="I2" s="357"/>
      <c r="J2" s="357"/>
      <c r="K2" s="357"/>
      <c r="L2" s="357"/>
      <c r="M2" s="357"/>
      <c r="N2" s="357"/>
      <c r="O2" s="357"/>
      <c r="P2" s="357"/>
      <c r="Q2" s="357"/>
      <c r="R2" s="357"/>
      <c r="S2" s="357"/>
      <c r="T2" s="357"/>
      <c r="U2" s="357"/>
      <c r="V2" s="2"/>
    </row>
    <row r="3" spans="1:22">
      <c r="A3" s="2"/>
      <c r="B3" s="357"/>
      <c r="C3" s="357"/>
      <c r="D3" s="357"/>
      <c r="E3" s="357"/>
      <c r="F3" s="357"/>
      <c r="G3" s="357"/>
      <c r="H3" s="357"/>
      <c r="I3" s="357"/>
      <c r="J3" s="357"/>
      <c r="K3" s="357"/>
      <c r="L3" s="357"/>
      <c r="M3" s="357"/>
      <c r="N3" s="357"/>
      <c r="O3" s="357"/>
      <c r="P3" s="357"/>
      <c r="Q3" s="357"/>
      <c r="R3" s="357"/>
      <c r="S3" s="357"/>
      <c r="T3" s="357"/>
      <c r="U3" s="35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9" t="s">
        <v>210</v>
      </c>
      <c r="C5" s="380"/>
      <c r="D5" s="380"/>
      <c r="E5" s="380"/>
      <c r="F5" s="380"/>
      <c r="G5" s="10"/>
      <c r="H5" s="11"/>
      <c r="I5" s="5"/>
      <c r="J5" s="12"/>
      <c r="K5" s="12"/>
      <c r="L5" s="12"/>
      <c r="M5" s="12"/>
      <c r="N5" s="12"/>
      <c r="O5" s="8"/>
      <c r="P5" s="13" t="s">
        <v>128</v>
      </c>
      <c r="Q5" s="175"/>
      <c r="R5" s="175"/>
      <c r="S5" s="175"/>
      <c r="T5" s="176"/>
      <c r="U5" s="177"/>
      <c r="V5" s="2"/>
    </row>
    <row r="6" spans="1:22" ht="18" customHeight="1" thickBot="1">
      <c r="A6" s="2"/>
      <c r="B6" s="358" t="s">
        <v>1</v>
      </c>
      <c r="C6" s="359" t="s">
        <v>2</v>
      </c>
      <c r="D6" s="359"/>
      <c r="E6" s="359"/>
      <c r="F6" s="359"/>
      <c r="G6" s="359" t="s">
        <v>3</v>
      </c>
      <c r="H6" s="359"/>
      <c r="I6" s="372" t="s">
        <v>4</v>
      </c>
      <c r="J6" s="373"/>
      <c r="K6" s="373"/>
      <c r="L6" s="373"/>
      <c r="M6" s="373"/>
      <c r="N6" s="374"/>
      <c r="O6" s="359" t="s">
        <v>5</v>
      </c>
      <c r="P6" s="359" t="s">
        <v>6</v>
      </c>
      <c r="Q6" s="359"/>
      <c r="R6" s="359"/>
      <c r="S6" s="360" t="s">
        <v>7</v>
      </c>
      <c r="T6" s="361"/>
      <c r="U6" s="362"/>
      <c r="V6" s="2"/>
    </row>
    <row r="7" spans="1:22" ht="18" customHeight="1">
      <c r="A7" s="2"/>
      <c r="B7" s="358"/>
      <c r="C7" s="14" t="s">
        <v>8</v>
      </c>
      <c r="D7" s="366" t="s">
        <v>9</v>
      </c>
      <c r="E7" s="366"/>
      <c r="F7" s="366"/>
      <c r="G7" s="359"/>
      <c r="H7" s="359"/>
      <c r="I7" s="375"/>
      <c r="J7" s="376"/>
      <c r="K7" s="376"/>
      <c r="L7" s="376"/>
      <c r="M7" s="376"/>
      <c r="N7" s="366"/>
      <c r="O7" s="359"/>
      <c r="P7" s="359"/>
      <c r="Q7" s="359"/>
      <c r="R7" s="359"/>
      <c r="S7" s="363"/>
      <c r="T7" s="364"/>
      <c r="U7" s="365"/>
      <c r="V7" s="2"/>
    </row>
    <row r="8" spans="1:22" ht="18" customHeight="1" thickBot="1">
      <c r="A8" s="2"/>
      <c r="B8" s="15" t="s">
        <v>145</v>
      </c>
      <c r="C8" s="16" t="s">
        <v>206</v>
      </c>
      <c r="D8" s="367" t="s">
        <v>207</v>
      </c>
      <c r="E8" s="367"/>
      <c r="F8" s="367"/>
      <c r="G8" s="368" t="s">
        <v>208</v>
      </c>
      <c r="H8" s="368"/>
      <c r="I8" s="377" t="s">
        <v>209</v>
      </c>
      <c r="J8" s="378"/>
      <c r="K8" s="378"/>
      <c r="L8" s="378"/>
      <c r="M8" s="378"/>
      <c r="N8" s="367"/>
      <c r="O8" s="178" t="s">
        <v>110</v>
      </c>
      <c r="P8" s="368" t="s">
        <v>162</v>
      </c>
      <c r="Q8" s="368"/>
      <c r="R8" s="368"/>
      <c r="S8" s="369" t="s">
        <v>10</v>
      </c>
      <c r="T8" s="370"/>
      <c r="U8" s="37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1" t="s">
        <v>11</v>
      </c>
      <c r="C10" s="382"/>
      <c r="D10" s="382"/>
      <c r="E10" s="382"/>
      <c r="F10" s="382"/>
      <c r="G10" s="382"/>
      <c r="H10" s="382"/>
      <c r="I10" s="382"/>
      <c r="J10" s="382"/>
      <c r="K10" s="382"/>
      <c r="L10" s="382"/>
      <c r="M10" s="382"/>
      <c r="N10" s="382"/>
      <c r="O10" s="382"/>
      <c r="P10" s="382"/>
      <c r="Q10" s="382"/>
      <c r="R10" s="382"/>
      <c r="S10" s="382"/>
      <c r="T10" s="382"/>
      <c r="U10" s="383"/>
      <c r="V10" s="2"/>
    </row>
    <row r="11" spans="1:22" ht="18" customHeight="1">
      <c r="A11" s="2"/>
      <c r="B11" s="384" t="s">
        <v>12</v>
      </c>
      <c r="C11" s="384"/>
      <c r="D11" s="384"/>
      <c r="E11" s="384"/>
      <c r="F11" s="385" t="s">
        <v>146</v>
      </c>
      <c r="G11" s="385"/>
      <c r="H11" s="385"/>
      <c r="I11" s="23" t="s">
        <v>13</v>
      </c>
      <c r="J11" s="144"/>
      <c r="K11" s="144"/>
      <c r="L11" s="144"/>
      <c r="M11" s="144"/>
      <c r="N11" s="145"/>
      <c r="O11" s="24">
        <f>O13-O12</f>
        <v>0</v>
      </c>
      <c r="P11" s="25"/>
      <c r="Q11" s="26"/>
      <c r="R11" s="26"/>
      <c r="S11" s="26"/>
      <c r="T11" s="26"/>
      <c r="U11" s="27"/>
      <c r="V11" s="2"/>
    </row>
    <row r="12" spans="1:22" ht="18" customHeight="1">
      <c r="A12" s="2"/>
      <c r="B12" s="324" t="s">
        <v>14</v>
      </c>
      <c r="C12" s="324"/>
      <c r="D12" s="324"/>
      <c r="E12" s="324"/>
      <c r="F12" s="356"/>
      <c r="G12" s="356"/>
      <c r="H12" s="356"/>
      <c r="I12" s="28" t="s">
        <v>15</v>
      </c>
      <c r="J12" s="146"/>
      <c r="K12" s="146"/>
      <c r="L12" s="146"/>
      <c r="M12" s="146"/>
      <c r="N12" s="147"/>
      <c r="O12" s="29"/>
      <c r="P12" s="30"/>
      <c r="Q12" s="31"/>
      <c r="R12" s="31"/>
      <c r="S12" s="31"/>
      <c r="T12" s="31"/>
      <c r="U12" s="32"/>
      <c r="V12" s="2"/>
    </row>
    <row r="13" spans="1:22" ht="18" customHeight="1">
      <c r="A13" s="2"/>
      <c r="B13" s="324" t="s">
        <v>16</v>
      </c>
      <c r="C13" s="324"/>
      <c r="D13" s="324"/>
      <c r="E13" s="324"/>
      <c r="F13" s="340"/>
      <c r="G13" s="340"/>
      <c r="H13" s="340"/>
      <c r="I13" s="343" t="s">
        <v>17</v>
      </c>
      <c r="J13" s="344"/>
      <c r="K13" s="344"/>
      <c r="L13" s="344"/>
      <c r="M13" s="344"/>
      <c r="N13" s="345"/>
      <c r="O13" s="29"/>
      <c r="P13" s="30"/>
      <c r="Q13" s="33"/>
      <c r="R13" s="33"/>
      <c r="S13" s="33"/>
      <c r="T13" s="31"/>
      <c r="U13" s="32"/>
      <c r="V13" s="2"/>
    </row>
    <row r="14" spans="1:22" ht="18" customHeight="1" thickBot="1">
      <c r="A14" s="2"/>
      <c r="B14" s="34" t="s">
        <v>18</v>
      </c>
      <c r="C14" s="35"/>
      <c r="D14" s="35"/>
      <c r="E14" s="36"/>
      <c r="F14" s="325"/>
      <c r="G14" s="325"/>
      <c r="H14" s="325"/>
      <c r="I14" s="342" t="s">
        <v>19</v>
      </c>
      <c r="J14" s="315"/>
      <c r="K14" s="315"/>
      <c r="L14" s="315"/>
      <c r="M14" s="315"/>
      <c r="N14" s="315"/>
      <c r="O14" s="315"/>
      <c r="P14" s="315"/>
      <c r="Q14" s="315"/>
      <c r="R14" s="315"/>
      <c r="S14" s="315"/>
      <c r="T14" s="315"/>
      <c r="U14" s="315"/>
      <c r="V14" s="2"/>
    </row>
    <row r="15" spans="1:22" ht="18" customHeight="1" thickBot="1">
      <c r="A15" s="2"/>
      <c r="B15" s="37" t="s">
        <v>20</v>
      </c>
      <c r="C15" s="38"/>
      <c r="D15" s="38"/>
      <c r="E15" s="39"/>
      <c r="F15" s="325"/>
      <c r="G15" s="325"/>
      <c r="H15" s="325"/>
      <c r="I15" s="342"/>
      <c r="J15" s="315"/>
      <c r="K15" s="315"/>
      <c r="L15" s="315"/>
      <c r="M15" s="315"/>
      <c r="N15" s="315"/>
      <c r="O15" s="315"/>
      <c r="P15" s="315"/>
      <c r="Q15" s="315"/>
      <c r="R15" s="315"/>
      <c r="S15" s="315"/>
      <c r="T15" s="315"/>
      <c r="U15" s="315"/>
      <c r="V15" s="2"/>
    </row>
    <row r="16" spans="1:22" ht="15" customHeight="1" thickBot="1">
      <c r="A16" s="2"/>
      <c r="B16" s="341"/>
      <c r="C16" s="341"/>
      <c r="D16" s="341"/>
      <c r="E16" s="341"/>
      <c r="F16" s="346" t="s">
        <v>21</v>
      </c>
      <c r="G16" s="346" t="s">
        <v>22</v>
      </c>
      <c r="H16" s="346"/>
      <c r="I16" s="355" t="s">
        <v>23</v>
      </c>
      <c r="J16" s="355"/>
      <c r="K16" s="355"/>
      <c r="L16" s="355"/>
      <c r="M16" s="355"/>
      <c r="N16" s="355"/>
      <c r="O16" s="355"/>
      <c r="P16" s="355"/>
      <c r="Q16" s="355"/>
      <c r="R16" s="355"/>
      <c r="S16" s="355"/>
      <c r="T16" s="355"/>
      <c r="U16" s="355"/>
      <c r="V16" s="2"/>
    </row>
    <row r="17" spans="2:239" ht="13.5" thickBot="1">
      <c r="B17" s="341"/>
      <c r="C17" s="341"/>
      <c r="D17" s="341"/>
      <c r="E17" s="341"/>
      <c r="F17" s="346"/>
      <c r="G17" s="346"/>
      <c r="H17" s="346"/>
      <c r="I17" s="317" t="s">
        <v>24</v>
      </c>
      <c r="J17" s="317"/>
      <c r="K17" s="317"/>
      <c r="L17" s="317"/>
      <c r="M17" s="317"/>
      <c r="N17" s="317"/>
      <c r="O17" s="317"/>
      <c r="P17" s="317"/>
      <c r="Q17" s="317"/>
      <c r="R17" s="437" t="s">
        <v>25</v>
      </c>
      <c r="S17" s="438"/>
      <c r="T17" s="438"/>
      <c r="U17" s="439"/>
      <c r="V17" s="2"/>
    </row>
    <row r="18" spans="2:239" ht="18" customHeight="1">
      <c r="B18" s="40" t="s">
        <v>26</v>
      </c>
      <c r="C18" s="41"/>
      <c r="D18" s="41"/>
      <c r="E18" s="42"/>
      <c r="F18" s="225">
        <v>0.19166666666666665</v>
      </c>
      <c r="G18" s="230">
        <v>1472</v>
      </c>
      <c r="H18" s="43" t="s">
        <v>27</v>
      </c>
      <c r="I18" s="351" t="s">
        <v>137</v>
      </c>
      <c r="J18" s="351"/>
      <c r="K18" s="351"/>
      <c r="L18" s="351"/>
      <c r="M18" s="351"/>
      <c r="N18" s="351"/>
      <c r="O18" s="351"/>
      <c r="P18" s="228">
        <v>25385</v>
      </c>
      <c r="Q18" s="45" t="s">
        <v>27</v>
      </c>
      <c r="R18" s="347"/>
      <c r="S18" s="348"/>
      <c r="T18" s="348"/>
      <c r="U18" s="349"/>
      <c r="V18" s="2"/>
    </row>
    <row r="19" spans="2:239" ht="18" customHeight="1">
      <c r="B19" s="46"/>
      <c r="C19" s="35"/>
      <c r="D19" s="35"/>
      <c r="E19" s="47"/>
      <c r="F19" s="206"/>
      <c r="G19" s="48"/>
      <c r="H19" s="49"/>
      <c r="I19" s="316" t="s">
        <v>138</v>
      </c>
      <c r="J19" s="316"/>
      <c r="K19" s="316"/>
      <c r="L19" s="316"/>
      <c r="M19" s="316"/>
      <c r="N19" s="316"/>
      <c r="O19" s="316"/>
      <c r="P19" s="294"/>
      <c r="Q19" s="50" t="s">
        <v>27</v>
      </c>
      <c r="R19" s="318"/>
      <c r="S19" s="319"/>
      <c r="T19" s="319"/>
      <c r="U19" s="320"/>
      <c r="V19" s="51"/>
    </row>
    <row r="20" spans="2:239" ht="18" customHeight="1">
      <c r="B20" s="46" t="s">
        <v>28</v>
      </c>
      <c r="C20" s="35"/>
      <c r="D20" s="35"/>
      <c r="E20" s="52"/>
      <c r="F20" s="225">
        <v>0</v>
      </c>
      <c r="G20" s="230">
        <v>0</v>
      </c>
      <c r="H20" s="49" t="s">
        <v>27</v>
      </c>
      <c r="I20" s="316" t="s">
        <v>139</v>
      </c>
      <c r="J20" s="316"/>
      <c r="K20" s="316"/>
      <c r="L20" s="316"/>
      <c r="M20" s="316"/>
      <c r="N20" s="316"/>
      <c r="O20" s="316"/>
      <c r="P20" s="53"/>
      <c r="Q20" s="50" t="s">
        <v>27</v>
      </c>
      <c r="R20" s="318"/>
      <c r="S20" s="319"/>
      <c r="T20" s="319"/>
      <c r="U20" s="320"/>
      <c r="V20" s="51"/>
    </row>
    <row r="21" spans="2:239" ht="18" customHeight="1">
      <c r="B21" s="46" t="s">
        <v>29</v>
      </c>
      <c r="C21" s="41"/>
      <c r="D21" s="41"/>
      <c r="E21" s="47"/>
      <c r="F21" s="225" t="s">
        <v>156</v>
      </c>
      <c r="G21" s="230">
        <v>320</v>
      </c>
      <c r="H21" s="49" t="s">
        <v>27</v>
      </c>
      <c r="I21" s="316" t="s">
        <v>140</v>
      </c>
      <c r="J21" s="316"/>
      <c r="K21" s="316"/>
      <c r="L21" s="316"/>
      <c r="M21" s="316"/>
      <c r="N21" s="316"/>
      <c r="O21" s="316"/>
      <c r="P21" s="228">
        <f>P18-G27+P19</f>
        <v>23593</v>
      </c>
      <c r="Q21" s="50" t="s">
        <v>27</v>
      </c>
      <c r="R21" s="318" t="s">
        <v>0</v>
      </c>
      <c r="S21" s="319"/>
      <c r="T21" s="319"/>
      <c r="U21" s="320"/>
      <c r="V21" s="51"/>
    </row>
    <row r="22" spans="2:239" ht="18" customHeight="1">
      <c r="B22" s="46" t="s">
        <v>30</v>
      </c>
      <c r="C22" s="55"/>
      <c r="D22" s="55"/>
      <c r="E22" s="36"/>
      <c r="F22" s="206">
        <f>IH178</f>
        <v>0</v>
      </c>
      <c r="G22" s="53"/>
      <c r="H22" s="49" t="s">
        <v>27</v>
      </c>
      <c r="I22" s="316" t="s">
        <v>31</v>
      </c>
      <c r="J22" s="316"/>
      <c r="K22" s="316"/>
      <c r="L22" s="316"/>
      <c r="M22" s="316"/>
      <c r="N22" s="316"/>
      <c r="O22" s="316"/>
      <c r="P22" s="54">
        <v>22300</v>
      </c>
      <c r="Q22" s="50" t="s">
        <v>27</v>
      </c>
      <c r="R22" s="318"/>
      <c r="S22" s="319"/>
      <c r="T22" s="319"/>
      <c r="U22" s="320"/>
      <c r="V22" s="2"/>
    </row>
    <row r="23" spans="2:239" ht="18" customHeight="1">
      <c r="B23" s="34"/>
      <c r="C23" s="55"/>
      <c r="D23" s="35"/>
      <c r="E23" s="36"/>
      <c r="F23" s="215"/>
      <c r="G23" s="48"/>
      <c r="H23" s="49"/>
      <c r="I23" s="316" t="s">
        <v>32</v>
      </c>
      <c r="J23" s="316"/>
      <c r="K23" s="316"/>
      <c r="L23" s="316"/>
      <c r="M23" s="316"/>
      <c r="N23" s="316"/>
      <c r="O23" s="316"/>
      <c r="P23" s="48">
        <v>4000</v>
      </c>
      <c r="Q23" s="50" t="s">
        <v>27</v>
      </c>
      <c r="R23" s="318"/>
      <c r="S23" s="319"/>
      <c r="T23" s="319"/>
      <c r="U23" s="320"/>
      <c r="V23" s="2"/>
    </row>
    <row r="24" spans="2:239" ht="18" customHeight="1">
      <c r="B24" s="34" t="s">
        <v>33</v>
      </c>
      <c r="C24" s="35"/>
      <c r="D24" s="56"/>
      <c r="E24" s="57"/>
      <c r="F24" s="206">
        <f>IH180</f>
        <v>0</v>
      </c>
      <c r="G24" s="53"/>
      <c r="H24" s="49" t="s">
        <v>27</v>
      </c>
      <c r="I24" s="316" t="s">
        <v>34</v>
      </c>
      <c r="J24" s="316"/>
      <c r="K24" s="316"/>
      <c r="L24" s="316"/>
      <c r="M24" s="316"/>
      <c r="N24" s="316"/>
      <c r="O24" s="316"/>
      <c r="P24" s="53"/>
      <c r="Q24" s="50" t="s">
        <v>27</v>
      </c>
      <c r="R24" s="318"/>
      <c r="S24" s="319"/>
      <c r="T24" s="319"/>
      <c r="U24" s="320"/>
      <c r="V24" s="2"/>
    </row>
    <row r="25" spans="2:239" ht="18" customHeight="1">
      <c r="B25" s="46"/>
      <c r="C25" s="35"/>
      <c r="D25" s="35"/>
      <c r="E25" s="36"/>
      <c r="F25" s="206"/>
      <c r="G25" s="53"/>
      <c r="H25" s="49"/>
      <c r="I25" s="316" t="s">
        <v>35</v>
      </c>
      <c r="J25" s="316"/>
      <c r="K25" s="316"/>
      <c r="L25" s="316"/>
      <c r="M25" s="316"/>
      <c r="N25" s="316"/>
      <c r="O25" s="316"/>
      <c r="P25" s="53"/>
      <c r="Q25" s="50" t="s">
        <v>27</v>
      </c>
      <c r="R25" s="334"/>
      <c r="S25" s="335"/>
      <c r="T25" s="335"/>
      <c r="U25" s="336"/>
      <c r="V25" s="2"/>
    </row>
    <row r="26" spans="2:239" ht="18" customHeight="1">
      <c r="B26" s="46" t="s">
        <v>36</v>
      </c>
      <c r="C26" s="56"/>
      <c r="D26" s="56"/>
      <c r="E26" s="42"/>
      <c r="F26" s="206">
        <f>IH182</f>
        <v>0</v>
      </c>
      <c r="G26" s="44"/>
      <c r="H26" s="49" t="s">
        <v>27</v>
      </c>
      <c r="I26" s="316" t="s">
        <v>37</v>
      </c>
      <c r="J26" s="316"/>
      <c r="K26" s="316"/>
      <c r="L26" s="316"/>
      <c r="M26" s="316"/>
      <c r="N26" s="316"/>
      <c r="O26" s="316"/>
      <c r="P26" s="54">
        <f>P22+P24-P23-P25</f>
        <v>18300</v>
      </c>
      <c r="Q26" s="50" t="s">
        <v>27</v>
      </c>
      <c r="R26" s="318"/>
      <c r="S26" s="319"/>
      <c r="T26" s="319"/>
      <c r="U26" s="320"/>
      <c r="V26" s="2"/>
    </row>
    <row r="27" spans="2:239" ht="18.75" customHeight="1">
      <c r="B27" s="34"/>
      <c r="C27" s="35"/>
      <c r="D27" s="58" t="s">
        <v>38</v>
      </c>
      <c r="E27" s="59"/>
      <c r="F27" s="60"/>
      <c r="G27" s="300">
        <f>G18+G20+G21</f>
        <v>1792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29" t="s">
        <v>39</v>
      </c>
      <c r="C29" s="329"/>
      <c r="D29" s="329"/>
      <c r="E29" s="329"/>
      <c r="F29" s="329"/>
      <c r="G29" s="329"/>
      <c r="H29" s="329"/>
      <c r="I29" s="329"/>
      <c r="J29" s="329"/>
      <c r="K29" s="329"/>
      <c r="L29" s="329"/>
      <c r="M29" s="329"/>
      <c r="N29" s="329"/>
      <c r="O29" s="329"/>
      <c r="P29" s="329"/>
      <c r="Q29" s="329"/>
      <c r="R29" s="329"/>
      <c r="S29" s="329"/>
      <c r="T29" s="329"/>
      <c r="U29" s="329"/>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30" t="s">
        <v>211</v>
      </c>
      <c r="E32" s="330"/>
      <c r="F32" s="330"/>
      <c r="G32" s="330"/>
      <c r="H32" s="330"/>
      <c r="I32" s="331"/>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30" t="s">
        <v>212</v>
      </c>
      <c r="E33" s="330"/>
      <c r="F33" s="330"/>
      <c r="G33" s="330"/>
      <c r="H33" s="330"/>
      <c r="I33" s="331"/>
      <c r="J33" s="199"/>
      <c r="K33" s="150"/>
      <c r="L33" s="150"/>
      <c r="M33" s="150"/>
      <c r="N33" s="187"/>
      <c r="O33" s="184"/>
      <c r="P33" s="185"/>
      <c r="Q33" s="190"/>
      <c r="R33" s="190"/>
      <c r="S33" s="190"/>
      <c r="T33" s="190"/>
      <c r="U33" s="165"/>
      <c r="V33" s="2"/>
      <c r="IE33" s="78"/>
    </row>
    <row r="34" spans="1:244" ht="32.25" customHeight="1">
      <c r="B34" s="332" t="s">
        <v>152</v>
      </c>
      <c r="C34" s="333"/>
      <c r="D34" s="392" t="s">
        <v>112</v>
      </c>
      <c r="E34" s="392"/>
      <c r="F34" s="392"/>
      <c r="G34" s="392"/>
      <c r="H34" s="392"/>
      <c r="I34" s="393"/>
      <c r="J34" s="199"/>
      <c r="K34" s="143"/>
      <c r="L34" s="143"/>
      <c r="M34" s="143"/>
      <c r="N34" s="200"/>
      <c r="O34" s="184"/>
      <c r="P34" s="185"/>
      <c r="Q34" s="190"/>
      <c r="R34" s="190"/>
      <c r="S34" s="190"/>
      <c r="T34" s="190"/>
      <c r="U34" s="165"/>
      <c r="V34" s="2"/>
      <c r="IE34" s="78"/>
    </row>
    <row r="35" spans="1:244" ht="54.75" customHeight="1">
      <c r="B35" s="105" t="s">
        <v>45</v>
      </c>
      <c r="C35" s="106"/>
      <c r="D35" s="415" t="s">
        <v>112</v>
      </c>
      <c r="E35" s="415"/>
      <c r="F35" s="415"/>
      <c r="G35" s="415"/>
      <c r="H35" s="415"/>
      <c r="I35" s="416"/>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21" t="s">
        <v>25</v>
      </c>
      <c r="K37" s="321"/>
      <c r="L37" s="321"/>
      <c r="M37" s="321"/>
      <c r="N37" s="321"/>
      <c r="O37" s="321"/>
      <c r="P37" s="350" t="s">
        <v>50</v>
      </c>
      <c r="Q37" s="350"/>
      <c r="R37" s="350"/>
      <c r="S37" s="337" t="s">
        <v>51</v>
      </c>
      <c r="T37" s="338"/>
      <c r="U37" s="339"/>
      <c r="V37" s="2"/>
      <c r="ID37" s="84" t="s">
        <v>52</v>
      </c>
      <c r="IE37" s="84" t="s">
        <v>49</v>
      </c>
      <c r="IF37" s="84" t="s">
        <v>53</v>
      </c>
      <c r="IG37" s="84" t="s">
        <v>54</v>
      </c>
      <c r="IH37" s="84" t="s">
        <v>55</v>
      </c>
      <c r="II37" s="84" t="s">
        <v>56</v>
      </c>
      <c r="IJ37" s="84" t="s">
        <v>36</v>
      </c>
    </row>
    <row r="38" spans="1:244" ht="21" customHeight="1" thickBot="1">
      <c r="A38" s="85"/>
      <c r="B38" s="219">
        <v>0</v>
      </c>
      <c r="C38" s="237">
        <v>4.5833333333333337E-2</v>
      </c>
      <c r="D38" s="226"/>
      <c r="E38" s="226"/>
      <c r="F38" s="226" t="s">
        <v>57</v>
      </c>
      <c r="G38" s="238"/>
      <c r="H38" s="238"/>
      <c r="I38" s="238"/>
      <c r="J38" s="313" t="s">
        <v>202</v>
      </c>
      <c r="K38" s="314"/>
      <c r="L38" s="314"/>
      <c r="M38" s="314"/>
      <c r="N38" s="314"/>
      <c r="O38" s="265"/>
      <c r="P38" s="310" t="s">
        <v>74</v>
      </c>
      <c r="Q38" s="311"/>
      <c r="R38" s="312"/>
      <c r="S38" s="326"/>
      <c r="T38" s="327"/>
      <c r="U38" s="328"/>
      <c r="V38" s="2"/>
      <c r="ID38" s="86"/>
      <c r="IE38" s="86"/>
      <c r="IF38" s="86"/>
      <c r="IG38" s="86"/>
      <c r="IH38" s="86"/>
      <c r="II38" s="86"/>
      <c r="IJ38" s="86"/>
    </row>
    <row r="39" spans="1:244" ht="21" customHeight="1" thickBot="1">
      <c r="A39" s="85"/>
      <c r="B39" s="219">
        <v>4.5833333333333337E-2</v>
      </c>
      <c r="C39" s="237">
        <v>4.9999999999999996E-2</v>
      </c>
      <c r="D39" s="226" t="s">
        <v>57</v>
      </c>
      <c r="E39" s="226"/>
      <c r="F39" s="226" t="s">
        <v>57</v>
      </c>
      <c r="G39" s="238"/>
      <c r="H39" s="238"/>
      <c r="I39" s="238"/>
      <c r="J39" s="322" t="s">
        <v>213</v>
      </c>
      <c r="K39" s="323"/>
      <c r="L39" s="323"/>
      <c r="M39" s="323"/>
      <c r="N39" s="323"/>
      <c r="O39" s="299"/>
      <c r="P39" s="310" t="s">
        <v>74</v>
      </c>
      <c r="Q39" s="311"/>
      <c r="R39" s="312"/>
      <c r="S39" s="261"/>
      <c r="T39" s="262"/>
      <c r="U39" s="263"/>
      <c r="V39" s="2"/>
      <c r="ID39" s="86"/>
      <c r="IE39" s="86"/>
      <c r="IF39" s="86"/>
      <c r="IG39" s="86"/>
      <c r="IH39" s="86"/>
      <c r="II39" s="86"/>
      <c r="IJ39" s="86"/>
    </row>
    <row r="40" spans="1:244" ht="21" customHeight="1" thickBot="1">
      <c r="A40" s="85"/>
      <c r="B40" s="219">
        <v>4.9999999999999996E-2</v>
      </c>
      <c r="C40" s="237">
        <v>9.1666666666666674E-2</v>
      </c>
      <c r="D40" s="226" t="s">
        <v>57</v>
      </c>
      <c r="E40" s="226"/>
      <c r="F40" s="226" t="s">
        <v>57</v>
      </c>
      <c r="G40" s="238"/>
      <c r="H40" s="238"/>
      <c r="I40" s="238"/>
      <c r="J40" s="313" t="s">
        <v>214</v>
      </c>
      <c r="K40" s="314"/>
      <c r="L40" s="314"/>
      <c r="M40" s="314"/>
      <c r="N40" s="314"/>
      <c r="O40" s="299"/>
      <c r="P40" s="310" t="s">
        <v>74</v>
      </c>
      <c r="Q40" s="311"/>
      <c r="R40" s="312"/>
      <c r="S40" s="261"/>
      <c r="T40" s="262"/>
      <c r="U40" s="263"/>
      <c r="V40" s="2"/>
      <c r="ID40" s="86"/>
      <c r="IE40" s="86"/>
      <c r="IF40" s="86"/>
      <c r="IG40" s="86"/>
      <c r="IH40" s="86"/>
      <c r="II40" s="86"/>
      <c r="IJ40" s="86"/>
    </row>
    <row r="41" spans="1:244" ht="21" customHeight="1" thickBot="1">
      <c r="A41" s="85"/>
      <c r="B41" s="219">
        <v>9.1666666666666674E-2</v>
      </c>
      <c r="C41" s="237">
        <v>0.10416666666666667</v>
      </c>
      <c r="D41" s="226"/>
      <c r="E41" s="226"/>
      <c r="F41" s="226" t="s">
        <v>57</v>
      </c>
      <c r="G41" s="238"/>
      <c r="H41" s="238"/>
      <c r="I41" s="238"/>
      <c r="J41" s="322" t="s">
        <v>215</v>
      </c>
      <c r="K41" s="323"/>
      <c r="L41" s="323"/>
      <c r="M41" s="323"/>
      <c r="N41" s="323"/>
      <c r="O41" s="299"/>
      <c r="P41" s="310" t="s">
        <v>74</v>
      </c>
      <c r="Q41" s="311"/>
      <c r="R41" s="312"/>
      <c r="S41" s="261"/>
      <c r="T41" s="262"/>
      <c r="U41" s="263"/>
      <c r="V41" s="2"/>
      <c r="ID41" s="86"/>
      <c r="IE41" s="86"/>
      <c r="IF41" s="86"/>
      <c r="IG41" s="86"/>
      <c r="IH41" s="86"/>
      <c r="II41" s="86"/>
      <c r="IJ41" s="86"/>
    </row>
    <row r="42" spans="1:244" ht="21" customHeight="1" thickBot="1">
      <c r="A42" s="85"/>
      <c r="B42" s="219">
        <v>0.10416666666666667</v>
      </c>
      <c r="C42" s="237">
        <v>0.16666666666666666</v>
      </c>
      <c r="D42" s="226"/>
      <c r="E42" s="226"/>
      <c r="F42" s="226" t="s">
        <v>57</v>
      </c>
      <c r="G42" s="238"/>
      <c r="H42" s="238"/>
      <c r="I42" s="238"/>
      <c r="J42" s="313" t="s">
        <v>202</v>
      </c>
      <c r="K42" s="314"/>
      <c r="L42" s="314"/>
      <c r="M42" s="314"/>
      <c r="N42" s="314"/>
      <c r="O42" s="266"/>
      <c r="P42" s="310" t="s">
        <v>74</v>
      </c>
      <c r="Q42" s="311"/>
      <c r="R42" s="312"/>
      <c r="S42" s="261"/>
      <c r="T42" s="262"/>
      <c r="U42" s="263"/>
      <c r="V42" s="2"/>
      <c r="ID42" s="86"/>
      <c r="IE42" s="86"/>
      <c r="IF42" s="86"/>
      <c r="IG42" s="86"/>
      <c r="IH42" s="86"/>
      <c r="II42" s="86"/>
      <c r="IJ42" s="86"/>
    </row>
    <row r="43" spans="1:244" ht="21" customHeight="1" thickBot="1">
      <c r="A43" s="85"/>
      <c r="B43" s="219">
        <v>0.16666666666666666</v>
      </c>
      <c r="C43" s="237">
        <v>0.33333333333333331</v>
      </c>
      <c r="D43" s="226"/>
      <c r="E43" s="226"/>
      <c r="F43" s="226" t="s">
        <v>57</v>
      </c>
      <c r="G43" s="238"/>
      <c r="H43" s="238"/>
      <c r="I43" s="238"/>
      <c r="J43" s="313" t="s">
        <v>202</v>
      </c>
      <c r="K43" s="314"/>
      <c r="L43" s="314"/>
      <c r="M43" s="314"/>
      <c r="N43" s="314"/>
      <c r="O43" s="259"/>
      <c r="P43" s="310" t="s">
        <v>74</v>
      </c>
      <c r="Q43" s="311"/>
      <c r="R43" s="312"/>
      <c r="S43" s="261"/>
      <c r="T43" s="262"/>
      <c r="U43" s="263"/>
      <c r="V43" s="2"/>
      <c r="ID43" s="86"/>
      <c r="IE43" s="86"/>
      <c r="IF43" s="86"/>
      <c r="IG43" s="86"/>
      <c r="IH43" s="86"/>
      <c r="II43" s="86"/>
      <c r="IJ43" s="86"/>
    </row>
    <row r="44" spans="1:244" ht="21" customHeight="1" thickBot="1">
      <c r="A44" s="85"/>
      <c r="B44" s="219">
        <v>0.33333333333333331</v>
      </c>
      <c r="C44" s="237">
        <v>0.5</v>
      </c>
      <c r="D44" s="226"/>
      <c r="E44" s="226"/>
      <c r="F44" s="226" t="s">
        <v>57</v>
      </c>
      <c r="G44" s="238"/>
      <c r="H44" s="238"/>
      <c r="I44" s="238"/>
      <c r="J44" s="313" t="s">
        <v>202</v>
      </c>
      <c r="K44" s="314"/>
      <c r="L44" s="314"/>
      <c r="M44" s="314"/>
      <c r="N44" s="314"/>
      <c r="O44" s="265"/>
      <c r="P44" s="310" t="s">
        <v>74</v>
      </c>
      <c r="Q44" s="311"/>
      <c r="R44" s="312"/>
      <c r="S44" s="261"/>
      <c r="T44" s="262"/>
      <c r="U44" s="263"/>
      <c r="V44" s="2"/>
      <c r="ID44" s="86"/>
      <c r="IE44" s="86"/>
      <c r="IF44" s="86"/>
      <c r="IG44" s="86"/>
      <c r="IH44" s="86"/>
      <c r="II44" s="86"/>
      <c r="IJ44" s="86"/>
    </row>
    <row r="45" spans="1:244" ht="21" customHeight="1" thickBot="1">
      <c r="A45" s="85"/>
      <c r="B45" s="111">
        <v>0.52083333333333337</v>
      </c>
      <c r="C45" s="111">
        <v>0.52500000000000002</v>
      </c>
      <c r="D45" s="226" t="s">
        <v>57</v>
      </c>
      <c r="E45" s="226"/>
      <c r="F45" s="226" t="s">
        <v>57</v>
      </c>
      <c r="G45" s="87"/>
      <c r="H45" s="87"/>
      <c r="I45" s="87"/>
      <c r="J45" s="322" t="s">
        <v>216</v>
      </c>
      <c r="K45" s="323"/>
      <c r="L45" s="323"/>
      <c r="M45" s="323"/>
      <c r="N45" s="323"/>
      <c r="O45" s="265"/>
      <c r="P45" s="310" t="s">
        <v>74</v>
      </c>
      <c r="Q45" s="311"/>
      <c r="R45" s="312"/>
      <c r="S45" s="352"/>
      <c r="T45" s="353"/>
      <c r="U45" s="354"/>
      <c r="V45" s="2"/>
      <c r="ID45" s="86"/>
      <c r="IE45" s="86"/>
      <c r="IF45" s="86"/>
      <c r="IG45" s="86"/>
      <c r="IH45" s="86"/>
      <c r="II45" s="86"/>
      <c r="IJ45" s="86"/>
    </row>
    <row r="46" spans="1:244" ht="21" customHeight="1" thickBot="1">
      <c r="A46" s="85"/>
      <c r="B46" s="111">
        <v>0.52500000000000002</v>
      </c>
      <c r="C46" s="111">
        <v>0.54166666666666663</v>
      </c>
      <c r="D46" s="226" t="s">
        <v>57</v>
      </c>
      <c r="E46" s="226"/>
      <c r="F46" s="226" t="s">
        <v>57</v>
      </c>
      <c r="G46" s="87"/>
      <c r="H46" s="87"/>
      <c r="I46" s="87"/>
      <c r="J46" s="313" t="s">
        <v>217</v>
      </c>
      <c r="K46" s="314"/>
      <c r="L46" s="314"/>
      <c r="M46" s="314"/>
      <c r="N46" s="314"/>
      <c r="O46" s="265"/>
      <c r="P46" s="310" t="s">
        <v>74</v>
      </c>
      <c r="Q46" s="311"/>
      <c r="R46" s="312"/>
      <c r="S46" s="352"/>
      <c r="T46" s="353"/>
      <c r="U46" s="354"/>
      <c r="V46" s="2"/>
      <c r="ID46" s="86"/>
      <c r="IE46" s="86"/>
      <c r="IF46" s="86"/>
      <c r="IG46" s="86"/>
      <c r="IH46" s="86"/>
      <c r="II46" s="86"/>
      <c r="IJ46" s="86"/>
    </row>
    <row r="47" spans="1:244" ht="21" customHeight="1" thickBot="1">
      <c r="A47" s="85"/>
      <c r="B47" s="267">
        <v>0.54861111111111105</v>
      </c>
      <c r="C47" s="111">
        <v>0.58680555555555558</v>
      </c>
      <c r="D47" s="226" t="s">
        <v>57</v>
      </c>
      <c r="E47" s="226"/>
      <c r="F47" s="226" t="s">
        <v>57</v>
      </c>
      <c r="G47" s="87"/>
      <c r="H47" s="87"/>
      <c r="I47" s="287"/>
      <c r="J47" s="313" t="s">
        <v>218</v>
      </c>
      <c r="K47" s="314"/>
      <c r="L47" s="314"/>
      <c r="M47" s="314"/>
      <c r="N47" s="314"/>
      <c r="O47" s="288"/>
      <c r="P47" s="310" t="s">
        <v>74</v>
      </c>
      <c r="Q47" s="311"/>
      <c r="R47" s="312"/>
      <c r="S47" s="289"/>
      <c r="T47" s="290"/>
      <c r="U47" s="291"/>
      <c r="V47" s="2"/>
      <c r="ID47" s="86"/>
      <c r="IE47" s="86"/>
      <c r="IF47" s="86"/>
      <c r="IG47" s="86"/>
      <c r="IH47" s="86"/>
      <c r="II47" s="86"/>
      <c r="IJ47" s="86"/>
    </row>
    <row r="48" spans="1:244" ht="21" customHeight="1" thickBot="1">
      <c r="A48" s="85"/>
      <c r="B48" s="267">
        <v>0.58680555555555558</v>
      </c>
      <c r="C48" s="111">
        <v>0.61458333333333337</v>
      </c>
      <c r="D48" s="226" t="s">
        <v>57</v>
      </c>
      <c r="E48" s="226"/>
      <c r="F48" s="226" t="s">
        <v>57</v>
      </c>
      <c r="G48" s="87"/>
      <c r="H48" s="87"/>
      <c r="I48" s="287"/>
      <c r="J48" s="313" t="s">
        <v>219</v>
      </c>
      <c r="K48" s="314"/>
      <c r="L48" s="314"/>
      <c r="M48" s="314"/>
      <c r="N48" s="314"/>
      <c r="O48" s="288"/>
      <c r="P48" s="310" t="s">
        <v>74</v>
      </c>
      <c r="Q48" s="311"/>
      <c r="R48" s="312"/>
      <c r="S48" s="289"/>
      <c r="T48" s="290"/>
      <c r="U48" s="291"/>
      <c r="V48" s="2"/>
      <c r="ID48" s="86"/>
      <c r="IE48" s="86"/>
      <c r="IF48" s="86"/>
      <c r="IG48" s="86"/>
      <c r="IH48" s="86"/>
      <c r="II48" s="86"/>
      <c r="IJ48" s="86"/>
    </row>
    <row r="49" spans="1:244" ht="21" customHeight="1" thickBot="1">
      <c r="A49" s="85"/>
      <c r="B49" s="267">
        <v>0.61458333333333337</v>
      </c>
      <c r="C49" s="111">
        <v>0.63750000000000007</v>
      </c>
      <c r="D49" s="226" t="s">
        <v>57</v>
      </c>
      <c r="E49" s="226"/>
      <c r="F49" s="226" t="s">
        <v>57</v>
      </c>
      <c r="G49" s="87"/>
      <c r="H49" s="87"/>
      <c r="I49" s="287"/>
      <c r="J49" s="313" t="s">
        <v>220</v>
      </c>
      <c r="K49" s="314"/>
      <c r="L49" s="314"/>
      <c r="M49" s="314"/>
      <c r="N49" s="314"/>
      <c r="O49" s="288"/>
      <c r="P49" s="310" t="s">
        <v>74</v>
      </c>
      <c r="Q49" s="311"/>
      <c r="R49" s="312"/>
      <c r="S49" s="289"/>
      <c r="T49" s="290"/>
      <c r="U49" s="291"/>
      <c r="V49" s="2"/>
      <c r="ID49" s="86"/>
      <c r="IE49" s="86"/>
      <c r="IF49" s="86"/>
      <c r="IG49" s="86"/>
      <c r="IH49" s="86"/>
      <c r="II49" s="86"/>
      <c r="IJ49" s="86"/>
    </row>
    <row r="50" spans="1:244" ht="21" customHeight="1" thickBot="1">
      <c r="A50" s="85"/>
      <c r="B50" s="267">
        <v>0.63750000000000007</v>
      </c>
      <c r="C50" s="111">
        <v>0.64583333333333337</v>
      </c>
      <c r="D50" s="226" t="s">
        <v>57</v>
      </c>
      <c r="E50" s="226"/>
      <c r="F50" s="226" t="s">
        <v>57</v>
      </c>
      <c r="G50" s="87"/>
      <c r="H50" s="87"/>
      <c r="I50" s="287"/>
      <c r="J50" s="313" t="s">
        <v>221</v>
      </c>
      <c r="K50" s="314"/>
      <c r="L50" s="314"/>
      <c r="M50" s="314"/>
      <c r="N50" s="314"/>
      <c r="O50" s="295"/>
      <c r="P50" s="310" t="s">
        <v>74</v>
      </c>
      <c r="Q50" s="311"/>
      <c r="R50" s="312"/>
      <c r="S50" s="296"/>
      <c r="T50" s="297"/>
      <c r="U50" s="298"/>
      <c r="V50" s="2"/>
      <c r="ID50" s="86"/>
      <c r="IE50" s="86"/>
      <c r="IF50" s="86"/>
      <c r="IG50" s="86"/>
      <c r="IH50" s="86"/>
      <c r="II50" s="86"/>
      <c r="IJ50" s="86"/>
    </row>
    <row r="51" spans="1:244" ht="21" customHeight="1" thickBot="1">
      <c r="A51" s="85"/>
      <c r="B51" s="267">
        <v>0.64583333333333337</v>
      </c>
      <c r="C51" s="111">
        <v>0.65416666666666667</v>
      </c>
      <c r="D51" s="226"/>
      <c r="E51" s="226"/>
      <c r="F51" s="226" t="s">
        <v>57</v>
      </c>
      <c r="G51" s="87"/>
      <c r="H51" s="87"/>
      <c r="I51" s="287"/>
      <c r="J51" s="322" t="s">
        <v>215</v>
      </c>
      <c r="K51" s="323"/>
      <c r="L51" s="323"/>
      <c r="M51" s="323"/>
      <c r="N51" s="323"/>
      <c r="O51" s="301"/>
      <c r="P51" s="310" t="s">
        <v>74</v>
      </c>
      <c r="Q51" s="311"/>
      <c r="R51" s="312"/>
      <c r="S51" s="302"/>
      <c r="T51" s="303"/>
      <c r="U51" s="304"/>
      <c r="V51" s="2"/>
      <c r="ID51" s="86"/>
      <c r="IE51" s="86"/>
      <c r="IF51" s="86"/>
      <c r="IG51" s="86"/>
      <c r="IH51" s="86"/>
      <c r="II51" s="86"/>
      <c r="IJ51" s="86"/>
    </row>
    <row r="52" spans="1:244" ht="21" customHeight="1" thickBot="1">
      <c r="A52" s="85"/>
      <c r="B52" s="267">
        <v>0.65416666666666667</v>
      </c>
      <c r="C52" s="111">
        <v>0.66666666666666663</v>
      </c>
      <c r="D52" s="226"/>
      <c r="E52" s="226"/>
      <c r="F52" s="226" t="s">
        <v>57</v>
      </c>
      <c r="G52" s="87"/>
      <c r="H52" s="87"/>
      <c r="I52" s="287"/>
      <c r="J52" s="313" t="s">
        <v>202</v>
      </c>
      <c r="K52" s="314"/>
      <c r="L52" s="314"/>
      <c r="M52" s="314"/>
      <c r="N52" s="314"/>
      <c r="O52" s="301"/>
      <c r="P52" s="310" t="s">
        <v>74</v>
      </c>
      <c r="Q52" s="311"/>
      <c r="R52" s="312"/>
      <c r="S52" s="302"/>
      <c r="T52" s="303"/>
      <c r="U52" s="304"/>
      <c r="V52" s="2"/>
      <c r="ID52" s="86"/>
      <c r="IE52" s="86"/>
      <c r="IF52" s="86"/>
      <c r="IG52" s="86"/>
      <c r="IH52" s="86"/>
      <c r="II52" s="86"/>
      <c r="IJ52" s="86"/>
    </row>
    <row r="53" spans="1:244" ht="21" customHeight="1" thickBot="1">
      <c r="A53" s="85"/>
      <c r="B53" s="267">
        <v>0.66666666666666663</v>
      </c>
      <c r="C53" s="111">
        <v>0.83333333333333337</v>
      </c>
      <c r="D53" s="226"/>
      <c r="E53" s="226"/>
      <c r="F53" s="226" t="s">
        <v>57</v>
      </c>
      <c r="G53" s="87"/>
      <c r="H53" s="87"/>
      <c r="I53" s="287"/>
      <c r="J53" s="313" t="s">
        <v>202</v>
      </c>
      <c r="K53" s="314"/>
      <c r="L53" s="314"/>
      <c r="M53" s="314"/>
      <c r="N53" s="314"/>
      <c r="O53" s="301"/>
      <c r="P53" s="310" t="s">
        <v>74</v>
      </c>
      <c r="Q53" s="311"/>
      <c r="R53" s="312"/>
      <c r="S53" s="302"/>
      <c r="T53" s="303"/>
      <c r="U53" s="304"/>
      <c r="V53" s="2"/>
      <c r="ID53" s="86"/>
      <c r="IE53" s="86"/>
      <c r="IF53" s="86"/>
      <c r="IG53" s="86"/>
      <c r="IH53" s="86"/>
      <c r="II53" s="86"/>
      <c r="IJ53" s="86"/>
    </row>
    <row r="54" spans="1:244" ht="21" customHeight="1" thickBot="1">
      <c r="A54" s="85"/>
      <c r="B54" s="267">
        <v>0.83333333333333337</v>
      </c>
      <c r="C54" s="111">
        <v>1</v>
      </c>
      <c r="D54" s="226"/>
      <c r="E54" s="226"/>
      <c r="F54" s="226" t="s">
        <v>57</v>
      </c>
      <c r="G54" s="87"/>
      <c r="H54" s="87"/>
      <c r="I54" s="287"/>
      <c r="J54" s="313" t="s">
        <v>202</v>
      </c>
      <c r="K54" s="314"/>
      <c r="L54" s="314"/>
      <c r="M54" s="314"/>
      <c r="N54" s="314"/>
      <c r="O54" s="308"/>
      <c r="P54" s="310" t="s">
        <v>74</v>
      </c>
      <c r="Q54" s="311"/>
      <c r="R54" s="312"/>
      <c r="S54" s="305"/>
      <c r="T54" s="306"/>
      <c r="U54" s="307"/>
      <c r="V54" s="2"/>
      <c r="ID54" s="86"/>
      <c r="IE54" s="86"/>
      <c r="IF54" s="86"/>
      <c r="IG54" s="86"/>
      <c r="IH54" s="86"/>
      <c r="II54" s="86"/>
      <c r="IJ54" s="86"/>
    </row>
    <row r="55" spans="1:244" ht="21" customHeight="1" thickBot="1">
      <c r="A55" s="85"/>
      <c r="B55" s="267"/>
      <c r="C55" s="111"/>
      <c r="D55" s="226"/>
      <c r="E55" s="226"/>
      <c r="F55" s="226"/>
      <c r="G55" s="87"/>
      <c r="H55" s="87"/>
      <c r="I55" s="287"/>
      <c r="J55" s="313"/>
      <c r="K55" s="314"/>
      <c r="L55" s="314"/>
      <c r="M55" s="314"/>
      <c r="N55" s="314"/>
      <c r="O55" s="308"/>
      <c r="P55" s="310"/>
      <c r="Q55" s="311"/>
      <c r="R55" s="312"/>
      <c r="S55" s="305"/>
      <c r="T55" s="306"/>
      <c r="U55" s="307"/>
      <c r="V55" s="2"/>
      <c r="ID55" s="86"/>
      <c r="IE55" s="86"/>
      <c r="IF55" s="86"/>
      <c r="IG55" s="86"/>
      <c r="IH55" s="86"/>
      <c r="II55" s="86"/>
      <c r="IJ55" s="86"/>
    </row>
    <row r="56" spans="1:244" ht="21" customHeight="1" thickBot="1">
      <c r="A56" s="85"/>
      <c r="B56" s="267"/>
      <c r="C56" s="111"/>
      <c r="D56" s="226"/>
      <c r="E56" s="226"/>
      <c r="F56" s="226"/>
      <c r="G56" s="87"/>
      <c r="H56" s="87"/>
      <c r="I56" s="268"/>
      <c r="J56" s="313"/>
      <c r="K56" s="314"/>
      <c r="L56" s="314"/>
      <c r="M56" s="314"/>
      <c r="N56" s="314"/>
      <c r="O56" s="283"/>
      <c r="P56" s="310"/>
      <c r="Q56" s="311"/>
      <c r="R56" s="312"/>
      <c r="S56" s="284"/>
      <c r="T56" s="285"/>
      <c r="U56" s="286"/>
      <c r="V56" s="2"/>
      <c r="ID56" s="86"/>
      <c r="IE56" s="86"/>
      <c r="IF56" s="86"/>
      <c r="IG56" s="86"/>
      <c r="IH56" s="86"/>
      <c r="II56" s="86"/>
      <c r="IJ56" s="86"/>
    </row>
    <row r="57" spans="1:244" ht="0.75" hidden="1" customHeight="1" thickBot="1">
      <c r="A57" s="85"/>
      <c r="B57" s="257"/>
      <c r="C57" s="111"/>
      <c r="D57" s="260"/>
      <c r="E57" s="260"/>
      <c r="F57" s="260"/>
      <c r="G57" s="87"/>
      <c r="H57" s="87"/>
      <c r="I57" s="87"/>
      <c r="J57" s="269"/>
      <c r="K57" s="270"/>
      <c r="L57" s="270"/>
      <c r="M57" s="270"/>
      <c r="N57" s="270"/>
      <c r="O57" s="277"/>
      <c r="P57" s="274"/>
      <c r="Q57" s="275"/>
      <c r="R57" s="276"/>
      <c r="S57" s="271"/>
      <c r="T57" s="272"/>
      <c r="U57" s="273"/>
      <c r="V57" s="2"/>
      <c r="ID57" s="86"/>
      <c r="IE57" s="86"/>
      <c r="IF57" s="86"/>
      <c r="IG57" s="86"/>
      <c r="IH57" s="86"/>
      <c r="II57" s="86"/>
      <c r="IJ57" s="86"/>
    </row>
    <row r="58" spans="1:244" ht="26.25" hidden="1" customHeight="1" thickBot="1">
      <c r="A58" s="85"/>
      <c r="B58" s="219"/>
      <c r="C58" s="111"/>
      <c r="D58" s="226"/>
      <c r="E58" s="229"/>
      <c r="F58" s="226"/>
      <c r="G58" s="87"/>
      <c r="H58" s="87"/>
      <c r="I58" s="87"/>
      <c r="J58" s="313"/>
      <c r="K58" s="314"/>
      <c r="L58" s="314"/>
      <c r="M58" s="314"/>
      <c r="N58" s="314"/>
      <c r="O58" s="264"/>
      <c r="P58" s="310"/>
      <c r="Q58" s="311"/>
      <c r="R58" s="312"/>
      <c r="S58" s="212"/>
      <c r="T58" s="213"/>
      <c r="U58" s="214"/>
      <c r="V58" s="2"/>
      <c r="ID58" s="86"/>
      <c r="IE58" s="86"/>
      <c r="IF58" s="86"/>
      <c r="IG58" s="86"/>
      <c r="IH58" s="86"/>
      <c r="II58" s="86"/>
      <c r="IJ58" s="86"/>
    </row>
    <row r="59" spans="1:244" ht="26.25" hidden="1" customHeight="1" thickBot="1">
      <c r="A59" s="85"/>
      <c r="B59" s="219"/>
      <c r="C59" s="237"/>
      <c r="D59" s="226"/>
      <c r="E59" s="226"/>
      <c r="F59" s="226"/>
      <c r="G59" s="238"/>
      <c r="H59" s="238"/>
      <c r="I59" s="238"/>
      <c r="J59" s="313"/>
      <c r="K59" s="314"/>
      <c r="L59" s="314"/>
      <c r="M59" s="314"/>
      <c r="N59" s="314"/>
      <c r="O59" s="264"/>
      <c r="P59" s="310"/>
      <c r="Q59" s="311"/>
      <c r="R59" s="312"/>
      <c r="S59" s="231"/>
      <c r="T59" s="232"/>
      <c r="U59" s="233"/>
      <c r="V59" s="2"/>
      <c r="ID59" s="86"/>
      <c r="IE59" s="86"/>
      <c r="IF59" s="86"/>
      <c r="IG59" s="86"/>
      <c r="IH59" s="86"/>
      <c r="II59" s="86"/>
      <c r="IJ59" s="86"/>
    </row>
    <row r="60" spans="1:244" ht="26.25" hidden="1" customHeight="1" thickBot="1">
      <c r="A60" s="85"/>
      <c r="B60" s="219"/>
      <c r="C60" s="237"/>
      <c r="D60" s="226"/>
      <c r="E60" s="226"/>
      <c r="F60" s="226"/>
      <c r="G60" s="238"/>
      <c r="H60" s="238"/>
      <c r="I60" s="238"/>
      <c r="J60" s="313"/>
      <c r="K60" s="314"/>
      <c r="L60" s="314"/>
      <c r="M60" s="314"/>
      <c r="N60" s="314"/>
      <c r="O60" s="403"/>
      <c r="P60" s="310"/>
      <c r="Q60" s="311"/>
      <c r="R60" s="312"/>
      <c r="S60" s="231"/>
      <c r="T60" s="232"/>
      <c r="U60" s="233"/>
      <c r="V60" s="2"/>
      <c r="ID60" s="86"/>
      <c r="IE60" s="86"/>
      <c r="IF60" s="86"/>
      <c r="IG60" s="86"/>
      <c r="IH60" s="86"/>
      <c r="II60" s="86"/>
      <c r="IJ60" s="86"/>
    </row>
    <row r="61" spans="1:244" ht="26.25" hidden="1" customHeight="1" thickBot="1">
      <c r="A61" s="85"/>
      <c r="B61" s="219"/>
      <c r="C61" s="237"/>
      <c r="D61" s="226"/>
      <c r="E61" s="226"/>
      <c r="F61" s="226"/>
      <c r="G61" s="238"/>
      <c r="H61" s="238"/>
      <c r="I61" s="238"/>
      <c r="J61" s="313"/>
      <c r="K61" s="314"/>
      <c r="L61" s="314"/>
      <c r="M61" s="314"/>
      <c r="N61" s="314"/>
      <c r="O61" s="403"/>
      <c r="P61" s="310"/>
      <c r="Q61" s="311"/>
      <c r="R61" s="312"/>
      <c r="S61" s="234"/>
      <c r="T61" s="235"/>
      <c r="U61" s="236"/>
      <c r="V61" s="2"/>
      <c r="ID61" s="86"/>
      <c r="IE61" s="86"/>
      <c r="IF61" s="86"/>
      <c r="IG61" s="86"/>
      <c r="IH61" s="86"/>
      <c r="II61" s="86"/>
      <c r="IJ61" s="86"/>
    </row>
    <row r="62" spans="1:244" ht="26.25" hidden="1" customHeight="1" thickBot="1">
      <c r="A62" s="85"/>
      <c r="B62" s="219"/>
      <c r="C62" s="237"/>
      <c r="D62" s="226"/>
      <c r="E62" s="226"/>
      <c r="F62" s="226"/>
      <c r="G62" s="238"/>
      <c r="H62" s="238"/>
      <c r="I62" s="238"/>
      <c r="J62" s="322"/>
      <c r="K62" s="323"/>
      <c r="L62" s="323"/>
      <c r="M62" s="323"/>
      <c r="N62" s="323"/>
      <c r="O62" s="264"/>
      <c r="P62" s="310"/>
      <c r="Q62" s="311"/>
      <c r="R62" s="312"/>
      <c r="S62" s="234"/>
      <c r="T62" s="235"/>
      <c r="U62" s="236"/>
      <c r="V62" s="2"/>
      <c r="ID62" s="86"/>
      <c r="IE62" s="86"/>
      <c r="IF62" s="86"/>
      <c r="IG62" s="86"/>
      <c r="IH62" s="86"/>
      <c r="II62" s="86"/>
      <c r="IJ62" s="86"/>
    </row>
    <row r="63" spans="1:244" ht="26.25" hidden="1" customHeight="1" thickBot="1">
      <c r="A63" s="85"/>
      <c r="B63" s="219"/>
      <c r="C63" s="237"/>
      <c r="D63" s="226"/>
      <c r="E63" s="226"/>
      <c r="F63" s="226"/>
      <c r="G63" s="238"/>
      <c r="H63" s="238"/>
      <c r="I63" s="238"/>
      <c r="J63" s="313"/>
      <c r="K63" s="314"/>
      <c r="L63" s="314"/>
      <c r="M63" s="314"/>
      <c r="N63" s="314"/>
      <c r="O63" s="264"/>
      <c r="P63" s="310"/>
      <c r="Q63" s="311"/>
      <c r="R63" s="312"/>
      <c r="S63" s="239"/>
      <c r="T63" s="240"/>
      <c r="U63" s="241"/>
      <c r="V63" s="2"/>
      <c r="ID63" s="86"/>
      <c r="IE63" s="86"/>
      <c r="IF63" s="86"/>
      <c r="IG63" s="86"/>
      <c r="IH63" s="86"/>
      <c r="II63" s="86"/>
      <c r="IJ63" s="86"/>
    </row>
    <row r="64" spans="1:244" ht="26.25" hidden="1" customHeight="1" thickBot="1">
      <c r="A64" s="85"/>
      <c r="B64" s="219"/>
      <c r="C64" s="237"/>
      <c r="D64" s="226"/>
      <c r="E64" s="226"/>
      <c r="F64" s="226"/>
      <c r="G64" s="238"/>
      <c r="H64" s="238"/>
      <c r="I64" s="238"/>
      <c r="J64" s="322"/>
      <c r="K64" s="323"/>
      <c r="L64" s="323"/>
      <c r="M64" s="323"/>
      <c r="N64" s="323"/>
      <c r="O64" s="264"/>
      <c r="P64" s="310"/>
      <c r="Q64" s="311"/>
      <c r="R64" s="312"/>
      <c r="S64" s="239"/>
      <c r="T64" s="240"/>
      <c r="U64" s="241"/>
      <c r="V64" s="2"/>
      <c r="ID64" s="86"/>
      <c r="IE64" s="86"/>
      <c r="IF64" s="86"/>
      <c r="IG64" s="86"/>
      <c r="IH64" s="86"/>
      <c r="II64" s="86"/>
      <c r="IJ64" s="86"/>
    </row>
    <row r="65" spans="1:244" ht="26.25" hidden="1" customHeight="1" thickBot="1">
      <c r="A65" s="85"/>
      <c r="B65" s="219"/>
      <c r="C65" s="237"/>
      <c r="D65" s="226"/>
      <c r="E65" s="226"/>
      <c r="F65" s="226"/>
      <c r="G65" s="238"/>
      <c r="H65" s="238"/>
      <c r="I65" s="238"/>
      <c r="J65" s="313"/>
      <c r="K65" s="314"/>
      <c r="L65" s="314"/>
      <c r="M65" s="314"/>
      <c r="N65" s="314"/>
      <c r="O65" s="403"/>
      <c r="P65" s="310"/>
      <c r="Q65" s="311"/>
      <c r="R65" s="312"/>
      <c r="S65" s="239"/>
      <c r="T65" s="240"/>
      <c r="U65" s="241"/>
      <c r="V65" s="2"/>
      <c r="ID65" s="86"/>
      <c r="IE65" s="86"/>
      <c r="IF65" s="86"/>
      <c r="IG65" s="86"/>
      <c r="IH65" s="86"/>
      <c r="II65" s="86"/>
      <c r="IJ65" s="86"/>
    </row>
    <row r="66" spans="1:244" ht="15" hidden="1" customHeight="1" thickBot="1">
      <c r="A66" s="85"/>
      <c r="B66" s="219"/>
      <c r="C66" s="237"/>
      <c r="D66" s="226"/>
      <c r="E66" s="226"/>
      <c r="F66" s="226"/>
      <c r="G66" s="238"/>
      <c r="H66" s="238"/>
      <c r="I66" s="238"/>
      <c r="J66" s="322"/>
      <c r="K66" s="323"/>
      <c r="L66" s="323"/>
      <c r="M66" s="323"/>
      <c r="N66" s="323"/>
      <c r="O66" s="432"/>
      <c r="P66" s="310"/>
      <c r="Q66" s="311"/>
      <c r="R66" s="312"/>
      <c r="S66" s="234"/>
      <c r="T66" s="235"/>
      <c r="U66" s="236"/>
      <c r="V66" s="2"/>
      <c r="ID66" s="86"/>
      <c r="IE66" s="86"/>
      <c r="IF66" s="86"/>
      <c r="IG66" s="86"/>
      <c r="IH66" s="86"/>
      <c r="II66" s="86"/>
      <c r="IJ66" s="86"/>
    </row>
    <row r="67" spans="1:244" ht="26.25" hidden="1" customHeight="1" thickBot="1">
      <c r="A67" s="85"/>
      <c r="B67" s="219"/>
      <c r="C67" s="237"/>
      <c r="D67" s="226"/>
      <c r="E67" s="226"/>
      <c r="F67" s="226"/>
      <c r="G67" s="238"/>
      <c r="H67" s="238"/>
      <c r="I67" s="238"/>
      <c r="J67" s="313"/>
      <c r="K67" s="314"/>
      <c r="L67" s="314"/>
      <c r="M67" s="314"/>
      <c r="N67" s="314"/>
      <c r="O67" s="403"/>
      <c r="P67" s="310"/>
      <c r="Q67" s="311"/>
      <c r="R67" s="312"/>
      <c r="S67" s="242"/>
      <c r="T67" s="243"/>
      <c r="U67" s="244"/>
      <c r="V67" s="2"/>
      <c r="ID67" s="86"/>
      <c r="IE67" s="86"/>
      <c r="IF67" s="86"/>
      <c r="IG67" s="86"/>
      <c r="IH67" s="86"/>
      <c r="II67" s="86"/>
      <c r="IJ67" s="86"/>
    </row>
    <row r="68" spans="1:244" ht="26.25" hidden="1" customHeight="1" thickBot="1">
      <c r="A68" s="85"/>
      <c r="B68" s="219"/>
      <c r="C68" s="237"/>
      <c r="D68" s="226"/>
      <c r="E68" s="226"/>
      <c r="F68" s="226"/>
      <c r="G68" s="238"/>
      <c r="H68" s="238"/>
      <c r="I68" s="238"/>
      <c r="J68" s="313"/>
      <c r="K68" s="314"/>
      <c r="L68" s="314"/>
      <c r="M68" s="314"/>
      <c r="N68" s="314"/>
      <c r="O68" s="403"/>
      <c r="P68" s="310"/>
      <c r="Q68" s="311"/>
      <c r="R68" s="312"/>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13"/>
      <c r="K69" s="314"/>
      <c r="L69" s="314"/>
      <c r="M69" s="314"/>
      <c r="N69" s="314"/>
      <c r="O69" s="253"/>
      <c r="P69" s="310"/>
      <c r="Q69" s="311"/>
      <c r="R69" s="312"/>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22"/>
      <c r="K70" s="323"/>
      <c r="L70" s="323"/>
      <c r="M70" s="323"/>
      <c r="N70" s="323"/>
      <c r="O70" s="253"/>
      <c r="P70" s="310"/>
      <c r="Q70" s="311"/>
      <c r="R70" s="312"/>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3"/>
      <c r="K71" s="314"/>
      <c r="L71" s="314"/>
      <c r="M71" s="314"/>
      <c r="N71" s="314"/>
      <c r="O71" s="253"/>
      <c r="P71" s="310"/>
      <c r="Q71" s="311"/>
      <c r="R71" s="312"/>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3"/>
      <c r="K72" s="314"/>
      <c r="L72" s="314"/>
      <c r="M72" s="314"/>
      <c r="N72" s="314"/>
      <c r="O72" s="253"/>
      <c r="P72" s="310"/>
      <c r="Q72" s="311"/>
      <c r="R72" s="312"/>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3"/>
      <c r="K73" s="314"/>
      <c r="L73" s="314"/>
      <c r="M73" s="314"/>
      <c r="N73" s="314"/>
      <c r="O73" s="253"/>
      <c r="P73" s="310"/>
      <c r="Q73" s="311"/>
      <c r="R73" s="312"/>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3"/>
      <c r="K74" s="314"/>
      <c r="L74" s="314"/>
      <c r="M74" s="314"/>
      <c r="N74" s="314"/>
      <c r="O74" s="253"/>
      <c r="P74" s="310"/>
      <c r="Q74" s="311"/>
      <c r="R74" s="312"/>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3"/>
      <c r="K75" s="314"/>
      <c r="L75" s="314"/>
      <c r="M75" s="314"/>
      <c r="N75" s="314"/>
      <c r="O75" s="253"/>
      <c r="P75" s="310"/>
      <c r="Q75" s="311"/>
      <c r="R75" s="312"/>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3"/>
      <c r="K76" s="314"/>
      <c r="L76" s="314"/>
      <c r="M76" s="314"/>
      <c r="N76" s="314"/>
      <c r="O76" s="253"/>
      <c r="P76" s="310"/>
      <c r="Q76" s="311"/>
      <c r="R76" s="312"/>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22"/>
      <c r="K77" s="323"/>
      <c r="L77" s="323"/>
      <c r="M77" s="323"/>
      <c r="N77" s="323"/>
      <c r="O77" s="258"/>
      <c r="P77" s="310"/>
      <c r="Q77" s="311"/>
      <c r="R77" s="312"/>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13"/>
      <c r="K78" s="314"/>
      <c r="L78" s="314"/>
      <c r="M78" s="314"/>
      <c r="N78" s="314"/>
      <c r="O78" s="258"/>
      <c r="P78" s="310"/>
      <c r="Q78" s="311"/>
      <c r="R78" s="312"/>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13"/>
      <c r="K79" s="314"/>
      <c r="L79" s="314"/>
      <c r="M79" s="314"/>
      <c r="N79" s="314"/>
      <c r="O79" s="253"/>
      <c r="P79" s="310"/>
      <c r="Q79" s="311"/>
      <c r="R79" s="312"/>
      <c r="S79" s="254"/>
      <c r="T79" s="255"/>
      <c r="U79" s="256"/>
      <c r="V79" s="2"/>
      <c r="ID79" s="86"/>
      <c r="IE79" s="86"/>
      <c r="IF79" s="86"/>
      <c r="IG79" s="86"/>
      <c r="IH79" s="86"/>
      <c r="II79" s="86"/>
      <c r="IJ79" s="86"/>
    </row>
    <row r="80" spans="1:244" ht="26.25" hidden="1" customHeight="1" thickBot="1">
      <c r="A80" s="85"/>
      <c r="B80" s="219"/>
      <c r="C80" s="237"/>
      <c r="D80" s="226"/>
      <c r="E80" s="226"/>
      <c r="F80" s="226"/>
      <c r="G80" s="238"/>
      <c r="H80" s="238"/>
      <c r="I80" s="238"/>
      <c r="J80" s="313"/>
      <c r="K80" s="314"/>
      <c r="L80" s="314"/>
      <c r="M80" s="314"/>
      <c r="N80" s="314"/>
      <c r="O80" s="403"/>
      <c r="P80" s="310"/>
      <c r="Q80" s="311"/>
      <c r="R80" s="312"/>
      <c r="S80" s="242"/>
      <c r="T80" s="243"/>
      <c r="U80" s="244"/>
      <c r="V80" s="2"/>
      <c r="ID80" s="86"/>
      <c r="IE80" s="86"/>
      <c r="IF80" s="86"/>
      <c r="IG80" s="86"/>
      <c r="IH80" s="86"/>
      <c r="II80" s="86"/>
      <c r="IJ80" s="86"/>
    </row>
    <row r="81" spans="1:244" ht="17.25" hidden="1" customHeight="1" thickBot="1">
      <c r="A81" s="85"/>
      <c r="B81" s="219"/>
      <c r="C81" s="237"/>
      <c r="D81" s="226"/>
      <c r="E81" s="226"/>
      <c r="F81" s="226"/>
      <c r="G81" s="238"/>
      <c r="H81" s="238"/>
      <c r="I81" s="238"/>
      <c r="J81" s="313"/>
      <c r="K81" s="314"/>
      <c r="L81" s="314"/>
      <c r="M81" s="314"/>
      <c r="N81" s="314"/>
      <c r="O81" s="403"/>
      <c r="P81" s="310"/>
      <c r="Q81" s="311"/>
      <c r="R81" s="312"/>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13"/>
      <c r="K82" s="314"/>
      <c r="L82" s="314"/>
      <c r="M82" s="314"/>
      <c r="N82" s="314"/>
      <c r="O82" s="403"/>
      <c r="P82" s="310"/>
      <c r="Q82" s="311"/>
      <c r="R82" s="312"/>
      <c r="S82" s="242"/>
      <c r="T82" s="243"/>
      <c r="U82" s="244"/>
      <c r="V82" s="2"/>
      <c r="ID82" s="86"/>
      <c r="IE82" s="86"/>
      <c r="IF82" s="86"/>
      <c r="IG82" s="86"/>
      <c r="IH82" s="86"/>
      <c r="II82" s="86"/>
      <c r="IJ82" s="86"/>
    </row>
    <row r="83" spans="1:244" ht="26.25" hidden="1" customHeight="1" thickBot="1">
      <c r="A83" s="85"/>
      <c r="B83" s="219"/>
      <c r="C83" s="237"/>
      <c r="D83" s="226"/>
      <c r="E83" s="226"/>
      <c r="F83" s="226"/>
      <c r="G83" s="238"/>
      <c r="H83" s="238"/>
      <c r="I83" s="238"/>
      <c r="J83" s="322"/>
      <c r="K83" s="323"/>
      <c r="L83" s="323"/>
      <c r="M83" s="323"/>
      <c r="N83" s="323"/>
      <c r="O83" s="432"/>
      <c r="P83" s="310"/>
      <c r="Q83" s="311"/>
      <c r="R83" s="312"/>
      <c r="S83" s="234"/>
      <c r="T83" s="235"/>
      <c r="U83" s="236"/>
      <c r="V83" s="2"/>
      <c r="ID83" s="86"/>
      <c r="IE83" s="86"/>
      <c r="IF83" s="86"/>
      <c r="IG83" s="86"/>
      <c r="IH83" s="86"/>
      <c r="II83" s="86"/>
      <c r="IJ83" s="86"/>
    </row>
    <row r="84" spans="1:244" ht="26.25" hidden="1" customHeight="1" thickBot="1">
      <c r="A84" s="85"/>
      <c r="B84" s="219"/>
      <c r="C84" s="237"/>
      <c r="D84" s="226"/>
      <c r="E84" s="226"/>
      <c r="F84" s="226"/>
      <c r="G84" s="238"/>
      <c r="H84" s="238"/>
      <c r="I84" s="238"/>
      <c r="J84" s="313"/>
      <c r="K84" s="314"/>
      <c r="L84" s="314"/>
      <c r="M84" s="314"/>
      <c r="N84" s="314"/>
      <c r="O84" s="403"/>
      <c r="P84" s="310"/>
      <c r="Q84" s="311"/>
      <c r="R84" s="312"/>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13"/>
      <c r="K85" s="314"/>
      <c r="L85" s="314"/>
      <c r="M85" s="314"/>
      <c r="N85" s="314"/>
      <c r="O85" s="403"/>
      <c r="P85" s="310"/>
      <c r="Q85" s="311"/>
      <c r="R85" s="312"/>
      <c r="S85" s="242"/>
      <c r="T85" s="243"/>
      <c r="U85" s="244"/>
      <c r="V85" s="2"/>
      <c r="ID85" s="86"/>
      <c r="IE85" s="86"/>
      <c r="IF85" s="86"/>
      <c r="IG85" s="86"/>
      <c r="IH85" s="86"/>
      <c r="II85" s="86"/>
      <c r="IJ85" s="86"/>
    </row>
    <row r="86" spans="1:244" ht="26.25" hidden="1" customHeight="1" thickBot="1">
      <c r="A86" s="85"/>
      <c r="B86" s="219"/>
      <c r="C86" s="237"/>
      <c r="D86" s="226"/>
      <c r="E86" s="226"/>
      <c r="F86" s="226"/>
      <c r="G86" s="238"/>
      <c r="H86" s="238"/>
      <c r="I86" s="238"/>
      <c r="J86" s="322"/>
      <c r="K86" s="323"/>
      <c r="L86" s="323"/>
      <c r="M86" s="323"/>
      <c r="N86" s="323"/>
      <c r="O86" s="432"/>
      <c r="P86" s="310"/>
      <c r="Q86" s="311"/>
      <c r="R86" s="312"/>
      <c r="S86" s="245"/>
      <c r="T86" s="246"/>
      <c r="U86" s="247"/>
      <c r="V86" s="2"/>
      <c r="ID86" s="86"/>
      <c r="IE86" s="86"/>
      <c r="IF86" s="86"/>
      <c r="IG86" s="86"/>
      <c r="IH86" s="86"/>
      <c r="II86" s="86"/>
      <c r="IJ86" s="86"/>
    </row>
    <row r="87" spans="1:244" ht="26.25" hidden="1" customHeight="1" thickBot="1">
      <c r="A87" s="85"/>
      <c r="B87" s="219"/>
      <c r="C87" s="237"/>
      <c r="D87" s="226"/>
      <c r="E87" s="226"/>
      <c r="F87" s="226"/>
      <c r="G87" s="238"/>
      <c r="H87" s="238"/>
      <c r="I87" s="238"/>
      <c r="J87" s="313"/>
      <c r="K87" s="314"/>
      <c r="L87" s="314"/>
      <c r="M87" s="314"/>
      <c r="N87" s="314"/>
      <c r="O87" s="251"/>
      <c r="P87" s="310"/>
      <c r="Q87" s="311"/>
      <c r="R87" s="312"/>
      <c r="S87" s="248"/>
      <c r="T87" s="249"/>
      <c r="U87" s="250"/>
      <c r="V87" s="2"/>
      <c r="ID87" s="86"/>
      <c r="IE87" s="86"/>
      <c r="IF87" s="86"/>
      <c r="IG87" s="86"/>
      <c r="IH87" s="86"/>
      <c r="II87" s="86"/>
      <c r="IJ87" s="86"/>
    </row>
    <row r="88" spans="1:244" ht="26.25" hidden="1" customHeight="1" thickBot="1">
      <c r="A88" s="85"/>
      <c r="B88" s="219"/>
      <c r="C88" s="237"/>
      <c r="D88" s="226"/>
      <c r="E88" s="226"/>
      <c r="F88" s="226"/>
      <c r="G88" s="238"/>
      <c r="H88" s="238"/>
      <c r="I88" s="238"/>
      <c r="J88" s="313"/>
      <c r="K88" s="314"/>
      <c r="L88" s="314"/>
      <c r="M88" s="314"/>
      <c r="N88" s="314"/>
      <c r="O88" s="252"/>
      <c r="P88" s="310"/>
      <c r="Q88" s="311"/>
      <c r="R88" s="312"/>
      <c r="S88" s="248"/>
      <c r="T88" s="249"/>
      <c r="U88" s="250"/>
      <c r="V88" s="2"/>
      <c r="ID88" s="86"/>
      <c r="IE88" s="86"/>
      <c r="IF88" s="86"/>
      <c r="IG88" s="86"/>
      <c r="IH88" s="86"/>
      <c r="II88" s="86"/>
      <c r="IJ88" s="86"/>
    </row>
    <row r="89" spans="1:244" ht="26.25" hidden="1" customHeight="1" thickBot="1">
      <c r="A89" s="85"/>
      <c r="B89" s="219"/>
      <c r="C89" s="237"/>
      <c r="D89" s="226"/>
      <c r="E89" s="226"/>
      <c r="F89" s="226"/>
      <c r="G89" s="238"/>
      <c r="H89" s="238"/>
      <c r="I89" s="238"/>
      <c r="J89" s="322"/>
      <c r="K89" s="323"/>
      <c r="L89" s="323"/>
      <c r="M89" s="323"/>
      <c r="N89" s="323"/>
      <c r="O89" s="432"/>
      <c r="P89" s="310"/>
      <c r="Q89" s="311"/>
      <c r="R89" s="312"/>
      <c r="S89" s="245"/>
      <c r="T89" s="246"/>
      <c r="U89" s="247"/>
      <c r="V89" s="2"/>
      <c r="ID89" s="86"/>
      <c r="IE89" s="86"/>
      <c r="IF89" s="86"/>
      <c r="IG89" s="86"/>
      <c r="IH89" s="86"/>
      <c r="II89" s="86"/>
      <c r="IJ89" s="86"/>
    </row>
    <row r="90" spans="1:244" ht="0.75" hidden="1" customHeight="1" thickBot="1">
      <c r="A90" s="85"/>
      <c r="B90" s="219"/>
      <c r="C90" s="237"/>
      <c r="D90" s="226"/>
      <c r="E90" s="226"/>
      <c r="F90" s="226"/>
      <c r="G90" s="238"/>
      <c r="H90" s="238"/>
      <c r="I90" s="238"/>
      <c r="J90" s="313"/>
      <c r="K90" s="314"/>
      <c r="L90" s="314"/>
      <c r="M90" s="314"/>
      <c r="N90" s="314"/>
      <c r="O90" s="403"/>
      <c r="P90" s="310"/>
      <c r="Q90" s="311"/>
      <c r="R90" s="312"/>
      <c r="S90" s="234"/>
      <c r="T90" s="235"/>
      <c r="U90" s="236"/>
      <c r="V90" s="2"/>
      <c r="ID90" s="86"/>
      <c r="IE90" s="86"/>
      <c r="IF90" s="86"/>
      <c r="IG90" s="86"/>
      <c r="IH90" s="86"/>
      <c r="II90" s="86"/>
      <c r="IJ90" s="86"/>
    </row>
    <row r="91" spans="1:244" ht="26.25" hidden="1" customHeight="1" thickBot="1">
      <c r="A91" s="85"/>
      <c r="B91" s="219"/>
      <c r="C91" s="223"/>
      <c r="D91" s="226"/>
      <c r="E91" s="226"/>
      <c r="F91" s="226"/>
      <c r="G91" s="224"/>
      <c r="H91" s="224"/>
      <c r="I91" s="224"/>
      <c r="J91" s="483"/>
      <c r="K91" s="484"/>
      <c r="L91" s="484"/>
      <c r="M91" s="484"/>
      <c r="N91" s="484"/>
      <c r="O91" s="485"/>
      <c r="P91" s="310"/>
      <c r="Q91" s="311"/>
      <c r="R91" s="312"/>
      <c r="S91" s="216"/>
      <c r="T91" s="217"/>
      <c r="U91" s="218"/>
      <c r="V91" s="2"/>
      <c r="ID91" s="86"/>
      <c r="IE91" s="86"/>
      <c r="IF91" s="86"/>
      <c r="IG91" s="86"/>
      <c r="IH91" s="86"/>
      <c r="II91" s="86"/>
      <c r="IJ91" s="86"/>
    </row>
    <row r="92" spans="1:244" ht="1.5"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5.5" hidden="1" customHeight="1" thickBot="1">
      <c r="A97" s="3"/>
      <c r="B97" s="2"/>
      <c r="HJ97" s="86"/>
      <c r="HK97" s="86"/>
      <c r="HL97" s="86"/>
      <c r="HM97" s="86"/>
      <c r="HN97" s="86"/>
      <c r="HO97" s="86"/>
      <c r="HP97" s="86"/>
    </row>
    <row r="98" spans="1:244" ht="30.75" hidden="1" customHeight="1" thickBot="1">
      <c r="A98" s="85"/>
      <c r="B98" s="220"/>
      <c r="C98" s="221"/>
      <c r="D98" s="227"/>
      <c r="E98" s="227"/>
      <c r="F98" s="227"/>
      <c r="G98" s="222"/>
      <c r="H98" s="222"/>
      <c r="I98" s="222"/>
      <c r="J98" s="396"/>
      <c r="K98" s="397"/>
      <c r="L98" s="397"/>
      <c r="M98" s="397"/>
      <c r="N98" s="397"/>
      <c r="O98" s="398"/>
      <c r="P98" s="400"/>
      <c r="Q98" s="401"/>
      <c r="R98" s="402"/>
      <c r="S98" s="202"/>
      <c r="T98" s="203"/>
      <c r="U98" s="204"/>
      <c r="V98" s="2"/>
      <c r="ID98" s="86"/>
      <c r="IE98" s="86"/>
      <c r="IF98" s="86"/>
      <c r="IG98" s="86"/>
      <c r="IH98" s="86"/>
      <c r="II98" s="86"/>
      <c r="IJ98" s="86"/>
    </row>
    <row r="99" spans="1:244" ht="0.75" hidden="1" customHeight="1" thickBot="1">
      <c r="A99" s="85"/>
      <c r="B99" s="2"/>
      <c r="HJ99" s="86"/>
      <c r="HK99" s="86"/>
      <c r="HL99" s="86"/>
      <c r="HM99" s="86"/>
      <c r="HN99" s="86"/>
      <c r="HO99" s="86"/>
      <c r="HP99" s="86"/>
    </row>
    <row r="100" spans="1:244" ht="31.5" hidden="1" customHeight="1" thickBot="1">
      <c r="A100" s="85"/>
      <c r="B100" s="2"/>
      <c r="HJ100" s="86"/>
      <c r="HK100" s="86"/>
      <c r="HL100" s="86"/>
      <c r="HM100" s="86"/>
      <c r="HN100" s="86"/>
      <c r="HO100" s="86"/>
      <c r="HP100" s="86"/>
    </row>
    <row r="101" spans="1:244" ht="30" hidden="1"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13.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3.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12"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8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205"/>
      <c r="B139" s="2"/>
      <c r="HJ139" s="86"/>
      <c r="HK139" s="86"/>
      <c r="HL139" s="86"/>
      <c r="HM139" s="86"/>
      <c r="HN139" s="86"/>
      <c r="HO139" s="86"/>
      <c r="HP139" s="86"/>
    </row>
    <row r="140" spans="1:244" ht="26.25" hidden="1" customHeight="1" thickBot="1">
      <c r="A140" s="205"/>
      <c r="B140" s="2"/>
      <c r="HJ140" s="86"/>
      <c r="HK140" s="86"/>
      <c r="HL140" s="86"/>
      <c r="HM140" s="86"/>
      <c r="HN140" s="86"/>
      <c r="HO140" s="86"/>
      <c r="HP140" s="86"/>
    </row>
    <row r="141" spans="1:244" ht="26.25" hidden="1" customHeight="1" thickBot="1">
      <c r="A141" s="205"/>
      <c r="B141" s="2"/>
      <c r="HJ141" s="86"/>
      <c r="HK141" s="86"/>
      <c r="HL141" s="86"/>
      <c r="HM141" s="86"/>
      <c r="HN141" s="86"/>
      <c r="HO141" s="86"/>
      <c r="HP141" s="86"/>
    </row>
    <row r="142" spans="1:244" ht="26.25" hidden="1" customHeight="1" thickBot="1">
      <c r="A142" s="3"/>
      <c r="B142" s="2"/>
      <c r="HJ142" s="86"/>
      <c r="HK142" s="86"/>
      <c r="HL142" s="86"/>
      <c r="HM142" s="86"/>
      <c r="HN142" s="86"/>
      <c r="HO142" s="86"/>
      <c r="HP142" s="86"/>
    </row>
    <row r="143" spans="1:244" ht="26.25" hidden="1" customHeight="1" thickBot="1">
      <c r="A143" s="3"/>
      <c r="B143" s="112"/>
      <c r="C143" s="113"/>
      <c r="D143" s="114"/>
      <c r="E143" s="114"/>
      <c r="F143" s="115"/>
      <c r="G143" s="115"/>
      <c r="H143" s="115"/>
      <c r="I143" s="115"/>
      <c r="J143" s="441"/>
      <c r="K143" s="441"/>
      <c r="L143" s="441"/>
      <c r="M143" s="441"/>
      <c r="N143" s="441"/>
      <c r="O143" s="441"/>
      <c r="P143" s="399"/>
      <c r="Q143" s="399"/>
      <c r="R143" s="116"/>
      <c r="S143" s="116"/>
      <c r="T143" s="440"/>
      <c r="U143" s="440"/>
      <c r="V143" s="2"/>
      <c r="ID143" s="86"/>
      <c r="IE143" s="86"/>
      <c r="IF143" s="86"/>
      <c r="IG143" s="86"/>
      <c r="IH143" s="86"/>
      <c r="II143" s="86"/>
      <c r="IJ143" s="86"/>
    </row>
    <row r="144" spans="1:244" ht="26.25" hidden="1" customHeight="1" thickBot="1">
      <c r="A144" s="3"/>
      <c r="B144" s="207"/>
      <c r="C144" s="208"/>
      <c r="D144" s="209"/>
      <c r="E144" s="209"/>
      <c r="F144" s="209"/>
      <c r="G144" s="209"/>
      <c r="H144" s="209"/>
      <c r="I144" s="209"/>
      <c r="J144" s="210"/>
      <c r="K144" s="210"/>
      <c r="L144" s="210"/>
      <c r="M144" s="210"/>
      <c r="N144" s="210"/>
      <c r="O144" s="210"/>
      <c r="P144" s="211"/>
      <c r="Q144" s="211"/>
      <c r="R144" s="211"/>
      <c r="S144" s="211"/>
      <c r="T144" s="211"/>
      <c r="U144" s="211"/>
      <c r="V144" s="2"/>
      <c r="ID144" s="86"/>
      <c r="IE144" s="86"/>
      <c r="IF144" s="86"/>
      <c r="IG144" s="86"/>
      <c r="IH144" s="86"/>
      <c r="II144" s="86"/>
      <c r="IJ144" s="86"/>
    </row>
    <row r="145" spans="1:244" ht="26.25" customHeight="1" thickBot="1">
      <c r="A145" s="3"/>
      <c r="B145" s="166" t="s">
        <v>113</v>
      </c>
      <c r="C145" s="167"/>
      <c r="D145" s="167"/>
      <c r="E145" s="167"/>
      <c r="F145" s="167"/>
      <c r="G145" s="167"/>
      <c r="H145" s="167"/>
      <c r="I145" s="493" t="s">
        <v>116</v>
      </c>
      <c r="J145" s="494"/>
      <c r="K145" s="494"/>
      <c r="L145" s="494"/>
      <c r="M145" s="494"/>
      <c r="N145" s="494"/>
      <c r="O145" s="494"/>
      <c r="P145" s="494"/>
      <c r="Q145" s="494"/>
      <c r="R145" s="494"/>
      <c r="S145" s="160"/>
      <c r="T145" s="154"/>
      <c r="U145" s="155"/>
      <c r="V145" s="2"/>
      <c r="ID145" s="86"/>
      <c r="IE145" s="86"/>
      <c r="IF145" s="86"/>
      <c r="IG145" s="86"/>
      <c r="IH145" s="86"/>
      <c r="II145" s="86"/>
      <c r="IJ145" s="86"/>
    </row>
    <row r="146" spans="1:244" ht="26.25" customHeight="1" thickBot="1">
      <c r="A146" s="3"/>
      <c r="B146" s="168" t="s">
        <v>114</v>
      </c>
      <c r="C146" s="488" t="s">
        <v>62</v>
      </c>
      <c r="D146" s="489"/>
      <c r="E146" s="489"/>
      <c r="F146" s="490"/>
      <c r="G146" s="488" t="s">
        <v>115</v>
      </c>
      <c r="H146" s="490"/>
      <c r="I146" s="169" t="s">
        <v>114</v>
      </c>
      <c r="J146" s="491" t="s">
        <v>62</v>
      </c>
      <c r="K146" s="492"/>
      <c r="L146" s="492"/>
      <c r="M146" s="492"/>
      <c r="N146" s="492"/>
      <c r="O146" s="492"/>
      <c r="P146" s="492"/>
      <c r="Q146" s="492"/>
      <c r="R146" s="492"/>
      <c r="S146" s="161"/>
      <c r="T146" s="159"/>
      <c r="U146" s="158"/>
      <c r="V146" s="2"/>
      <c r="ID146" s="86"/>
      <c r="IE146" s="86"/>
      <c r="IF146" s="86"/>
      <c r="IG146" s="86"/>
      <c r="IH146" s="86"/>
      <c r="II146" s="86"/>
      <c r="IJ146" s="86"/>
    </row>
    <row r="147" spans="1:244" ht="21" customHeight="1" thickBot="1">
      <c r="A147" s="3"/>
      <c r="B147" s="124">
        <v>1</v>
      </c>
      <c r="C147" s="420" t="s">
        <v>153</v>
      </c>
      <c r="D147" s="421"/>
      <c r="E147" s="421"/>
      <c r="F147" s="422"/>
      <c r="G147" s="423" t="s">
        <v>197</v>
      </c>
      <c r="H147" s="424"/>
      <c r="I147" s="119"/>
      <c r="J147" s="120"/>
      <c r="K147" s="120"/>
      <c r="L147" s="120"/>
      <c r="M147" s="120"/>
      <c r="N147" s="120"/>
      <c r="O147" s="121"/>
      <c r="P147" s="121"/>
      <c r="Q147" s="122"/>
      <c r="R147" s="125"/>
      <c r="S147" s="131"/>
      <c r="T147" s="156"/>
      <c r="U147" s="157"/>
      <c r="V147" s="2"/>
      <c r="ID147" s="86"/>
      <c r="IE147" s="86"/>
      <c r="IF147" s="86"/>
      <c r="IG147" s="86"/>
      <c r="IH147" s="86"/>
      <c r="II147" s="86"/>
      <c r="IJ147" s="86"/>
    </row>
    <row r="148" spans="1:244" ht="21" customHeight="1" thickBot="1">
      <c r="A148" s="3"/>
      <c r="B148" s="124">
        <v>2</v>
      </c>
      <c r="C148" s="420" t="s">
        <v>178</v>
      </c>
      <c r="D148" s="421"/>
      <c r="E148" s="421"/>
      <c r="F148" s="422"/>
      <c r="G148" s="423" t="s">
        <v>179</v>
      </c>
      <c r="H148" s="424"/>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3</v>
      </c>
      <c r="C149" s="420" t="s">
        <v>180</v>
      </c>
      <c r="D149" s="421"/>
      <c r="E149" s="421"/>
      <c r="F149" s="422"/>
      <c r="G149" s="423" t="s">
        <v>181</v>
      </c>
      <c r="H149" s="424"/>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4</v>
      </c>
      <c r="C150" s="420" t="s">
        <v>204</v>
      </c>
      <c r="D150" s="421"/>
      <c r="E150" s="421"/>
      <c r="F150" s="422"/>
      <c r="G150" s="423" t="s">
        <v>197</v>
      </c>
      <c r="H150" s="424"/>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5</v>
      </c>
      <c r="C151" s="420" t="s">
        <v>203</v>
      </c>
      <c r="D151" s="421"/>
      <c r="E151" s="421"/>
      <c r="F151" s="422"/>
      <c r="G151" s="423" t="s">
        <v>205</v>
      </c>
      <c r="H151" s="424"/>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6</v>
      </c>
      <c r="C152" s="420" t="s">
        <v>198</v>
      </c>
      <c r="D152" s="421"/>
      <c r="E152" s="421"/>
      <c r="F152" s="422"/>
      <c r="G152" s="423" t="s">
        <v>199</v>
      </c>
      <c r="H152" s="424"/>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7</v>
      </c>
      <c r="C153" s="420" t="s">
        <v>200</v>
      </c>
      <c r="D153" s="421"/>
      <c r="E153" s="421"/>
      <c r="F153" s="422"/>
      <c r="G153" s="423" t="s">
        <v>201</v>
      </c>
      <c r="H153" s="424"/>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c r="C154" s="420"/>
      <c r="D154" s="421"/>
      <c r="E154" s="421"/>
      <c r="F154" s="422"/>
      <c r="G154" s="423"/>
      <c r="H154" s="424"/>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15.75" customHeight="1" thickBot="1">
      <c r="A155" s="123"/>
      <c r="B155" s="173" t="s">
        <v>117</v>
      </c>
      <c r="C155" s="464" t="s">
        <v>118</v>
      </c>
      <c r="D155" s="465"/>
      <c r="E155" s="465"/>
      <c r="F155" s="466"/>
      <c r="G155" s="469" t="s">
        <v>119</v>
      </c>
      <c r="H155" s="470"/>
      <c r="I155" s="471"/>
      <c r="J155" s="126"/>
      <c r="K155" s="126"/>
      <c r="L155" s="126"/>
      <c r="M155" s="126"/>
      <c r="N155" s="126"/>
      <c r="O155" s="127"/>
      <c r="P155" s="127"/>
      <c r="Q155" s="128"/>
      <c r="R155" s="129"/>
      <c r="S155" s="132"/>
      <c r="T155" s="137"/>
      <c r="U155" s="136"/>
      <c r="V155" s="153"/>
    </row>
    <row r="156" spans="1:244" ht="13.5" thickBot="1">
      <c r="A156" s="123"/>
      <c r="B156" s="124">
        <v>1</v>
      </c>
      <c r="C156" s="472" t="s">
        <v>142</v>
      </c>
      <c r="D156" s="473"/>
      <c r="E156" s="473"/>
      <c r="F156" s="474"/>
      <c r="G156" s="486" t="s">
        <v>110</v>
      </c>
      <c r="H156" s="487"/>
      <c r="I156" s="487"/>
      <c r="J156" s="140"/>
      <c r="K156" s="138"/>
      <c r="L156" s="138"/>
      <c r="M156" s="138"/>
      <c r="N156" s="138"/>
      <c r="O156" s="133"/>
      <c r="P156" s="133"/>
      <c r="Q156" s="134"/>
      <c r="R156" s="134"/>
      <c r="S156" s="135"/>
      <c r="T156" s="133"/>
      <c r="U156" s="136"/>
      <c r="V156" s="2"/>
    </row>
    <row r="157" spans="1:244" ht="13.5" thickBot="1">
      <c r="A157" s="123"/>
      <c r="B157" s="124">
        <v>2</v>
      </c>
      <c r="C157" s="475" t="s">
        <v>120</v>
      </c>
      <c r="D157" s="476"/>
      <c r="E157" s="476"/>
      <c r="F157" s="477"/>
      <c r="G157" s="456" t="s">
        <v>110</v>
      </c>
      <c r="H157" s="457"/>
      <c r="I157" s="457"/>
      <c r="J157" s="141"/>
      <c r="K157" s="11"/>
      <c r="L157" s="11"/>
      <c r="M157" s="11"/>
      <c r="N157" s="11"/>
      <c r="O157" s="117"/>
      <c r="P157" s="117"/>
      <c r="Q157" s="118"/>
      <c r="R157" s="118"/>
      <c r="S157" s="118"/>
      <c r="T157" s="117"/>
      <c r="U157" s="152"/>
      <c r="V157" s="2"/>
    </row>
    <row r="158" spans="1:244" ht="13.5" thickBot="1">
      <c r="A158" s="2"/>
      <c r="B158" s="124">
        <v>6</v>
      </c>
      <c r="C158" s="425" t="s">
        <v>121</v>
      </c>
      <c r="D158" s="426"/>
      <c r="E158" s="426"/>
      <c r="F158" s="427"/>
      <c r="G158" s="456" t="s">
        <v>110</v>
      </c>
      <c r="H158" s="457"/>
      <c r="I158" s="457"/>
      <c r="J158" s="141"/>
      <c r="K158" s="139"/>
      <c r="L158" s="139"/>
      <c r="M158" s="139"/>
      <c r="N158" s="139"/>
      <c r="O158" s="130"/>
      <c r="P158" s="130"/>
      <c r="Q158" s="135"/>
      <c r="R158" s="135"/>
      <c r="S158" s="135"/>
      <c r="T158" s="130"/>
      <c r="U158" s="136"/>
      <c r="V158" s="2"/>
    </row>
    <row r="159" spans="1:244">
      <c r="A159" s="2"/>
      <c r="B159" s="478"/>
      <c r="C159" s="479"/>
      <c r="D159" s="479"/>
      <c r="E159" s="479"/>
      <c r="F159" s="479"/>
      <c r="G159" s="479"/>
      <c r="H159" s="479"/>
      <c r="I159" s="479"/>
      <c r="J159" s="479"/>
      <c r="K159" s="479"/>
      <c r="L159" s="479"/>
      <c r="M159" s="479"/>
      <c r="N159" s="479"/>
      <c r="O159" s="479"/>
      <c r="P159" s="479"/>
      <c r="Q159" s="479"/>
      <c r="R159" s="479"/>
      <c r="S159" s="479"/>
      <c r="T159" s="479"/>
      <c r="U159" s="480"/>
      <c r="V159" s="2"/>
    </row>
    <row r="160" spans="1:244" ht="18" customHeight="1">
      <c r="A160" s="2"/>
      <c r="B160" s="495" t="s">
        <v>59</v>
      </c>
      <c r="C160" s="496"/>
      <c r="D160" s="496"/>
      <c r="E160" s="496"/>
      <c r="F160" s="496"/>
      <c r="G160" s="496"/>
      <c r="H160" s="496"/>
      <c r="I160" s="496"/>
      <c r="J160" s="496"/>
      <c r="K160" s="496"/>
      <c r="L160" s="496"/>
      <c r="M160" s="496"/>
      <c r="N160" s="496"/>
      <c r="O160" s="496"/>
      <c r="P160" s="496"/>
      <c r="Q160" s="496"/>
      <c r="R160" s="496"/>
      <c r="S160" s="496"/>
      <c r="T160" s="496"/>
      <c r="U160" s="497"/>
      <c r="V160" s="2"/>
    </row>
    <row r="161" spans="1:246" ht="13.5" thickBot="1">
      <c r="A161" s="2"/>
      <c r="B161" s="174" t="s">
        <v>61</v>
      </c>
      <c r="C161" s="417" t="s">
        <v>62</v>
      </c>
      <c r="D161" s="417"/>
      <c r="E161" s="417"/>
      <c r="F161" s="417"/>
      <c r="G161" s="417"/>
      <c r="H161" s="417" t="s">
        <v>63</v>
      </c>
      <c r="I161" s="417"/>
      <c r="J161" s="417"/>
      <c r="K161" s="428" t="s">
        <v>127</v>
      </c>
      <c r="L161" s="429"/>
      <c r="M161" s="428" t="s">
        <v>126</v>
      </c>
      <c r="N161" s="429"/>
      <c r="O161" s="417" t="s">
        <v>122</v>
      </c>
      <c r="P161" s="417"/>
      <c r="Q161" s="428" t="s">
        <v>123</v>
      </c>
      <c r="R161" s="481"/>
      <c r="S161" s="481"/>
      <c r="T161" s="481"/>
      <c r="U161" s="482"/>
      <c r="V161" s="2"/>
    </row>
    <row r="162" spans="1:246" ht="21" customHeight="1">
      <c r="A162" s="2"/>
      <c r="B162" s="88">
        <v>1</v>
      </c>
      <c r="C162" s="463" t="s">
        <v>157</v>
      </c>
      <c r="D162" s="463"/>
      <c r="E162" s="463"/>
      <c r="F162" s="463"/>
      <c r="G162" s="463"/>
      <c r="H162" s="449" t="s">
        <v>154</v>
      </c>
      <c r="I162" s="449"/>
      <c r="J162" s="449"/>
      <c r="K162" s="459" t="s">
        <v>165</v>
      </c>
      <c r="L162" s="460"/>
      <c r="M162" s="430" t="s">
        <v>190</v>
      </c>
      <c r="N162" s="431"/>
      <c r="O162" s="418" t="s">
        <v>172</v>
      </c>
      <c r="P162" s="419"/>
      <c r="Q162" s="409">
        <v>19821581</v>
      </c>
      <c r="R162" s="410"/>
      <c r="S162" s="410"/>
      <c r="T162" s="410"/>
      <c r="U162" s="411"/>
      <c r="V162" s="2"/>
    </row>
    <row r="163" spans="1:246" ht="21" customHeight="1">
      <c r="A163" s="2"/>
      <c r="B163" s="88">
        <v>2</v>
      </c>
      <c r="C163" s="463" t="s">
        <v>163</v>
      </c>
      <c r="D163" s="463"/>
      <c r="E163" s="463"/>
      <c r="F163" s="463"/>
      <c r="G163" s="463"/>
      <c r="H163" s="449" t="s">
        <v>147</v>
      </c>
      <c r="I163" s="449"/>
      <c r="J163" s="449"/>
      <c r="K163" s="404" t="s">
        <v>164</v>
      </c>
      <c r="L163" s="405"/>
      <c r="M163" s="433" t="s">
        <v>191</v>
      </c>
      <c r="N163" s="434"/>
      <c r="O163" s="435" t="s">
        <v>173</v>
      </c>
      <c r="P163" s="436"/>
      <c r="Q163" s="409">
        <v>19820365</v>
      </c>
      <c r="R163" s="410"/>
      <c r="S163" s="410"/>
      <c r="T163" s="410"/>
      <c r="U163" s="411"/>
      <c r="V163" s="2"/>
    </row>
    <row r="164" spans="1:246" ht="21">
      <c r="A164" s="2"/>
      <c r="B164" s="88">
        <v>3</v>
      </c>
      <c r="C164" s="463" t="s">
        <v>183</v>
      </c>
      <c r="D164" s="463"/>
      <c r="E164" s="463"/>
      <c r="F164" s="463"/>
      <c r="G164" s="463"/>
      <c r="H164" s="449" t="s">
        <v>148</v>
      </c>
      <c r="I164" s="449"/>
      <c r="J164" s="449"/>
      <c r="K164" s="459" t="s">
        <v>182</v>
      </c>
      <c r="L164" s="460"/>
      <c r="M164" s="433" t="s">
        <v>194</v>
      </c>
      <c r="N164" s="434"/>
      <c r="O164" s="446" t="s">
        <v>184</v>
      </c>
      <c r="P164" s="458"/>
      <c r="Q164" s="409">
        <v>19822289</v>
      </c>
      <c r="R164" s="410"/>
      <c r="S164" s="410"/>
      <c r="T164" s="410"/>
      <c r="U164" s="411"/>
      <c r="V164" s="2"/>
    </row>
    <row r="165" spans="1:246" ht="21" customHeight="1">
      <c r="A165" s="2"/>
      <c r="B165" s="88">
        <v>4</v>
      </c>
      <c r="C165" s="463" t="s">
        <v>166</v>
      </c>
      <c r="D165" s="463"/>
      <c r="E165" s="463"/>
      <c r="F165" s="463"/>
      <c r="G165" s="463"/>
      <c r="H165" s="449" t="s">
        <v>149</v>
      </c>
      <c r="I165" s="449"/>
      <c r="J165" s="449"/>
      <c r="K165" s="404" t="s">
        <v>164</v>
      </c>
      <c r="L165" s="405"/>
      <c r="M165" s="433" t="s">
        <v>192</v>
      </c>
      <c r="N165" s="434"/>
      <c r="O165" s="394" t="s">
        <v>174</v>
      </c>
      <c r="P165" s="395"/>
      <c r="Q165" s="409">
        <v>19820757</v>
      </c>
      <c r="R165" s="410"/>
      <c r="S165" s="410"/>
      <c r="T165" s="410"/>
      <c r="U165" s="411"/>
      <c r="V165" s="2"/>
    </row>
    <row r="166" spans="1:246" ht="21">
      <c r="A166" s="2"/>
      <c r="B166" s="88">
        <v>5</v>
      </c>
      <c r="C166" s="463" t="s">
        <v>185</v>
      </c>
      <c r="D166" s="463"/>
      <c r="E166" s="463"/>
      <c r="F166" s="463"/>
      <c r="G166" s="463"/>
      <c r="H166" s="449" t="s">
        <v>160</v>
      </c>
      <c r="I166" s="449"/>
      <c r="J166" s="449"/>
      <c r="K166" s="459" t="s">
        <v>186</v>
      </c>
      <c r="L166" s="460"/>
      <c r="M166" s="433" t="s">
        <v>195</v>
      </c>
      <c r="N166" s="434"/>
      <c r="O166" s="435" t="s">
        <v>188</v>
      </c>
      <c r="P166" s="436"/>
      <c r="Q166" s="409">
        <v>19823281</v>
      </c>
      <c r="R166" s="410"/>
      <c r="S166" s="410"/>
      <c r="T166" s="410"/>
      <c r="U166" s="411"/>
      <c r="V166" s="2"/>
    </row>
    <row r="167" spans="1:246" ht="21" customHeight="1">
      <c r="A167" s="142"/>
      <c r="B167" s="93">
        <v>6</v>
      </c>
      <c r="C167" s="463" t="s">
        <v>158</v>
      </c>
      <c r="D167" s="463"/>
      <c r="E167" s="463"/>
      <c r="F167" s="463"/>
      <c r="G167" s="463"/>
      <c r="H167" s="448" t="s">
        <v>159</v>
      </c>
      <c r="I167" s="449"/>
      <c r="J167" s="449"/>
      <c r="K167" s="442" t="s">
        <v>165</v>
      </c>
      <c r="L167" s="443"/>
      <c r="M167" s="309" t="s">
        <v>190</v>
      </c>
      <c r="N167" s="444" t="s">
        <v>190</v>
      </c>
      <c r="O167" s="445"/>
      <c r="P167" s="292" t="s">
        <v>175</v>
      </c>
      <c r="Q167" s="409">
        <v>19822822</v>
      </c>
      <c r="R167" s="410"/>
      <c r="S167" s="410"/>
      <c r="T167" s="410"/>
      <c r="U167" s="411"/>
      <c r="V167" s="2"/>
    </row>
    <row r="168" spans="1:246" ht="21" customHeight="1">
      <c r="A168" s="2"/>
      <c r="B168" s="93">
        <v>7</v>
      </c>
      <c r="C168" s="463" t="s">
        <v>161</v>
      </c>
      <c r="D168" s="463"/>
      <c r="E168" s="463"/>
      <c r="F168" s="463"/>
      <c r="G168" s="463"/>
      <c r="H168" s="449" t="s">
        <v>150</v>
      </c>
      <c r="I168" s="449"/>
      <c r="J168" s="449"/>
      <c r="K168" s="452" t="s">
        <v>165</v>
      </c>
      <c r="L168" s="453"/>
      <c r="M168" s="467" t="s">
        <v>190</v>
      </c>
      <c r="N168" s="468"/>
      <c r="O168" s="394" t="s">
        <v>176</v>
      </c>
      <c r="P168" s="395"/>
      <c r="Q168" s="412">
        <v>19820177</v>
      </c>
      <c r="R168" s="413"/>
      <c r="S168" s="413"/>
      <c r="T168" s="413"/>
      <c r="U168" s="414"/>
      <c r="IC168" s="1" t="s">
        <v>60</v>
      </c>
    </row>
    <row r="169" spans="1:246" ht="21" customHeight="1">
      <c r="A169" s="2"/>
      <c r="B169" s="93">
        <v>8</v>
      </c>
      <c r="C169" s="463" t="s">
        <v>167</v>
      </c>
      <c r="D169" s="463"/>
      <c r="E169" s="463"/>
      <c r="F169" s="463"/>
      <c r="G169" s="463"/>
      <c r="H169" s="449" t="s">
        <v>151</v>
      </c>
      <c r="I169" s="449"/>
      <c r="J169" s="449"/>
      <c r="K169" s="454" t="s">
        <v>164</v>
      </c>
      <c r="L169" s="455"/>
      <c r="M169" s="404" t="s">
        <v>193</v>
      </c>
      <c r="N169" s="405"/>
      <c r="O169" s="450" t="s">
        <v>177</v>
      </c>
      <c r="P169" s="451"/>
      <c r="Q169" s="409">
        <v>19816081</v>
      </c>
      <c r="R169" s="410"/>
      <c r="S169" s="410"/>
      <c r="T169" s="410"/>
      <c r="U169" s="411"/>
      <c r="IC169" s="1" t="s">
        <v>64</v>
      </c>
    </row>
    <row r="170" spans="1:246" ht="21" customHeight="1">
      <c r="A170" s="2"/>
      <c r="B170" s="93">
        <v>9</v>
      </c>
      <c r="C170" s="463" t="s">
        <v>189</v>
      </c>
      <c r="D170" s="463"/>
      <c r="E170" s="463"/>
      <c r="F170" s="463"/>
      <c r="G170" s="463"/>
      <c r="H170" s="449" t="s">
        <v>155</v>
      </c>
      <c r="I170" s="449"/>
      <c r="J170" s="449"/>
      <c r="K170" s="459" t="s">
        <v>186</v>
      </c>
      <c r="L170" s="460"/>
      <c r="M170" s="404" t="s">
        <v>187</v>
      </c>
      <c r="N170" s="405"/>
      <c r="O170" s="446" t="s">
        <v>188</v>
      </c>
      <c r="P170" s="447"/>
      <c r="Q170" s="409">
        <v>19823732</v>
      </c>
      <c r="R170" s="410"/>
      <c r="S170" s="410"/>
      <c r="T170" s="410"/>
      <c r="U170" s="411"/>
    </row>
    <row r="171" spans="1:246" ht="21" customHeight="1" thickBot="1">
      <c r="A171" s="2"/>
      <c r="B171" s="293">
        <v>10</v>
      </c>
      <c r="C171" s="461" t="s">
        <v>168</v>
      </c>
      <c r="D171" s="461"/>
      <c r="E171" s="461"/>
      <c r="F171" s="461"/>
      <c r="G171" s="461"/>
      <c r="H171" s="462" t="s">
        <v>169</v>
      </c>
      <c r="I171" s="462"/>
      <c r="J171" s="462"/>
      <c r="K171" s="390" t="s">
        <v>170</v>
      </c>
      <c r="L171" s="391"/>
      <c r="M171" s="388" t="s">
        <v>196</v>
      </c>
      <c r="N171" s="389"/>
      <c r="O171" s="386" t="s">
        <v>171</v>
      </c>
      <c r="P171" s="387"/>
      <c r="Q171" s="406">
        <v>19821095</v>
      </c>
      <c r="R171" s="407"/>
      <c r="S171" s="407"/>
      <c r="T171" s="407"/>
      <c r="U171" s="408"/>
    </row>
    <row r="172" spans="1:246" ht="15">
      <c r="A172" s="2"/>
      <c r="B172" s="96"/>
      <c r="C172" s="97"/>
      <c r="D172" s="97"/>
      <c r="E172" s="97"/>
      <c r="F172" s="97"/>
      <c r="G172" s="97"/>
      <c r="H172" s="98"/>
      <c r="I172" s="98"/>
      <c r="J172" s="98"/>
      <c r="K172" s="98"/>
      <c r="L172" s="98"/>
      <c r="M172" s="98"/>
      <c r="N172" s="98"/>
      <c r="O172" s="98"/>
      <c r="P172" s="98"/>
      <c r="Q172" s="99"/>
      <c r="R172" s="99"/>
      <c r="S172" s="99"/>
      <c r="T172" s="99"/>
      <c r="U172" s="151"/>
    </row>
    <row r="173" spans="1:246">
      <c r="A173" s="2"/>
      <c r="B173" s="2"/>
      <c r="C173" s="2"/>
      <c r="D173" s="2"/>
      <c r="E173" s="2"/>
      <c r="F173" s="2"/>
      <c r="G173" s="2"/>
      <c r="H173" s="2"/>
      <c r="I173" s="2"/>
      <c r="J173" s="2"/>
      <c r="K173" s="2"/>
      <c r="L173" s="2"/>
      <c r="M173" s="2"/>
      <c r="N173" s="2" t="s">
        <v>0</v>
      </c>
      <c r="O173" s="2"/>
      <c r="P173" s="2"/>
      <c r="Q173" s="2"/>
      <c r="R173" s="2"/>
      <c r="S173" s="2"/>
      <c r="T173" s="2"/>
      <c r="U173" s="2"/>
    </row>
    <row r="174" spans="1:246">
      <c r="A174" s="2"/>
      <c r="ID174" s="89" t="s">
        <v>57</v>
      </c>
      <c r="IE174" s="2"/>
      <c r="IF174" s="90" t="s">
        <v>65</v>
      </c>
      <c r="IJ174" s="91" t="s">
        <v>66</v>
      </c>
      <c r="IL174" s="92">
        <f>SUMIF(MainEng,"RUN",Finish)-SUMIF(MainEng,"RUN",Start)</f>
        <v>0.16388888888888875</v>
      </c>
    </row>
    <row r="175" spans="1:246">
      <c r="A175" s="2"/>
      <c r="ID175" s="89" t="s">
        <v>67</v>
      </c>
      <c r="IE175" s="2"/>
      <c r="IF175" s="90" t="s">
        <v>68</v>
      </c>
      <c r="IJ175" s="91" t="s">
        <v>69</v>
      </c>
      <c r="IL175" s="94"/>
    </row>
    <row r="176" spans="1:246">
      <c r="A176" s="2"/>
      <c r="ID176" s="2"/>
      <c r="IE176" s="2"/>
      <c r="IF176" s="90" t="s">
        <v>70</v>
      </c>
      <c r="IJ176" s="91" t="s">
        <v>71</v>
      </c>
      <c r="IL176" s="95">
        <f>SUMIF(AuxEng1,"RUN",Finish)-SUMIF(AuxEng1,"RUN",Start)</f>
        <v>0</v>
      </c>
    </row>
    <row r="177" spans="1:246">
      <c r="A177" s="2"/>
      <c r="ID177" s="2"/>
      <c r="IE177" s="2"/>
      <c r="IF177" s="90" t="s">
        <v>72</v>
      </c>
      <c r="IJ177" s="91" t="s">
        <v>73</v>
      </c>
      <c r="IL177" s="95">
        <f>SUMIF(AuxEng2,"RUN",Finish)-SUMIF(AuxEng2,"RUN",Start)</f>
        <v>0.97222222222222232</v>
      </c>
    </row>
    <row r="178" spans="1:246">
      <c r="A178" s="2"/>
      <c r="ID178" s="2"/>
      <c r="IE178" s="2"/>
      <c r="IF178" s="90" t="s">
        <v>74</v>
      </c>
      <c r="IJ178" s="91" t="s">
        <v>75</v>
      </c>
      <c r="IL178" s="95">
        <f>SUMIF(AuxEng3,"RUN",Finish)-SUMIF(AuxEng3,"RUN",Start)</f>
        <v>0</v>
      </c>
    </row>
    <row r="179" spans="1:246">
      <c r="A179" s="2"/>
      <c r="ID179" s="2"/>
      <c r="IE179" s="2"/>
      <c r="IF179" s="90" t="s">
        <v>76</v>
      </c>
      <c r="IJ179" s="91" t="s">
        <v>77</v>
      </c>
      <c r="IL179" s="94"/>
    </row>
    <row r="180" spans="1:246">
      <c r="A180" s="3"/>
      <c r="ID180" s="2"/>
      <c r="IE180" s="2"/>
      <c r="IF180" s="90" t="s">
        <v>78</v>
      </c>
      <c r="IJ180" s="91" t="s">
        <v>79</v>
      </c>
      <c r="IL180" s="91"/>
    </row>
    <row r="181" spans="1:246">
      <c r="A181" s="2"/>
      <c r="ID181" s="2"/>
      <c r="IE181" s="2"/>
      <c r="IF181" s="90" t="s">
        <v>80</v>
      </c>
      <c r="IJ181" s="1" t="s">
        <v>81</v>
      </c>
    </row>
    <row r="182" spans="1:246">
      <c r="ID182" s="2"/>
      <c r="IE182" s="2"/>
      <c r="IF182" s="1" t="s">
        <v>82</v>
      </c>
      <c r="IJ182" s="91" t="s">
        <v>58</v>
      </c>
      <c r="IL182" s="91"/>
    </row>
    <row r="183" spans="1:246">
      <c r="IF183" s="90" t="s">
        <v>83</v>
      </c>
      <c r="IJ183" s="91" t="s">
        <v>84</v>
      </c>
      <c r="IL183" s="91"/>
    </row>
    <row r="184" spans="1:246">
      <c r="IF184" s="90" t="s">
        <v>85</v>
      </c>
      <c r="IJ184" s="91" t="s">
        <v>86</v>
      </c>
    </row>
    <row r="185" spans="1:246">
      <c r="IF185" s="90" t="s">
        <v>87</v>
      </c>
      <c r="IJ185" s="91" t="s">
        <v>88</v>
      </c>
    </row>
    <row r="186" spans="1:246">
      <c r="IF186" s="90" t="s">
        <v>89</v>
      </c>
      <c r="IJ186" s="91" t="s">
        <v>90</v>
      </c>
    </row>
    <row r="187" spans="1:246">
      <c r="IF187" s="90" t="s">
        <v>91</v>
      </c>
      <c r="IJ187" s="91" t="s">
        <v>92</v>
      </c>
    </row>
    <row r="188" spans="1:246">
      <c r="IF188" s="90" t="s">
        <v>93</v>
      </c>
      <c r="IJ188" s="1" t="s">
        <v>94</v>
      </c>
    </row>
    <row r="189" spans="1:246">
      <c r="IF189" s="90" t="s">
        <v>95</v>
      </c>
      <c r="IJ189" s="91" t="s">
        <v>96</v>
      </c>
    </row>
    <row r="190" spans="1:246">
      <c r="IF190" s="90" t="s">
        <v>97</v>
      </c>
      <c r="IJ190" s="91" t="s">
        <v>98</v>
      </c>
    </row>
    <row r="191" spans="1:246">
      <c r="IF191" s="90" t="s">
        <v>99</v>
      </c>
      <c r="IJ191" s="1" t="s">
        <v>100</v>
      </c>
    </row>
    <row r="192" spans="1:246">
      <c r="IF192" s="90" t="s">
        <v>101</v>
      </c>
      <c r="IJ192" s="1" t="s">
        <v>102</v>
      </c>
    </row>
    <row r="193" spans="240:240">
      <c r="IF193" s="90" t="s">
        <v>103</v>
      </c>
    </row>
    <row r="194" spans="240:240">
      <c r="IF194" s="90" t="s">
        <v>104</v>
      </c>
    </row>
    <row r="195" spans="240:240">
      <c r="IF195" s="90" t="s">
        <v>105</v>
      </c>
    </row>
    <row r="196" spans="240:240">
      <c r="IF196" s="1" t="s">
        <v>106</v>
      </c>
    </row>
    <row r="197" spans="240:240">
      <c r="IF197" s="100" t="s">
        <v>107</v>
      </c>
    </row>
    <row r="198" spans="240:240">
      <c r="IF198" s="100" t="s">
        <v>108</v>
      </c>
    </row>
    <row r="199" spans="240:240">
      <c r="IF199" s="100" t="s">
        <v>109</v>
      </c>
    </row>
  </sheetData>
  <mergeCells count="269">
    <mergeCell ref="J65:O65"/>
    <mergeCell ref="P67:R67"/>
    <mergeCell ref="J67:O67"/>
    <mergeCell ref="P68:R68"/>
    <mergeCell ref="J69:N69"/>
    <mergeCell ref="J70:N70"/>
    <mergeCell ref="P70:R70"/>
    <mergeCell ref="P69:R69"/>
    <mergeCell ref="J58:N58"/>
    <mergeCell ref="J68:O68"/>
    <mergeCell ref="J66:O66"/>
    <mergeCell ref="P65:R65"/>
    <mergeCell ref="J59:N59"/>
    <mergeCell ref="J64:N64"/>
    <mergeCell ref="J61:O61"/>
    <mergeCell ref="P60:R60"/>
    <mergeCell ref="P61:R61"/>
    <mergeCell ref="P89:R89"/>
    <mergeCell ref="P87:R87"/>
    <mergeCell ref="Q163:U163"/>
    <mergeCell ref="Q162:U162"/>
    <mergeCell ref="M161:N161"/>
    <mergeCell ref="B159:U159"/>
    <mergeCell ref="P91:R91"/>
    <mergeCell ref="Q161:U161"/>
    <mergeCell ref="C163:G163"/>
    <mergeCell ref="C161:G161"/>
    <mergeCell ref="C162:G162"/>
    <mergeCell ref="H162:J162"/>
    <mergeCell ref="K162:L162"/>
    <mergeCell ref="H161:J161"/>
    <mergeCell ref="C147:F147"/>
    <mergeCell ref="J91:O91"/>
    <mergeCell ref="C148:F148"/>
    <mergeCell ref="G148:H148"/>
    <mergeCell ref="G156:I156"/>
    <mergeCell ref="C146:F146"/>
    <mergeCell ref="G146:H146"/>
    <mergeCell ref="J146:R146"/>
    <mergeCell ref="I145:R145"/>
    <mergeCell ref="B160:U160"/>
    <mergeCell ref="C171:G171"/>
    <mergeCell ref="H171:J171"/>
    <mergeCell ref="C170:G170"/>
    <mergeCell ref="C155:F155"/>
    <mergeCell ref="M168:N168"/>
    <mergeCell ref="H164:J164"/>
    <mergeCell ref="G155:I155"/>
    <mergeCell ref="H163:J163"/>
    <mergeCell ref="G158:I158"/>
    <mergeCell ref="C156:F156"/>
    <mergeCell ref="C169:G169"/>
    <mergeCell ref="C168:G168"/>
    <mergeCell ref="K170:L170"/>
    <mergeCell ref="H169:J169"/>
    <mergeCell ref="C165:G165"/>
    <mergeCell ref="C167:G167"/>
    <mergeCell ref="C157:F157"/>
    <mergeCell ref="C164:G164"/>
    <mergeCell ref="M163:N163"/>
    <mergeCell ref="M170:N170"/>
    <mergeCell ref="M169:N169"/>
    <mergeCell ref="C166:G166"/>
    <mergeCell ref="K166:L166"/>
    <mergeCell ref="H165:J165"/>
    <mergeCell ref="J50:N50"/>
    <mergeCell ref="P50:R50"/>
    <mergeCell ref="K167:L167"/>
    <mergeCell ref="N167:O167"/>
    <mergeCell ref="O170:P170"/>
    <mergeCell ref="H167:J167"/>
    <mergeCell ref="H170:J170"/>
    <mergeCell ref="Q165:U165"/>
    <mergeCell ref="O169:P169"/>
    <mergeCell ref="K168:L168"/>
    <mergeCell ref="K169:L169"/>
    <mergeCell ref="M166:N166"/>
    <mergeCell ref="H166:J166"/>
    <mergeCell ref="H168:J168"/>
    <mergeCell ref="O166:P166"/>
    <mergeCell ref="Q167:U167"/>
    <mergeCell ref="O165:P165"/>
    <mergeCell ref="M165:N165"/>
    <mergeCell ref="J87:N87"/>
    <mergeCell ref="G147:H147"/>
    <mergeCell ref="G157:I157"/>
    <mergeCell ref="K165:L165"/>
    <mergeCell ref="O164:P164"/>
    <mergeCell ref="K164:L164"/>
    <mergeCell ref="J51:N51"/>
    <mergeCell ref="J52:N52"/>
    <mergeCell ref="J53:N53"/>
    <mergeCell ref="P51:R51"/>
    <mergeCell ref="P52:R52"/>
    <mergeCell ref="P53:R53"/>
    <mergeCell ref="P63:R63"/>
    <mergeCell ref="J62:N62"/>
    <mergeCell ref="J63:N63"/>
    <mergeCell ref="J60:O60"/>
    <mergeCell ref="P62:R62"/>
    <mergeCell ref="J56:N56"/>
    <mergeCell ref="J54:N54"/>
    <mergeCell ref="J55:N55"/>
    <mergeCell ref="P54:R54"/>
    <mergeCell ref="P55:R55"/>
    <mergeCell ref="J86:O86"/>
    <mergeCell ref="P64:R64"/>
    <mergeCell ref="Q164:U164"/>
    <mergeCell ref="M164:N164"/>
    <mergeCell ref="O163:P163"/>
    <mergeCell ref="P88:R88"/>
    <mergeCell ref="R17:U17"/>
    <mergeCell ref="T143:U143"/>
    <mergeCell ref="P59:R59"/>
    <mergeCell ref="P58:R58"/>
    <mergeCell ref="J143:O143"/>
    <mergeCell ref="J82:O82"/>
    <mergeCell ref="J90:O90"/>
    <mergeCell ref="P66:R66"/>
    <mergeCell ref="P90:R90"/>
    <mergeCell ref="J89:O89"/>
    <mergeCell ref="J84:O84"/>
    <mergeCell ref="J75:N75"/>
    <mergeCell ref="J88:N88"/>
    <mergeCell ref="J80:O80"/>
    <mergeCell ref="P81:R81"/>
    <mergeCell ref="P82:R82"/>
    <mergeCell ref="P75:R75"/>
    <mergeCell ref="P86:R86"/>
    <mergeCell ref="J81:O81"/>
    <mergeCell ref="J83:O83"/>
    <mergeCell ref="P77:R77"/>
    <mergeCell ref="J74:N74"/>
    <mergeCell ref="P74:R74"/>
    <mergeCell ref="P71:R71"/>
    <mergeCell ref="P85:R85"/>
    <mergeCell ref="J78:N78"/>
    <mergeCell ref="P78:R78"/>
    <mergeCell ref="J77:N77"/>
    <mergeCell ref="P79:R79"/>
    <mergeCell ref="P72:R72"/>
    <mergeCell ref="J72:N72"/>
    <mergeCell ref="P73:R73"/>
    <mergeCell ref="J76:N76"/>
    <mergeCell ref="J73:N73"/>
    <mergeCell ref="P76:R76"/>
    <mergeCell ref="J71:N71"/>
    <mergeCell ref="P80:R80"/>
    <mergeCell ref="J79:N79"/>
    <mergeCell ref="O161:P161"/>
    <mergeCell ref="O162:P162"/>
    <mergeCell ref="C154:F154"/>
    <mergeCell ref="G154:H154"/>
    <mergeCell ref="C158:F158"/>
    <mergeCell ref="K161:L161"/>
    <mergeCell ref="M162:N162"/>
    <mergeCell ref="C149:F149"/>
    <mergeCell ref="C150:F150"/>
    <mergeCell ref="C152:F152"/>
    <mergeCell ref="G149:H149"/>
    <mergeCell ref="G150:H150"/>
    <mergeCell ref="G152:H152"/>
    <mergeCell ref="C153:F153"/>
    <mergeCell ref="G153:H153"/>
    <mergeCell ref="C151:F151"/>
    <mergeCell ref="G151:H151"/>
    <mergeCell ref="O171:P171"/>
    <mergeCell ref="M171:N171"/>
    <mergeCell ref="K171:L171"/>
    <mergeCell ref="D34:I34"/>
    <mergeCell ref="O168:P168"/>
    <mergeCell ref="P83:R83"/>
    <mergeCell ref="P84:R84"/>
    <mergeCell ref="J98:O98"/>
    <mergeCell ref="P143:Q143"/>
    <mergeCell ref="P98:R98"/>
    <mergeCell ref="J85:O85"/>
    <mergeCell ref="K163:L163"/>
    <mergeCell ref="Q171:U171"/>
    <mergeCell ref="Q170:U170"/>
    <mergeCell ref="Q169:U169"/>
    <mergeCell ref="Q168:U168"/>
    <mergeCell ref="Q166:U166"/>
    <mergeCell ref="D35:I35"/>
    <mergeCell ref="J47:N47"/>
    <mergeCell ref="J48:N48"/>
    <mergeCell ref="J49:N49"/>
    <mergeCell ref="P56:R56"/>
    <mergeCell ref="S46:U46"/>
    <mergeCell ref="J46:N4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P47:R47"/>
    <mergeCell ref="J42:N42"/>
    <mergeCell ref="P42:R42"/>
    <mergeCell ref="J43:N43"/>
    <mergeCell ref="P43:R43"/>
    <mergeCell ref="P44:R44"/>
    <mergeCell ref="P48:R48"/>
    <mergeCell ref="P49:R49"/>
    <mergeCell ref="J14:U15"/>
    <mergeCell ref="I25:O25"/>
    <mergeCell ref="I17:Q17"/>
    <mergeCell ref="R21:U21"/>
    <mergeCell ref="J37:O37"/>
    <mergeCell ref="P46:R46"/>
    <mergeCell ref="P45:R45"/>
    <mergeCell ref="J45:N45"/>
  </mergeCells>
  <dataValidations count="5">
    <dataValidation type="list" allowBlank="1" showInputMessage="1" showErrorMessage="1" promptTitle="Vessel location of this activity" sqref="T143:U144">
      <formula1>Location</formula1>
      <formula2>0</formula2>
    </dataValidation>
    <dataValidation type="list" allowBlank="1" showInputMessage="1" showErrorMessage="1" promptTitle="Category of Activity" sqref="P143:S144 P38:P98">
      <formula1>DetailActivity</formula1>
      <formula2>0</formula2>
    </dataValidation>
    <dataValidation type="list" allowBlank="1" showErrorMessage="1" sqref="H143:I144 H57:I98 I38:I55 H38:H56 D38:G144">
      <formula1>RunStop</formula1>
      <formula2>0</formula2>
    </dataValidation>
    <dataValidation type="list" allowBlank="1" showErrorMessage="1" sqref="S8">
      <formula1>$IC$168:$IC$169</formula1>
      <formula2>0</formula2>
    </dataValidation>
    <dataValidation type="list" allowBlank="1" showInputMessage="1" showErrorMessage="1" promptTitle="Category of Activity" sqref="T98:U98 T57:U91 S57:S98 S38:U56">
      <formula1>$IJ$174:$IJ$192</formula1>
      <formula2>0</formula2>
    </dataValidation>
  </dataValidations>
  <hyperlinks>
    <hyperlink ref="C156"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2020-06-10T15:26:01Z</cp:lastPrinted>
  <dcterms:created xsi:type="dcterms:W3CDTF">2017-09-25T06:25:39Z</dcterms:created>
  <dcterms:modified xsi:type="dcterms:W3CDTF">2020-06-10T15:26:37Z</dcterms:modified>
</cp:coreProperties>
</file>