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7629ACB4-F284-4B02-8141-295432E6BE75}"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report'!$A$1:$V$208</definedName>
    <definedName name="_xlnm._FilterDatabase" localSheetId="0" hidden="1">'Vessel daily report'!#REF!</definedName>
    <definedName name="AuxEng1">'Vessel daily report'!$E$38:$E$167</definedName>
    <definedName name="AuxEng2">'Vessel daily report'!$F$38:$F$167</definedName>
    <definedName name="AuxEng3">'Vessel daily report'!$G$38:$G$167</definedName>
    <definedName name="BowThruster">'Vessel daily report'!$H$38:$H$167</definedName>
    <definedName name="DetailActivity">'Vessel daily report'!$IF$202:$IF$227</definedName>
    <definedName name="Excel_BuiltIn_Print_Area_1">'Vessel daily report'!$A$1:$CK$208</definedName>
    <definedName name="Excel_BuiltIn_Print_Area_1_1">'Vessel daily report'!$A$1:$W$208</definedName>
    <definedName name="Excel_BuiltIn_Print_Area_1_1_1">'Vessel daily report'!$A$1:$V$208</definedName>
    <definedName name="Excel_BuiltIn_Print_Area_1_1_1_1">'Vessel daily report'!$A$1:$U$208</definedName>
    <definedName name="Fifi">'Vessel daily report'!$I$38:$I$167</definedName>
    <definedName name="Finish">'Vessel daily report'!$C$38:$C$167</definedName>
    <definedName name="ISPSPort">'Vessel daily report'!$IC$196:$IC$198</definedName>
    <definedName name="Location">'Vessel daily report'!$IJ$202:$IJ$211</definedName>
    <definedName name="MainEng">'Vessel daily report'!$D$38:$D$167</definedName>
    <definedName name="_xlnm.Print_Area" localSheetId="0">'Vessel daily report'!$B$2:$U$196</definedName>
    <definedName name="RunStop">'Vessel daily report'!$ID$202</definedName>
    <definedName name="Start">'Vessel daily report'!$B$38:$B$167</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6" i="1"/>
  <c r="IL205" i="1" l="1"/>
  <c r="IL202" i="1"/>
  <c r="IL20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<sst xmlns="http://schemas.openxmlformats.org/spreadsheetml/2006/main" count="315" uniqueCount="219">
  <si>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</si>
  <si>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</si>
  <si>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</si>
  <si>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</si>
  <si>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</si>
  <si>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</si>
  <si>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</si>
  <si>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</si>
  <si>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</si>
  <si>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</si>
  <si>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</si>
  <si>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</si>
  <si>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</si>
  <si>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</si>
  <si>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</si>
  <si>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</si>
  <si>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</si>
  <si>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</si>
  <si>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</si>
  <si>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</si>
  <si>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</si>
  <si>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</si>
  <si>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</si>
  <si>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</si>
  <si>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</si>
  <si>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</si>
  <si>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</si>
  <si>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</si>
  <si>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</si>
  <si>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</si>
  <si>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</si>
  <si>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</si>
  <si>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</si>
  <si>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</si>
  <si>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</si>
  <si>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</si>
  <si>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</si>
  <si>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</si>
  <si>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</si>
  <si>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</si>
  <si>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</si>
  <si>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</si>
  <si>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</si>
  <si>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</si>
  <si>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</si>
  <si>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</si>
  <si>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</si>
  <si>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</si>
  <si>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</si>
  <si>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</si>
  <si>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</si>
  <si>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</si>
  <si>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</si>
  <si>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</si>
  <si>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</si>
  <si>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</si>
  <si>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</si>
  <si>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</si>
  <si>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</si>
  <si>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</si>
  <si>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</si>
  <si>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</si>
  <si>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</si>
  <si>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</si>
  <si>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</si>
  <si>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</si>
  <si>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</si>
  <si>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</si>
  <si>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</si>
  <si>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</si>
  <si>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</si>
  <si>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</si>
  <si>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</si>
  <si>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</si>
  <si>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</si>
  <si>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</si>
  <si>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</si>
  <si>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</si>
  <si>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</si>
  <si>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</si>
  <si>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</si>
  <si>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</si>
  <si>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</si>
  <si>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</si>
  <si>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</si>
  <si>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</si>
  <si>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</si>
  <si>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</si>
  <si>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</si>
  <si>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</si>
  <si>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</si>
  <si>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</si>
  <si>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</si>
  <si>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</si>
  <si>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</si>
  <si>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</si>
  <si>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</si>
  <si>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</si>
  <si>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</si>
  <si>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</si>
  <si>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</si>
  <si>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</si>
  <si>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</si>
  <si>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</si>
  <si>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</si>
  <si>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</si>
  <si>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</si>
  <si>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</si>
  <si>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</si>
  <si>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</si>
  <si>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</si>
  <si>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</si>
  <si>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</si>
  <si>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</si>
  <si>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</si>
  <si>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</si>
  <si>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</si>
  <si>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</si>
  <si>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</si>
  <si>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</si>
  <si>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</si>
  <si>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</si>
  <si>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</si>
  <si>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</si>
  <si>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</si>
  <si>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</si>
  <si>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</si>
  <si>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</si>
  <si>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</si>
  <si>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</si>
  <si>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</si>
  <si>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</si>
  <si>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</si>
  <si>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</si>
  <si>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</si>
  <si>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</si>
  <si>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</si>
  <si>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</si>
  <si>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</si>
  <si>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</si>
  <si>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</si>
  <si>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</si>
  <si>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</si>
  <si>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</si>
  <si>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</si>
  <si>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</si>
  <si>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</si>
  <si>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</si>
  <si>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</si>
  <si>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</si>
  <si>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</si>
  <si>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</si>
  <si>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</si>
  <si>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</si>
  <si>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</si>
  <si>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</si>
  <si>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</si>
  <si>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</si>
  <si>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</si>
  <si>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</si>
  <si>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</si>
  <si>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</si>
  <si>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</si>
  <si>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</si>
  <si>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</si>
  <si>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</si>
  <si>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</si>
  <si>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</si>
  <si>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</si>
  <si>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</si>
  <si>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</si>
  <si>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</si>
  <si>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</si>
  <si>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</si>
  <si>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</si>
  <si>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</si>
  <si>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</si>
  <si>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</si>
  <si>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</si>
  <si>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</si>
  <si>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</si>
  <si>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</si>
  <si>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</si>
  <si>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</si>
  <si>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</si>
  <si>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04:00</t>
  </si>
  <si>
    <t>ASMADI</t>
  </si>
  <si>
    <t>10 Desember 2020</t>
  </si>
  <si>
    <t>HASRUL GUNAWAN</t>
  </si>
  <si>
    <t>30 Maret 2021</t>
  </si>
  <si>
    <t>10 Maret 2021</t>
  </si>
  <si>
    <t>AFTER Ch ENGINEER</t>
  </si>
  <si>
    <t>21 OKTOBER 2021</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</si>
  <si>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</si>
  <si>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</si>
  <si>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</si>
  <si>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</si>
  <si>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</si>
  <si>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CLAUDY</t>
  </si>
  <si>
    <r>
      <t>2</t>
    </r>
    <r>
      <rPr>
        <vertAlign val="superscript"/>
        <sz val="14"/>
        <color indexed="12"/>
        <rFont val="Calibri"/>
        <family val="2"/>
      </rPr>
      <t>nd</t>
    </r>
    <r>
      <rPr>
        <sz val="14"/>
        <color indexed="12"/>
        <rFont val="Calibri"/>
        <family val="2"/>
        <charset val="1"/>
      </rPr>
      <t xml:space="preserve"> Officer</t>
    </r>
  </si>
  <si>
    <t>24:00</t>
  </si>
  <si>
    <t>Exp : 21 JANUARY  2021</t>
  </si>
  <si>
    <t>Tug Standby tide up aft CST Ship III</t>
  </si>
  <si>
    <r>
      <t xml:space="preserve">REPORTED DATE 28 DESEMBER </t>
    </r>
    <r>
      <rPr>
        <b/>
        <sz val="12"/>
        <color indexed="12"/>
        <rFont val="Arial"/>
        <family val="2"/>
      </rPr>
      <t>2020</t>
    </r>
  </si>
  <si>
    <t>Disconnect tug line, Finish assist, Process to aft CST Ship III</t>
  </si>
  <si>
    <t>Arrival aft CST Ship III, process connect tug line tide up</t>
  </si>
  <si>
    <t>Tug line tide up secure</t>
  </si>
  <si>
    <t>F.W.E.</t>
  </si>
  <si>
    <t>Disconnect tug line tide up, process to SPOB OPS Altair</t>
  </si>
  <si>
    <t>SBE, Prepare Assist Berthing SPOB OPS Altair</t>
  </si>
  <si>
    <t>Arrival at SPOB OPS Altair, Connect tug line Assist Berthing</t>
  </si>
  <si>
    <t>Disconnect tug line, Process to aft CST Ship III</t>
  </si>
  <si>
    <t>SBE, Prepare Assist Unerthing SPOB OPS Altair</t>
  </si>
  <si>
    <t>Disconnect tug line tide up, Process to SPOB OPS Altair</t>
  </si>
  <si>
    <t>Arrival at SPOB OPS Altair, Connect tug line Assist Unerthing</t>
  </si>
  <si>
    <t>SE</t>
  </si>
  <si>
    <t>05 - 08 KNOTS</t>
  </si>
  <si>
    <t>SMOOTH</t>
  </si>
  <si>
    <t>0,0 - 0,5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</si>
</sst>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5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8"/>
      </left>
      <right/>
      <top style="thin">
        <color indexed="8"/>
      </top>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64"/>
      </left>
      <right style="thin">
        <color indexed="64"/>
      </right>
      <top style="thin">
        <color indexed="8"/>
      </top>
      <bottom style="thin">
        <color indexed="64"/>
      </bottom>
      <diagonal/>
    </border>
    <border>
      <left style="thin">
        <color indexed="8"/>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8"/>
      </right>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8"/>
      </left>
      <right style="thin">
        <color indexed="64"/>
      </right>
      <top style="thin">
        <color indexed="8"/>
      </top>
      <bottom style="thin">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61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2" fontId="2" fillId="0" borderId="139"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168" fontId="20" fillId="6" borderId="132" xfId="5" quotePrefix="1" applyNumberFormat="1" applyFont="1" applyFill="1" applyBorder="1" applyAlignment="1">
      <alignment horizontal="center" vertical="center"/>
    </xf>
    <xf numFmtId="168" fontId="20" fillId="6" borderId="128" xfId="5" quotePrefix="1" applyNumberFormat="1" applyFont="1" applyFill="1" applyBorder="1" applyAlignment="1">
      <alignment horizontal="center" vertical="center"/>
    </xf>
    <xf numFmtId="0" fontId="25" fillId="0" borderId="115" xfId="5" applyFont="1" applyBorder="1" applyAlignment="1" applyProtection="1">
      <alignment horizontal="center" vertical="center"/>
      <protection locked="0"/>
    </xf>
    <xf numFmtId="0" fontId="25" fillId="0" borderId="119" xfId="5" applyFont="1" applyBorder="1" applyAlignment="1" applyProtection="1">
      <alignment horizontal="center" vertical="center"/>
      <protection locked="0"/>
    </xf>
    <xf numFmtId="2" fontId="33" fillId="0" borderId="17" xfId="5" applyNumberFormat="1" applyFont="1" applyBorder="1" applyAlignment="1" applyProtection="1">
      <alignment horizontal="left" vertical="center" wrapText="1"/>
      <protection locked="0"/>
    </xf>
    <xf numFmtId="168" fontId="20" fillId="6" borderId="133" xfId="5" quotePrefix="1" applyNumberFormat="1" applyFont="1" applyFill="1" applyBorder="1" applyAlignment="1">
      <alignment horizontal="center" vertical="center"/>
    </xf>
    <xf numFmtId="168" fontId="20" fillId="6" borderId="17" xfId="5" quotePrefix="1" applyNumberFormat="1" applyFont="1" applyFill="1" applyBorder="1" applyAlignment="1">
      <alignment horizontal="center" vertical="center"/>
    </xf>
    <xf numFmtId="0" fontId="25" fillId="0" borderId="4" xfId="5" applyFont="1" applyBorder="1" applyAlignment="1" applyProtection="1">
      <alignment horizontal="center" vertical="center"/>
      <protection locked="0"/>
    </xf>
    <xf numFmtId="168" fontId="20" fillId="6" borderId="138" xfId="5" quotePrefix="1" applyNumberFormat="1" applyFont="1" applyFill="1" applyBorder="1" applyAlignment="1" applyProtection="1">
      <alignment horizontal="center" vertical="center"/>
    </xf>
    <xf numFmtId="168" fontId="20" fillId="6" borderId="142"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168" fontId="20" fillId="6" borderId="144" xfId="5" applyNumberFormat="1" applyFont="1" applyFill="1" applyBorder="1" applyAlignment="1" applyProtection="1">
      <alignment horizontal="center" vertical="center"/>
    </xf>
    <xf numFmtId="0" fontId="25" fillId="0" borderId="143" xfId="5" applyFont="1" applyFill="1" applyBorder="1" applyAlignment="1" applyProtection="1">
      <alignment horizontal="center" vertical="center"/>
      <protection locked="0"/>
    </xf>
    <xf numFmtId="0" fontId="25" fillId="0" borderId="17" xfId="5" applyFont="1" applyFill="1" applyBorder="1" applyAlignment="1" applyProtection="1">
      <alignment horizontal="center" vertical="center"/>
      <protection locked="0"/>
    </xf>
    <xf numFmtId="0" fontId="25" fillId="0" borderId="128" xfId="5"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7" xfId="5" applyFont="1" applyFill="1" applyBorder="1" applyAlignment="1" applyProtection="1">
      <alignment horizontal="center" vertical="center"/>
      <protection locked="0"/>
    </xf>
    <xf numFmtId="0" fontId="25" fillId="0" borderId="139" xfId="5" applyFont="1" applyFill="1" applyBorder="1" applyAlignment="1" applyProtection="1">
      <alignment horizontal="center" vertical="center"/>
      <protection locked="0"/>
    </xf>
    <xf numFmtId="2" fontId="2" fillId="0" borderId="65"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center" vertical="center"/>
      <protection locked="0"/>
    </xf>
    <xf numFmtId="168" fontId="20" fillId="6" borderId="145" xfId="5" applyNumberFormat="1" applyFont="1" applyFill="1" applyBorder="1" applyAlignment="1" applyProtection="1">
      <alignment horizontal="center" vertical="center"/>
    </xf>
    <xf numFmtId="168" fontId="20" fillId="6" borderId="146" xfId="5" applyNumberFormat="1" applyFont="1" applyFill="1" applyBorder="1" applyAlignment="1" applyProtection="1">
      <alignment horizontal="center" vertical="center"/>
    </xf>
    <xf numFmtId="168" fontId="20" fillId="6" borderId="147" xfId="5" applyNumberFormat="1" applyFont="1" applyFill="1" applyBorder="1" applyAlignment="1" applyProtection="1">
      <alignment horizontal="center" vertical="center"/>
    </xf>
    <xf numFmtId="168" fontId="20" fillId="6" borderId="54" xfId="5" applyNumberFormat="1" applyFont="1" applyFill="1" applyBorder="1" applyAlignment="1" applyProtection="1">
      <alignment horizontal="center" vertical="center"/>
    </xf>
    <xf numFmtId="0" fontId="25" fillId="0" borderId="148" xfId="5" applyFont="1" applyFill="1" applyBorder="1" applyAlignment="1" applyProtection="1">
      <alignment horizontal="center" vertical="center"/>
      <protection locked="0"/>
    </xf>
    <xf numFmtId="0" fontId="25" fillId="0" borderId="144" xfId="5" applyFont="1" applyFill="1" applyBorder="1" applyAlignment="1" applyProtection="1">
      <alignment horizontal="center" vertical="center"/>
      <protection locked="0"/>
    </xf>
    <xf numFmtId="2" fontId="2" fillId="0" borderId="146" xfId="5" applyNumberFormat="1" applyFont="1" applyFill="1" applyBorder="1" applyAlignment="1" applyProtection="1">
      <alignment horizontal="center" vertical="center"/>
      <protection locked="0"/>
    </xf>
    <xf numFmtId="2" fontId="2" fillId="0" borderId="125" xfId="5" applyNumberFormat="1" applyFont="1" applyFill="1" applyBorder="1" applyAlignment="1" applyProtection="1">
      <alignment horizontal="center" vertical="center"/>
      <protection locked="0"/>
    </xf>
    <xf numFmtId="2" fontId="2" fillId="0" borderId="150" xfId="5" applyNumberFormat="1" applyFont="1" applyFill="1" applyBorder="1" applyAlignment="1" applyProtection="1">
      <alignment horizontal="center" vertical="center"/>
      <protection locked="0"/>
    </xf>
    <xf numFmtId="2" fontId="2" fillId="0" borderId="47" xfId="5" applyNumberFormat="1" applyFont="1" applyFill="1" applyBorder="1" applyAlignment="1" applyProtection="1">
      <alignment horizontal="center" vertical="center"/>
      <protection locked="0"/>
    </xf>
    <xf numFmtId="2" fontId="2" fillId="0" borderId="151" xfId="5" applyNumberFormat="1" applyFont="1" applyFill="1" applyBorder="1" applyAlignment="1" applyProtection="1">
      <alignment horizontal="center" vertical="center"/>
      <protection locked="0"/>
    </xf>
    <xf numFmtId="2" fontId="2" fillId="0" borderId="123" xfId="5" applyNumberFormat="1" applyFont="1" applyFill="1" applyBorder="1" applyAlignment="1" applyProtection="1">
      <alignment horizontal="center" vertical="center"/>
      <protection locked="0"/>
    </xf>
    <xf numFmtId="0" fontId="25" fillId="0" borderId="152" xfId="5" applyFont="1" applyFill="1" applyBorder="1" applyAlignment="1" applyProtection="1">
      <alignment horizontal="center" vertical="center"/>
      <protection locked="0"/>
    </xf>
    <xf numFmtId="0" fontId="25" fillId="7" borderId="152" xfId="5" applyFont="1" applyFill="1" applyBorder="1" applyAlignment="1" applyProtection="1">
      <alignment horizontal="center"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Border="1" applyAlignment="1" applyProtection="1">
      <alignment horizontal="left" vertical="center" wrapText="1"/>
      <protection locked="0"/>
    </xf>
    <xf numFmtId="2" fontId="34" fillId="0" borderId="15" xfId="5" applyNumberFormat="1" applyFont="1" applyBorder="1" applyAlignment="1" applyProtection="1">
      <alignment horizontal="left" vertical="center" wrapText="1"/>
      <protection locked="0"/>
    </xf>
    <xf numFmtId="2" fontId="0" fillId="0" borderId="85" xfId="5" applyNumberFormat="1" applyFont="1" applyBorder="1" applyAlignment="1" applyProtection="1">
      <alignment horizontal="center" vertical="center"/>
      <protection locked="0"/>
    </xf>
    <xf numFmtId="2" fontId="0" fillId="0" borderId="61" xfId="5" applyNumberFormat="1" applyFont="1" applyBorder="1" applyAlignment="1" applyProtection="1">
      <alignment horizontal="center" vertical="center"/>
      <protection locked="0"/>
    </xf>
    <xf numFmtId="2" fontId="0" fillId="0" borderId="117" xfId="5" applyNumberFormat="1" applyFont="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33" fillId="0" borderId="14" xfId="5" applyNumberFormat="1" applyFont="1" applyBorder="1" applyAlignment="1" applyProtection="1">
      <alignment horizontal="left" vertical="center" wrapText="1"/>
      <protection locked="0"/>
    </xf>
    <xf numFmtId="2" fontId="33" fillId="0" borderId="15" xfId="5" applyNumberFormat="1" applyFont="1" applyBorder="1" applyAlignment="1" applyProtection="1">
      <alignment horizontal="left" vertical="center" wrapText="1"/>
      <protection locked="0"/>
    </xf>
    <xf numFmtId="2" fontId="34" fillId="0" borderId="54" xfId="5" applyNumberFormat="1" applyFont="1" applyBorder="1" applyAlignment="1" applyProtection="1">
      <alignment horizontal="left" vertical="center" wrapText="1"/>
      <protection locked="0"/>
    </xf>
    <xf numFmtId="2" fontId="34" fillId="0" borderId="79" xfId="5" applyNumberFormat="1" applyFont="1" applyBorder="1" applyAlignment="1" applyProtection="1">
      <alignment horizontal="left" vertical="center" wrapText="1"/>
      <protection locked="0"/>
    </xf>
    <xf numFmtId="2" fontId="34" fillId="0" borderId="149" xfId="5" applyNumberFormat="1" applyFont="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3" fillId="0" borderId="54" xfId="5" applyNumberFormat="1" applyFont="1" applyBorder="1" applyAlignment="1" applyProtection="1">
      <alignment horizontal="left" vertical="center" wrapText="1"/>
      <protection locked="0"/>
    </xf>
    <xf numFmtId="2" fontId="33" fillId="0" borderId="79" xfId="5" applyNumberFormat="1" applyFont="1" applyBorder="1" applyAlignment="1" applyProtection="1">
      <alignment horizontal="left" vertical="center" wrapText="1"/>
      <protection locked="0"/>
    </xf>
    <xf numFmtId="2" fontId="33" fillId="0" borderId="149" xfId="5" applyNumberFormat="1" applyFont="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2" fontId="34" fillId="0" borderId="139"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139" xfId="5" applyNumberFormat="1" applyFont="1" applyFill="1" applyBorder="1" applyAlignment="1" applyProtection="1">
      <alignment horizontal="left" vertical="center" wrapText="1"/>
      <protection locked="0"/>
    </xf>
    <xf numFmtId="2" fontId="33" fillId="0" borderId="26" xfId="5" applyNumberFormat="1" applyFont="1" applyFill="1" applyBorder="1" applyAlignment="1" applyProtection="1">
      <alignment horizontal="left" vertical="center" wrapText="1"/>
      <protection locked="0"/>
    </xf>
    <xf numFmtId="2" fontId="34" fillId="0" borderId="54" xfId="5" applyNumberFormat="1" applyFont="1" applyFill="1" applyBorder="1" applyAlignment="1" applyProtection="1">
      <alignment horizontal="left" vertical="center" wrapText="1"/>
      <protection locked="0"/>
    </xf>
    <xf numFmtId="2" fontId="34" fillId="0" borderId="79" xfId="5" applyNumberFormat="1" applyFont="1" applyFill="1" applyBorder="1" applyAlignment="1" applyProtection="1">
      <alignment horizontal="left" vertical="center" wrapText="1"/>
      <protection locked="0"/>
    </xf>
    <xf numFmtId="2" fontId="34" fillId="0" borderId="149"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0" xfId="4" quotePrefix="1" applyNumberFormat="1" applyFont="1" applyFill="1" applyBorder="1" applyAlignment="1" applyProtection="1">
      <alignment horizontal="center" vertical="center"/>
      <protection locked="0"/>
    </xf>
    <xf numFmtId="172" fontId="27" fillId="0" borderId="141"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2" fillId="0" borderId="79" xfId="5" applyNumberFormat="1" applyFont="1" applyFill="1" applyBorder="1" applyAlignment="1" applyProtection="1">
      <alignment horizontal="center" vertical="center"/>
      <protection locked="0"/>
    </xf>
    <xf numFmtId="2" fontId="2" fillId="0" borderId="149" xfId="5" applyNumberFormat="1" applyFont="1" applyFill="1" applyBorder="1" applyAlignment="1" applyProtection="1">
      <alignment horizontal="center" vertical="center"/>
      <protection locked="0"/>
    </xf>
    <xf numFmtId="2" fontId="34" fillId="0" borderId="137"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23" xfId="5" applyNumberFormat="1" applyFont="1" applyFill="1" applyBorder="1" applyAlignment="1" applyProtection="1">
      <alignment horizontal="left" vertical="center" wrapText="1"/>
      <protection locked="0"/>
    </xf>
    <xf numFmtId="2" fontId="34" fillId="0" borderId="47"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7"/>
  <sheetViews>
    <sheetView showGridLines="0" tabSelected="1" topLeftCell="A13" zoomScaleNormal="100" workbookViewId="0">
      <selection activeCell="N9" sqref="N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423" t="s">
        <v>142</v>
      </c>
      <c r="C2" s="423"/>
      <c r="D2" s="423"/>
      <c r="E2" s="423"/>
      <c r="F2" s="423"/>
      <c r="G2" s="423"/>
      <c r="H2" s="423"/>
      <c r="I2" s="423"/>
      <c r="J2" s="423"/>
      <c r="K2" s="423"/>
      <c r="L2" s="423"/>
      <c r="M2" s="423"/>
      <c r="N2" s="423"/>
      <c r="O2" s="423"/>
      <c r="P2" s="423"/>
      <c r="Q2" s="423"/>
      <c r="R2" s="423"/>
      <c r="S2" s="423"/>
      <c r="T2" s="423"/>
      <c r="U2" s="423"/>
      <c r="V2" s="2"/>
    </row>
    <row r="3" spans="1:22" x14ac:dyDescent="0.2">
      <c r="A3" s="2"/>
      <c r="B3" s="423"/>
      <c r="C3" s="423"/>
      <c r="D3" s="423"/>
      <c r="E3" s="423"/>
      <c r="F3" s="423"/>
      <c r="G3" s="423"/>
      <c r="H3" s="423"/>
      <c r="I3" s="423"/>
      <c r="J3" s="423"/>
      <c r="K3" s="423"/>
      <c r="L3" s="423"/>
      <c r="M3" s="423"/>
      <c r="N3" s="423"/>
      <c r="O3" s="423"/>
      <c r="P3" s="423"/>
      <c r="Q3" s="423"/>
      <c r="R3" s="423"/>
      <c r="S3" s="423"/>
      <c r="T3" s="423"/>
      <c r="U3" s="423"/>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45" t="s">
        <v>203</v>
      </c>
      <c r="C5" s="446"/>
      <c r="D5" s="446"/>
      <c r="E5" s="446"/>
      <c r="F5" s="446"/>
      <c r="G5" s="10"/>
      <c r="H5" s="11"/>
      <c r="I5" s="5"/>
      <c r="J5" s="12"/>
      <c r="K5" s="12"/>
      <c r="L5" s="12"/>
      <c r="M5" s="12"/>
      <c r="N5" s="12"/>
      <c r="O5" s="8"/>
      <c r="P5" s="13" t="s">
        <v>127</v>
      </c>
      <c r="Q5" s="170"/>
      <c r="R5" s="170"/>
      <c r="S5" s="170"/>
      <c r="T5" s="171"/>
      <c r="U5" s="172"/>
      <c r="V5" s="2"/>
    </row>
    <row r="6" spans="1:22" ht="18" customHeight="1" thickBot="1" x14ac:dyDescent="0.25">
      <c r="A6" s="2"/>
      <c r="B6" s="424" t="s">
        <v>1</v>
      </c>
      <c r="C6" s="425" t="s">
        <v>2</v>
      </c>
      <c r="D6" s="425"/>
      <c r="E6" s="425"/>
      <c r="F6" s="425"/>
      <c r="G6" s="425" t="s">
        <v>3</v>
      </c>
      <c r="H6" s="425"/>
      <c r="I6" s="440" t="s">
        <v>4</v>
      </c>
      <c r="J6" s="441"/>
      <c r="K6" s="441"/>
      <c r="L6" s="441"/>
      <c r="M6" s="441"/>
      <c r="N6" s="442"/>
      <c r="O6" s="425" t="s">
        <v>5</v>
      </c>
      <c r="P6" s="425" t="s">
        <v>6</v>
      </c>
      <c r="Q6" s="425"/>
      <c r="R6" s="425"/>
      <c r="S6" s="426" t="s">
        <v>7</v>
      </c>
      <c r="T6" s="427"/>
      <c r="U6" s="428"/>
      <c r="V6" s="2"/>
    </row>
    <row r="7" spans="1:22" ht="18" customHeight="1" x14ac:dyDescent="0.2">
      <c r="A7" s="2"/>
      <c r="B7" s="424"/>
      <c r="C7" s="14" t="s">
        <v>8</v>
      </c>
      <c r="D7" s="432" t="s">
        <v>9</v>
      </c>
      <c r="E7" s="432"/>
      <c r="F7" s="432"/>
      <c r="G7" s="425"/>
      <c r="H7" s="425"/>
      <c r="I7" s="443"/>
      <c r="J7" s="444"/>
      <c r="K7" s="444"/>
      <c r="L7" s="444"/>
      <c r="M7" s="444"/>
      <c r="N7" s="432"/>
      <c r="O7" s="425"/>
      <c r="P7" s="425"/>
      <c r="Q7" s="425"/>
      <c r="R7" s="425"/>
      <c r="S7" s="429"/>
      <c r="T7" s="430"/>
      <c r="U7" s="431"/>
      <c r="V7" s="2"/>
    </row>
    <row r="8" spans="1:22" ht="18" customHeight="1" thickBot="1" x14ac:dyDescent="0.25">
      <c r="A8" s="2"/>
      <c r="B8" s="15" t="s">
        <v>144</v>
      </c>
      <c r="C8" s="16" t="s">
        <v>215</v>
      </c>
      <c r="D8" s="433" t="s">
        <v>216</v>
      </c>
      <c r="E8" s="434"/>
      <c r="F8" s="435"/>
      <c r="G8" s="436" t="s">
        <v>217</v>
      </c>
      <c r="H8" s="436"/>
      <c r="I8" s="433" t="s">
        <v>218</v>
      </c>
      <c r="J8" s="434"/>
      <c r="K8" s="434"/>
      <c r="L8" s="434"/>
      <c r="M8" s="434"/>
      <c r="N8" s="435"/>
      <c r="O8" s="173" t="s">
        <v>109</v>
      </c>
      <c r="P8" s="436" t="s">
        <v>198</v>
      </c>
      <c r="Q8" s="436"/>
      <c r="R8" s="436"/>
      <c r="S8" s="437" t="s">
        <v>10</v>
      </c>
      <c r="T8" s="438"/>
      <c r="U8" s="439"/>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511" t="s">
        <v>11</v>
      </c>
      <c r="C10" s="512"/>
      <c r="D10" s="512"/>
      <c r="E10" s="512"/>
      <c r="F10" s="512"/>
      <c r="G10" s="512"/>
      <c r="H10" s="512"/>
      <c r="I10" s="512"/>
      <c r="J10" s="512"/>
      <c r="K10" s="512"/>
      <c r="L10" s="512"/>
      <c r="M10" s="512"/>
      <c r="N10" s="512"/>
      <c r="O10" s="512"/>
      <c r="P10" s="512"/>
      <c r="Q10" s="512"/>
      <c r="R10" s="512"/>
      <c r="S10" s="512"/>
      <c r="T10" s="512"/>
      <c r="U10" s="513"/>
      <c r="V10" s="2"/>
    </row>
    <row r="11" spans="1:22" ht="18" customHeight="1" x14ac:dyDescent="0.2">
      <c r="A11" s="2"/>
      <c r="B11" s="514" t="s">
        <v>12</v>
      </c>
      <c r="C11" s="514"/>
      <c r="D11" s="514"/>
      <c r="E11" s="514"/>
      <c r="F11" s="515" t="s">
        <v>168</v>
      </c>
      <c r="G11" s="515"/>
      <c r="H11" s="515"/>
      <c r="I11" s="393" t="s">
        <v>167</v>
      </c>
      <c r="J11" s="394"/>
      <c r="K11" s="394"/>
      <c r="L11" s="394"/>
      <c r="M11" s="394"/>
      <c r="N11" s="395"/>
      <c r="O11" s="23">
        <f>O13-O12</f>
        <v>0</v>
      </c>
      <c r="P11" s="24"/>
      <c r="Q11" s="25"/>
      <c r="R11" s="25"/>
      <c r="S11" s="25"/>
      <c r="T11" s="25"/>
      <c r="U11" s="26"/>
      <c r="V11" s="2"/>
    </row>
    <row r="12" spans="1:22" ht="18" customHeight="1" x14ac:dyDescent="0.2">
      <c r="A12" s="2"/>
      <c r="B12" s="505" t="s">
        <v>13</v>
      </c>
      <c r="C12" s="505"/>
      <c r="D12" s="505"/>
      <c r="E12" s="505"/>
      <c r="F12" s="498"/>
      <c r="G12" s="498"/>
      <c r="H12" s="498"/>
      <c r="I12" s="27" t="s">
        <v>14</v>
      </c>
      <c r="J12" s="142"/>
      <c r="K12" s="142"/>
      <c r="L12" s="142"/>
      <c r="M12" s="142"/>
      <c r="N12" s="143"/>
      <c r="O12" s="28"/>
      <c r="P12" s="29"/>
      <c r="Q12" s="30"/>
      <c r="R12" s="30"/>
      <c r="S12" s="30"/>
      <c r="T12" s="30"/>
      <c r="U12" s="31"/>
      <c r="V12" s="2"/>
    </row>
    <row r="13" spans="1:22" ht="18" customHeight="1" x14ac:dyDescent="0.2">
      <c r="A13" s="2"/>
      <c r="B13" s="505" t="s">
        <v>15</v>
      </c>
      <c r="C13" s="505"/>
      <c r="D13" s="505"/>
      <c r="E13" s="505"/>
      <c r="F13" s="516"/>
      <c r="G13" s="516"/>
      <c r="H13" s="516"/>
      <c r="I13" s="508" t="s">
        <v>16</v>
      </c>
      <c r="J13" s="509"/>
      <c r="K13" s="509"/>
      <c r="L13" s="509"/>
      <c r="M13" s="509"/>
      <c r="N13" s="510"/>
      <c r="O13" s="28"/>
      <c r="P13" s="29"/>
      <c r="Q13" s="32"/>
      <c r="R13" s="32"/>
      <c r="S13" s="32"/>
      <c r="T13" s="30"/>
      <c r="U13" s="31"/>
      <c r="V13" s="2"/>
    </row>
    <row r="14" spans="1:22" ht="18" customHeight="1" thickBot="1" x14ac:dyDescent="0.25">
      <c r="A14" s="2"/>
      <c r="B14" s="33" t="s">
        <v>17</v>
      </c>
      <c r="C14" s="34"/>
      <c r="D14" s="34"/>
      <c r="E14" s="35"/>
      <c r="F14" s="506"/>
      <c r="G14" s="506"/>
      <c r="H14" s="506"/>
      <c r="I14" s="507" t="s">
        <v>18</v>
      </c>
      <c r="J14" s="396"/>
      <c r="K14" s="396"/>
      <c r="L14" s="396"/>
      <c r="M14" s="396"/>
      <c r="N14" s="396"/>
      <c r="O14" s="396"/>
      <c r="P14" s="396"/>
      <c r="Q14" s="396"/>
      <c r="R14" s="396"/>
      <c r="S14" s="396"/>
      <c r="T14" s="396"/>
      <c r="U14" s="396"/>
      <c r="V14" s="2"/>
    </row>
    <row r="15" spans="1:22" ht="18" customHeight="1" thickBot="1" x14ac:dyDescent="0.25">
      <c r="A15" s="2"/>
      <c r="B15" s="36" t="s">
        <v>19</v>
      </c>
      <c r="C15" s="37"/>
      <c r="D15" s="37"/>
      <c r="E15" s="38"/>
      <c r="F15" s="506"/>
      <c r="G15" s="506"/>
      <c r="H15" s="506"/>
      <c r="I15" s="507"/>
      <c r="J15" s="396"/>
      <c r="K15" s="396"/>
      <c r="L15" s="396"/>
      <c r="M15" s="396"/>
      <c r="N15" s="396"/>
      <c r="O15" s="396"/>
      <c r="P15" s="396"/>
      <c r="Q15" s="396"/>
      <c r="R15" s="396"/>
      <c r="S15" s="396"/>
      <c r="T15" s="396"/>
      <c r="U15" s="396"/>
      <c r="V15" s="2"/>
    </row>
    <row r="16" spans="1:22" ht="15" customHeight="1" thickBot="1" x14ac:dyDescent="0.25">
      <c r="A16" s="2"/>
      <c r="B16" s="517"/>
      <c r="C16" s="517"/>
      <c r="D16" s="517"/>
      <c r="E16" s="517"/>
      <c r="F16" s="447" t="s">
        <v>20</v>
      </c>
      <c r="G16" s="447" t="s">
        <v>21</v>
      </c>
      <c r="H16" s="447"/>
      <c r="I16" s="409" t="s">
        <v>22</v>
      </c>
      <c r="J16" s="409"/>
      <c r="K16" s="409"/>
      <c r="L16" s="409"/>
      <c r="M16" s="409"/>
      <c r="N16" s="409"/>
      <c r="O16" s="409"/>
      <c r="P16" s="409"/>
      <c r="Q16" s="409"/>
      <c r="R16" s="409"/>
      <c r="S16" s="409"/>
      <c r="T16" s="409"/>
      <c r="U16" s="409"/>
      <c r="V16" s="2"/>
    </row>
    <row r="17" spans="2:239" ht="13.5" thickBot="1" x14ac:dyDescent="0.25">
      <c r="B17" s="517"/>
      <c r="C17" s="517"/>
      <c r="D17" s="517"/>
      <c r="E17" s="517"/>
      <c r="F17" s="447"/>
      <c r="G17" s="447"/>
      <c r="H17" s="447"/>
      <c r="I17" s="397" t="s">
        <v>23</v>
      </c>
      <c r="J17" s="397"/>
      <c r="K17" s="397"/>
      <c r="L17" s="397"/>
      <c r="M17" s="397"/>
      <c r="N17" s="397"/>
      <c r="O17" s="397"/>
      <c r="P17" s="397"/>
      <c r="Q17" s="397"/>
      <c r="R17" s="502" t="s">
        <v>24</v>
      </c>
      <c r="S17" s="503"/>
      <c r="T17" s="503"/>
      <c r="U17" s="504"/>
      <c r="V17" s="2"/>
    </row>
    <row r="18" spans="2:239" ht="18" customHeight="1" x14ac:dyDescent="0.2">
      <c r="B18" s="39" t="s">
        <v>25</v>
      </c>
      <c r="C18" s="40"/>
      <c r="D18" s="40"/>
      <c r="E18" s="41"/>
      <c r="F18" s="220">
        <v>0.20416666666666669</v>
      </c>
      <c r="G18" s="356">
        <v>1568</v>
      </c>
      <c r="H18" s="42" t="s">
        <v>26</v>
      </c>
      <c r="I18" s="519" t="s">
        <v>136</v>
      </c>
      <c r="J18" s="519"/>
      <c r="K18" s="519"/>
      <c r="L18" s="519"/>
      <c r="M18" s="519"/>
      <c r="N18" s="519"/>
      <c r="O18" s="519"/>
      <c r="P18" s="223">
        <v>56313</v>
      </c>
      <c r="Q18" s="44" t="s">
        <v>26</v>
      </c>
      <c r="R18" s="401"/>
      <c r="S18" s="402"/>
      <c r="T18" s="402"/>
      <c r="U18" s="403"/>
      <c r="V18" s="2"/>
    </row>
    <row r="19" spans="2:239" ht="18" customHeight="1" x14ac:dyDescent="0.2">
      <c r="B19" s="45"/>
      <c r="C19" s="34"/>
      <c r="D19" s="34"/>
      <c r="E19" s="46"/>
      <c r="F19" s="201"/>
      <c r="G19" s="47"/>
      <c r="H19" s="48"/>
      <c r="I19" s="410" t="s">
        <v>137</v>
      </c>
      <c r="J19" s="410"/>
      <c r="K19" s="410"/>
      <c r="L19" s="410"/>
      <c r="M19" s="410"/>
      <c r="N19" s="410"/>
      <c r="O19" s="410"/>
      <c r="P19" s="352"/>
      <c r="Q19" s="49" t="s">
        <v>26</v>
      </c>
      <c r="R19" s="398"/>
      <c r="S19" s="399"/>
      <c r="T19" s="399"/>
      <c r="U19" s="400"/>
      <c r="V19" s="50"/>
    </row>
    <row r="20" spans="2:239" ht="18" customHeight="1" x14ac:dyDescent="0.2">
      <c r="B20" s="45" t="s">
        <v>27</v>
      </c>
      <c r="C20" s="34"/>
      <c r="D20" s="34"/>
      <c r="E20" s="51"/>
      <c r="F20" s="220">
        <v>0</v>
      </c>
      <c r="G20" s="356">
        <v>0</v>
      </c>
      <c r="H20" s="48" t="s">
        <v>26</v>
      </c>
      <c r="I20" s="410" t="s">
        <v>138</v>
      </c>
      <c r="J20" s="410"/>
      <c r="K20" s="410"/>
      <c r="L20" s="410"/>
      <c r="M20" s="410"/>
      <c r="N20" s="410"/>
      <c r="O20" s="410"/>
      <c r="P20" s="52"/>
      <c r="Q20" s="49" t="s">
        <v>26</v>
      </c>
      <c r="R20" s="398"/>
      <c r="S20" s="399"/>
      <c r="T20" s="399"/>
      <c r="U20" s="400"/>
      <c r="V20" s="50"/>
    </row>
    <row r="21" spans="2:239" ht="18" customHeight="1" x14ac:dyDescent="0.2">
      <c r="B21" s="45" t="s">
        <v>28</v>
      </c>
      <c r="C21" s="40"/>
      <c r="D21" s="40"/>
      <c r="E21" s="46"/>
      <c r="F21" s="220" t="s">
        <v>200</v>
      </c>
      <c r="G21" s="225">
        <v>320</v>
      </c>
      <c r="H21" s="48" t="s">
        <v>26</v>
      </c>
      <c r="I21" s="410" t="s">
        <v>139</v>
      </c>
      <c r="J21" s="410"/>
      <c r="K21" s="410"/>
      <c r="L21" s="410"/>
      <c r="M21" s="410"/>
      <c r="N21" s="410"/>
      <c r="O21" s="410"/>
      <c r="P21" s="355">
        <f>SUM(P18-G27)</f>
        <v>54425</v>
      </c>
      <c r="Q21" s="49" t="s">
        <v>26</v>
      </c>
      <c r="R21" s="398" t="s">
        <v>0</v>
      </c>
      <c r="S21" s="399"/>
      <c r="T21" s="399"/>
      <c r="U21" s="400"/>
      <c r="V21" s="50"/>
    </row>
    <row r="22" spans="2:239" ht="18" customHeight="1" x14ac:dyDescent="0.2">
      <c r="B22" s="45" t="s">
        <v>29</v>
      </c>
      <c r="C22" s="53"/>
      <c r="D22" s="53"/>
      <c r="E22" s="35"/>
      <c r="F22" s="210">
        <v>0</v>
      </c>
      <c r="G22" s="356">
        <v>0</v>
      </c>
      <c r="H22" s="48" t="s">
        <v>26</v>
      </c>
      <c r="I22" s="410" t="s">
        <v>30</v>
      </c>
      <c r="J22" s="410"/>
      <c r="K22" s="410"/>
      <c r="L22" s="410"/>
      <c r="M22" s="410"/>
      <c r="N22" s="410"/>
      <c r="O22" s="410"/>
      <c r="P22" s="349">
        <v>29100</v>
      </c>
      <c r="Q22" s="49" t="s">
        <v>26</v>
      </c>
      <c r="R22" s="398"/>
      <c r="S22" s="399"/>
      <c r="T22" s="399"/>
      <c r="U22" s="400"/>
      <c r="V22" s="2"/>
    </row>
    <row r="23" spans="2:239" ht="18" customHeight="1" x14ac:dyDescent="0.2">
      <c r="B23" s="33"/>
      <c r="C23" s="53"/>
      <c r="D23" s="34"/>
      <c r="E23" s="35"/>
      <c r="F23" s="210"/>
      <c r="G23" s="47"/>
      <c r="H23" s="48"/>
      <c r="I23" s="410" t="s">
        <v>31</v>
      </c>
      <c r="J23" s="410"/>
      <c r="K23" s="410"/>
      <c r="L23" s="410"/>
      <c r="M23" s="410"/>
      <c r="N23" s="410"/>
      <c r="O23" s="410"/>
      <c r="P23" s="351">
        <v>3000</v>
      </c>
      <c r="Q23" s="49" t="s">
        <v>26</v>
      </c>
      <c r="R23" s="398"/>
      <c r="S23" s="399"/>
      <c r="T23" s="399"/>
      <c r="U23" s="400"/>
      <c r="V23" s="2"/>
    </row>
    <row r="24" spans="2:239" ht="18" customHeight="1" x14ac:dyDescent="0.2">
      <c r="B24" s="33" t="s">
        <v>32</v>
      </c>
      <c r="C24" s="34"/>
      <c r="D24" s="54"/>
      <c r="E24" s="55"/>
      <c r="F24" s="201">
        <f>IH208</f>
        <v>0</v>
      </c>
      <c r="G24" s="52"/>
      <c r="H24" s="48" t="s">
        <v>26</v>
      </c>
      <c r="I24" s="410" t="s">
        <v>33</v>
      </c>
      <c r="J24" s="410"/>
      <c r="K24" s="410"/>
      <c r="L24" s="410"/>
      <c r="M24" s="410"/>
      <c r="N24" s="410"/>
      <c r="O24" s="410"/>
      <c r="P24" s="350"/>
      <c r="Q24" s="49" t="s">
        <v>26</v>
      </c>
      <c r="R24" s="398"/>
      <c r="S24" s="399"/>
      <c r="T24" s="399"/>
      <c r="U24" s="400"/>
      <c r="V24" s="2"/>
    </row>
    <row r="25" spans="2:239" ht="18" customHeight="1" x14ac:dyDescent="0.2">
      <c r="B25" s="45"/>
      <c r="C25" s="34"/>
      <c r="D25" s="34"/>
      <c r="E25" s="35"/>
      <c r="F25" s="201"/>
      <c r="G25" s="52"/>
      <c r="H25" s="48"/>
      <c r="I25" s="410" t="s">
        <v>34</v>
      </c>
      <c r="J25" s="410"/>
      <c r="K25" s="410"/>
      <c r="L25" s="410"/>
      <c r="M25" s="410"/>
      <c r="N25" s="410"/>
      <c r="O25" s="410"/>
      <c r="P25" s="350"/>
      <c r="Q25" s="49" t="s">
        <v>26</v>
      </c>
      <c r="R25" s="460"/>
      <c r="S25" s="461"/>
      <c r="T25" s="461"/>
      <c r="U25" s="462"/>
      <c r="V25" s="2"/>
    </row>
    <row r="26" spans="2:239" ht="18" customHeight="1" x14ac:dyDescent="0.2">
      <c r="B26" s="45" t="s">
        <v>35</v>
      </c>
      <c r="C26" s="54"/>
      <c r="D26" s="54"/>
      <c r="E26" s="41"/>
      <c r="F26" s="201">
        <f>IH210</f>
        <v>0</v>
      </c>
      <c r="G26" s="43"/>
      <c r="H26" s="48" t="s">
        <v>26</v>
      </c>
      <c r="I26" s="410" t="s">
        <v>36</v>
      </c>
      <c r="J26" s="410"/>
      <c r="K26" s="410"/>
      <c r="L26" s="410"/>
      <c r="M26" s="410"/>
      <c r="N26" s="410"/>
      <c r="O26" s="410"/>
      <c r="P26" s="349">
        <f>P22+P24-P23-P25</f>
        <v>26100</v>
      </c>
      <c r="Q26" s="49" t="s">
        <v>26</v>
      </c>
      <c r="R26" s="398"/>
      <c r="S26" s="399"/>
      <c r="T26" s="399"/>
      <c r="U26" s="400"/>
      <c r="V26" s="2"/>
    </row>
    <row r="27" spans="2:239" ht="18.75" customHeight="1" x14ac:dyDescent="0.2">
      <c r="B27" s="33"/>
      <c r="C27" s="34"/>
      <c r="D27" s="56" t="s">
        <v>37</v>
      </c>
      <c r="E27" s="57"/>
      <c r="F27" s="58"/>
      <c r="G27" s="357">
        <f>SUM(G18+G20+G21)</f>
        <v>1888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501" t="s">
        <v>38</v>
      </c>
      <c r="C29" s="501"/>
      <c r="D29" s="501"/>
      <c r="E29" s="501"/>
      <c r="F29" s="501"/>
      <c r="G29" s="501"/>
      <c r="H29" s="501"/>
      <c r="I29" s="501"/>
      <c r="J29" s="501"/>
      <c r="K29" s="501"/>
      <c r="L29" s="501"/>
      <c r="M29" s="501"/>
      <c r="N29" s="501"/>
      <c r="O29" s="501"/>
      <c r="P29" s="501"/>
      <c r="Q29" s="501"/>
      <c r="R29" s="501"/>
      <c r="S29" s="501"/>
      <c r="T29" s="501"/>
      <c r="U29" s="501"/>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48" t="s">
        <v>169</v>
      </c>
      <c r="E32" s="448"/>
      <c r="F32" s="448"/>
      <c r="G32" s="448"/>
      <c r="H32" s="448"/>
      <c r="I32" s="449"/>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48" t="s">
        <v>170</v>
      </c>
      <c r="E33" s="448"/>
      <c r="F33" s="448"/>
      <c r="G33" s="448"/>
      <c r="H33" s="448"/>
      <c r="I33" s="449"/>
      <c r="J33" s="194"/>
      <c r="K33" s="146"/>
      <c r="L33" s="146"/>
      <c r="M33" s="146"/>
      <c r="N33" s="182"/>
      <c r="O33" s="179"/>
      <c r="P33" s="180"/>
      <c r="Q33" s="185"/>
      <c r="R33" s="185"/>
      <c r="S33" s="185"/>
      <c r="T33" s="185"/>
      <c r="U33" s="161"/>
      <c r="V33" s="2"/>
      <c r="IE33" s="76"/>
    </row>
    <row r="34" spans="1:244" ht="32.25" customHeight="1" x14ac:dyDescent="0.2">
      <c r="B34" s="458" t="s">
        <v>149</v>
      </c>
      <c r="C34" s="459"/>
      <c r="D34" s="463" t="s">
        <v>111</v>
      </c>
      <c r="E34" s="463"/>
      <c r="F34" s="463"/>
      <c r="G34" s="463"/>
      <c r="H34" s="463"/>
      <c r="I34" s="464"/>
      <c r="J34" s="194"/>
      <c r="K34" s="141"/>
      <c r="L34" s="141"/>
      <c r="M34" s="141"/>
      <c r="N34" s="195"/>
      <c r="O34" s="179"/>
      <c r="P34" s="180"/>
      <c r="Q34" s="185"/>
      <c r="R34" s="185"/>
      <c r="S34" s="185"/>
      <c r="T34" s="185"/>
      <c r="U34" s="161"/>
      <c r="V34" s="2"/>
      <c r="IE34" s="76"/>
    </row>
    <row r="35" spans="1:244" ht="54.75" customHeight="1" x14ac:dyDescent="0.2">
      <c r="B35" s="103" t="s">
        <v>44</v>
      </c>
      <c r="C35" s="104"/>
      <c r="D35" s="499" t="s">
        <v>111</v>
      </c>
      <c r="E35" s="499"/>
      <c r="F35" s="499"/>
      <c r="G35" s="499"/>
      <c r="H35" s="499"/>
      <c r="I35" s="500"/>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7" t="s">
        <v>46</v>
      </c>
      <c r="C37" s="166" t="s">
        <v>47</v>
      </c>
      <c r="D37" s="167" t="s">
        <v>48</v>
      </c>
      <c r="E37" s="167" t="s">
        <v>27</v>
      </c>
      <c r="F37" s="167" t="s">
        <v>28</v>
      </c>
      <c r="G37" s="167" t="s">
        <v>29</v>
      </c>
      <c r="H37" s="167" t="s">
        <v>32</v>
      </c>
      <c r="I37" s="167" t="s">
        <v>35</v>
      </c>
      <c r="J37" s="453" t="s">
        <v>24</v>
      </c>
      <c r="K37" s="453"/>
      <c r="L37" s="453"/>
      <c r="M37" s="453"/>
      <c r="N37" s="453"/>
      <c r="O37" s="453"/>
      <c r="P37" s="454" t="s">
        <v>49</v>
      </c>
      <c r="Q37" s="454"/>
      <c r="R37" s="454"/>
      <c r="S37" s="450" t="s">
        <v>50</v>
      </c>
      <c r="T37" s="451"/>
      <c r="U37" s="452"/>
      <c r="V37" s="2"/>
      <c r="ID37" s="82" t="s">
        <v>51</v>
      </c>
      <c r="IE37" s="82" t="s">
        <v>48</v>
      </c>
      <c r="IF37" s="82" t="s">
        <v>52</v>
      </c>
      <c r="IG37" s="82" t="s">
        <v>53</v>
      </c>
      <c r="IH37" s="82" t="s">
        <v>54</v>
      </c>
      <c r="II37" s="82" t="s">
        <v>55</v>
      </c>
      <c r="IJ37" s="82" t="s">
        <v>35</v>
      </c>
    </row>
    <row r="38" spans="1:244" ht="28.5" customHeight="1" thickBot="1" x14ac:dyDescent="0.25">
      <c r="A38" s="3"/>
      <c r="B38" s="358" t="s">
        <v>184</v>
      </c>
      <c r="C38" s="359" t="s">
        <v>185</v>
      </c>
      <c r="D38" s="360"/>
      <c r="E38" s="360"/>
      <c r="F38" s="360" t="s">
        <v>56</v>
      </c>
      <c r="G38" s="361"/>
      <c r="H38" s="361"/>
      <c r="I38" s="361"/>
      <c r="J38" s="404" t="s">
        <v>202</v>
      </c>
      <c r="K38" s="405"/>
      <c r="L38" s="405"/>
      <c r="M38" s="405"/>
      <c r="N38" s="405"/>
      <c r="O38" s="362"/>
      <c r="P38" s="411" t="s">
        <v>73</v>
      </c>
      <c r="Q38" s="412"/>
      <c r="R38" s="412"/>
      <c r="S38" s="523"/>
      <c r="T38" s="524"/>
      <c r="U38" s="525"/>
      <c r="V38" s="2"/>
      <c r="ID38" s="84"/>
      <c r="IE38" s="84"/>
      <c r="IF38" s="84"/>
      <c r="IG38" s="84"/>
      <c r="IH38" s="84"/>
      <c r="II38" s="84"/>
      <c r="IJ38" s="84"/>
    </row>
    <row r="39" spans="1:244" ht="26.25" customHeight="1" thickBot="1" x14ac:dyDescent="0.25">
      <c r="A39" s="3"/>
      <c r="B39" s="363">
        <v>0.16666666666666666</v>
      </c>
      <c r="C39" s="359">
        <v>0.22916666666666666</v>
      </c>
      <c r="D39" s="360"/>
      <c r="E39" s="360"/>
      <c r="F39" s="360" t="s">
        <v>56</v>
      </c>
      <c r="G39" s="361"/>
      <c r="H39" s="361"/>
      <c r="I39" s="361"/>
      <c r="J39" s="404" t="s">
        <v>202</v>
      </c>
      <c r="K39" s="405"/>
      <c r="L39" s="405"/>
      <c r="M39" s="405"/>
      <c r="N39" s="405"/>
      <c r="O39" s="362"/>
      <c r="P39" s="411" t="s">
        <v>73</v>
      </c>
      <c r="Q39" s="412"/>
      <c r="R39" s="412"/>
      <c r="S39" s="255"/>
      <c r="T39" s="256"/>
      <c r="U39" s="257"/>
      <c r="V39" s="2"/>
      <c r="ID39" s="84"/>
      <c r="IE39" s="84"/>
      <c r="IF39" s="84"/>
      <c r="IG39" s="84"/>
      <c r="IH39" s="84"/>
      <c r="II39" s="84"/>
      <c r="IJ39" s="84"/>
    </row>
    <row r="40" spans="1:244" ht="27" customHeight="1" thickBot="1" x14ac:dyDescent="0.25">
      <c r="A40" s="3"/>
      <c r="B40" s="363">
        <v>0.22916666666666666</v>
      </c>
      <c r="C40" s="359">
        <v>0.24305555555555555</v>
      </c>
      <c r="D40" s="360" t="s">
        <v>56</v>
      </c>
      <c r="E40" s="360"/>
      <c r="F40" s="360" t="s">
        <v>56</v>
      </c>
      <c r="G40" s="361"/>
      <c r="H40" s="361"/>
      <c r="I40" s="361"/>
      <c r="J40" s="455" t="s">
        <v>209</v>
      </c>
      <c r="K40" s="456"/>
      <c r="L40" s="456"/>
      <c r="M40" s="456"/>
      <c r="N40" s="457"/>
      <c r="O40" s="362"/>
      <c r="P40" s="406" t="s">
        <v>67</v>
      </c>
      <c r="Q40" s="407"/>
      <c r="R40" s="407"/>
      <c r="S40" s="255"/>
      <c r="T40" s="256"/>
      <c r="U40" s="257"/>
      <c r="V40" s="2"/>
      <c r="ID40" s="84"/>
      <c r="IE40" s="84"/>
      <c r="IF40" s="84"/>
      <c r="IG40" s="84"/>
      <c r="IH40" s="84"/>
      <c r="II40" s="84"/>
      <c r="IJ40" s="84"/>
    </row>
    <row r="41" spans="1:244" ht="27" customHeight="1" thickBot="1" x14ac:dyDescent="0.25">
      <c r="A41" s="3"/>
      <c r="B41" s="363">
        <v>0.24305555555555555</v>
      </c>
      <c r="C41" s="359">
        <v>0.25</v>
      </c>
      <c r="D41" s="360" t="s">
        <v>56</v>
      </c>
      <c r="E41" s="360"/>
      <c r="F41" s="360" t="s">
        <v>56</v>
      </c>
      <c r="G41" s="361"/>
      <c r="H41" s="361"/>
      <c r="I41" s="361"/>
      <c r="J41" s="415" t="s">
        <v>208</v>
      </c>
      <c r="K41" s="416"/>
      <c r="L41" s="416"/>
      <c r="M41" s="416"/>
      <c r="N41" s="417"/>
      <c r="O41" s="362"/>
      <c r="P41" s="406" t="s">
        <v>67</v>
      </c>
      <c r="Q41" s="407"/>
      <c r="R41" s="407"/>
      <c r="S41" s="255"/>
      <c r="T41" s="256"/>
      <c r="U41" s="257"/>
      <c r="V41" s="2"/>
      <c r="ID41" s="84"/>
      <c r="IE41" s="84"/>
      <c r="IF41" s="84"/>
      <c r="IG41" s="84"/>
      <c r="IH41" s="84"/>
      <c r="II41" s="84"/>
      <c r="IJ41" s="84"/>
    </row>
    <row r="42" spans="1:244" ht="27" customHeight="1" thickBot="1" x14ac:dyDescent="0.25">
      <c r="A42" s="3"/>
      <c r="B42" s="363">
        <v>0.25</v>
      </c>
      <c r="C42" s="359">
        <v>0.27083333333333331</v>
      </c>
      <c r="D42" s="360" t="s">
        <v>56</v>
      </c>
      <c r="E42" s="360"/>
      <c r="F42" s="360" t="s">
        <v>56</v>
      </c>
      <c r="G42" s="361"/>
      <c r="H42" s="361"/>
      <c r="I42" s="361"/>
      <c r="J42" s="415" t="s">
        <v>210</v>
      </c>
      <c r="K42" s="416"/>
      <c r="L42" s="416"/>
      <c r="M42" s="416"/>
      <c r="N42" s="417"/>
      <c r="O42" s="362"/>
      <c r="P42" s="406" t="s">
        <v>67</v>
      </c>
      <c r="Q42" s="407"/>
      <c r="R42" s="407"/>
      <c r="S42" s="255"/>
      <c r="T42" s="256"/>
      <c r="U42" s="257"/>
      <c r="V42" s="2"/>
      <c r="ID42" s="84"/>
      <c r="IE42" s="84"/>
      <c r="IF42" s="84"/>
      <c r="IG42" s="84"/>
      <c r="IH42" s="84"/>
      <c r="II42" s="84"/>
      <c r="IJ42" s="84"/>
    </row>
    <row r="43" spans="1:244" ht="29.25" customHeight="1" thickBot="1" x14ac:dyDescent="0.25">
      <c r="A43" s="3"/>
      <c r="B43" s="363">
        <v>0.27083333333333331</v>
      </c>
      <c r="C43" s="359">
        <v>0.3125</v>
      </c>
      <c r="D43" s="360" t="s">
        <v>56</v>
      </c>
      <c r="E43" s="360"/>
      <c r="F43" s="360" t="s">
        <v>56</v>
      </c>
      <c r="G43" s="361"/>
      <c r="H43" s="361"/>
      <c r="I43" s="361"/>
      <c r="J43" s="415" t="s">
        <v>204</v>
      </c>
      <c r="K43" s="416"/>
      <c r="L43" s="416"/>
      <c r="M43" s="416"/>
      <c r="N43" s="417"/>
      <c r="O43" s="362"/>
      <c r="P43" s="406" t="s">
        <v>73</v>
      </c>
      <c r="Q43" s="407"/>
      <c r="R43" s="407"/>
      <c r="S43" s="255"/>
      <c r="T43" s="256"/>
      <c r="U43" s="257"/>
      <c r="V43" s="2"/>
      <c r="ID43" s="84"/>
      <c r="IE43" s="84"/>
      <c r="IF43" s="84"/>
      <c r="IG43" s="84"/>
      <c r="IH43" s="84"/>
      <c r="II43" s="84"/>
      <c r="IJ43" s="84"/>
    </row>
    <row r="44" spans="1:244" ht="30.75" customHeight="1" thickBot="1" x14ac:dyDescent="0.25">
      <c r="A44" s="3"/>
      <c r="B44" s="363">
        <v>0.3125</v>
      </c>
      <c r="C44" s="359">
        <v>0.31944444444444448</v>
      </c>
      <c r="D44" s="360" t="s">
        <v>56</v>
      </c>
      <c r="E44" s="360"/>
      <c r="F44" s="360" t="s">
        <v>56</v>
      </c>
      <c r="G44" s="361"/>
      <c r="H44" s="361"/>
      <c r="I44" s="361"/>
      <c r="J44" s="415" t="s">
        <v>205</v>
      </c>
      <c r="K44" s="416"/>
      <c r="L44" s="416"/>
      <c r="M44" s="416"/>
      <c r="N44" s="417"/>
      <c r="O44" s="362"/>
      <c r="P44" s="406" t="s">
        <v>73</v>
      </c>
      <c r="Q44" s="407"/>
      <c r="R44" s="407"/>
      <c r="S44" s="255"/>
      <c r="T44" s="256"/>
      <c r="U44" s="257"/>
      <c r="V44" s="2"/>
      <c r="ID44" s="84"/>
      <c r="IE44" s="84"/>
      <c r="IF44" s="84"/>
      <c r="IG44" s="84"/>
      <c r="IH44" s="84"/>
      <c r="II44" s="84"/>
      <c r="IJ44" s="84"/>
    </row>
    <row r="45" spans="1:244" ht="27.75" customHeight="1" thickBot="1" x14ac:dyDescent="0.25">
      <c r="A45" s="3"/>
      <c r="B45" s="363">
        <v>0.31944444444444448</v>
      </c>
      <c r="C45" s="359">
        <v>0.3298611111111111</v>
      </c>
      <c r="D45" s="360" t="s">
        <v>56</v>
      </c>
      <c r="E45" s="360"/>
      <c r="F45" s="360" t="s">
        <v>56</v>
      </c>
      <c r="G45" s="361"/>
      <c r="H45" s="361"/>
      <c r="I45" s="361"/>
      <c r="J45" s="404" t="s">
        <v>206</v>
      </c>
      <c r="K45" s="405"/>
      <c r="L45" s="405"/>
      <c r="M45" s="405"/>
      <c r="N45" s="405"/>
      <c r="O45" s="362"/>
      <c r="P45" s="406" t="s">
        <v>73</v>
      </c>
      <c r="Q45" s="407"/>
      <c r="R45" s="407"/>
      <c r="S45" s="255"/>
      <c r="T45" s="256"/>
      <c r="U45" s="257"/>
      <c r="V45" s="2"/>
      <c r="ID45" s="84"/>
      <c r="IE45" s="84"/>
      <c r="IF45" s="84"/>
      <c r="IG45" s="84"/>
      <c r="IH45" s="84"/>
      <c r="II45" s="84"/>
      <c r="IJ45" s="84"/>
    </row>
    <row r="46" spans="1:244" ht="30.75" customHeight="1" thickBot="1" x14ac:dyDescent="0.25">
      <c r="A46" s="3"/>
      <c r="B46" s="363">
        <v>0.3298611111111111</v>
      </c>
      <c r="C46" s="364">
        <v>0.34166666666666662</v>
      </c>
      <c r="D46" s="360"/>
      <c r="E46" s="360"/>
      <c r="F46" s="360" t="s">
        <v>56</v>
      </c>
      <c r="G46" s="365"/>
      <c r="H46" s="365"/>
      <c r="I46" s="365"/>
      <c r="J46" s="413" t="s">
        <v>207</v>
      </c>
      <c r="K46" s="414"/>
      <c r="L46" s="414"/>
      <c r="M46" s="414"/>
      <c r="N46" s="414"/>
      <c r="O46" s="362"/>
      <c r="P46" s="406" t="s">
        <v>73</v>
      </c>
      <c r="Q46" s="407"/>
      <c r="R46" s="407"/>
      <c r="S46" s="255"/>
      <c r="T46" s="256"/>
      <c r="U46" s="257"/>
      <c r="V46" s="2"/>
      <c r="ID46" s="84"/>
      <c r="IE46" s="84"/>
      <c r="IF46" s="84"/>
      <c r="IG46" s="84"/>
      <c r="IH46" s="84"/>
      <c r="II46" s="84"/>
      <c r="IJ46" s="84"/>
    </row>
    <row r="47" spans="1:244" ht="30.75" customHeight="1" thickBot="1" x14ac:dyDescent="0.25">
      <c r="A47" s="3"/>
      <c r="B47" s="363">
        <v>0.34166666666666662</v>
      </c>
      <c r="C47" s="364">
        <v>0.5</v>
      </c>
      <c r="D47" s="360"/>
      <c r="E47" s="360"/>
      <c r="F47" s="360" t="s">
        <v>56</v>
      </c>
      <c r="G47" s="365"/>
      <c r="H47" s="365"/>
      <c r="I47" s="365"/>
      <c r="J47" s="404" t="s">
        <v>202</v>
      </c>
      <c r="K47" s="405"/>
      <c r="L47" s="405"/>
      <c r="M47" s="405"/>
      <c r="N47" s="405"/>
      <c r="O47" s="362"/>
      <c r="P47" s="411" t="s">
        <v>73</v>
      </c>
      <c r="Q47" s="412"/>
      <c r="R47" s="412"/>
      <c r="S47" s="520"/>
      <c r="T47" s="521"/>
      <c r="U47" s="522"/>
      <c r="V47" s="2"/>
      <c r="ID47" s="84"/>
      <c r="IE47" s="84"/>
      <c r="IF47" s="84"/>
      <c r="IG47" s="84"/>
      <c r="IH47" s="84"/>
      <c r="II47" s="84"/>
      <c r="IJ47" s="84"/>
    </row>
    <row r="48" spans="1:244" ht="32.25" customHeight="1" thickBot="1" x14ac:dyDescent="0.25">
      <c r="A48" s="3"/>
      <c r="B48" s="354">
        <v>0.5</v>
      </c>
      <c r="C48" s="353">
        <v>0.66666666666666663</v>
      </c>
      <c r="D48" s="221"/>
      <c r="E48" s="221"/>
      <c r="F48" s="221" t="s">
        <v>56</v>
      </c>
      <c r="G48" s="85"/>
      <c r="H48" s="85"/>
      <c r="I48" s="276"/>
      <c r="J48" s="404" t="s">
        <v>202</v>
      </c>
      <c r="K48" s="405"/>
      <c r="L48" s="405"/>
      <c r="M48" s="405"/>
      <c r="N48" s="405"/>
      <c r="O48" s="362"/>
      <c r="P48" s="411" t="s">
        <v>73</v>
      </c>
      <c r="Q48" s="412"/>
      <c r="R48" s="412"/>
      <c r="S48" s="520"/>
      <c r="T48" s="521"/>
      <c r="U48" s="522"/>
      <c r="V48" s="2"/>
      <c r="ID48" s="84"/>
      <c r="IE48" s="84"/>
      <c r="IF48" s="84"/>
      <c r="IG48" s="84"/>
      <c r="IH48" s="84"/>
      <c r="II48" s="84"/>
      <c r="IJ48" s="84"/>
    </row>
    <row r="49" spans="1:244" ht="29.25" customHeight="1" thickBot="1" x14ac:dyDescent="0.25">
      <c r="A49" s="3"/>
      <c r="B49" s="354">
        <v>0.66666666666666663</v>
      </c>
      <c r="C49" s="353">
        <v>0.68402777777777779</v>
      </c>
      <c r="D49" s="221" t="s">
        <v>56</v>
      </c>
      <c r="E49" s="221"/>
      <c r="F49" s="221" t="s">
        <v>56</v>
      </c>
      <c r="G49" s="85"/>
      <c r="H49" s="85"/>
      <c r="I49" s="276"/>
      <c r="J49" s="413" t="s">
        <v>212</v>
      </c>
      <c r="K49" s="414"/>
      <c r="L49" s="414"/>
      <c r="M49" s="414"/>
      <c r="N49" s="414"/>
      <c r="O49" s="362"/>
      <c r="P49" s="406" t="s">
        <v>69</v>
      </c>
      <c r="Q49" s="407"/>
      <c r="R49" s="408"/>
      <c r="S49" s="277"/>
      <c r="T49" s="278"/>
      <c r="U49" s="279"/>
      <c r="V49" s="2"/>
      <c r="ID49" s="84"/>
      <c r="IE49" s="84"/>
      <c r="IF49" s="84"/>
      <c r="IG49" s="84"/>
      <c r="IH49" s="84"/>
      <c r="II49" s="84"/>
      <c r="IJ49" s="84"/>
    </row>
    <row r="50" spans="1:244" ht="29.25" customHeight="1" thickBot="1" x14ac:dyDescent="0.25">
      <c r="A50" s="3"/>
      <c r="B50" s="354">
        <v>0.68472222222222223</v>
      </c>
      <c r="C50" s="353">
        <v>0.69097222222222221</v>
      </c>
      <c r="D50" s="221" t="s">
        <v>56</v>
      </c>
      <c r="E50" s="221"/>
      <c r="F50" s="221" t="s">
        <v>56</v>
      </c>
      <c r="G50" s="85"/>
      <c r="H50" s="85"/>
      <c r="I50" s="276"/>
      <c r="J50" s="404" t="s">
        <v>213</v>
      </c>
      <c r="K50" s="405"/>
      <c r="L50" s="405"/>
      <c r="M50" s="405"/>
      <c r="N50" s="405"/>
      <c r="O50" s="362"/>
      <c r="P50" s="406" t="s">
        <v>69</v>
      </c>
      <c r="Q50" s="407"/>
      <c r="R50" s="408"/>
      <c r="S50" s="324"/>
      <c r="T50" s="325"/>
      <c r="U50" s="326"/>
      <c r="V50" s="2"/>
      <c r="ID50" s="84"/>
      <c r="IE50" s="84"/>
      <c r="IF50" s="84"/>
      <c r="IG50" s="84"/>
      <c r="IH50" s="84"/>
      <c r="II50" s="84"/>
      <c r="IJ50" s="84"/>
    </row>
    <row r="51" spans="1:244" ht="29.25" customHeight="1" thickBot="1" x14ac:dyDescent="0.25">
      <c r="A51" s="3"/>
      <c r="B51" s="354">
        <v>0.69097222222222221</v>
      </c>
      <c r="C51" s="353">
        <v>0.72916666666666663</v>
      </c>
      <c r="D51" s="221" t="s">
        <v>56</v>
      </c>
      <c r="E51" s="221"/>
      <c r="F51" s="221" t="s">
        <v>56</v>
      </c>
      <c r="G51" s="85"/>
      <c r="H51" s="85"/>
      <c r="I51" s="276"/>
      <c r="J51" s="404" t="s">
        <v>214</v>
      </c>
      <c r="K51" s="405"/>
      <c r="L51" s="405"/>
      <c r="M51" s="405"/>
      <c r="N51" s="405"/>
      <c r="O51" s="362"/>
      <c r="P51" s="406" t="s">
        <v>69</v>
      </c>
      <c r="Q51" s="407"/>
      <c r="R51" s="408"/>
      <c r="S51" s="321"/>
      <c r="T51" s="322"/>
      <c r="U51" s="323"/>
      <c r="V51" s="2"/>
      <c r="ID51" s="84"/>
      <c r="IE51" s="84"/>
      <c r="IF51" s="84"/>
      <c r="IG51" s="84"/>
      <c r="IH51" s="84"/>
      <c r="II51" s="84"/>
      <c r="IJ51" s="84"/>
    </row>
    <row r="52" spans="1:244" ht="29.25" customHeight="1" thickBot="1" x14ac:dyDescent="0.25">
      <c r="A52" s="3"/>
      <c r="B52" s="354">
        <v>0.72916666666666663</v>
      </c>
      <c r="C52" s="353">
        <v>0.73958333333333337</v>
      </c>
      <c r="D52" s="221" t="s">
        <v>56</v>
      </c>
      <c r="E52" s="221"/>
      <c r="F52" s="221" t="s">
        <v>56</v>
      </c>
      <c r="G52" s="85"/>
      <c r="H52" s="85"/>
      <c r="I52" s="391"/>
      <c r="J52" s="404" t="s">
        <v>211</v>
      </c>
      <c r="K52" s="405"/>
      <c r="L52" s="405"/>
      <c r="M52" s="405"/>
      <c r="N52" s="405"/>
      <c r="O52" s="362"/>
      <c r="P52" s="406" t="s">
        <v>73</v>
      </c>
      <c r="Q52" s="407"/>
      <c r="R52" s="407"/>
      <c r="S52" s="277"/>
      <c r="T52" s="278"/>
      <c r="U52" s="279"/>
      <c r="V52" s="2"/>
      <c r="ID52" s="84"/>
      <c r="IE52" s="84"/>
      <c r="IF52" s="84"/>
      <c r="IG52" s="84"/>
      <c r="IH52" s="84"/>
      <c r="II52" s="84"/>
      <c r="IJ52" s="84"/>
    </row>
    <row r="53" spans="1:244" ht="28.5" customHeight="1" thickBot="1" x14ac:dyDescent="0.25">
      <c r="A53" s="3"/>
      <c r="B53" s="367">
        <v>0.73958333333333337</v>
      </c>
      <c r="C53" s="353">
        <v>0.74652777777777779</v>
      </c>
      <c r="D53" s="221" t="s">
        <v>56</v>
      </c>
      <c r="E53" s="221"/>
      <c r="F53" s="221" t="s">
        <v>56</v>
      </c>
      <c r="G53" s="85"/>
      <c r="H53" s="85"/>
      <c r="I53" s="391"/>
      <c r="J53" s="404" t="s">
        <v>205</v>
      </c>
      <c r="K53" s="405"/>
      <c r="L53" s="405"/>
      <c r="M53" s="405"/>
      <c r="N53" s="405"/>
      <c r="O53" s="362"/>
      <c r="P53" s="406" t="s">
        <v>73</v>
      </c>
      <c r="Q53" s="407"/>
      <c r="R53" s="407"/>
      <c r="S53" s="328"/>
      <c r="T53" s="329"/>
      <c r="U53" s="330"/>
      <c r="V53" s="2"/>
      <c r="ID53" s="84"/>
      <c r="IE53" s="84"/>
      <c r="IF53" s="84"/>
      <c r="IG53" s="84"/>
      <c r="IH53" s="84"/>
      <c r="II53" s="84"/>
      <c r="IJ53" s="84"/>
    </row>
    <row r="54" spans="1:244" ht="28.5" customHeight="1" thickBot="1" x14ac:dyDescent="0.25">
      <c r="A54" s="3"/>
      <c r="B54" s="366">
        <v>0.74652777777777779</v>
      </c>
      <c r="C54" s="353">
        <v>0.75347222222222221</v>
      </c>
      <c r="D54" s="221" t="s">
        <v>56</v>
      </c>
      <c r="E54" s="221"/>
      <c r="F54" s="221" t="s">
        <v>56</v>
      </c>
      <c r="G54" s="305"/>
      <c r="H54" s="305"/>
      <c r="I54" s="392"/>
      <c r="J54" s="404" t="s">
        <v>206</v>
      </c>
      <c r="K54" s="405"/>
      <c r="L54" s="405"/>
      <c r="M54" s="405"/>
      <c r="N54" s="405"/>
      <c r="O54" s="362"/>
      <c r="P54" s="406" t="s">
        <v>73</v>
      </c>
      <c r="Q54" s="407"/>
      <c r="R54" s="407"/>
      <c r="S54" s="281"/>
      <c r="T54" s="282"/>
      <c r="U54" s="283"/>
      <c r="V54" s="2"/>
      <c r="ID54" s="84"/>
      <c r="IE54" s="84"/>
      <c r="IF54" s="84"/>
      <c r="IG54" s="84"/>
      <c r="IH54" s="84"/>
      <c r="II54" s="84"/>
      <c r="IJ54" s="84"/>
    </row>
    <row r="55" spans="1:244" ht="28.5" customHeight="1" thickBot="1" x14ac:dyDescent="0.25">
      <c r="A55" s="3"/>
      <c r="B55" s="354">
        <v>0.75347222222222221</v>
      </c>
      <c r="C55" s="353">
        <v>0.7583333333333333</v>
      </c>
      <c r="D55" s="221"/>
      <c r="E55" s="221"/>
      <c r="F55" s="221" t="s">
        <v>56</v>
      </c>
      <c r="G55" s="85"/>
      <c r="H55" s="85"/>
      <c r="I55" s="276"/>
      <c r="J55" s="413" t="s">
        <v>207</v>
      </c>
      <c r="K55" s="414"/>
      <c r="L55" s="414"/>
      <c r="M55" s="414"/>
      <c r="N55" s="414"/>
      <c r="O55" s="362"/>
      <c r="P55" s="406" t="s">
        <v>73</v>
      </c>
      <c r="Q55" s="407"/>
      <c r="R55" s="407"/>
      <c r="S55" s="284"/>
      <c r="T55" s="285"/>
      <c r="U55" s="286"/>
      <c r="V55" s="2"/>
      <c r="ID55" s="84"/>
      <c r="IE55" s="84"/>
      <c r="IF55" s="84"/>
      <c r="IG55" s="84"/>
      <c r="IH55" s="84"/>
      <c r="II55" s="84"/>
      <c r="IJ55" s="84"/>
    </row>
    <row r="56" spans="1:244" ht="27" customHeight="1" thickBot="1" x14ac:dyDescent="0.25">
      <c r="A56" s="3"/>
      <c r="B56" s="354">
        <v>0.7583333333333333</v>
      </c>
      <c r="C56" s="353">
        <v>0.83333333333333337</v>
      </c>
      <c r="D56" s="221"/>
      <c r="E56" s="221"/>
      <c r="F56" s="221" t="s">
        <v>56</v>
      </c>
      <c r="G56" s="85"/>
      <c r="H56" s="85"/>
      <c r="I56" s="276"/>
      <c r="J56" s="404" t="s">
        <v>202</v>
      </c>
      <c r="K56" s="405"/>
      <c r="L56" s="405"/>
      <c r="M56" s="405"/>
      <c r="N56" s="405"/>
      <c r="O56" s="362"/>
      <c r="P56" s="411" t="s">
        <v>73</v>
      </c>
      <c r="Q56" s="412"/>
      <c r="R56" s="412"/>
      <c r="S56" s="284"/>
      <c r="T56" s="285"/>
      <c r="U56" s="286"/>
      <c r="V56" s="2"/>
      <c r="ID56" s="84"/>
      <c r="IE56" s="84"/>
      <c r="IF56" s="84"/>
      <c r="IG56" s="84"/>
      <c r="IH56" s="84"/>
      <c r="II56" s="84"/>
      <c r="IJ56" s="84"/>
    </row>
    <row r="57" spans="1:244" ht="27.75" customHeight="1" thickBot="1" x14ac:dyDescent="0.25">
      <c r="A57" s="3"/>
      <c r="B57" s="354">
        <v>0.83333333333333337</v>
      </c>
      <c r="C57" s="353">
        <v>1</v>
      </c>
      <c r="D57" s="221"/>
      <c r="E57" s="221"/>
      <c r="F57" s="221" t="s">
        <v>56</v>
      </c>
      <c r="G57" s="85"/>
      <c r="H57" s="85"/>
      <c r="I57" s="276"/>
      <c r="J57" s="404" t="s">
        <v>202</v>
      </c>
      <c r="K57" s="405"/>
      <c r="L57" s="405"/>
      <c r="M57" s="405"/>
      <c r="N57" s="405"/>
      <c r="O57" s="362"/>
      <c r="P57" s="411" t="s">
        <v>73</v>
      </c>
      <c r="Q57" s="412"/>
      <c r="R57" s="412"/>
      <c r="S57" s="288"/>
      <c r="T57" s="289"/>
      <c r="U57" s="290"/>
      <c r="V57" s="2"/>
      <c r="ID57" s="84"/>
      <c r="IE57" s="84"/>
      <c r="IF57" s="84"/>
      <c r="IG57" s="84"/>
      <c r="IH57" s="84"/>
      <c r="II57" s="84"/>
      <c r="IJ57" s="84"/>
    </row>
    <row r="58" spans="1:244" ht="26.25" customHeight="1" thickBot="1" x14ac:dyDescent="0.25">
      <c r="A58" s="3"/>
      <c r="B58" s="354"/>
      <c r="C58" s="353"/>
      <c r="D58" s="221"/>
      <c r="E58" s="221"/>
      <c r="F58" s="221"/>
      <c r="G58" s="85"/>
      <c r="H58" s="85"/>
      <c r="I58" s="276"/>
      <c r="J58" s="413"/>
      <c r="K58" s="414"/>
      <c r="L58" s="414"/>
      <c r="M58" s="414"/>
      <c r="N58" s="414"/>
      <c r="O58" s="362"/>
      <c r="P58" s="406"/>
      <c r="Q58" s="407"/>
      <c r="R58" s="407"/>
      <c r="S58" s="293"/>
      <c r="T58" s="294"/>
      <c r="U58" s="295"/>
      <c r="V58" s="2"/>
      <c r="ID58" s="84"/>
      <c r="IE58" s="84"/>
      <c r="IF58" s="84"/>
      <c r="IG58" s="84"/>
      <c r="IH58" s="84"/>
      <c r="II58" s="84"/>
      <c r="IJ58" s="84"/>
    </row>
    <row r="59" spans="1:244" ht="30.75" customHeight="1" thickBot="1" x14ac:dyDescent="0.25">
      <c r="A59" s="3"/>
      <c r="B59" s="354"/>
      <c r="C59" s="353"/>
      <c r="D59" s="304"/>
      <c r="E59" s="221"/>
      <c r="F59" s="221"/>
      <c r="G59" s="85"/>
      <c r="H59" s="85"/>
      <c r="I59" s="276"/>
      <c r="J59" s="404"/>
      <c r="K59" s="405"/>
      <c r="L59" s="405"/>
      <c r="M59" s="405"/>
      <c r="N59" s="405"/>
      <c r="O59" s="362"/>
      <c r="P59" s="411"/>
      <c r="Q59" s="412"/>
      <c r="R59" s="412"/>
      <c r="S59" s="293"/>
      <c r="T59" s="294"/>
      <c r="U59" s="295"/>
      <c r="V59" s="2"/>
      <c r="ID59" s="84"/>
      <c r="IE59" s="84"/>
      <c r="IF59" s="84"/>
      <c r="IG59" s="84"/>
      <c r="IH59" s="84"/>
      <c r="II59" s="84"/>
      <c r="IJ59" s="84"/>
    </row>
    <row r="60" spans="1:244" ht="31.5" customHeight="1" thickBot="1" x14ac:dyDescent="0.25">
      <c r="A60" s="3"/>
      <c r="B60" s="354"/>
      <c r="C60" s="353"/>
      <c r="D60" s="221"/>
      <c r="E60" s="221"/>
      <c r="F60" s="221"/>
      <c r="G60" s="85"/>
      <c r="H60" s="85"/>
      <c r="I60" s="276"/>
      <c r="J60" s="421"/>
      <c r="K60" s="422"/>
      <c r="L60" s="422"/>
      <c r="M60" s="422"/>
      <c r="N60" s="422"/>
      <c r="O60" s="318"/>
      <c r="P60" s="411"/>
      <c r="Q60" s="412"/>
      <c r="R60" s="420"/>
      <c r="S60" s="293"/>
      <c r="T60" s="294"/>
      <c r="U60" s="295"/>
      <c r="V60" s="2"/>
      <c r="ID60" s="84"/>
      <c r="IE60" s="84"/>
      <c r="IF60" s="84"/>
      <c r="IG60" s="84"/>
      <c r="IH60" s="84"/>
      <c r="II60" s="84"/>
      <c r="IJ60" s="84"/>
    </row>
    <row r="61" spans="1:244" ht="32.25" customHeight="1" thickBot="1" x14ac:dyDescent="0.25">
      <c r="A61" s="3"/>
      <c r="B61" s="354"/>
      <c r="C61" s="353"/>
      <c r="D61" s="221"/>
      <c r="E61" s="221"/>
      <c r="F61" s="221"/>
      <c r="G61" s="85"/>
      <c r="H61" s="85"/>
      <c r="I61" s="276"/>
      <c r="J61" s="418"/>
      <c r="K61" s="419"/>
      <c r="L61" s="419"/>
      <c r="M61" s="419"/>
      <c r="N61" s="419"/>
      <c r="O61" s="319"/>
      <c r="P61" s="411"/>
      <c r="Q61" s="412"/>
      <c r="R61" s="420"/>
      <c r="S61" s="296"/>
      <c r="T61" s="297"/>
      <c r="U61" s="298"/>
      <c r="V61" s="2"/>
      <c r="ID61" s="84"/>
      <c r="IE61" s="84"/>
      <c r="IF61" s="84"/>
      <c r="IG61" s="84"/>
      <c r="IH61" s="84"/>
      <c r="II61" s="84"/>
      <c r="IJ61" s="84"/>
    </row>
    <row r="62" spans="1:244" ht="30.75" customHeight="1" thickBot="1" x14ac:dyDescent="0.25">
      <c r="A62" s="3"/>
      <c r="B62" s="354"/>
      <c r="C62" s="353"/>
      <c r="D62" s="221"/>
      <c r="E62" s="221"/>
      <c r="F62" s="221"/>
      <c r="G62" s="85"/>
      <c r="H62" s="85"/>
      <c r="I62" s="276"/>
      <c r="J62" s="421"/>
      <c r="K62" s="422"/>
      <c r="L62" s="422"/>
      <c r="M62" s="422"/>
      <c r="N62" s="422"/>
      <c r="O62" s="319"/>
      <c r="P62" s="411"/>
      <c r="Q62" s="412"/>
      <c r="R62" s="420"/>
      <c r="S62" s="296"/>
      <c r="T62" s="297"/>
      <c r="U62" s="298"/>
      <c r="V62" s="2"/>
      <c r="ID62" s="84"/>
      <c r="IE62" s="84"/>
      <c r="IF62" s="84"/>
      <c r="IG62" s="84"/>
      <c r="IH62" s="84"/>
      <c r="II62" s="84"/>
      <c r="IJ62" s="84"/>
    </row>
    <row r="63" spans="1:244" ht="30" customHeight="1" thickBot="1" x14ac:dyDescent="0.25">
      <c r="A63" s="3"/>
      <c r="B63" s="354"/>
      <c r="C63" s="353"/>
      <c r="D63" s="221"/>
      <c r="E63" s="221"/>
      <c r="F63" s="221"/>
      <c r="G63" s="85"/>
      <c r="H63" s="85"/>
      <c r="I63" s="276"/>
      <c r="J63" s="418"/>
      <c r="K63" s="419"/>
      <c r="L63" s="419"/>
      <c r="M63" s="419"/>
      <c r="N63" s="419"/>
      <c r="O63" s="319"/>
      <c r="P63" s="411"/>
      <c r="Q63" s="412"/>
      <c r="R63" s="420"/>
      <c r="S63" s="301"/>
      <c r="T63" s="302"/>
      <c r="U63" s="303"/>
      <c r="V63" s="2"/>
      <c r="ID63" s="84"/>
      <c r="IE63" s="84"/>
      <c r="IF63" s="84"/>
      <c r="IG63" s="84"/>
      <c r="IH63" s="84"/>
      <c r="II63" s="84"/>
      <c r="IJ63" s="84"/>
    </row>
    <row r="64" spans="1:244" ht="25.5" customHeight="1" thickBot="1" x14ac:dyDescent="0.25">
      <c r="A64" s="3"/>
      <c r="B64" s="354"/>
      <c r="C64" s="353"/>
      <c r="D64" s="221"/>
      <c r="E64" s="221"/>
      <c r="F64" s="221"/>
      <c r="G64" s="85"/>
      <c r="H64" s="85"/>
      <c r="I64" s="276"/>
      <c r="J64" s="418"/>
      <c r="K64" s="419"/>
      <c r="L64" s="419"/>
      <c r="M64" s="419"/>
      <c r="N64" s="419"/>
      <c r="O64" s="320"/>
      <c r="P64" s="411"/>
      <c r="Q64" s="412"/>
      <c r="R64" s="420"/>
      <c r="S64" s="301"/>
      <c r="T64" s="302"/>
      <c r="U64" s="303"/>
      <c r="V64" s="2"/>
      <c r="ID64" s="84"/>
      <c r="IE64" s="84"/>
      <c r="IF64" s="84"/>
      <c r="IG64" s="84"/>
      <c r="IH64" s="84"/>
      <c r="II64" s="84"/>
      <c r="IJ64" s="84"/>
    </row>
    <row r="65" spans="1:244" ht="32.25" customHeight="1" thickBot="1" x14ac:dyDescent="0.25">
      <c r="A65" s="3"/>
      <c r="B65" s="354"/>
      <c r="C65" s="353"/>
      <c r="D65" s="221"/>
      <c r="E65" s="221"/>
      <c r="F65" s="221"/>
      <c r="G65" s="85"/>
      <c r="H65" s="85"/>
      <c r="I65" s="276"/>
      <c r="J65" s="418"/>
      <c r="K65" s="419"/>
      <c r="L65" s="419"/>
      <c r="M65" s="419"/>
      <c r="N65" s="419"/>
      <c r="O65" s="320"/>
      <c r="P65" s="411"/>
      <c r="Q65" s="412"/>
      <c r="R65" s="420"/>
      <c r="S65" s="301"/>
      <c r="T65" s="302"/>
      <c r="U65" s="303"/>
      <c r="V65" s="2"/>
      <c r="ID65" s="84"/>
      <c r="IE65" s="84"/>
      <c r="IF65" s="84"/>
      <c r="IG65" s="84"/>
      <c r="IH65" s="84"/>
      <c r="II65" s="84"/>
      <c r="IJ65" s="84"/>
    </row>
    <row r="66" spans="1:244" ht="32.25" customHeight="1" thickBot="1" x14ac:dyDescent="0.25">
      <c r="A66" s="3"/>
      <c r="B66" s="354"/>
      <c r="C66" s="353"/>
      <c r="D66" s="221"/>
      <c r="E66" s="221"/>
      <c r="F66" s="221"/>
      <c r="G66" s="85"/>
      <c r="H66" s="85"/>
      <c r="I66" s="276"/>
      <c r="J66" s="418"/>
      <c r="K66" s="419"/>
      <c r="L66" s="419"/>
      <c r="M66" s="419"/>
      <c r="N66" s="419"/>
      <c r="O66" s="320"/>
      <c r="P66" s="411"/>
      <c r="Q66" s="412"/>
      <c r="R66" s="420"/>
      <c r="S66" s="296"/>
      <c r="T66" s="297"/>
      <c r="U66" s="298"/>
      <c r="V66" s="2"/>
      <c r="ID66" s="84"/>
      <c r="IE66" s="84"/>
      <c r="IF66" s="84"/>
      <c r="IG66" s="84"/>
      <c r="IH66" s="84"/>
      <c r="II66" s="84"/>
      <c r="IJ66" s="84"/>
    </row>
    <row r="67" spans="1:244" ht="27" customHeight="1" thickBot="1" x14ac:dyDescent="0.25">
      <c r="A67" s="3"/>
      <c r="B67" s="354"/>
      <c r="C67" s="353"/>
      <c r="D67" s="221"/>
      <c r="E67" s="221"/>
      <c r="F67" s="221"/>
      <c r="G67" s="85"/>
      <c r="H67" s="85"/>
      <c r="I67" s="276"/>
      <c r="J67" s="418"/>
      <c r="K67" s="419"/>
      <c r="L67" s="419"/>
      <c r="M67" s="419"/>
      <c r="N67" s="419"/>
      <c r="O67" s="320"/>
      <c r="P67" s="411"/>
      <c r="Q67" s="412"/>
      <c r="R67" s="420"/>
      <c r="S67" s="310"/>
      <c r="T67" s="311"/>
      <c r="U67" s="312"/>
      <c r="V67" s="2"/>
      <c r="ID67" s="84"/>
      <c r="IE67" s="84"/>
      <c r="IF67" s="84"/>
      <c r="IG67" s="84"/>
      <c r="IH67" s="84"/>
      <c r="II67" s="84"/>
      <c r="IJ67" s="84"/>
    </row>
    <row r="68" spans="1:244" ht="35.25" customHeight="1" thickBot="1" x14ac:dyDescent="0.25">
      <c r="A68" s="3"/>
      <c r="B68" s="354"/>
      <c r="C68" s="353"/>
      <c r="D68" s="221"/>
      <c r="E68" s="221"/>
      <c r="F68" s="221"/>
      <c r="G68" s="85"/>
      <c r="H68" s="85"/>
      <c r="I68" s="276"/>
      <c r="J68" s="418"/>
      <c r="K68" s="419"/>
      <c r="L68" s="419"/>
      <c r="M68" s="419"/>
      <c r="N68" s="419"/>
      <c r="O68" s="327"/>
      <c r="P68" s="411"/>
      <c r="Q68" s="412"/>
      <c r="R68" s="420"/>
      <c r="S68" s="310"/>
      <c r="T68" s="311"/>
      <c r="U68" s="312"/>
      <c r="V68" s="2"/>
      <c r="ID68" s="84"/>
      <c r="IE68" s="84"/>
      <c r="IF68" s="84"/>
      <c r="IG68" s="84"/>
      <c r="IH68" s="84"/>
      <c r="II68" s="84"/>
      <c r="IJ68" s="84"/>
    </row>
    <row r="69" spans="1:244" ht="31.5" customHeight="1" thickBot="1" x14ac:dyDescent="0.25">
      <c r="A69" s="3"/>
      <c r="B69" s="354"/>
      <c r="C69" s="353"/>
      <c r="D69" s="221"/>
      <c r="E69" s="254"/>
      <c r="F69" s="254"/>
      <c r="G69" s="85"/>
      <c r="H69" s="85"/>
      <c r="I69" s="276"/>
      <c r="J69" s="533"/>
      <c r="K69" s="534"/>
      <c r="L69" s="534"/>
      <c r="M69" s="534"/>
      <c r="N69" s="534"/>
      <c r="O69" s="327"/>
      <c r="P69" s="411"/>
      <c r="Q69" s="412"/>
      <c r="R69" s="420"/>
      <c r="S69" s="346"/>
      <c r="T69" s="347"/>
      <c r="U69" s="348"/>
      <c r="V69" s="2"/>
      <c r="ID69" s="84"/>
      <c r="IE69" s="84"/>
      <c r="IF69" s="84"/>
      <c r="IG69" s="84"/>
      <c r="IH69" s="84"/>
      <c r="II69" s="84"/>
      <c r="IJ69" s="84"/>
    </row>
    <row r="70" spans="1:244" ht="31.5" customHeight="1" thickBot="1" x14ac:dyDescent="0.25">
      <c r="A70" s="3"/>
      <c r="B70" s="308"/>
      <c r="C70" s="259"/>
      <c r="D70" s="370"/>
      <c r="E70" s="374"/>
      <c r="F70" s="374"/>
      <c r="G70" s="371"/>
      <c r="H70" s="373"/>
      <c r="I70" s="374"/>
      <c r="J70" s="607"/>
      <c r="K70" s="607"/>
      <c r="L70" s="607"/>
      <c r="M70" s="607"/>
      <c r="N70" s="607"/>
      <c r="O70" s="317"/>
      <c r="P70" s="411"/>
      <c r="Q70" s="412"/>
      <c r="R70" s="412"/>
      <c r="S70" s="376"/>
      <c r="T70" s="377"/>
      <c r="U70" s="378"/>
      <c r="V70" s="2"/>
      <c r="ID70" s="84"/>
      <c r="IE70" s="84"/>
      <c r="IF70" s="84"/>
      <c r="IG70" s="84"/>
      <c r="IH70" s="84"/>
      <c r="II70" s="84"/>
      <c r="IJ70" s="84"/>
    </row>
    <row r="71" spans="1:244" ht="31.5" customHeight="1" thickBot="1" x14ac:dyDescent="0.25">
      <c r="A71" s="3"/>
      <c r="B71" s="369"/>
      <c r="C71" s="380"/>
      <c r="D71" s="383"/>
      <c r="E71" s="383"/>
      <c r="F71" s="383"/>
      <c r="G71" s="372"/>
      <c r="H71" s="375"/>
      <c r="I71" s="383"/>
      <c r="J71" s="535"/>
      <c r="K71" s="536"/>
      <c r="L71" s="536"/>
      <c r="M71" s="536"/>
      <c r="N71" s="536"/>
      <c r="O71" s="368"/>
      <c r="P71" s="411"/>
      <c r="Q71" s="412"/>
      <c r="R71" s="412"/>
      <c r="S71" s="389"/>
      <c r="T71" s="387"/>
      <c r="U71" s="385"/>
      <c r="V71" s="2"/>
      <c r="ID71" s="84"/>
      <c r="IE71" s="84"/>
      <c r="IF71" s="84"/>
      <c r="IG71" s="84"/>
      <c r="IH71" s="84"/>
      <c r="II71" s="84"/>
      <c r="IJ71" s="84"/>
    </row>
    <row r="72" spans="1:244" ht="31.5" customHeight="1" thickBot="1" x14ac:dyDescent="0.25">
      <c r="A72" s="3"/>
      <c r="B72" s="369"/>
      <c r="C72" s="382"/>
      <c r="D72" s="384"/>
      <c r="E72" s="384"/>
      <c r="F72" s="384"/>
      <c r="G72" s="384"/>
      <c r="H72" s="384"/>
      <c r="I72" s="384"/>
      <c r="J72" s="537"/>
      <c r="K72" s="538"/>
      <c r="L72" s="538"/>
      <c r="M72" s="538"/>
      <c r="N72" s="539"/>
      <c r="O72" s="368"/>
      <c r="P72" s="411"/>
      <c r="Q72" s="412"/>
      <c r="R72" s="412"/>
      <c r="S72" s="604"/>
      <c r="T72" s="605"/>
      <c r="U72" s="606"/>
      <c r="V72" s="2"/>
      <c r="ID72" s="84"/>
      <c r="IE72" s="84"/>
      <c r="IF72" s="84"/>
      <c r="IG72" s="84"/>
      <c r="IH72" s="84"/>
      <c r="II72" s="84"/>
      <c r="IJ72" s="84"/>
    </row>
    <row r="73" spans="1:244" ht="31.5" hidden="1" customHeight="1" thickBot="1" x14ac:dyDescent="0.25">
      <c r="A73" s="3"/>
      <c r="B73" s="379"/>
      <c r="C73" s="381"/>
      <c r="D73" s="222"/>
      <c r="E73" s="222"/>
      <c r="F73" s="222"/>
      <c r="G73" s="222"/>
      <c r="H73" s="222"/>
      <c r="I73" s="222"/>
      <c r="J73" s="610"/>
      <c r="K73" s="611"/>
      <c r="L73" s="611"/>
      <c r="M73" s="611"/>
      <c r="N73" s="611"/>
      <c r="O73" s="317"/>
      <c r="P73" s="411"/>
      <c r="Q73" s="412"/>
      <c r="R73" s="420"/>
      <c r="S73" s="390"/>
      <c r="T73" s="388"/>
      <c r="U73" s="386"/>
      <c r="V73" s="2"/>
      <c r="ID73" s="84"/>
      <c r="IE73" s="84"/>
      <c r="IF73" s="84"/>
      <c r="IG73" s="84"/>
      <c r="IH73" s="84"/>
      <c r="II73" s="84"/>
      <c r="IJ73" s="84"/>
    </row>
    <row r="74" spans="1:244" ht="31.5" hidden="1" customHeight="1" thickBot="1" x14ac:dyDescent="0.25">
      <c r="A74" s="3"/>
      <c r="B74" s="344"/>
      <c r="C74" s="345"/>
      <c r="D74" s="221"/>
      <c r="E74" s="221"/>
      <c r="F74" s="221"/>
      <c r="G74" s="217"/>
      <c r="H74" s="217"/>
      <c r="I74" s="343"/>
      <c r="J74" s="608"/>
      <c r="K74" s="609"/>
      <c r="L74" s="609"/>
      <c r="M74" s="609"/>
      <c r="N74" s="609"/>
      <c r="O74" s="317"/>
      <c r="P74" s="411"/>
      <c r="Q74" s="412"/>
      <c r="R74" s="420"/>
      <c r="S74" s="255"/>
      <c r="T74" s="256"/>
      <c r="U74" s="257"/>
      <c r="V74" s="2"/>
      <c r="ID74" s="84"/>
      <c r="IE74" s="84"/>
      <c r="IF74" s="84"/>
      <c r="IG74" s="84"/>
      <c r="IH74" s="84"/>
      <c r="II74" s="84"/>
      <c r="IJ74" s="84"/>
    </row>
    <row r="75" spans="1:244" ht="31.5" hidden="1" customHeight="1" thickBot="1" x14ac:dyDescent="0.25">
      <c r="A75" s="3"/>
      <c r="B75" s="308"/>
      <c r="C75" s="306"/>
      <c r="D75" s="221"/>
      <c r="E75" s="221"/>
      <c r="F75" s="221"/>
      <c r="G75" s="85"/>
      <c r="H75" s="85"/>
      <c r="I75" s="276"/>
      <c r="J75" s="418"/>
      <c r="K75" s="419"/>
      <c r="L75" s="419"/>
      <c r="M75" s="419"/>
      <c r="N75" s="419"/>
      <c r="O75" s="313"/>
      <c r="P75" s="411"/>
      <c r="Q75" s="412"/>
      <c r="R75" s="420"/>
      <c r="S75" s="314"/>
      <c r="T75" s="315"/>
      <c r="U75" s="316"/>
      <c r="V75" s="2"/>
      <c r="ID75" s="84"/>
      <c r="IE75" s="84"/>
      <c r="IF75" s="84"/>
      <c r="IG75" s="84"/>
      <c r="IH75" s="84"/>
      <c r="II75" s="84"/>
      <c r="IJ75" s="84"/>
    </row>
    <row r="76" spans="1:244" ht="31.5" hidden="1" customHeight="1" thickBot="1" x14ac:dyDescent="0.25">
      <c r="A76" s="3"/>
      <c r="B76" s="308"/>
      <c r="C76" s="306"/>
      <c r="D76" s="221"/>
      <c r="E76" s="221"/>
      <c r="F76" s="221"/>
      <c r="G76" s="85"/>
      <c r="H76" s="85"/>
      <c r="I76" s="276"/>
      <c r="J76" s="418"/>
      <c r="K76" s="419"/>
      <c r="L76" s="419"/>
      <c r="M76" s="419"/>
      <c r="N76" s="419"/>
      <c r="O76" s="313"/>
      <c r="P76" s="411"/>
      <c r="Q76" s="412"/>
      <c r="R76" s="420"/>
      <c r="S76" s="314"/>
      <c r="T76" s="315"/>
      <c r="U76" s="316"/>
      <c r="V76" s="2"/>
      <c r="ID76" s="84"/>
      <c r="IE76" s="84"/>
      <c r="IF76" s="84"/>
      <c r="IG76" s="84"/>
      <c r="IH76" s="84"/>
      <c r="II76" s="84"/>
      <c r="IJ76" s="84"/>
    </row>
    <row r="77" spans="1:244" ht="31.5" hidden="1" customHeight="1" thickBot="1" x14ac:dyDescent="0.25">
      <c r="A77" s="3"/>
      <c r="B77" s="308"/>
      <c r="C77" s="306"/>
      <c r="D77" s="221"/>
      <c r="E77" s="221"/>
      <c r="F77" s="221"/>
      <c r="G77" s="85"/>
      <c r="H77" s="85"/>
      <c r="I77" s="276"/>
      <c r="J77" s="418"/>
      <c r="K77" s="419"/>
      <c r="L77" s="419"/>
      <c r="M77" s="419"/>
      <c r="N77" s="419"/>
      <c r="O77" s="313"/>
      <c r="P77" s="411"/>
      <c r="Q77" s="412"/>
      <c r="R77" s="420"/>
      <c r="S77" s="314"/>
      <c r="T77" s="315"/>
      <c r="U77" s="316"/>
      <c r="V77" s="2"/>
      <c r="ID77" s="84"/>
      <c r="IE77" s="84"/>
      <c r="IF77" s="84"/>
      <c r="IG77" s="84"/>
      <c r="IH77" s="84"/>
      <c r="II77" s="84"/>
      <c r="IJ77" s="84"/>
    </row>
    <row r="78" spans="1:244" ht="31.5" hidden="1" customHeight="1" thickBot="1" x14ac:dyDescent="0.25">
      <c r="A78" s="3"/>
      <c r="B78" s="308"/>
      <c r="C78" s="306"/>
      <c r="D78" s="221"/>
      <c r="E78" s="221"/>
      <c r="F78" s="221"/>
      <c r="G78" s="85"/>
      <c r="H78" s="85"/>
      <c r="I78" s="276"/>
      <c r="J78" s="418"/>
      <c r="K78" s="419"/>
      <c r="L78" s="419"/>
      <c r="M78" s="419"/>
      <c r="N78" s="419"/>
      <c r="O78" s="292"/>
      <c r="P78" s="411"/>
      <c r="Q78" s="412"/>
      <c r="R78" s="420"/>
      <c r="S78" s="293"/>
      <c r="T78" s="294"/>
      <c r="U78" s="295"/>
      <c r="V78" s="2"/>
      <c r="ID78" s="84"/>
      <c r="IE78" s="84"/>
      <c r="IF78" s="84"/>
      <c r="IG78" s="84"/>
      <c r="IH78" s="84"/>
      <c r="II78" s="84"/>
      <c r="IJ78" s="84"/>
    </row>
    <row r="79" spans="1:244" ht="31.5" hidden="1" customHeight="1" thickBot="1" x14ac:dyDescent="0.25">
      <c r="A79" s="3"/>
      <c r="B79" s="308"/>
      <c r="C79" s="306"/>
      <c r="D79" s="221"/>
      <c r="E79" s="221"/>
      <c r="F79" s="221"/>
      <c r="G79" s="85"/>
      <c r="H79" s="85"/>
      <c r="I79" s="276"/>
      <c r="J79" s="421"/>
      <c r="K79" s="422"/>
      <c r="L79" s="422"/>
      <c r="M79" s="422"/>
      <c r="N79" s="422"/>
      <c r="O79" s="300"/>
      <c r="P79" s="411"/>
      <c r="Q79" s="412"/>
      <c r="R79" s="420"/>
      <c r="S79" s="288"/>
      <c r="T79" s="289"/>
      <c r="U79" s="290"/>
      <c r="V79" s="2"/>
      <c r="ID79" s="84"/>
      <c r="IE79" s="84"/>
      <c r="IF79" s="84"/>
      <c r="IG79" s="84"/>
      <c r="IH79" s="84"/>
      <c r="II79" s="84"/>
      <c r="IJ79" s="84"/>
    </row>
    <row r="80" spans="1:244" ht="31.5" hidden="1" customHeight="1" thickBot="1" x14ac:dyDescent="0.25">
      <c r="A80" s="3"/>
      <c r="B80" s="309"/>
      <c r="C80" s="306"/>
      <c r="D80" s="221"/>
      <c r="E80" s="221"/>
      <c r="F80" s="221"/>
      <c r="G80" s="85"/>
      <c r="H80" s="85"/>
      <c r="I80" s="299"/>
      <c r="J80" s="418"/>
      <c r="K80" s="419"/>
      <c r="L80" s="419"/>
      <c r="M80" s="419"/>
      <c r="N80" s="419"/>
      <c r="O80" s="313"/>
      <c r="P80" s="411"/>
      <c r="Q80" s="412"/>
      <c r="R80" s="420"/>
      <c r="S80" s="314"/>
      <c r="T80" s="274"/>
      <c r="U80" s="275"/>
      <c r="V80" s="2"/>
      <c r="ID80" s="84"/>
      <c r="IE80" s="84"/>
      <c r="IF80" s="84"/>
      <c r="IG80" s="84"/>
      <c r="IH80" s="84"/>
      <c r="II80" s="84"/>
      <c r="IJ80" s="84"/>
    </row>
    <row r="81" spans="1:244" ht="21" hidden="1" customHeight="1" thickBot="1" x14ac:dyDescent="0.25">
      <c r="A81" s="3"/>
      <c r="B81" s="341"/>
      <c r="C81" s="109"/>
      <c r="D81" s="340"/>
      <c r="E81" s="254"/>
      <c r="F81" s="340"/>
      <c r="G81" s="85"/>
      <c r="H81" s="85"/>
      <c r="I81" s="217"/>
      <c r="J81" s="260"/>
      <c r="K81" s="261"/>
      <c r="L81" s="261"/>
      <c r="M81" s="261"/>
      <c r="N81" s="261"/>
      <c r="O81" s="268"/>
      <c r="P81" s="265"/>
      <c r="Q81" s="266"/>
      <c r="R81" s="267"/>
      <c r="S81" s="262"/>
      <c r="T81" s="263"/>
      <c r="U81" s="264"/>
      <c r="V81" s="2"/>
      <c r="ID81" s="84"/>
      <c r="IE81" s="84"/>
      <c r="IF81" s="84"/>
      <c r="IG81" s="84"/>
      <c r="IH81" s="84"/>
      <c r="II81" s="84"/>
      <c r="IJ81" s="84"/>
    </row>
    <row r="82" spans="1:244" ht="21" hidden="1" customHeight="1" thickBot="1" x14ac:dyDescent="0.25">
      <c r="A82" s="3"/>
      <c r="B82" s="342"/>
      <c r="C82" s="306"/>
      <c r="D82" s="221"/>
      <c r="E82" s="224"/>
      <c r="F82" s="221"/>
      <c r="G82" s="85"/>
      <c r="H82" s="85"/>
      <c r="I82" s="85"/>
      <c r="J82" s="418"/>
      <c r="K82" s="419"/>
      <c r="L82" s="419"/>
      <c r="M82" s="419"/>
      <c r="N82" s="419"/>
      <c r="O82" s="258"/>
      <c r="P82" s="411"/>
      <c r="Q82" s="412"/>
      <c r="R82" s="420"/>
      <c r="S82" s="207"/>
      <c r="T82" s="208"/>
      <c r="U82" s="209"/>
      <c r="V82" s="2"/>
      <c r="ID82" s="84"/>
      <c r="IE82" s="84"/>
      <c r="IF82" s="84"/>
      <c r="IG82" s="84"/>
      <c r="IH82" s="84"/>
      <c r="II82" s="84"/>
      <c r="IJ82" s="84"/>
    </row>
    <row r="83" spans="1:244" ht="21.75" hidden="1" customHeight="1" thickBot="1" x14ac:dyDescent="0.25">
      <c r="A83" s="3"/>
      <c r="B83" s="252"/>
      <c r="C83" s="232"/>
      <c r="D83" s="221"/>
      <c r="E83" s="221"/>
      <c r="F83" s="221"/>
      <c r="G83" s="233"/>
      <c r="H83" s="233"/>
      <c r="I83" s="219"/>
      <c r="J83" s="418"/>
      <c r="K83" s="419"/>
      <c r="L83" s="419"/>
      <c r="M83" s="419"/>
      <c r="N83" s="419"/>
      <c r="O83" s="258"/>
      <c r="P83" s="411"/>
      <c r="Q83" s="412"/>
      <c r="R83" s="420"/>
      <c r="S83" s="226"/>
      <c r="T83" s="227"/>
      <c r="U83" s="228"/>
      <c r="V83" s="2"/>
      <c r="ID83" s="84"/>
      <c r="IE83" s="84"/>
      <c r="IF83" s="84"/>
      <c r="IG83" s="84"/>
      <c r="IH83" s="84"/>
      <c r="II83" s="84"/>
      <c r="IJ83" s="84"/>
    </row>
    <row r="84" spans="1:244" ht="0.75" hidden="1" customHeight="1" thickBot="1" x14ac:dyDescent="0.25">
      <c r="A84" s="83"/>
      <c r="B84" s="214"/>
      <c r="C84" s="232"/>
      <c r="D84" s="221"/>
      <c r="E84" s="221"/>
      <c r="F84" s="221"/>
      <c r="G84" s="233"/>
      <c r="H84" s="233"/>
      <c r="I84" s="254"/>
      <c r="J84" s="418"/>
      <c r="K84" s="419"/>
      <c r="L84" s="419"/>
      <c r="M84" s="419"/>
      <c r="N84" s="419"/>
      <c r="O84" s="472"/>
      <c r="P84" s="411"/>
      <c r="Q84" s="412"/>
      <c r="R84" s="420"/>
      <c r="S84" s="226"/>
      <c r="T84" s="227"/>
      <c r="U84" s="228"/>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18"/>
      <c r="K85" s="419"/>
      <c r="L85" s="419"/>
      <c r="M85" s="419"/>
      <c r="N85" s="419"/>
      <c r="O85" s="472"/>
      <c r="P85" s="411"/>
      <c r="Q85" s="412"/>
      <c r="R85" s="420"/>
      <c r="S85" s="229"/>
      <c r="T85" s="230"/>
      <c r="U85" s="231"/>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21"/>
      <c r="K86" s="422"/>
      <c r="L86" s="422"/>
      <c r="M86" s="422"/>
      <c r="N86" s="422"/>
      <c r="O86" s="258"/>
      <c r="P86" s="411"/>
      <c r="Q86" s="412"/>
      <c r="R86" s="420"/>
      <c r="S86" s="229"/>
      <c r="T86" s="230"/>
      <c r="U86" s="231"/>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18"/>
      <c r="K87" s="419"/>
      <c r="L87" s="419"/>
      <c r="M87" s="419"/>
      <c r="N87" s="419"/>
      <c r="O87" s="258"/>
      <c r="P87" s="411"/>
      <c r="Q87" s="412"/>
      <c r="R87" s="420"/>
      <c r="S87" s="234"/>
      <c r="T87" s="235"/>
      <c r="U87" s="236"/>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21"/>
      <c r="K88" s="422"/>
      <c r="L88" s="422"/>
      <c r="M88" s="422"/>
      <c r="N88" s="422"/>
      <c r="O88" s="258"/>
      <c r="P88" s="411"/>
      <c r="Q88" s="412"/>
      <c r="R88" s="420"/>
      <c r="S88" s="234"/>
      <c r="T88" s="235"/>
      <c r="U88" s="236"/>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18"/>
      <c r="K89" s="419"/>
      <c r="L89" s="419"/>
      <c r="M89" s="419"/>
      <c r="N89" s="419"/>
      <c r="O89" s="472"/>
      <c r="P89" s="411"/>
      <c r="Q89" s="412"/>
      <c r="R89" s="420"/>
      <c r="S89" s="234"/>
      <c r="T89" s="235"/>
      <c r="U89" s="236"/>
      <c r="V89" s="2"/>
      <c r="ID89" s="84"/>
      <c r="IE89" s="84"/>
      <c r="IF89" s="84"/>
      <c r="IG89" s="84"/>
      <c r="IH89" s="84"/>
      <c r="II89" s="84"/>
      <c r="IJ89" s="84"/>
    </row>
    <row r="90" spans="1:244" ht="26.25" hidden="1" customHeight="1" thickBot="1" x14ac:dyDescent="0.25">
      <c r="A90" s="83"/>
      <c r="B90" s="214"/>
      <c r="C90" s="232"/>
      <c r="D90" s="221"/>
      <c r="E90" s="221"/>
      <c r="F90" s="221"/>
      <c r="G90" s="233"/>
      <c r="H90" s="233"/>
      <c r="I90" s="233"/>
      <c r="J90" s="421"/>
      <c r="K90" s="422"/>
      <c r="L90" s="422"/>
      <c r="M90" s="422"/>
      <c r="N90" s="422"/>
      <c r="O90" s="476"/>
      <c r="P90" s="411"/>
      <c r="Q90" s="412"/>
      <c r="R90" s="420"/>
      <c r="S90" s="229"/>
      <c r="T90" s="230"/>
      <c r="U90" s="23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18"/>
      <c r="K91" s="419"/>
      <c r="L91" s="419"/>
      <c r="M91" s="419"/>
      <c r="N91" s="419"/>
      <c r="O91" s="472"/>
      <c r="P91" s="411"/>
      <c r="Q91" s="412"/>
      <c r="R91" s="420"/>
      <c r="S91" s="237"/>
      <c r="T91" s="238"/>
      <c r="U91" s="239"/>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18"/>
      <c r="K92" s="419"/>
      <c r="L92" s="419"/>
      <c r="M92" s="419"/>
      <c r="N92" s="419"/>
      <c r="O92" s="472"/>
      <c r="P92" s="411"/>
      <c r="Q92" s="412"/>
      <c r="R92" s="420"/>
      <c r="S92" s="249"/>
      <c r="T92" s="250"/>
      <c r="U92" s="251"/>
      <c r="V92" s="2"/>
      <c r="ID92" s="84"/>
      <c r="IE92" s="84"/>
      <c r="IF92" s="84"/>
      <c r="IG92" s="84"/>
      <c r="IH92" s="84"/>
      <c r="II92" s="84"/>
      <c r="IJ92" s="84"/>
    </row>
    <row r="93" spans="1:244" ht="15" hidden="1" customHeight="1" thickBot="1" x14ac:dyDescent="0.25">
      <c r="A93" s="83"/>
      <c r="B93" s="214"/>
      <c r="C93" s="232"/>
      <c r="D93" s="221"/>
      <c r="E93" s="221"/>
      <c r="F93" s="221"/>
      <c r="G93" s="233"/>
      <c r="H93" s="233"/>
      <c r="I93" s="233"/>
      <c r="J93" s="418"/>
      <c r="K93" s="419"/>
      <c r="L93" s="419"/>
      <c r="M93" s="419"/>
      <c r="N93" s="419"/>
      <c r="O93" s="248"/>
      <c r="P93" s="411"/>
      <c r="Q93" s="412"/>
      <c r="R93" s="420"/>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21"/>
      <c r="K94" s="422"/>
      <c r="L94" s="422"/>
      <c r="M94" s="422"/>
      <c r="N94" s="422"/>
      <c r="O94" s="248"/>
      <c r="P94" s="411"/>
      <c r="Q94" s="412"/>
      <c r="R94" s="420"/>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18"/>
      <c r="K95" s="419"/>
      <c r="L95" s="419"/>
      <c r="M95" s="419"/>
      <c r="N95" s="419"/>
      <c r="O95" s="248"/>
      <c r="P95" s="411"/>
      <c r="Q95" s="412"/>
      <c r="R95" s="420"/>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18"/>
      <c r="K96" s="419"/>
      <c r="L96" s="419"/>
      <c r="M96" s="419"/>
      <c r="N96" s="419"/>
      <c r="O96" s="248"/>
      <c r="P96" s="411"/>
      <c r="Q96" s="412"/>
      <c r="R96" s="420"/>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18"/>
      <c r="K97" s="419"/>
      <c r="L97" s="419"/>
      <c r="M97" s="419"/>
      <c r="N97" s="419"/>
      <c r="O97" s="248"/>
      <c r="P97" s="411"/>
      <c r="Q97" s="412"/>
      <c r="R97" s="420"/>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18"/>
      <c r="K98" s="419"/>
      <c r="L98" s="419"/>
      <c r="M98" s="419"/>
      <c r="N98" s="419"/>
      <c r="O98" s="248"/>
      <c r="P98" s="411"/>
      <c r="Q98" s="412"/>
      <c r="R98" s="420"/>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18"/>
      <c r="K99" s="419"/>
      <c r="L99" s="419"/>
      <c r="M99" s="419"/>
      <c r="N99" s="419"/>
      <c r="O99" s="248"/>
      <c r="P99" s="411"/>
      <c r="Q99" s="412"/>
      <c r="R99" s="420"/>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18"/>
      <c r="K100" s="419"/>
      <c r="L100" s="419"/>
      <c r="M100" s="419"/>
      <c r="N100" s="419"/>
      <c r="O100" s="248"/>
      <c r="P100" s="411"/>
      <c r="Q100" s="412"/>
      <c r="R100" s="420"/>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21"/>
      <c r="K101" s="422"/>
      <c r="L101" s="422"/>
      <c r="M101" s="422"/>
      <c r="N101" s="422"/>
      <c r="O101" s="253"/>
      <c r="P101" s="411"/>
      <c r="Q101" s="412"/>
      <c r="R101" s="420"/>
      <c r="S101" s="249"/>
      <c r="T101" s="250"/>
      <c r="U101" s="251"/>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18"/>
      <c r="K102" s="419"/>
      <c r="L102" s="419"/>
      <c r="M102" s="419"/>
      <c r="N102" s="419"/>
      <c r="O102" s="253"/>
      <c r="P102" s="411"/>
      <c r="Q102" s="412"/>
      <c r="R102" s="420"/>
      <c r="S102" s="249"/>
      <c r="T102" s="250"/>
      <c r="U102" s="251"/>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18"/>
      <c r="K103" s="419"/>
      <c r="L103" s="419"/>
      <c r="M103" s="419"/>
      <c r="N103" s="419"/>
      <c r="O103" s="248"/>
      <c r="P103" s="411"/>
      <c r="Q103" s="412"/>
      <c r="R103" s="420"/>
      <c r="S103" s="249"/>
      <c r="T103" s="250"/>
      <c r="U103" s="251"/>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18"/>
      <c r="K104" s="419"/>
      <c r="L104" s="419"/>
      <c r="M104" s="419"/>
      <c r="N104" s="419"/>
      <c r="O104" s="472"/>
      <c r="P104" s="411"/>
      <c r="Q104" s="412"/>
      <c r="R104" s="420"/>
      <c r="S104" s="237"/>
      <c r="T104" s="238"/>
      <c r="U104" s="239"/>
      <c r="V104" s="2"/>
      <c r="ID104" s="84"/>
      <c r="IE104" s="84"/>
      <c r="IF104" s="84"/>
      <c r="IG104" s="84"/>
      <c r="IH104" s="84"/>
      <c r="II104" s="84"/>
      <c r="IJ104" s="84"/>
    </row>
    <row r="105" spans="1:244" ht="26.25" hidden="1" customHeight="1" thickBot="1" x14ac:dyDescent="0.25">
      <c r="A105" s="83"/>
      <c r="B105" s="214"/>
      <c r="C105" s="232"/>
      <c r="D105" s="221"/>
      <c r="E105" s="221"/>
      <c r="F105" s="221"/>
      <c r="G105" s="233"/>
      <c r="H105" s="233"/>
      <c r="I105" s="233"/>
      <c r="J105" s="418"/>
      <c r="K105" s="419"/>
      <c r="L105" s="419"/>
      <c r="M105" s="419"/>
      <c r="N105" s="419"/>
      <c r="O105" s="472"/>
      <c r="P105" s="411"/>
      <c r="Q105" s="412"/>
      <c r="R105" s="420"/>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18"/>
      <c r="K106" s="419"/>
      <c r="L106" s="419"/>
      <c r="M106" s="419"/>
      <c r="N106" s="419"/>
      <c r="O106" s="472"/>
      <c r="P106" s="411"/>
      <c r="Q106" s="412"/>
      <c r="R106" s="420"/>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21"/>
      <c r="K107" s="422"/>
      <c r="L107" s="422"/>
      <c r="M107" s="422"/>
      <c r="N107" s="422"/>
      <c r="O107" s="476"/>
      <c r="P107" s="411"/>
      <c r="Q107" s="412"/>
      <c r="R107" s="420"/>
      <c r="S107" s="229"/>
      <c r="T107" s="230"/>
      <c r="U107" s="231"/>
      <c r="V107" s="2"/>
      <c r="ID107" s="84"/>
      <c r="IE107" s="84"/>
      <c r="IF107" s="84"/>
      <c r="IG107" s="84"/>
      <c r="IH107" s="84"/>
      <c r="II107" s="84"/>
      <c r="IJ107" s="84"/>
    </row>
    <row r="108" spans="1:244" ht="17.25" hidden="1" customHeight="1" thickBot="1" x14ac:dyDescent="0.25">
      <c r="A108" s="83"/>
      <c r="B108" s="214"/>
      <c r="C108" s="232"/>
      <c r="D108" s="221"/>
      <c r="E108" s="221"/>
      <c r="F108" s="221"/>
      <c r="G108" s="233"/>
      <c r="H108" s="233"/>
      <c r="I108" s="233"/>
      <c r="J108" s="418"/>
      <c r="K108" s="419"/>
      <c r="L108" s="419"/>
      <c r="M108" s="419"/>
      <c r="N108" s="419"/>
      <c r="O108" s="472"/>
      <c r="P108" s="411"/>
      <c r="Q108" s="412"/>
      <c r="R108" s="420"/>
      <c r="S108" s="237"/>
      <c r="T108" s="238"/>
      <c r="U108" s="239"/>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18"/>
      <c r="K109" s="419"/>
      <c r="L109" s="419"/>
      <c r="M109" s="419"/>
      <c r="N109" s="419"/>
      <c r="O109" s="472"/>
      <c r="P109" s="411"/>
      <c r="Q109" s="412"/>
      <c r="R109" s="420"/>
      <c r="S109" s="237"/>
      <c r="T109" s="238"/>
      <c r="U109" s="239"/>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21"/>
      <c r="K110" s="422"/>
      <c r="L110" s="422"/>
      <c r="M110" s="422"/>
      <c r="N110" s="422"/>
      <c r="O110" s="476"/>
      <c r="P110" s="411"/>
      <c r="Q110" s="412"/>
      <c r="R110" s="420"/>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18"/>
      <c r="K111" s="419"/>
      <c r="L111" s="419"/>
      <c r="M111" s="419"/>
      <c r="N111" s="419"/>
      <c r="O111" s="246"/>
      <c r="P111" s="411"/>
      <c r="Q111" s="412"/>
      <c r="R111" s="420"/>
      <c r="S111" s="243"/>
      <c r="T111" s="244"/>
      <c r="U111" s="245"/>
      <c r="V111" s="2"/>
      <c r="ID111" s="84"/>
      <c r="IE111" s="84"/>
      <c r="IF111" s="84"/>
      <c r="IG111" s="84"/>
      <c r="IH111" s="84"/>
      <c r="II111" s="84"/>
      <c r="IJ111" s="84"/>
    </row>
    <row r="112" spans="1:244" ht="26.25" hidden="1" customHeight="1" thickBot="1" x14ac:dyDescent="0.25">
      <c r="A112" s="83"/>
      <c r="B112" s="214"/>
      <c r="C112" s="232"/>
      <c r="D112" s="221"/>
      <c r="E112" s="221"/>
      <c r="F112" s="221"/>
      <c r="G112" s="233"/>
      <c r="H112" s="233"/>
      <c r="I112" s="233"/>
      <c r="J112" s="418"/>
      <c r="K112" s="419"/>
      <c r="L112" s="419"/>
      <c r="M112" s="419"/>
      <c r="N112" s="419"/>
      <c r="O112" s="247"/>
      <c r="P112" s="411"/>
      <c r="Q112" s="412"/>
      <c r="R112" s="420"/>
      <c r="S112" s="243"/>
      <c r="T112" s="244"/>
      <c r="U112" s="245"/>
      <c r="V112" s="2"/>
      <c r="ID112" s="84"/>
      <c r="IE112" s="84"/>
      <c r="IF112" s="84"/>
      <c r="IG112" s="84"/>
      <c r="IH112" s="84"/>
      <c r="II112" s="84"/>
      <c r="IJ112" s="84"/>
    </row>
    <row r="113" spans="1:244" ht="26.25" hidden="1" customHeight="1" thickBot="1" x14ac:dyDescent="0.25">
      <c r="A113" s="83"/>
      <c r="B113" s="214"/>
      <c r="C113" s="232"/>
      <c r="D113" s="221"/>
      <c r="E113" s="221"/>
      <c r="F113" s="221"/>
      <c r="G113" s="233"/>
      <c r="H113" s="233"/>
      <c r="I113" s="233"/>
      <c r="J113" s="421"/>
      <c r="K113" s="422"/>
      <c r="L113" s="422"/>
      <c r="M113" s="422"/>
      <c r="N113" s="422"/>
      <c r="O113" s="476"/>
      <c r="P113" s="411"/>
      <c r="Q113" s="412"/>
      <c r="R113" s="420"/>
      <c r="S113" s="240"/>
      <c r="T113" s="241"/>
      <c r="U113" s="242"/>
      <c r="V113" s="2"/>
      <c r="ID113" s="84"/>
      <c r="IE113" s="84"/>
      <c r="IF113" s="84"/>
      <c r="IG113" s="84"/>
      <c r="IH113" s="84"/>
      <c r="II113" s="84"/>
      <c r="IJ113" s="84"/>
    </row>
    <row r="114" spans="1:244" ht="26.25" hidden="1" customHeight="1" thickBot="1" x14ac:dyDescent="0.25">
      <c r="A114" s="83"/>
      <c r="B114" s="214"/>
      <c r="C114" s="232"/>
      <c r="D114" s="221"/>
      <c r="E114" s="221"/>
      <c r="F114" s="221"/>
      <c r="G114" s="233"/>
      <c r="H114" s="233"/>
      <c r="I114" s="233"/>
      <c r="J114" s="418"/>
      <c r="K114" s="419"/>
      <c r="L114" s="419"/>
      <c r="M114" s="419"/>
      <c r="N114" s="419"/>
      <c r="O114" s="472"/>
      <c r="P114" s="411"/>
      <c r="Q114" s="412"/>
      <c r="R114" s="420"/>
      <c r="S114" s="229"/>
      <c r="T114" s="230"/>
      <c r="U114" s="231"/>
      <c r="V114" s="2"/>
      <c r="ID114" s="84"/>
      <c r="IE114" s="84"/>
      <c r="IF114" s="84"/>
      <c r="IG114" s="84"/>
      <c r="IH114" s="84"/>
      <c r="II114" s="84"/>
      <c r="IJ114" s="84"/>
    </row>
    <row r="115" spans="1:244" ht="26.25" hidden="1" customHeight="1" thickBot="1" x14ac:dyDescent="0.25">
      <c r="A115" s="83"/>
      <c r="B115" s="214"/>
      <c r="C115" s="218"/>
      <c r="D115" s="221"/>
      <c r="E115" s="221"/>
      <c r="F115" s="221"/>
      <c r="G115" s="219"/>
      <c r="H115" s="219"/>
      <c r="I115" s="219"/>
      <c r="J115" s="473"/>
      <c r="K115" s="474"/>
      <c r="L115" s="474"/>
      <c r="M115" s="474"/>
      <c r="N115" s="474"/>
      <c r="O115" s="475"/>
      <c r="P115" s="411"/>
      <c r="Q115" s="412"/>
      <c r="R115" s="420"/>
      <c r="S115" s="211"/>
      <c r="T115" s="212"/>
      <c r="U115" s="213"/>
      <c r="V115" s="2"/>
      <c r="ID115" s="84"/>
      <c r="IE115" s="84"/>
      <c r="IF115" s="84"/>
      <c r="IG115" s="84"/>
      <c r="IH115" s="84"/>
      <c r="II115" s="84"/>
      <c r="IJ115" s="84"/>
    </row>
    <row r="116" spans="1:244" ht="26.25" hidden="1" customHeight="1" thickBot="1" x14ac:dyDescent="0.25">
      <c r="A116" s="83"/>
      <c r="B116" s="2"/>
      <c r="V116" s="2"/>
      <c r="ID116" s="84"/>
      <c r="IE116" s="84"/>
      <c r="IF116" s="84"/>
      <c r="IG116" s="84"/>
      <c r="IH116" s="84"/>
      <c r="II116" s="84"/>
      <c r="IJ116" s="84"/>
    </row>
    <row r="117" spans="1:244" ht="0.75" hidden="1" customHeight="1" thickBot="1" x14ac:dyDescent="0.25">
      <c r="A117" s="83"/>
      <c r="B117" s="2"/>
      <c r="V117" s="2"/>
      <c r="ID117" s="84"/>
      <c r="IE117" s="84"/>
      <c r="IF117" s="84"/>
      <c r="IG117" s="84"/>
      <c r="IH117" s="84"/>
      <c r="II117" s="84"/>
      <c r="IJ117" s="84"/>
    </row>
    <row r="118" spans="1:244" ht="26.25" hidden="1" customHeight="1" thickBot="1" x14ac:dyDescent="0.25">
      <c r="A118" s="83"/>
      <c r="B118" s="2"/>
      <c r="V118" s="2"/>
      <c r="ID118" s="84"/>
      <c r="IE118" s="84"/>
      <c r="IF118" s="84"/>
      <c r="IG118" s="84"/>
      <c r="IH118" s="84"/>
      <c r="II118" s="84"/>
      <c r="IJ118" s="84"/>
    </row>
    <row r="119" spans="1:244" ht="1.5" hidden="1" customHeight="1" thickBot="1" x14ac:dyDescent="0.25">
      <c r="A119" s="83"/>
      <c r="B119" s="2"/>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6.25" hidden="1" customHeight="1" thickBot="1" x14ac:dyDescent="0.25">
      <c r="A121" s="83"/>
      <c r="B121" s="2"/>
      <c r="HJ121" s="84"/>
      <c r="HK121" s="84"/>
      <c r="HL121" s="84"/>
      <c r="HM121" s="84"/>
      <c r="HN121" s="84"/>
      <c r="HO121" s="84"/>
      <c r="HP121" s="84"/>
    </row>
    <row r="122" spans="1:244" ht="26.25" hidden="1" customHeight="1" thickBot="1" x14ac:dyDescent="0.25">
      <c r="A122" s="83"/>
      <c r="B122" s="215"/>
      <c r="C122" s="216"/>
      <c r="D122" s="222"/>
      <c r="E122" s="222"/>
      <c r="F122" s="222"/>
      <c r="G122" s="217"/>
      <c r="H122" s="217"/>
      <c r="I122" s="217"/>
      <c r="J122" s="478"/>
      <c r="K122" s="479"/>
      <c r="L122" s="479"/>
      <c r="M122" s="479"/>
      <c r="N122" s="479"/>
      <c r="O122" s="480"/>
      <c r="P122" s="601"/>
      <c r="Q122" s="602"/>
      <c r="R122" s="603"/>
      <c r="S122" s="197"/>
      <c r="T122" s="198"/>
      <c r="U122" s="199"/>
      <c r="HJ122" s="84"/>
      <c r="HK122" s="84"/>
      <c r="HL122" s="84"/>
      <c r="HM122" s="84"/>
      <c r="HN122" s="84"/>
      <c r="HO122" s="84"/>
      <c r="HP122" s="84"/>
    </row>
    <row r="123" spans="1:244" ht="26.25" hidden="1" customHeight="1" thickBot="1" x14ac:dyDescent="0.25">
      <c r="A123" s="83"/>
      <c r="B123" s="2"/>
      <c r="HJ123" s="84"/>
      <c r="HK123" s="84"/>
      <c r="HL123" s="84"/>
      <c r="HM123" s="84"/>
      <c r="HN123" s="84"/>
      <c r="HO123" s="84"/>
      <c r="HP123" s="84"/>
    </row>
    <row r="124" spans="1:244" ht="25.5" hidden="1" customHeight="1" thickBot="1" x14ac:dyDescent="0.25">
      <c r="A124" s="3"/>
      <c r="B124" s="2"/>
      <c r="HJ124" s="84"/>
      <c r="HK124" s="84"/>
      <c r="HL124" s="84"/>
      <c r="HM124" s="84"/>
      <c r="HN124" s="84"/>
      <c r="HO124" s="84"/>
      <c r="HP124" s="84"/>
    </row>
    <row r="125" spans="1:244" ht="30.75" hidden="1" customHeight="1" thickBot="1" x14ac:dyDescent="0.25">
      <c r="A125" s="83"/>
      <c r="B125" s="2"/>
      <c r="V125" s="2"/>
      <c r="ID125" s="84"/>
      <c r="IE125" s="84"/>
      <c r="IF125" s="84"/>
      <c r="IG125" s="84"/>
      <c r="IH125" s="84"/>
      <c r="II125" s="84"/>
      <c r="IJ125" s="84"/>
    </row>
    <row r="126" spans="1:244" ht="0.75" hidden="1" customHeight="1" thickBot="1" x14ac:dyDescent="0.25">
      <c r="A126" s="83"/>
      <c r="B126" s="2"/>
      <c r="HJ126" s="84"/>
      <c r="HK126" s="84"/>
      <c r="HL126" s="84"/>
      <c r="HM126" s="84"/>
      <c r="HN126" s="84"/>
      <c r="HO126" s="84"/>
      <c r="HP126" s="84"/>
    </row>
    <row r="127" spans="1:244" ht="31.5" hidden="1" customHeight="1" thickBot="1" x14ac:dyDescent="0.25">
      <c r="A127" s="83"/>
      <c r="B127" s="2"/>
      <c r="HJ127" s="84"/>
      <c r="HK127" s="84"/>
      <c r="HL127" s="84"/>
      <c r="HM127" s="84"/>
      <c r="HN127" s="84"/>
      <c r="HO127" s="84"/>
      <c r="HP127" s="84"/>
    </row>
    <row r="128" spans="1:244" ht="30"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13.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26.2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13.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6.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3.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26.25"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12"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83"/>
      <c r="B162" s="2"/>
      <c r="HJ162" s="84"/>
      <c r="HK162" s="84"/>
      <c r="HL162" s="84"/>
      <c r="HM162" s="84"/>
      <c r="HN162" s="84"/>
      <c r="HO162" s="84"/>
      <c r="HP162" s="84"/>
    </row>
    <row r="163" spans="1:244" ht="26.25" hidden="1" customHeight="1" thickBot="1" x14ac:dyDescent="0.25">
      <c r="A163" s="83"/>
      <c r="B163" s="2"/>
      <c r="HJ163" s="84"/>
      <c r="HK163" s="84"/>
      <c r="HL163" s="84"/>
      <c r="HM163" s="84"/>
      <c r="HN163" s="84"/>
      <c r="HO163" s="84"/>
      <c r="HP163" s="84"/>
    </row>
    <row r="164" spans="1:244" ht="26.25" hidden="1" customHeight="1" thickBot="1" x14ac:dyDescent="0.25">
      <c r="A164" s="83"/>
      <c r="B164" s="2"/>
      <c r="HJ164" s="84"/>
      <c r="HK164" s="84"/>
      <c r="HL164" s="84"/>
      <c r="HM164" s="84"/>
      <c r="HN164" s="84"/>
      <c r="HO164" s="84"/>
      <c r="HP164" s="84"/>
    </row>
    <row r="165" spans="1:244" ht="26.25" hidden="1" customHeight="1" thickBot="1" x14ac:dyDescent="0.25">
      <c r="A165" s="200"/>
      <c r="B165" s="2"/>
      <c r="HJ165" s="84"/>
      <c r="HK165" s="84"/>
      <c r="HL165" s="84"/>
      <c r="HM165" s="84"/>
      <c r="HN165" s="84"/>
      <c r="HO165" s="84"/>
      <c r="HP165" s="84"/>
    </row>
    <row r="166" spans="1:244" ht="26.25" hidden="1" customHeight="1" thickBot="1" x14ac:dyDescent="0.25">
      <c r="A166" s="200"/>
      <c r="B166" s="2"/>
      <c r="HJ166" s="84"/>
      <c r="HK166" s="84"/>
      <c r="HL166" s="84"/>
      <c r="HM166" s="84"/>
      <c r="HN166" s="84"/>
      <c r="HO166" s="84"/>
      <c r="HP166" s="84"/>
    </row>
    <row r="167" spans="1:244" ht="26.25" hidden="1" customHeight="1" thickBot="1" x14ac:dyDescent="0.25">
      <c r="A167" s="200"/>
      <c r="B167" s="110"/>
      <c r="C167" s="111"/>
      <c r="D167" s="112"/>
      <c r="E167" s="112"/>
      <c r="F167" s="113"/>
      <c r="G167" s="113"/>
      <c r="H167" s="113"/>
      <c r="I167" s="113"/>
      <c r="J167" s="518"/>
      <c r="K167" s="518"/>
      <c r="L167" s="518"/>
      <c r="M167" s="518"/>
      <c r="N167" s="518"/>
      <c r="O167" s="518"/>
      <c r="P167" s="477"/>
      <c r="Q167" s="477"/>
      <c r="R167" s="114"/>
      <c r="S167" s="114"/>
      <c r="T167" s="600"/>
      <c r="U167" s="600"/>
      <c r="HJ167" s="84"/>
      <c r="HK167" s="84"/>
      <c r="HL167" s="84"/>
      <c r="HM167" s="84"/>
      <c r="HN167" s="84"/>
      <c r="HO167" s="84"/>
      <c r="HP167" s="84"/>
    </row>
    <row r="168" spans="1:244" ht="32.25" customHeight="1" thickBot="1" x14ac:dyDescent="0.25">
      <c r="A168" s="200"/>
      <c r="B168" s="202"/>
      <c r="C168" s="203"/>
      <c r="D168" s="204"/>
      <c r="E168" s="204"/>
      <c r="F168" s="204"/>
      <c r="G168" s="204"/>
      <c r="H168" s="204"/>
      <c r="I168" s="204"/>
      <c r="J168" s="205"/>
      <c r="K168" s="205"/>
      <c r="L168" s="205"/>
      <c r="M168" s="205"/>
      <c r="N168" s="205"/>
      <c r="O168" s="205"/>
      <c r="P168" s="206"/>
      <c r="Q168" s="206"/>
      <c r="R168" s="206"/>
      <c r="S168" s="206"/>
      <c r="T168" s="206"/>
      <c r="U168" s="206"/>
      <c r="HJ168" s="84"/>
      <c r="HK168" s="84"/>
      <c r="HL168" s="84"/>
      <c r="HM168" s="84"/>
      <c r="HN168" s="84"/>
      <c r="HO168" s="84"/>
      <c r="HP168" s="84"/>
    </row>
    <row r="169" spans="1:244" ht="44.25" customHeight="1" thickBot="1" x14ac:dyDescent="0.25">
      <c r="A169" s="3"/>
      <c r="B169" s="162" t="s">
        <v>112</v>
      </c>
      <c r="C169" s="163"/>
      <c r="D169" s="163"/>
      <c r="E169" s="163"/>
      <c r="F169" s="163"/>
      <c r="G169" s="163"/>
      <c r="H169" s="163"/>
      <c r="I169" s="526" t="s">
        <v>115</v>
      </c>
      <c r="J169" s="527"/>
      <c r="K169" s="527"/>
      <c r="L169" s="527"/>
      <c r="M169" s="527"/>
      <c r="N169" s="527"/>
      <c r="O169" s="527"/>
      <c r="P169" s="527"/>
      <c r="Q169" s="527"/>
      <c r="R169" s="527"/>
      <c r="S169" s="156"/>
      <c r="T169" s="150"/>
      <c r="U169" s="151"/>
      <c r="HJ169" s="84"/>
      <c r="HK169" s="84"/>
      <c r="HL169" s="84"/>
      <c r="HM169" s="84"/>
      <c r="HN169" s="84"/>
      <c r="HO169" s="84"/>
      <c r="HP169" s="84"/>
    </row>
    <row r="170" spans="1:244" ht="28.5" customHeight="1" thickBot="1" x14ac:dyDescent="0.25">
      <c r="A170" s="3"/>
      <c r="B170" s="164" t="s">
        <v>113</v>
      </c>
      <c r="C170" s="528" t="s">
        <v>61</v>
      </c>
      <c r="D170" s="529"/>
      <c r="E170" s="529"/>
      <c r="F170" s="530"/>
      <c r="G170" s="528" t="s">
        <v>114</v>
      </c>
      <c r="H170" s="530"/>
      <c r="I170" s="165" t="s">
        <v>113</v>
      </c>
      <c r="J170" s="531" t="s">
        <v>61</v>
      </c>
      <c r="K170" s="532"/>
      <c r="L170" s="532"/>
      <c r="M170" s="532"/>
      <c r="N170" s="532"/>
      <c r="O170" s="532"/>
      <c r="P170" s="532"/>
      <c r="Q170" s="532"/>
      <c r="R170" s="532"/>
      <c r="S170" s="157"/>
      <c r="T170" s="155"/>
      <c r="U170" s="154"/>
      <c r="V170" s="2"/>
      <c r="ID170" s="84"/>
      <c r="IE170" s="84"/>
      <c r="IF170" s="84"/>
      <c r="IG170" s="84"/>
      <c r="IH170" s="84"/>
      <c r="II170" s="84"/>
      <c r="IJ170" s="84"/>
    </row>
    <row r="171" spans="1:244" ht="30.75" customHeight="1" thickBot="1" x14ac:dyDescent="0.25">
      <c r="A171" s="3"/>
      <c r="B171" s="122">
        <v>1</v>
      </c>
      <c r="C171" s="465" t="s">
        <v>150</v>
      </c>
      <c r="D171" s="466"/>
      <c r="E171" s="466"/>
      <c r="F171" s="467"/>
      <c r="G171" s="470" t="s">
        <v>201</v>
      </c>
      <c r="H171" s="471"/>
      <c r="I171" s="117"/>
      <c r="J171" s="118"/>
      <c r="K171" s="118"/>
      <c r="L171" s="118"/>
      <c r="M171" s="118"/>
      <c r="N171" s="118"/>
      <c r="O171" s="119"/>
      <c r="P171" s="119"/>
      <c r="Q171" s="120"/>
      <c r="R171" s="123"/>
      <c r="S171" s="129"/>
      <c r="T171" s="152"/>
      <c r="U171" s="153"/>
      <c r="V171" s="2"/>
      <c r="ID171" s="84"/>
      <c r="IE171" s="84"/>
      <c r="IF171" s="84"/>
      <c r="IG171" s="84"/>
      <c r="IH171" s="84"/>
      <c r="II171" s="84"/>
      <c r="IJ171" s="84"/>
    </row>
    <row r="172" spans="1:244" ht="20.25" customHeight="1" thickBot="1" x14ac:dyDescent="0.25">
      <c r="A172" s="3"/>
      <c r="B172" s="122"/>
      <c r="C172" s="331"/>
      <c r="D172" s="332"/>
      <c r="E172" s="332"/>
      <c r="F172" s="333"/>
      <c r="G172" s="470"/>
      <c r="H172" s="471"/>
      <c r="I172" s="269"/>
      <c r="J172" s="11"/>
      <c r="K172" s="11"/>
      <c r="L172" s="11"/>
      <c r="M172" s="11"/>
      <c r="N172" s="11"/>
      <c r="O172" s="115"/>
      <c r="P172" s="115"/>
      <c r="Q172" s="116"/>
      <c r="R172" s="270"/>
      <c r="S172" s="130"/>
      <c r="T172" s="271"/>
      <c r="U172" s="272"/>
      <c r="V172" s="2"/>
      <c r="ID172" s="84"/>
      <c r="IE172" s="84"/>
      <c r="IF172" s="84"/>
      <c r="IG172" s="84"/>
      <c r="IH172" s="84"/>
      <c r="II172" s="84"/>
      <c r="IJ172" s="84"/>
    </row>
    <row r="173" spans="1:244" ht="19.5" customHeight="1" thickBot="1" x14ac:dyDescent="0.25">
      <c r="A173" s="3"/>
      <c r="B173" s="122"/>
      <c r="C173" s="337"/>
      <c r="D173" s="338"/>
      <c r="E173" s="338"/>
      <c r="F173" s="339"/>
      <c r="G173" s="481"/>
      <c r="H173" s="482"/>
      <c r="I173" s="269"/>
      <c r="J173" s="11"/>
      <c r="K173" s="11"/>
      <c r="L173" s="11"/>
      <c r="M173" s="11"/>
      <c r="N173" s="11"/>
      <c r="O173" s="115"/>
      <c r="P173" s="115"/>
      <c r="Q173" s="116"/>
      <c r="R173" s="270"/>
      <c r="S173" s="130"/>
      <c r="T173" s="271"/>
      <c r="U173" s="272"/>
      <c r="V173" s="2"/>
      <c r="ID173" s="84"/>
      <c r="IE173" s="84"/>
      <c r="IF173" s="84"/>
      <c r="IG173" s="84"/>
      <c r="IH173" s="84"/>
      <c r="II173" s="84"/>
      <c r="IJ173" s="84"/>
    </row>
    <row r="174" spans="1:244" ht="20.25" hidden="1" customHeight="1" thickBot="1" x14ac:dyDescent="0.25">
      <c r="A174" s="3"/>
      <c r="B174" s="122"/>
      <c r="C174" s="334"/>
      <c r="D174" s="335"/>
      <c r="E174" s="335"/>
      <c r="F174" s="336"/>
      <c r="G174" s="470"/>
      <c r="H174" s="471"/>
      <c r="I174" s="269"/>
      <c r="J174" s="11"/>
      <c r="K174" s="11"/>
      <c r="L174" s="11"/>
      <c r="M174" s="11"/>
      <c r="N174" s="11"/>
      <c r="O174" s="115"/>
      <c r="P174" s="115"/>
      <c r="Q174" s="116"/>
      <c r="R174" s="270"/>
      <c r="S174" s="130"/>
      <c r="T174" s="271"/>
      <c r="U174" s="272"/>
      <c r="V174" s="2"/>
      <c r="ID174" s="84"/>
      <c r="IE174" s="84"/>
      <c r="IF174" s="84"/>
      <c r="IG174" s="84"/>
      <c r="IH174" s="84"/>
      <c r="II174" s="84"/>
      <c r="IJ174" s="84"/>
    </row>
    <row r="175" spans="1:244" ht="21" hidden="1" customHeight="1" thickBot="1" x14ac:dyDescent="0.25">
      <c r="A175" s="3"/>
      <c r="B175" s="122"/>
      <c r="C175" s="334"/>
      <c r="D175" s="335"/>
      <c r="E175" s="335"/>
      <c r="F175" s="336"/>
      <c r="G175" s="470"/>
      <c r="H175" s="471"/>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hidden="1" customHeight="1" thickBot="1" x14ac:dyDescent="0.25">
      <c r="A176" s="3"/>
      <c r="B176" s="122"/>
      <c r="C176" s="465"/>
      <c r="D176" s="466"/>
      <c r="E176" s="466"/>
      <c r="F176" s="467"/>
      <c r="G176" s="468"/>
      <c r="H176" s="469"/>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hidden="1" customHeight="1" thickBot="1" x14ac:dyDescent="0.25">
      <c r="A177" s="3"/>
      <c r="B177" s="122"/>
      <c r="C177" s="465"/>
      <c r="D177" s="466"/>
      <c r="E177" s="466"/>
      <c r="F177" s="467"/>
      <c r="G177" s="468"/>
      <c r="H177" s="469"/>
      <c r="I177" s="269"/>
      <c r="J177" s="11"/>
      <c r="K177" s="11"/>
      <c r="L177" s="11"/>
      <c r="M177" s="11"/>
      <c r="N177" s="11"/>
      <c r="O177" s="115"/>
      <c r="P177" s="115"/>
      <c r="Q177" s="116"/>
      <c r="R177" s="270"/>
      <c r="S177" s="130"/>
      <c r="T177" s="271"/>
      <c r="U177" s="272"/>
      <c r="V177" s="2"/>
      <c r="ID177" s="273"/>
      <c r="IE177" s="273"/>
      <c r="IF177" s="273"/>
      <c r="IG177" s="273"/>
      <c r="IH177" s="273"/>
      <c r="II177" s="273"/>
      <c r="IJ177" s="273"/>
    </row>
    <row r="178" spans="1:244" ht="21" hidden="1" customHeight="1" thickBot="1" x14ac:dyDescent="0.25">
      <c r="A178" s="3"/>
      <c r="B178" s="122"/>
      <c r="C178" s="465"/>
      <c r="D178" s="466"/>
      <c r="E178" s="466"/>
      <c r="F178" s="467"/>
      <c r="G178" s="468"/>
      <c r="H178" s="469"/>
      <c r="I178" s="269"/>
      <c r="J178" s="11"/>
      <c r="K178" s="11"/>
      <c r="L178" s="11"/>
      <c r="M178" s="11"/>
      <c r="N178" s="11"/>
      <c r="O178" s="115"/>
      <c r="P178" s="115"/>
      <c r="Q178" s="116"/>
      <c r="R178" s="270"/>
      <c r="S178" s="130"/>
      <c r="T178" s="271"/>
      <c r="U178" s="272"/>
      <c r="V178" s="2"/>
      <c r="ID178" s="273"/>
      <c r="IE178" s="273"/>
      <c r="IF178" s="273"/>
      <c r="IG178" s="273"/>
      <c r="IH178" s="273"/>
      <c r="II178" s="273"/>
      <c r="IJ178" s="273"/>
    </row>
    <row r="179" spans="1:244" ht="1.5" hidden="1" customHeight="1" thickBot="1" x14ac:dyDescent="0.25">
      <c r="A179" s="3"/>
      <c r="B179" s="122"/>
      <c r="C179" s="465"/>
      <c r="D179" s="466"/>
      <c r="E179" s="466"/>
      <c r="F179" s="467"/>
      <c r="G179" s="468"/>
      <c r="H179" s="469"/>
      <c r="I179" s="269"/>
      <c r="J179" s="11"/>
      <c r="K179" s="11"/>
      <c r="L179" s="11"/>
      <c r="M179" s="11"/>
      <c r="N179" s="11"/>
      <c r="O179" s="115"/>
      <c r="P179" s="115"/>
      <c r="Q179" s="116"/>
      <c r="R179" s="270"/>
      <c r="S179" s="130"/>
      <c r="T179" s="271"/>
      <c r="U179" s="272"/>
      <c r="V179" s="2"/>
      <c r="ID179" s="273"/>
      <c r="IE179" s="273"/>
      <c r="IF179" s="273"/>
      <c r="IG179" s="273"/>
      <c r="IH179" s="273"/>
      <c r="II179" s="273"/>
      <c r="IJ179" s="273"/>
    </row>
    <row r="180" spans="1:244" ht="20.25" customHeight="1" thickBot="1" x14ac:dyDescent="0.25">
      <c r="A180" s="3"/>
      <c r="B180" s="168" t="s">
        <v>116</v>
      </c>
      <c r="C180" s="489" t="s">
        <v>117</v>
      </c>
      <c r="D180" s="490"/>
      <c r="E180" s="490"/>
      <c r="F180" s="491"/>
      <c r="G180" s="492" t="s">
        <v>118</v>
      </c>
      <c r="H180" s="493"/>
      <c r="I180" s="494"/>
      <c r="J180" s="124"/>
      <c r="K180" s="124"/>
      <c r="L180" s="124"/>
      <c r="M180" s="124"/>
      <c r="N180" s="124"/>
      <c r="O180" s="125"/>
      <c r="P180" s="125"/>
      <c r="Q180" s="126"/>
      <c r="R180" s="127"/>
      <c r="S180" s="130"/>
      <c r="T180" s="135"/>
      <c r="U180" s="134"/>
      <c r="V180" s="2"/>
      <c r="ID180" s="273"/>
      <c r="IE180" s="273"/>
      <c r="IF180" s="273"/>
      <c r="IG180" s="273"/>
      <c r="IH180" s="273"/>
      <c r="II180" s="273"/>
      <c r="IJ180" s="273"/>
    </row>
    <row r="181" spans="1:244" ht="21" customHeight="1" thickBot="1" x14ac:dyDescent="0.25">
      <c r="A181" s="3"/>
      <c r="B181" s="122">
        <v>1</v>
      </c>
      <c r="C181" s="495" t="s">
        <v>141</v>
      </c>
      <c r="D181" s="496"/>
      <c r="E181" s="496"/>
      <c r="F181" s="497"/>
      <c r="G181" s="483" t="s">
        <v>109</v>
      </c>
      <c r="H181" s="484"/>
      <c r="I181" s="484"/>
      <c r="J181" s="138"/>
      <c r="K181" s="136"/>
      <c r="L181" s="136"/>
      <c r="M181" s="136"/>
      <c r="N181" s="136"/>
      <c r="O181" s="131"/>
      <c r="P181" s="131"/>
      <c r="Q181" s="132"/>
      <c r="R181" s="132"/>
      <c r="S181" s="133"/>
      <c r="T181" s="131"/>
      <c r="U181" s="134"/>
      <c r="V181" s="2"/>
      <c r="ID181" s="273"/>
      <c r="IE181" s="273"/>
      <c r="IF181" s="273"/>
      <c r="IG181" s="273"/>
      <c r="IH181" s="273"/>
      <c r="II181" s="273"/>
      <c r="IJ181" s="273"/>
    </row>
    <row r="182" spans="1:244" ht="21" customHeight="1" thickBot="1" x14ac:dyDescent="0.25">
      <c r="A182" s="3"/>
      <c r="B182" s="122">
        <v>2</v>
      </c>
      <c r="C182" s="583" t="s">
        <v>119</v>
      </c>
      <c r="D182" s="584"/>
      <c r="E182" s="584"/>
      <c r="F182" s="585"/>
      <c r="G182" s="581" t="s">
        <v>109</v>
      </c>
      <c r="H182" s="582"/>
      <c r="I182" s="582"/>
      <c r="J182" s="139"/>
      <c r="K182" s="11"/>
      <c r="L182" s="11"/>
      <c r="M182" s="11"/>
      <c r="N182" s="11"/>
      <c r="O182" s="115"/>
      <c r="P182" s="115"/>
      <c r="Q182" s="116"/>
      <c r="R182" s="116"/>
      <c r="S182" s="116"/>
      <c r="T182" s="115"/>
      <c r="U182" s="148"/>
      <c r="V182" s="2"/>
      <c r="ID182" s="273"/>
      <c r="IE182" s="273"/>
      <c r="IF182" s="273"/>
      <c r="IG182" s="273"/>
      <c r="IH182" s="273"/>
      <c r="II182" s="273"/>
      <c r="IJ182" s="273"/>
    </row>
    <row r="183" spans="1:244" ht="15.75" customHeight="1" thickBot="1" x14ac:dyDescent="0.25">
      <c r="A183" s="121"/>
      <c r="B183" s="122">
        <v>6</v>
      </c>
      <c r="C183" s="587" t="s">
        <v>120</v>
      </c>
      <c r="D183" s="588"/>
      <c r="E183" s="588"/>
      <c r="F183" s="589"/>
      <c r="G183" s="581" t="s">
        <v>109</v>
      </c>
      <c r="H183" s="582"/>
      <c r="I183" s="582"/>
      <c r="J183" s="139"/>
      <c r="K183" s="137"/>
      <c r="L183" s="137"/>
      <c r="M183" s="137"/>
      <c r="N183" s="137"/>
      <c r="O183" s="128"/>
      <c r="P183" s="128"/>
      <c r="Q183" s="133"/>
      <c r="R183" s="133"/>
      <c r="S183" s="133"/>
      <c r="T183" s="128"/>
      <c r="U183" s="134"/>
      <c r="V183" s="149"/>
    </row>
    <row r="184" spans="1:244" x14ac:dyDescent="0.2">
      <c r="A184" s="121"/>
      <c r="B184" s="566"/>
      <c r="C184" s="567"/>
      <c r="D184" s="567"/>
      <c r="E184" s="567"/>
      <c r="F184" s="567"/>
      <c r="G184" s="567"/>
      <c r="H184" s="567"/>
      <c r="I184" s="567"/>
      <c r="J184" s="567"/>
      <c r="K184" s="567"/>
      <c r="L184" s="567"/>
      <c r="M184" s="567"/>
      <c r="N184" s="567"/>
      <c r="O184" s="567"/>
      <c r="P184" s="567"/>
      <c r="Q184" s="567"/>
      <c r="R184" s="567"/>
      <c r="S184" s="567"/>
      <c r="T184" s="567"/>
      <c r="U184" s="568"/>
      <c r="V184" s="2"/>
    </row>
    <row r="185" spans="1:244" ht="18" x14ac:dyDescent="0.2">
      <c r="A185" s="121"/>
      <c r="B185" s="485" t="s">
        <v>58</v>
      </c>
      <c r="C185" s="486"/>
      <c r="D185" s="486"/>
      <c r="E185" s="486"/>
      <c r="F185" s="486"/>
      <c r="G185" s="486"/>
      <c r="H185" s="486"/>
      <c r="I185" s="486"/>
      <c r="J185" s="486"/>
      <c r="K185" s="486"/>
      <c r="L185" s="486"/>
      <c r="M185" s="486"/>
      <c r="N185" s="486"/>
      <c r="O185" s="486"/>
      <c r="P185" s="486"/>
      <c r="Q185" s="486"/>
      <c r="R185" s="486"/>
      <c r="S185" s="486"/>
      <c r="T185" s="486"/>
      <c r="U185" s="487"/>
      <c r="V185" s="2"/>
    </row>
    <row r="186" spans="1:244" ht="13.5" thickBot="1" x14ac:dyDescent="0.25">
      <c r="A186" s="2"/>
      <c r="B186" s="169" t="s">
        <v>60</v>
      </c>
      <c r="C186" s="488" t="s">
        <v>61</v>
      </c>
      <c r="D186" s="488"/>
      <c r="E186" s="488"/>
      <c r="F186" s="488"/>
      <c r="G186" s="488"/>
      <c r="H186" s="488" t="s">
        <v>62</v>
      </c>
      <c r="I186" s="488"/>
      <c r="J186" s="488"/>
      <c r="K186" s="569" t="s">
        <v>126</v>
      </c>
      <c r="L186" s="580"/>
      <c r="M186" s="569" t="s">
        <v>125</v>
      </c>
      <c r="N186" s="580"/>
      <c r="O186" s="488" t="s">
        <v>121</v>
      </c>
      <c r="P186" s="488"/>
      <c r="Q186" s="569" t="s">
        <v>122</v>
      </c>
      <c r="R186" s="570"/>
      <c r="S186" s="570"/>
      <c r="T186" s="570"/>
      <c r="U186" s="571"/>
      <c r="V186" s="2"/>
    </row>
    <row r="187" spans="1:244" ht="18.75" x14ac:dyDescent="0.2">
      <c r="A187" s="2"/>
      <c r="B187" s="86">
        <v>1</v>
      </c>
      <c r="C187" s="542" t="s">
        <v>171</v>
      </c>
      <c r="D187" s="542"/>
      <c r="E187" s="542"/>
      <c r="F187" s="542"/>
      <c r="G187" s="542"/>
      <c r="H187" s="559" t="s">
        <v>151</v>
      </c>
      <c r="I187" s="559"/>
      <c r="J187" s="559"/>
      <c r="K187" s="562" t="s">
        <v>175</v>
      </c>
      <c r="L187" s="563"/>
      <c r="M187" s="557" t="s">
        <v>195</v>
      </c>
      <c r="N187" s="558"/>
      <c r="O187" s="572" t="s">
        <v>179</v>
      </c>
      <c r="P187" s="573"/>
      <c r="Q187" s="574">
        <v>19820365</v>
      </c>
      <c r="R187" s="575"/>
      <c r="S187" s="575"/>
      <c r="T187" s="575"/>
      <c r="U187" s="576"/>
      <c r="V187" s="2"/>
    </row>
    <row r="188" spans="1:244" ht="18" customHeight="1" x14ac:dyDescent="0.2">
      <c r="A188" s="2"/>
      <c r="B188" s="86">
        <v>2</v>
      </c>
      <c r="C188" s="542" t="s">
        <v>193</v>
      </c>
      <c r="D188" s="542"/>
      <c r="E188" s="542"/>
      <c r="F188" s="542"/>
      <c r="G188" s="542"/>
      <c r="H188" s="559" t="s">
        <v>145</v>
      </c>
      <c r="I188" s="559"/>
      <c r="J188" s="559"/>
      <c r="K188" s="593">
        <v>44183</v>
      </c>
      <c r="L188" s="594"/>
      <c r="M188" s="577" t="s">
        <v>180</v>
      </c>
      <c r="N188" s="578"/>
      <c r="O188" s="547" t="s">
        <v>197</v>
      </c>
      <c r="P188" s="579"/>
      <c r="Q188" s="574">
        <v>19822289</v>
      </c>
      <c r="R188" s="575"/>
      <c r="S188" s="575"/>
      <c r="T188" s="575"/>
      <c r="U188" s="576"/>
      <c r="V188" s="2"/>
    </row>
    <row r="189" spans="1:244" ht="21" x14ac:dyDescent="0.2">
      <c r="A189" s="2"/>
      <c r="B189" s="86">
        <v>3</v>
      </c>
      <c r="C189" s="542" t="s">
        <v>172</v>
      </c>
      <c r="D189" s="542"/>
      <c r="E189" s="542"/>
      <c r="F189" s="542"/>
      <c r="G189" s="542"/>
      <c r="H189" s="559" t="s">
        <v>199</v>
      </c>
      <c r="I189" s="559"/>
      <c r="J189" s="559"/>
      <c r="K189" s="593">
        <v>44128</v>
      </c>
      <c r="L189" s="594"/>
      <c r="M189" s="577" t="s">
        <v>194</v>
      </c>
      <c r="N189" s="578"/>
      <c r="O189" s="547" t="s">
        <v>178</v>
      </c>
      <c r="P189" s="579"/>
      <c r="Q189" s="574">
        <v>19827309</v>
      </c>
      <c r="R189" s="575"/>
      <c r="S189" s="575"/>
      <c r="T189" s="575"/>
      <c r="U189" s="576"/>
      <c r="V189" s="2"/>
    </row>
    <row r="190" spans="1:244" ht="21" customHeight="1" x14ac:dyDescent="0.2">
      <c r="A190" s="2"/>
      <c r="B190" s="86">
        <v>4</v>
      </c>
      <c r="C190" s="542" t="s">
        <v>173</v>
      </c>
      <c r="D190" s="542"/>
      <c r="E190" s="542"/>
      <c r="F190" s="542"/>
      <c r="G190" s="542"/>
      <c r="H190" s="559" t="s">
        <v>146</v>
      </c>
      <c r="I190" s="559"/>
      <c r="J190" s="559"/>
      <c r="K190" s="593">
        <v>44127</v>
      </c>
      <c r="L190" s="594"/>
      <c r="M190" s="577" t="s">
        <v>196</v>
      </c>
      <c r="N190" s="578"/>
      <c r="O190" s="560" t="s">
        <v>183</v>
      </c>
      <c r="P190" s="561"/>
      <c r="Q190" s="574">
        <v>19820757</v>
      </c>
      <c r="R190" s="575"/>
      <c r="S190" s="575"/>
      <c r="T190" s="575"/>
      <c r="U190" s="576"/>
      <c r="V190" s="2"/>
    </row>
    <row r="191" spans="1:244" ht="21" customHeight="1" x14ac:dyDescent="0.2">
      <c r="A191" s="2"/>
      <c r="B191" s="86">
        <v>5</v>
      </c>
      <c r="C191" s="542" t="s">
        <v>186</v>
      </c>
      <c r="D191" s="542"/>
      <c r="E191" s="542"/>
      <c r="F191" s="542"/>
      <c r="G191" s="542"/>
      <c r="H191" s="559" t="s">
        <v>154</v>
      </c>
      <c r="I191" s="559"/>
      <c r="J191" s="559"/>
      <c r="K191" s="564" t="s">
        <v>187</v>
      </c>
      <c r="L191" s="565"/>
      <c r="M191" s="577" t="s">
        <v>191</v>
      </c>
      <c r="N191" s="578"/>
      <c r="O191" s="598" t="s">
        <v>192</v>
      </c>
      <c r="P191" s="599"/>
      <c r="Q191" s="574">
        <v>19821563</v>
      </c>
      <c r="R191" s="575"/>
      <c r="S191" s="575"/>
      <c r="T191" s="575"/>
      <c r="U191" s="576"/>
      <c r="V191" s="2"/>
    </row>
    <row r="192" spans="1:244" ht="21" x14ac:dyDescent="0.2">
      <c r="A192" s="2"/>
      <c r="B192" s="91">
        <v>6</v>
      </c>
      <c r="C192" s="542" t="s">
        <v>161</v>
      </c>
      <c r="D192" s="542"/>
      <c r="E192" s="542"/>
      <c r="F192" s="542"/>
      <c r="G192" s="542"/>
      <c r="H192" s="586" t="s">
        <v>153</v>
      </c>
      <c r="I192" s="559"/>
      <c r="J192" s="559"/>
      <c r="K192" s="562" t="s">
        <v>160</v>
      </c>
      <c r="L192" s="563"/>
      <c r="M192" s="287" t="s">
        <v>155</v>
      </c>
      <c r="N192" s="545" t="s">
        <v>162</v>
      </c>
      <c r="O192" s="546"/>
      <c r="P192" s="291" t="s">
        <v>163</v>
      </c>
      <c r="Q192" s="574">
        <v>19822822</v>
      </c>
      <c r="R192" s="575"/>
      <c r="S192" s="575"/>
      <c r="T192" s="575"/>
      <c r="U192" s="576"/>
      <c r="V192" s="2"/>
    </row>
    <row r="193" spans="1:246" ht="21" customHeight="1" x14ac:dyDescent="0.2">
      <c r="A193" s="2"/>
      <c r="B193" s="91">
        <v>7</v>
      </c>
      <c r="C193" s="542" t="s">
        <v>174</v>
      </c>
      <c r="D193" s="542"/>
      <c r="E193" s="542"/>
      <c r="F193" s="542"/>
      <c r="G193" s="542"/>
      <c r="H193" s="559" t="s">
        <v>147</v>
      </c>
      <c r="I193" s="559"/>
      <c r="J193" s="559"/>
      <c r="K193" s="555" t="s">
        <v>181</v>
      </c>
      <c r="L193" s="556"/>
      <c r="M193" s="543" t="s">
        <v>176</v>
      </c>
      <c r="N193" s="544"/>
      <c r="O193" s="560" t="s">
        <v>182</v>
      </c>
      <c r="P193" s="561"/>
      <c r="Q193" s="595">
        <v>19816081</v>
      </c>
      <c r="R193" s="596"/>
      <c r="S193" s="596"/>
      <c r="T193" s="596"/>
      <c r="U193" s="597"/>
      <c r="V193" s="2"/>
    </row>
    <row r="194" spans="1:246" ht="18.75" x14ac:dyDescent="0.2">
      <c r="A194" s="2"/>
      <c r="B194" s="91">
        <v>8</v>
      </c>
      <c r="C194" s="542" t="s">
        <v>164</v>
      </c>
      <c r="D194" s="542"/>
      <c r="E194" s="542"/>
      <c r="F194" s="542"/>
      <c r="G194" s="542"/>
      <c r="H194" s="559" t="s">
        <v>148</v>
      </c>
      <c r="I194" s="559"/>
      <c r="J194" s="559"/>
      <c r="K194" s="555" t="s">
        <v>165</v>
      </c>
      <c r="L194" s="556"/>
      <c r="M194" s="557" t="s">
        <v>177</v>
      </c>
      <c r="N194" s="558"/>
      <c r="O194" s="560" t="s">
        <v>166</v>
      </c>
      <c r="P194" s="561"/>
      <c r="Q194" s="574">
        <v>19822993</v>
      </c>
      <c r="R194" s="575"/>
      <c r="S194" s="575"/>
      <c r="T194" s="575"/>
      <c r="U194" s="576"/>
      <c r="V194" s="2"/>
    </row>
    <row r="195" spans="1:246" ht="21" customHeight="1" x14ac:dyDescent="0.2">
      <c r="A195" s="140"/>
      <c r="B195" s="91">
        <v>9</v>
      </c>
      <c r="C195" s="542" t="s">
        <v>188</v>
      </c>
      <c r="D195" s="542"/>
      <c r="E195" s="542"/>
      <c r="F195" s="542"/>
      <c r="G195" s="542"/>
      <c r="H195" s="559" t="s">
        <v>152</v>
      </c>
      <c r="I195" s="559"/>
      <c r="J195" s="559"/>
      <c r="K195" s="562" t="s">
        <v>187</v>
      </c>
      <c r="L195" s="563"/>
      <c r="M195" s="557" t="s">
        <v>190</v>
      </c>
      <c r="N195" s="558"/>
      <c r="O195" s="547" t="s">
        <v>189</v>
      </c>
      <c r="P195" s="548"/>
      <c r="Q195" s="574">
        <v>19823732</v>
      </c>
      <c r="R195" s="575"/>
      <c r="S195" s="575"/>
      <c r="T195" s="575"/>
      <c r="U195" s="576"/>
      <c r="V195" s="2"/>
    </row>
    <row r="196" spans="1:246" ht="21" customHeight="1" thickBot="1" x14ac:dyDescent="0.25">
      <c r="A196" s="2"/>
      <c r="B196" s="280">
        <v>10</v>
      </c>
      <c r="C196" s="540" t="s">
        <v>156</v>
      </c>
      <c r="D196" s="540"/>
      <c r="E196" s="540"/>
      <c r="F196" s="540"/>
      <c r="G196" s="540"/>
      <c r="H196" s="541" t="s">
        <v>157</v>
      </c>
      <c r="I196" s="541"/>
      <c r="J196" s="541"/>
      <c r="K196" s="553" t="s">
        <v>158</v>
      </c>
      <c r="L196" s="554"/>
      <c r="M196" s="551">
        <v>44211</v>
      </c>
      <c r="N196" s="552"/>
      <c r="O196" s="549" t="s">
        <v>159</v>
      </c>
      <c r="P196" s="550"/>
      <c r="Q196" s="590">
        <v>19820178</v>
      </c>
      <c r="R196" s="591"/>
      <c r="S196" s="591"/>
      <c r="T196" s="591"/>
      <c r="U196" s="592"/>
      <c r="IC196" s="1" t="s">
        <v>59</v>
      </c>
    </row>
    <row r="197" spans="1:246" ht="21" customHeight="1" x14ac:dyDescent="0.2">
      <c r="A197" s="2"/>
      <c r="B197" s="94"/>
      <c r="C197" s="95"/>
      <c r="D197" s="95"/>
      <c r="E197" s="95"/>
      <c r="F197" s="95"/>
      <c r="G197" s="95"/>
      <c r="H197" s="96"/>
      <c r="I197" s="96"/>
      <c r="J197" s="96"/>
      <c r="K197" s="96"/>
      <c r="L197" s="96"/>
      <c r="M197" s="96"/>
      <c r="N197" s="96"/>
      <c r="O197" s="96"/>
      <c r="P197" s="96"/>
      <c r="Q197" s="97"/>
      <c r="R197" s="97"/>
      <c r="S197" s="97"/>
      <c r="T197" s="97"/>
      <c r="U197" s="147"/>
      <c r="IC197" s="1" t="s">
        <v>63</v>
      </c>
    </row>
    <row r="198" spans="1:246" ht="21" customHeight="1" x14ac:dyDescent="0.2">
      <c r="A198" s="2"/>
      <c r="B198" s="2"/>
      <c r="C198" s="2"/>
      <c r="D198" s="2"/>
      <c r="E198" s="2"/>
      <c r="F198" s="2"/>
      <c r="G198" s="2"/>
      <c r="H198" s="2"/>
      <c r="I198" s="2"/>
      <c r="J198" s="2"/>
      <c r="K198" s="2"/>
      <c r="L198" s="2"/>
      <c r="M198" s="2"/>
      <c r="N198" s="2" t="s">
        <v>0</v>
      </c>
      <c r="O198" s="2"/>
      <c r="P198" s="2"/>
      <c r="Q198" s="2"/>
      <c r="R198" s="2"/>
      <c r="S198" s="2"/>
      <c r="T198" s="2"/>
      <c r="U198" s="2"/>
    </row>
    <row r="199" spans="1:246" ht="21" customHeight="1" x14ac:dyDescent="0.2">
      <c r="A199" s="2"/>
    </row>
    <row r="200" spans="1:246" x14ac:dyDescent="0.2">
      <c r="A200" s="2"/>
    </row>
    <row r="201" spans="1:246" x14ac:dyDescent="0.2">
      <c r="A201" s="2"/>
    </row>
    <row r="202" spans="1:246" x14ac:dyDescent="0.2">
      <c r="A202" s="2"/>
      <c r="ID202" s="87" t="s">
        <v>56</v>
      </c>
      <c r="IE202" s="2"/>
      <c r="IF202" s="88" t="s">
        <v>64</v>
      </c>
      <c r="IJ202" s="89" t="s">
        <v>65</v>
      </c>
      <c r="IL202" s="90">
        <f>SUMIF(MainEng,"RUN",Finish)-SUMIF(MainEng,"RUN",Start)</f>
        <v>0.18680555555555589</v>
      </c>
    </row>
    <row r="203" spans="1:246" x14ac:dyDescent="0.2">
      <c r="A203" s="2"/>
      <c r="ID203" s="87" t="s">
        <v>66</v>
      </c>
      <c r="IE203" s="2"/>
      <c r="IF203" s="88" t="s">
        <v>67</v>
      </c>
      <c r="IJ203" s="89" t="s">
        <v>68</v>
      </c>
      <c r="IL203" s="92"/>
    </row>
    <row r="204" spans="1:246" x14ac:dyDescent="0.2">
      <c r="A204" s="2"/>
      <c r="ID204" s="2"/>
      <c r="IE204" s="2"/>
      <c r="IF204" s="88" t="s">
        <v>69</v>
      </c>
      <c r="IJ204" s="89" t="s">
        <v>70</v>
      </c>
      <c r="IL204" s="93">
        <f>SUMIF(AuxEng1,"RUN",Finish)-SUMIF(AuxEng1,"RUN",Start)</f>
        <v>0</v>
      </c>
    </row>
    <row r="205" spans="1:246" x14ac:dyDescent="0.2">
      <c r="A205" s="2"/>
      <c r="ID205" s="2"/>
      <c r="IE205" s="2"/>
      <c r="IF205" s="88" t="s">
        <v>71</v>
      </c>
      <c r="IJ205" s="89" t="s">
        <v>72</v>
      </c>
      <c r="IL205" s="93">
        <f>SUMIF(AuxEng2,"RUN",Finish)-SUMIF(AuxEng2,"RUN",Start)</f>
        <v>0.83263888888888893</v>
      </c>
    </row>
    <row r="206" spans="1:246" x14ac:dyDescent="0.2">
      <c r="A206" s="2"/>
      <c r="ID206" s="2"/>
      <c r="IE206" s="2"/>
      <c r="IF206" s="88" t="s">
        <v>73</v>
      </c>
      <c r="IJ206" s="89" t="s">
        <v>74</v>
      </c>
      <c r="IL206" s="93">
        <f>SUMIF(AuxEng3,"RUN",Finish)-SUMIF(AuxEng3,"RUN",Start)</f>
        <v>0</v>
      </c>
    </row>
    <row r="207" spans="1:246" x14ac:dyDescent="0.2">
      <c r="A207" s="2"/>
      <c r="ID207" s="2"/>
      <c r="IE207" s="2"/>
      <c r="IF207" s="88" t="s">
        <v>75</v>
      </c>
      <c r="IJ207" s="89" t="s">
        <v>76</v>
      </c>
      <c r="IL207" s="92"/>
    </row>
    <row r="208" spans="1:246" x14ac:dyDescent="0.2">
      <c r="A208" s="3"/>
      <c r="ID208" s="2"/>
      <c r="IE208" s="2"/>
      <c r="IF208" s="88" t="s">
        <v>77</v>
      </c>
      <c r="IJ208" s="89" t="s">
        <v>78</v>
      </c>
      <c r="IL208" s="89"/>
    </row>
    <row r="209" spans="1:246" x14ac:dyDescent="0.2">
      <c r="A209" s="2"/>
      <c r="ID209" s="2"/>
      <c r="IE209" s="2"/>
      <c r="IF209" s="88" t="s">
        <v>79</v>
      </c>
      <c r="IJ209" s="1" t="s">
        <v>80</v>
      </c>
    </row>
    <row r="210" spans="1:246" x14ac:dyDescent="0.2">
      <c r="ID210" s="2"/>
      <c r="IE210" s="2"/>
      <c r="IF210" s="1" t="s">
        <v>81</v>
      </c>
      <c r="IJ210" s="89" t="s">
        <v>57</v>
      </c>
      <c r="IL210" s="89"/>
    </row>
    <row r="211" spans="1:246" x14ac:dyDescent="0.2">
      <c r="IF211" s="88" t="s">
        <v>82</v>
      </c>
      <c r="IJ211" s="89" t="s">
        <v>83</v>
      </c>
      <c r="IL211" s="89"/>
    </row>
    <row r="212" spans="1:246" x14ac:dyDescent="0.2">
      <c r="IF212" s="88" t="s">
        <v>84</v>
      </c>
      <c r="IJ212" s="89" t="s">
        <v>85</v>
      </c>
    </row>
    <row r="213" spans="1:246" x14ac:dyDescent="0.2">
      <c r="IF213" s="88" t="s">
        <v>86</v>
      </c>
      <c r="IJ213" s="89" t="s">
        <v>87</v>
      </c>
    </row>
    <row r="214" spans="1:246" x14ac:dyDescent="0.2">
      <c r="IF214" s="88" t="s">
        <v>88</v>
      </c>
      <c r="IJ214" s="89" t="s">
        <v>89</v>
      </c>
    </row>
    <row r="215" spans="1:246" x14ac:dyDescent="0.2">
      <c r="IF215" s="88" t="s">
        <v>90</v>
      </c>
      <c r="IJ215" s="89" t="s">
        <v>91</v>
      </c>
    </row>
    <row r="216" spans="1:246" x14ac:dyDescent="0.2">
      <c r="IF216" s="88" t="s">
        <v>92</v>
      </c>
      <c r="IJ216" s="1" t="s">
        <v>93</v>
      </c>
    </row>
    <row r="217" spans="1:246" x14ac:dyDescent="0.2">
      <c r="IF217" s="88" t="s">
        <v>94</v>
      </c>
      <c r="IJ217" s="89" t="s">
        <v>95</v>
      </c>
    </row>
    <row r="218" spans="1:246" x14ac:dyDescent="0.2">
      <c r="IF218" s="88" t="s">
        <v>96</v>
      </c>
      <c r="IJ218" s="89" t="s">
        <v>97</v>
      </c>
    </row>
    <row r="219" spans="1:246" x14ac:dyDescent="0.2">
      <c r="IF219" s="88" t="s">
        <v>98</v>
      </c>
      <c r="IJ219" s="1" t="s">
        <v>99</v>
      </c>
    </row>
    <row r="220" spans="1:246" x14ac:dyDescent="0.2">
      <c r="IF220" s="88" t="s">
        <v>100</v>
      </c>
      <c r="IJ220" s="1" t="s">
        <v>101</v>
      </c>
    </row>
    <row r="221" spans="1:246" x14ac:dyDescent="0.2">
      <c r="IF221" s="88" t="s">
        <v>102</v>
      </c>
    </row>
    <row r="222" spans="1:246" x14ac:dyDescent="0.2">
      <c r="IF222" s="88" t="s">
        <v>103</v>
      </c>
    </row>
    <row r="223" spans="1:246" x14ac:dyDescent="0.2">
      <c r="IF223" s="88" t="s">
        <v>104</v>
      </c>
    </row>
    <row r="224" spans="1:246" x14ac:dyDescent="0.2">
      <c r="IF224" s="1" t="s">
        <v>105</v>
      </c>
    </row>
    <row r="225" spans="240:240" x14ac:dyDescent="0.2">
      <c r="IF225" s="98" t="s">
        <v>106</v>
      </c>
    </row>
    <row r="226" spans="240:240" x14ac:dyDescent="0.2">
      <c r="IF226" s="98" t="s">
        <v>107</v>
      </c>
    </row>
    <row r="227" spans="240:240" x14ac:dyDescent="0.2">
      <c r="IF227" s="98" t="s">
        <v>108</v>
      </c>
    </row>
  </sheetData>
  <mergeCells count="317">
    <mergeCell ref="J52:N52"/>
    <mergeCell ref="P52:R52"/>
    <mergeCell ref="J53:N53"/>
    <mergeCell ref="P53:R53"/>
    <mergeCell ref="J54:N54"/>
    <mergeCell ref="P54:R54"/>
    <mergeCell ref="S72:U72"/>
    <mergeCell ref="K189:L189"/>
    <mergeCell ref="J80:N80"/>
    <mergeCell ref="J70:N70"/>
    <mergeCell ref="P70:R70"/>
    <mergeCell ref="J75:N75"/>
    <mergeCell ref="J76:N76"/>
    <mergeCell ref="J77:N77"/>
    <mergeCell ref="J74:N74"/>
    <mergeCell ref="J73:N73"/>
    <mergeCell ref="P74:R74"/>
    <mergeCell ref="P75:R75"/>
    <mergeCell ref="P76:R76"/>
    <mergeCell ref="P77:R77"/>
    <mergeCell ref="P73:R73"/>
    <mergeCell ref="P78:R78"/>
    <mergeCell ref="J86:N86"/>
    <mergeCell ref="J87:N87"/>
    <mergeCell ref="T167:U167"/>
    <mergeCell ref="P103:R103"/>
    <mergeCell ref="P96:R96"/>
    <mergeCell ref="J96:N96"/>
    <mergeCell ref="J98:N98"/>
    <mergeCell ref="P98:R98"/>
    <mergeCell ref="P101:R101"/>
    <mergeCell ref="J103:N103"/>
    <mergeCell ref="J101:N101"/>
    <mergeCell ref="P122:R122"/>
    <mergeCell ref="J109:O109"/>
    <mergeCell ref="P112:R112"/>
    <mergeCell ref="P109:R109"/>
    <mergeCell ref="P113:R113"/>
    <mergeCell ref="P111:R111"/>
    <mergeCell ref="J111:N111"/>
    <mergeCell ref="P107:R107"/>
    <mergeCell ref="P108:R108"/>
    <mergeCell ref="M188:N188"/>
    <mergeCell ref="M186:N186"/>
    <mergeCell ref="K187:L187"/>
    <mergeCell ref="J84:O84"/>
    <mergeCell ref="P86:R86"/>
    <mergeCell ref="J82:N82"/>
    <mergeCell ref="P82:R82"/>
    <mergeCell ref="P80:R80"/>
    <mergeCell ref="P84:R84"/>
    <mergeCell ref="C189:G189"/>
    <mergeCell ref="K192:L192"/>
    <mergeCell ref="H192:J192"/>
    <mergeCell ref="C183:F183"/>
    <mergeCell ref="P97:R97"/>
    <mergeCell ref="J100:N100"/>
    <mergeCell ref="J97:N97"/>
    <mergeCell ref="P114:R114"/>
    <mergeCell ref="Q196:U196"/>
    <mergeCell ref="Q195:U195"/>
    <mergeCell ref="Q194:U194"/>
    <mergeCell ref="H189:J189"/>
    <mergeCell ref="G174:H174"/>
    <mergeCell ref="K188:L188"/>
    <mergeCell ref="Q193:U193"/>
    <mergeCell ref="Q191:U191"/>
    <mergeCell ref="Q188:U188"/>
    <mergeCell ref="Q187:U187"/>
    <mergeCell ref="O191:P191"/>
    <mergeCell ref="Q192:U192"/>
    <mergeCell ref="O190:P190"/>
    <mergeCell ref="M190:N190"/>
    <mergeCell ref="K190:L190"/>
    <mergeCell ref="M191:N191"/>
    <mergeCell ref="H195:J195"/>
    <mergeCell ref="C191:G191"/>
    <mergeCell ref="K191:L191"/>
    <mergeCell ref="H190:J190"/>
    <mergeCell ref="B184:U184"/>
    <mergeCell ref="Q186:U186"/>
    <mergeCell ref="O187:P187"/>
    <mergeCell ref="H191:J191"/>
    <mergeCell ref="H187:J187"/>
    <mergeCell ref="O194:P194"/>
    <mergeCell ref="K193:L193"/>
    <mergeCell ref="Q190:U190"/>
    <mergeCell ref="C186:G186"/>
    <mergeCell ref="C187:G187"/>
    <mergeCell ref="Q189:U189"/>
    <mergeCell ref="M189:N189"/>
    <mergeCell ref="O188:P188"/>
    <mergeCell ref="O189:P189"/>
    <mergeCell ref="K186:L186"/>
    <mergeCell ref="M187:N187"/>
    <mergeCell ref="H188:J188"/>
    <mergeCell ref="C188:G188"/>
    <mergeCell ref="C190:G190"/>
    <mergeCell ref="C192:G192"/>
    <mergeCell ref="P62:R62"/>
    <mergeCell ref="P60:R60"/>
    <mergeCell ref="J64:N64"/>
    <mergeCell ref="J62:N62"/>
    <mergeCell ref="J66:N66"/>
    <mergeCell ref="J65:N65"/>
    <mergeCell ref="C196:G196"/>
    <mergeCell ref="H196:J196"/>
    <mergeCell ref="C195:G195"/>
    <mergeCell ref="M193:N193"/>
    <mergeCell ref="N192:O192"/>
    <mergeCell ref="O195:P195"/>
    <mergeCell ref="O196:P196"/>
    <mergeCell ref="M196:N196"/>
    <mergeCell ref="K196:L196"/>
    <mergeCell ref="K194:L194"/>
    <mergeCell ref="M195:N195"/>
    <mergeCell ref="M194:N194"/>
    <mergeCell ref="H193:J193"/>
    <mergeCell ref="O193:P193"/>
    <mergeCell ref="C194:G194"/>
    <mergeCell ref="C193:G193"/>
    <mergeCell ref="K195:L195"/>
    <mergeCell ref="H194:J194"/>
    <mergeCell ref="P65:R65"/>
    <mergeCell ref="J63:N63"/>
    <mergeCell ref="P63:R63"/>
    <mergeCell ref="P64:R64"/>
    <mergeCell ref="P66:R66"/>
    <mergeCell ref="P79:R79"/>
    <mergeCell ref="J68:N68"/>
    <mergeCell ref="P68:R68"/>
    <mergeCell ref="J69:N69"/>
    <mergeCell ref="P69:R69"/>
    <mergeCell ref="J67:N67"/>
    <mergeCell ref="P67:R67"/>
    <mergeCell ref="J71:N71"/>
    <mergeCell ref="P71:R71"/>
    <mergeCell ref="J72:N72"/>
    <mergeCell ref="P72:R72"/>
    <mergeCell ref="J78:N78"/>
    <mergeCell ref="J79:N79"/>
    <mergeCell ref="P89:R89"/>
    <mergeCell ref="I169:R169"/>
    <mergeCell ref="P100:R100"/>
    <mergeCell ref="P104:R104"/>
    <mergeCell ref="J104:O104"/>
    <mergeCell ref="J113:O113"/>
    <mergeCell ref="P87:R87"/>
    <mergeCell ref="C171:F171"/>
    <mergeCell ref="G171:H171"/>
    <mergeCell ref="J110:O110"/>
    <mergeCell ref="P90:R90"/>
    <mergeCell ref="C170:F170"/>
    <mergeCell ref="G170:H170"/>
    <mergeCell ref="J170:R170"/>
    <mergeCell ref="J108:O108"/>
    <mergeCell ref="J99:N99"/>
    <mergeCell ref="J112:N112"/>
    <mergeCell ref="P105:R105"/>
    <mergeCell ref="P106:R106"/>
    <mergeCell ref="P99:R99"/>
    <mergeCell ref="P110:R110"/>
    <mergeCell ref="J105:O105"/>
    <mergeCell ref="J107:O107"/>
    <mergeCell ref="P95:R95"/>
    <mergeCell ref="B10:U10"/>
    <mergeCell ref="B11:E11"/>
    <mergeCell ref="F11:H11"/>
    <mergeCell ref="F13:H13"/>
    <mergeCell ref="B16:E17"/>
    <mergeCell ref="J38:N38"/>
    <mergeCell ref="J167:O167"/>
    <mergeCell ref="J106:O106"/>
    <mergeCell ref="J114:O114"/>
    <mergeCell ref="J102:N102"/>
    <mergeCell ref="P102:R102"/>
    <mergeCell ref="J46:N46"/>
    <mergeCell ref="I18:O18"/>
    <mergeCell ref="I19:O19"/>
    <mergeCell ref="R19:U19"/>
    <mergeCell ref="S47:U47"/>
    <mergeCell ref="S48:U48"/>
    <mergeCell ref="S38:U38"/>
    <mergeCell ref="P85:R85"/>
    <mergeCell ref="J95:N95"/>
    <mergeCell ref="J48:N48"/>
    <mergeCell ref="P83:R83"/>
    <mergeCell ref="B12:E12"/>
    <mergeCell ref="P115:R115"/>
    <mergeCell ref="F12:H12"/>
    <mergeCell ref="I22:O22"/>
    <mergeCell ref="P38:R38"/>
    <mergeCell ref="I26:O26"/>
    <mergeCell ref="P47:R47"/>
    <mergeCell ref="J47:N47"/>
    <mergeCell ref="J44:N44"/>
    <mergeCell ref="P44:R44"/>
    <mergeCell ref="J45:N45"/>
    <mergeCell ref="P45:R45"/>
    <mergeCell ref="P46:R46"/>
    <mergeCell ref="I24:O24"/>
    <mergeCell ref="D35:I35"/>
    <mergeCell ref="B29:U29"/>
    <mergeCell ref="R20:U20"/>
    <mergeCell ref="R17:U17"/>
    <mergeCell ref="I21:O21"/>
    <mergeCell ref="B13:E13"/>
    <mergeCell ref="F15:H15"/>
    <mergeCell ref="F14:H14"/>
    <mergeCell ref="I14:I15"/>
    <mergeCell ref="I13:N13"/>
    <mergeCell ref="F16:F17"/>
    <mergeCell ref="I20:O20"/>
    <mergeCell ref="G173:H173"/>
    <mergeCell ref="C176:F176"/>
    <mergeCell ref="G176:H176"/>
    <mergeCell ref="G181:I181"/>
    <mergeCell ref="B185:U185"/>
    <mergeCell ref="O186:P186"/>
    <mergeCell ref="C180:F180"/>
    <mergeCell ref="H186:J186"/>
    <mergeCell ref="C177:F177"/>
    <mergeCell ref="G177:H177"/>
    <mergeCell ref="C178:F178"/>
    <mergeCell ref="G180:I180"/>
    <mergeCell ref="G178:H178"/>
    <mergeCell ref="C181:F181"/>
    <mergeCell ref="G175:H175"/>
    <mergeCell ref="G183:I183"/>
    <mergeCell ref="C182:F182"/>
    <mergeCell ref="G182:I182"/>
    <mergeCell ref="B34:C34"/>
    <mergeCell ref="R25:U25"/>
    <mergeCell ref="D34:I34"/>
    <mergeCell ref="R24:U24"/>
    <mergeCell ref="C179:F179"/>
    <mergeCell ref="G179:H179"/>
    <mergeCell ref="G172:H172"/>
    <mergeCell ref="J83:N83"/>
    <mergeCell ref="P88:R88"/>
    <mergeCell ref="J85:O85"/>
    <mergeCell ref="J115:O115"/>
    <mergeCell ref="J89:O89"/>
    <mergeCell ref="P91:R91"/>
    <mergeCell ref="J91:O91"/>
    <mergeCell ref="P92:R92"/>
    <mergeCell ref="J93:N93"/>
    <mergeCell ref="J94:N94"/>
    <mergeCell ref="P94:R94"/>
    <mergeCell ref="P93:R93"/>
    <mergeCell ref="J92:O92"/>
    <mergeCell ref="J90:O90"/>
    <mergeCell ref="P167:Q167"/>
    <mergeCell ref="J88:N88"/>
    <mergeCell ref="J122:O122"/>
    <mergeCell ref="G16:H17"/>
    <mergeCell ref="R22:U22"/>
    <mergeCell ref="I25:O25"/>
    <mergeCell ref="R26:U26"/>
    <mergeCell ref="P40:R40"/>
    <mergeCell ref="P43:R43"/>
    <mergeCell ref="D33:I33"/>
    <mergeCell ref="J42:N42"/>
    <mergeCell ref="D32:I32"/>
    <mergeCell ref="S37:U37"/>
    <mergeCell ref="J37:O37"/>
    <mergeCell ref="P37:R37"/>
    <mergeCell ref="P42:R42"/>
    <mergeCell ref="J40:N40"/>
    <mergeCell ref="J43:N43"/>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1:N61"/>
    <mergeCell ref="P61:R61"/>
    <mergeCell ref="J59:N59"/>
    <mergeCell ref="P59:R59"/>
    <mergeCell ref="J55:N55"/>
    <mergeCell ref="J56:N56"/>
    <mergeCell ref="P55:R55"/>
    <mergeCell ref="P56:R56"/>
    <mergeCell ref="P57:R57"/>
    <mergeCell ref="J58:N58"/>
    <mergeCell ref="P58:R58"/>
    <mergeCell ref="J57:N57"/>
    <mergeCell ref="J60:N60"/>
    <mergeCell ref="I11:N11"/>
    <mergeCell ref="J14:U15"/>
    <mergeCell ref="I17:Q17"/>
    <mergeCell ref="R21:U21"/>
    <mergeCell ref="R18:U18"/>
    <mergeCell ref="J51:N51"/>
    <mergeCell ref="P51:R51"/>
    <mergeCell ref="J50:N50"/>
    <mergeCell ref="P50:R50"/>
    <mergeCell ref="I16:U16"/>
    <mergeCell ref="R23:U23"/>
    <mergeCell ref="I23:O23"/>
    <mergeCell ref="J39:N39"/>
    <mergeCell ref="P49:R49"/>
    <mergeCell ref="P48:R48"/>
    <mergeCell ref="J49:N49"/>
    <mergeCell ref="J41:N41"/>
    <mergeCell ref="P41:R41"/>
  </mergeCells>
  <dataValidations count="5">
    <dataValidation type="list" allowBlank="1" showInputMessage="1" showErrorMessage="1" promptTitle="Vessel location of this activity" sqref="T167:U168" xr:uid="{00000000-0002-0000-0000-000000000000}">
      <formula1>Location</formula1>
      <formula2>0</formula2>
    </dataValidation>
    <dataValidation type="list" allowBlank="1" showInputMessage="1" showErrorMessage="1" promptTitle="Category of Activity" sqref="P167:S168 P38:P122" xr:uid="{00000000-0002-0000-0000-000001000000}">
      <formula1>DetailActivity</formula1>
      <formula2>0</formula2>
    </dataValidation>
    <dataValidation type="list" allowBlank="1" showErrorMessage="1" sqref="H167:I168 H81:I122 I38:I79 G40:G168 H40:H80 G38:H39 D38:F168" xr:uid="{00000000-0002-0000-0000-000002000000}">
      <formula1>RunStop</formula1>
      <formula2>0</formula2>
    </dataValidation>
    <dataValidation type="list" allowBlank="1" showErrorMessage="1" sqref="S8" xr:uid="{00000000-0002-0000-0000-000003000000}">
      <formula1>$IC$196:$IC$197</formula1>
      <formula2>0</formula2>
    </dataValidation>
    <dataValidation type="list" allowBlank="1" showInputMessage="1" showErrorMessage="1" promptTitle="Category of Activity" sqref="T122:U122 S38:S122 T38:U71 T73:U115" xr:uid="{00000000-0002-0000-0000-000004000000}">
      <formula1>$IJ$202:$IJ$220</formula1>
      <formula2>0</formula2>
    </dataValidation>
  </dataValidations>
  <hyperlinks>
    <hyperlink ref="C181"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2020-12-24T13:21:58Z</cp:lastPrinted>
  <dcterms:created xsi:type="dcterms:W3CDTF">2017-09-25T06:25:39Z</dcterms:created>
  <dcterms:modified xsi:type="dcterms:W3CDTF">2020-12-28T13:04:18Z</dcterms:modified>
</cp:coreProperties>
</file>