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3600" windowWidth="20490" windowHeight="9900" activeTab="4"/>
  </bookViews>
  <sheets>
    <sheet name="01 FEB 2020 (2)" sheetId="76" r:id="rId1"/>
    <sheet name="02 FEB 2020 (4)" sheetId="79" r:id="rId2"/>
    <sheet name="03 FEB 2020" sheetId="82" r:id="rId3"/>
    <sheet name="04 FEB 2020" sheetId="84" r:id="rId4"/>
    <sheet name="05 FEB 2020" sheetId="80" r:id="rId5"/>
    <sheet name="Sheet3" sheetId="83" r:id="rId6"/>
    <sheet name="Sheet2" sheetId="47" r:id="rId7"/>
    <sheet name="Sheet1" sheetId="26" r:id="rId8"/>
  </sheets>
  <definedNames>
    <definedName name="_xlnm.Print_Area" localSheetId="0">'01 FEB 2020 (2)'!$A$1:$AU$54</definedName>
    <definedName name="_xlnm.Print_Area" localSheetId="1">'02 FEB 2020 (4)'!$A$1:$AU$54</definedName>
    <definedName name="_xlnm.Print_Area" localSheetId="2">'03 FEB 2020'!$A$1:$AU$54</definedName>
    <definedName name="_xlnm.Print_Area" localSheetId="3">'04 FEB 2020'!$A$1:$AU$54</definedName>
    <definedName name="_xlnm.Print_Area" localSheetId="4">'05 FEB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84" l="1"/>
  <c r="E60" i="84"/>
  <c r="AJ59" i="84"/>
  <c r="E59" i="84"/>
  <c r="AN43" i="84"/>
  <c r="AN42" i="84"/>
  <c r="AN41" i="84"/>
  <c r="H41" i="84"/>
  <c r="N41" i="84" s="1"/>
  <c r="AN40" i="84"/>
  <c r="H40" i="84"/>
  <c r="N40" i="84" s="1"/>
  <c r="AN39" i="84"/>
  <c r="H39" i="84"/>
  <c r="N39" i="84" s="1"/>
  <c r="AN38" i="84"/>
  <c r="N38" i="84"/>
  <c r="H38" i="84"/>
  <c r="AN37" i="84"/>
  <c r="H37" i="84"/>
  <c r="N37" i="84" s="1"/>
  <c r="AN36" i="84"/>
  <c r="N36" i="84"/>
  <c r="H36" i="84"/>
  <c r="AN35" i="84"/>
  <c r="H35" i="84"/>
  <c r="H44" i="84" s="1"/>
  <c r="AL31" i="84"/>
  <c r="AJ31" i="84"/>
  <c r="AH31" i="84"/>
  <c r="AF31" i="84"/>
  <c r="AD31" i="84"/>
  <c r="AB31" i="84"/>
  <c r="Z31" i="84"/>
  <c r="R31" i="84"/>
  <c r="R30" i="84"/>
  <c r="R29" i="84"/>
  <c r="R28" i="84"/>
  <c r="R27" i="84"/>
  <c r="R26" i="84"/>
  <c r="R24" i="84"/>
  <c r="R23" i="84"/>
  <c r="R22" i="84"/>
  <c r="R21" i="84"/>
  <c r="R20" i="84"/>
  <c r="R19" i="84"/>
  <c r="N35" i="84" l="1"/>
  <c r="N44" i="84" s="1"/>
  <c r="AJ60" i="82"/>
  <c r="E60" i="82"/>
  <c r="AJ59" i="82"/>
  <c r="E59" i="82"/>
  <c r="AN43" i="82"/>
  <c r="AN42" i="82"/>
  <c r="AN41" i="82"/>
  <c r="H41" i="82"/>
  <c r="N41" i="82" s="1"/>
  <c r="AN40" i="82"/>
  <c r="H40" i="82"/>
  <c r="N40" i="82" s="1"/>
  <c r="AN39" i="82"/>
  <c r="N39" i="82"/>
  <c r="H39" i="82"/>
  <c r="AN38" i="82"/>
  <c r="H38" i="82"/>
  <c r="N38" i="82" s="1"/>
  <c r="AN37" i="82"/>
  <c r="H37" i="82"/>
  <c r="N37" i="82" s="1"/>
  <c r="AN36" i="82"/>
  <c r="H36" i="82"/>
  <c r="N36" i="82" s="1"/>
  <c r="AN35" i="82"/>
  <c r="N35" i="82"/>
  <c r="H35" i="82"/>
  <c r="AL31" i="82"/>
  <c r="AJ31" i="82"/>
  <c r="AH31" i="82"/>
  <c r="AF31" i="82"/>
  <c r="AD31" i="82"/>
  <c r="AB31" i="82"/>
  <c r="Z31" i="82"/>
  <c r="R31" i="82"/>
  <c r="R30" i="82"/>
  <c r="R29" i="82"/>
  <c r="R28" i="82"/>
  <c r="R27" i="82"/>
  <c r="R26" i="82"/>
  <c r="R24" i="82"/>
  <c r="R23" i="82"/>
  <c r="R22" i="82"/>
  <c r="R21" i="82"/>
  <c r="R20" i="82"/>
  <c r="R19" i="82"/>
  <c r="N44" i="82" l="1"/>
  <c r="H44" i="82"/>
  <c r="AJ60" i="80"/>
  <c r="E60" i="80"/>
  <c r="AJ59" i="80"/>
  <c r="E59" i="80"/>
  <c r="AN43" i="80"/>
  <c r="AN42" i="80"/>
  <c r="AN41" i="80"/>
  <c r="H41" i="80"/>
  <c r="N41" i="80" s="1"/>
  <c r="AN40" i="80"/>
  <c r="H40" i="80"/>
  <c r="N40" i="80" s="1"/>
  <c r="AN39" i="80"/>
  <c r="H39" i="80"/>
  <c r="N39" i="80" s="1"/>
  <c r="AN38" i="80"/>
  <c r="H38" i="80"/>
  <c r="N38" i="80" s="1"/>
  <c r="AN37" i="80"/>
  <c r="H37" i="80"/>
  <c r="N37" i="80" s="1"/>
  <c r="AN36" i="80"/>
  <c r="H36" i="80"/>
  <c r="N36" i="80" s="1"/>
  <c r="AN35" i="80"/>
  <c r="H35" i="80"/>
  <c r="N35" i="80" s="1"/>
  <c r="AL31" i="80"/>
  <c r="AJ31" i="80"/>
  <c r="AH31" i="80"/>
  <c r="AF31" i="80"/>
  <c r="AD31" i="80"/>
  <c r="AB31" i="80"/>
  <c r="Z31" i="80"/>
  <c r="R31" i="80"/>
  <c r="R30" i="80"/>
  <c r="R29" i="80"/>
  <c r="R28" i="80"/>
  <c r="R27" i="80"/>
  <c r="R26" i="80"/>
  <c r="R24" i="80"/>
  <c r="R23" i="80"/>
  <c r="R22" i="80"/>
  <c r="R21" i="80"/>
  <c r="R20" i="80"/>
  <c r="R19" i="80"/>
  <c r="N44" i="80" l="1"/>
  <c r="H44" i="80"/>
  <c r="AJ60" i="79"/>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H35" i="79"/>
  <c r="H44" i="79" s="1"/>
  <c r="AL31" i="79"/>
  <c r="AJ31" i="79"/>
  <c r="AH31" i="79"/>
  <c r="AF31" i="79"/>
  <c r="AD31" i="79"/>
  <c r="AB31" i="79"/>
  <c r="Z31" i="79"/>
  <c r="R31" i="79"/>
  <c r="R30" i="79"/>
  <c r="R29" i="79"/>
  <c r="R28" i="79"/>
  <c r="R27" i="79"/>
  <c r="R26" i="79"/>
  <c r="R24" i="79"/>
  <c r="R23" i="79"/>
  <c r="R22" i="79"/>
  <c r="R21" i="79"/>
  <c r="R20" i="79"/>
  <c r="R19" i="79"/>
  <c r="N35" i="79" l="1"/>
  <c r="N44" i="79" s="1"/>
  <c r="AJ60" i="76"/>
  <c r="E60" i="76"/>
  <c r="AJ59" i="76"/>
  <c r="E59" i="76"/>
  <c r="AN43" i="76"/>
  <c r="AN42" i="76"/>
  <c r="AN41" i="76"/>
  <c r="N41" i="76"/>
  <c r="H41" i="76"/>
  <c r="AN40" i="76"/>
  <c r="H40" i="76"/>
  <c r="N40" i="76" s="1"/>
  <c r="AN39" i="76"/>
  <c r="H39" i="76"/>
  <c r="N39" i="76" s="1"/>
  <c r="AN38" i="76"/>
  <c r="H38" i="76"/>
  <c r="N38" i="76" s="1"/>
  <c r="AN37" i="76"/>
  <c r="N37" i="76"/>
  <c r="H37" i="76"/>
  <c r="AN36" i="76"/>
  <c r="H36" i="76"/>
  <c r="H44" i="76" s="1"/>
  <c r="AN35" i="76"/>
  <c r="H35" i="76"/>
  <c r="N35" i="76" s="1"/>
  <c r="AL31" i="76"/>
  <c r="AJ31" i="76"/>
  <c r="AH31" i="76"/>
  <c r="AF31" i="76"/>
  <c r="AD31" i="76"/>
  <c r="AB31" i="76"/>
  <c r="Z31" i="76"/>
  <c r="R31" i="76"/>
  <c r="R30" i="76"/>
  <c r="R29" i="76"/>
  <c r="R28" i="76"/>
  <c r="R27" i="76"/>
  <c r="R26" i="76"/>
  <c r="R24" i="76"/>
  <c r="R23" i="76"/>
  <c r="R22" i="76"/>
  <c r="R21" i="76"/>
  <c r="R20" i="76"/>
  <c r="R19" i="76"/>
  <c r="N36" i="76" l="1"/>
  <c r="N44" i="76"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<sst xmlns="http://schemas.openxmlformats.org/spreadsheetml/2006/main" count="1455" uniqueCount="245">
  <si>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</si>
  <si>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</si>
  <si>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</si>
  <si>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</si>
  <si>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</si>
  <si>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</si>
  <si>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</si>
  <si>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</si>
  <si>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</si>
  <si>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</si>
  <si>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</si>
  <si>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</si>
  <si>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</si>
  <si>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</si>
  <si>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</si>
  <si>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</si>
  <si>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</si>
  <si>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</si>
  <si>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</si>
  <si>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</si>
  <si>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</si>
  <si>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</si>
  <si>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</si>
  <si>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</si>
  <si>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</si>
  <si>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</si>
  <si>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</si>
  <si>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</si>
  <si>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</si>
  <si>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</si>
  <si>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</si>
  <si>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</si>
  <si>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</si>
  <si>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</si>
  <si>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</si>
  <si>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</si>
  <si>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</si>
  <si>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</si>
  <si>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</si>
  <si>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</si>
  <si>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</si>
  <si>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</si>
  <si>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</si>
  <si>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</si>
  <si>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</si>
  <si>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</si>
  <si>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</si>
  <si>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</si>
  <si>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</si>
  <si>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</si>
  <si>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</si>
  <si>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</si>
  <si>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</si>
  <si>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</si>
  <si>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</si>
  <si>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</si>
  <si>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</si>
  <si>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</si>
  <si>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</si>
  <si>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</si>
  <si>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</si>
  <si>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</si>
  <si>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</si>
  <si>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</si>
  <si>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</si>
  <si>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</si>
  <si>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</si>
  <si>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</si>
  <si>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</si>
  <si>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</si>
  <si>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</si>
  <si>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</si>
  <si>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</si>
  <si>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</si>
  <si>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</si>
  <si>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</si>
  <si>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</si>
  <si>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</si>
  <si>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</si>
  <si>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</si>
  <si>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</si>
  <si>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</si>
  <si>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</si>
  <si>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</si>
  <si>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</si>
  <si>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</si>
  <si>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</si>
  <si>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</si>
  <si>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</si>
  <si>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</si>
  <si>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</si>
  <si>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</si>
  <si>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</si>
  <si>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</si>
  <si>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</si>
  <si>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</si>
  <si>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</si>
  <si>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</si>
  <si>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</si>
  <si>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</si>
  <si>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</si>
  <si>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</si>
  <si>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</si>
  <si>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</si>
  <si>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</si>
  <si>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</si>
  <si>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</si>
  <si>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</si>
  <si>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</si>
  <si>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</si>
  <si>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</si>
  <si>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</si>
  <si>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</si>
  <si>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</si>
  <si>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</si>
  <si>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</si>
  <si>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</si>
  <si>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</si>
  <si>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</si>
  <si>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</si>
  <si>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</si>
  <si>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</si>
  <si>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</si>
  <si>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</si>
  <si>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</si>
  <si>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</si>
  <si>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</si>
  <si>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</si>
  <si>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</si>
  <si>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</si>
  <si>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</si>
  <si>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</si>
  <si>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</si>
  <si>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</si>
  <si>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</si>
  <si>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</si>
  <si>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</si>
  <si>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</si>
  <si>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</si>
  <si>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</si>
  <si>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</si>
  <si>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</si>
  <si>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</si>
  <si>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</si>
  <si>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</si>
  <si>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</si>
  <si>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</si>
  <si>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</si>
  <si>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</si>
  <si>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</si>
  <si>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</si>
  <si>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</si>
  <si>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</si>
  <si>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</si>
  <si>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</si>
  <si>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</si>
  <si>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</si>
  <si>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</si>
  <si>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</si>
  <si>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</si>
  <si>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</si>
  <si>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</si>
  <si>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</si>
  <si>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</si>
  <si>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</si>
  <si>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</si>
  <si>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</si>
  <si>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</si>
  <si>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</si>
  <si>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</si>
  <si>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</si>
  <si>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</si>
  <si>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</si>
  <si>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</si>
  <si>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</si>
  <si>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</si>
  <si>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2/O</t>
  </si>
  <si>
    <t>CUTI</t>
  </si>
  <si>
    <t>Stby di SPM#02</t>
  </si>
  <si>
    <t>C/O          CUTI</t>
  </si>
  <si>
    <t xml:space="preserve">MASTER   </t>
  </si>
  <si>
    <t>ANDRI SUMARDI</t>
  </si>
  <si>
    <t>Putar SPM#02, arus berubah</t>
  </si>
  <si>
    <t>SPM#02 ke Fed II ambil makanan dan antar  ke MT Artemis</t>
  </si>
  <si>
    <t>Surveland di Area SPM#01 dan kembali ke SPM#02</t>
  </si>
  <si>
    <t>Stanby di SBM II</t>
  </si>
  <si>
    <t>SBM II ke FEDERAL II</t>
  </si>
  <si>
    <t>Inspection oleh Marine Supertendent ( Capt Muji)</t>
  </si>
  <si>
    <t>Stby steaming di kanan Fed II</t>
  </si>
  <si>
    <t>Fed II ke SPM#02</t>
  </si>
  <si>
    <t>SPM#02 ke Fed II jemput Agent dan antar ke MT Artemis</t>
  </si>
  <si>
    <t>Loading mooring box dan assist unmooring MT Artemis</t>
  </si>
  <si>
    <t>Selesai unmooring, antar crew Mega 17 ke Fed II dan lanjut ke SPM#02</t>
  </si>
  <si>
    <t>SPM#02 ke Fed II jemput crew dan antar ke Mega 17 di SPM#01</t>
  </si>
  <si>
    <t>SPM#01 ke Bg Superior jemput Security</t>
  </si>
  <si>
    <t>Bg Superior ke P/F Lidya</t>
  </si>
  <si>
    <t>Stby patroli di area P/F Lidya</t>
  </si>
  <si>
    <t>P/F Lidya ke P/F Indri A</t>
  </si>
  <si>
    <t>Stby patroli di area P/F Indri A</t>
  </si>
  <si>
    <t>Patroli di area P/F Indri</t>
  </si>
  <si>
    <t>Kapal bergerak keP/F Lidya dan patroli di area P/F Lidya</t>
  </si>
  <si>
    <t>P/F Lidya ke Bg Superior, antar security</t>
  </si>
  <si>
    <t>Selesai drop security, kapal bergerak ke SPM#02 lanjut ke SPM#01</t>
  </si>
  <si>
    <t>Stby di SPM#01, ganti Mega 17</t>
  </si>
  <si>
    <t>tarik putar SPM#01, arus berubah</t>
  </si>
  <si>
    <t>Stby di SPM#01</t>
  </si>
  <si>
    <t>reposisi masengger line dan luruskn hose</t>
  </si>
  <si>
    <t>tarik putar SPM#01, dan luruskan hose</t>
  </si>
  <si>
    <t>SPM#01 - P Superior jemput security</t>
  </si>
  <si>
    <t>BG Superior ke P/F Lidya</t>
  </si>
  <si>
    <t>Patroli di area P/F Lidya dan lanjut ke P/F Indri</t>
  </si>
  <si>
    <t>patroly di flatfom indri dengan security</t>
  </si>
  <si>
    <t>Stanby tunggu antrian</t>
  </si>
  <si>
    <t xml:space="preserve"> flatfom indri ke  P superior</t>
  </si>
  <si>
    <t>Drop securiti di  P superior lanjut ke spm 01</t>
  </si>
  <si>
    <t xml:space="preserve">Spm 01 ke P Superior </t>
  </si>
  <si>
    <t xml:space="preserve">Patroly di Platfom Indry </t>
  </si>
  <si>
    <t>Platfom  Lidia  ke Indry</t>
  </si>
  <si>
    <t>Jemput security lanjut ke Platfom Lidya  , patroly</t>
  </si>
  <si>
    <t>Spm 01 ke Federal II  drop crew metting dan kembali ke SPM01</t>
  </si>
  <si>
    <t>Stby di SPM 01</t>
  </si>
  <si>
    <t>SPM 01 ke federal II jemput crew dan kembali ke SPM 01</t>
  </si>
  <si>
    <t>P/F Indri ke P Superior</t>
  </si>
  <si>
    <t>Indri ke Superior</t>
  </si>
  <si>
    <t>Superior sandar di MV Jenny isi  F/W</t>
  </si>
  <si>
    <t>Superior patroli ke Lidya , Indri</t>
  </si>
  <si>
    <t>Indri ke Superior  antar Security</t>
  </si>
  <si>
    <t>Superior balik ke SPM#01</t>
  </si>
  <si>
    <t>SPM#01 ke Federal II drop barang di lambung kiri Federal II</t>
  </si>
  <si>
    <t>Drop personil  yg cuti  di lambung kanan Federal II, balik ke SPM#01</t>
  </si>
  <si>
    <t>SPM#01 ke Federal II drop barang ,lanjut ke Superior</t>
  </si>
  <si>
    <t>Tunggu crew dan makanan ,selesai balik ke SPM#01</t>
  </si>
  <si>
    <t>Perbaiki HOSE, HOSE menumpuk</t>
  </si>
  <si>
    <t>SPM#01 ke SPM#02</t>
  </si>
  <si>
    <t>2/O          CUTI</t>
  </si>
  <si>
    <t>Putar sbm ii arus berubah</t>
  </si>
  <si>
    <t>fEDERAL Iii Ke SBM I drop crew SBM lanjut ikat di MEGA 17</t>
  </si>
  <si>
    <t>SBM#1 ke SUPERIOR isi FUEL</t>
  </si>
  <si>
    <t>Sandar di SUPERIOR Refuel</t>
  </si>
  <si>
    <t>SUPERIOR  ke PF. LIDYA</t>
  </si>
  <si>
    <t>Asist NBU di LIDYA</t>
  </si>
  <si>
    <t>Stby  ikat di LIDYA</t>
  </si>
  <si>
    <t>Jemput SECURITY di LIDYA , selesai kembali ikat di LIDYA</t>
  </si>
  <si>
    <t>Jemput crew di LIDYA antar ke BAYU CONTRAKTOR ,selesai ikat di LIDYA</t>
  </si>
  <si>
    <t>Asist NBU di LIDYA  10:30 s/d 24:00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</si>
</sst>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5" zoomScale="89" zoomScaleNormal="89" workbookViewId="0">
      <selection activeCell="AF26" sqref="AF26:AG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43862</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174</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34" t="s">
        <v>53</v>
      </c>
      <c r="L8" s="135"/>
      <c r="M8" s="135"/>
      <c r="N8" s="60"/>
      <c r="O8" s="197" t="s">
        <v>154</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7</v>
      </c>
      <c r="P9" s="210"/>
      <c r="Q9" s="65" t="s">
        <v>82</v>
      </c>
      <c r="R9" s="210"/>
      <c r="S9" s="210"/>
      <c r="T9" s="63" t="s">
        <v>52</v>
      </c>
      <c r="U9" s="17"/>
      <c r="V9" s="211">
        <v>0</v>
      </c>
      <c r="W9" s="212"/>
      <c r="X9" s="213">
        <v>8.3333333333333329E-2</v>
      </c>
      <c r="Y9" s="214"/>
      <c r="Z9" s="211"/>
      <c r="AA9" s="212"/>
      <c r="AB9" s="213"/>
      <c r="AC9" s="212"/>
      <c r="AD9" s="213"/>
      <c r="AE9" s="212"/>
      <c r="AF9" s="213"/>
      <c r="AG9" s="212"/>
      <c r="AH9" s="213"/>
      <c r="AI9" s="212"/>
      <c r="AJ9" s="213"/>
      <c r="AK9" s="212"/>
      <c r="AL9" s="213">
        <v>8.3333333333333329E-2</v>
      </c>
      <c r="AM9" s="214"/>
      <c r="AN9" s="215" t="s">
        <v>178</v>
      </c>
      <c r="AO9" s="216"/>
      <c r="AP9" s="216"/>
      <c r="AQ9" s="216"/>
      <c r="AR9" s="216"/>
      <c r="AS9" s="216"/>
      <c r="AT9" s="216"/>
      <c r="AU9" s="217"/>
    </row>
    <row r="10" spans="1:47" ht="15.75" customHeight="1" thickTop="1">
      <c r="A10" s="18"/>
      <c r="B10" s="18"/>
      <c r="C10" s="18"/>
      <c r="D10" s="18"/>
      <c r="E10" s="19"/>
      <c r="F10" s="19"/>
      <c r="G10" s="19"/>
      <c r="H10" s="19"/>
      <c r="I10" s="19"/>
      <c r="J10" s="19"/>
      <c r="U10" s="20"/>
      <c r="V10" s="218">
        <v>8.3333333333333329E-2</v>
      </c>
      <c r="W10" s="219"/>
      <c r="X10" s="220">
        <v>0.13333333333333333</v>
      </c>
      <c r="Y10" s="221"/>
      <c r="Z10" s="218"/>
      <c r="AA10" s="219"/>
      <c r="AB10" s="220"/>
      <c r="AC10" s="219"/>
      <c r="AD10" s="220"/>
      <c r="AE10" s="219"/>
      <c r="AF10" s="220">
        <v>4.9999999999999996E-2</v>
      </c>
      <c r="AG10" s="219"/>
      <c r="AH10" s="220"/>
      <c r="AI10" s="219"/>
      <c r="AJ10" s="220"/>
      <c r="AK10" s="219"/>
      <c r="AL10" s="220"/>
      <c r="AM10" s="221"/>
      <c r="AN10" s="222" t="s">
        <v>182</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0.13333333333333333</v>
      </c>
      <c r="W11" s="219"/>
      <c r="X11" s="220">
        <v>0.19583333333333333</v>
      </c>
      <c r="Y11" s="221"/>
      <c r="Z11" s="218"/>
      <c r="AA11" s="219"/>
      <c r="AB11" s="220"/>
      <c r="AC11" s="219"/>
      <c r="AD11" s="220"/>
      <c r="AE11" s="219"/>
      <c r="AF11" s="220"/>
      <c r="AG11" s="219"/>
      <c r="AH11" s="220"/>
      <c r="AI11" s="219"/>
      <c r="AJ11" s="220"/>
      <c r="AK11" s="219"/>
      <c r="AL11" s="220">
        <v>6.25E-2</v>
      </c>
      <c r="AM11" s="221"/>
      <c r="AN11" s="222" t="s">
        <v>178</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0.19583333333333333</v>
      </c>
      <c r="W12" s="219"/>
      <c r="X12" s="220">
        <v>0.22916666666666666</v>
      </c>
      <c r="Y12" s="221"/>
      <c r="Z12" s="218"/>
      <c r="AA12" s="219"/>
      <c r="AB12" s="220">
        <v>2.9166666666666664E-2</v>
      </c>
      <c r="AC12" s="219"/>
      <c r="AD12" s="220"/>
      <c r="AE12" s="219"/>
      <c r="AF12" s="220">
        <v>4.1666666666666666E-3</v>
      </c>
      <c r="AG12" s="219"/>
      <c r="AH12" s="220"/>
      <c r="AI12" s="219"/>
      <c r="AJ12" s="220"/>
      <c r="AK12" s="219"/>
      <c r="AL12" s="220"/>
      <c r="AM12" s="221"/>
      <c r="AN12" s="222" t="s">
        <v>183</v>
      </c>
      <c r="AO12" s="223"/>
      <c r="AP12" s="223"/>
      <c r="AQ12" s="223"/>
      <c r="AR12" s="223"/>
      <c r="AS12" s="223"/>
      <c r="AT12" s="223"/>
      <c r="AU12" s="224"/>
    </row>
    <row r="13" spans="1:47" ht="15.75" customHeight="1" thickTop="1">
      <c r="A13" s="231" t="s">
        <v>27</v>
      </c>
      <c r="B13" s="232"/>
      <c r="C13" s="232"/>
      <c r="D13" s="232"/>
      <c r="E13" s="233" t="s">
        <v>165</v>
      </c>
      <c r="F13" s="234"/>
      <c r="G13" s="234"/>
      <c r="H13" s="235"/>
      <c r="I13" s="236" t="s">
        <v>166</v>
      </c>
      <c r="J13" s="237"/>
      <c r="K13" s="237"/>
      <c r="L13" s="238"/>
      <c r="M13" s="236" t="s">
        <v>167</v>
      </c>
      <c r="N13" s="237"/>
      <c r="O13" s="237"/>
      <c r="P13" s="238"/>
      <c r="Q13" s="236" t="s">
        <v>168</v>
      </c>
      <c r="R13" s="237"/>
      <c r="S13" s="237"/>
      <c r="T13" s="238"/>
      <c r="U13" s="12"/>
      <c r="V13" s="218">
        <v>0.22916666666666666</v>
      </c>
      <c r="W13" s="219"/>
      <c r="X13" s="220">
        <v>0.27083333333333331</v>
      </c>
      <c r="Y13" s="221"/>
      <c r="Z13" s="218"/>
      <c r="AA13" s="219"/>
      <c r="AB13" s="220">
        <v>2.4999999999999998E-2</v>
      </c>
      <c r="AC13" s="219"/>
      <c r="AD13" s="220">
        <v>1.2499999999999999E-2</v>
      </c>
      <c r="AE13" s="219"/>
      <c r="AF13" s="220">
        <v>4.1666666666666666E-3</v>
      </c>
      <c r="AG13" s="219"/>
      <c r="AH13" s="220"/>
      <c r="AI13" s="219"/>
      <c r="AJ13" s="220"/>
      <c r="AK13" s="219"/>
      <c r="AL13" s="220"/>
      <c r="AM13" s="221"/>
      <c r="AN13" s="222" t="s">
        <v>184</v>
      </c>
      <c r="AO13" s="223"/>
      <c r="AP13" s="223"/>
      <c r="AQ13" s="223"/>
      <c r="AR13" s="223"/>
      <c r="AS13" s="223"/>
      <c r="AT13" s="223"/>
      <c r="AU13" s="224"/>
    </row>
    <row r="14" spans="1:47" ht="15.75" customHeight="1">
      <c r="A14" s="245" t="s">
        <v>10</v>
      </c>
      <c r="B14" s="246"/>
      <c r="C14" s="246"/>
      <c r="D14" s="246"/>
      <c r="E14" s="247" t="s">
        <v>164</v>
      </c>
      <c r="F14" s="248"/>
      <c r="G14" s="248"/>
      <c r="H14" s="249"/>
      <c r="I14" s="247" t="s">
        <v>164</v>
      </c>
      <c r="J14" s="248"/>
      <c r="K14" s="248"/>
      <c r="L14" s="249"/>
      <c r="M14" s="247" t="s">
        <v>164</v>
      </c>
      <c r="N14" s="248"/>
      <c r="O14" s="248"/>
      <c r="P14" s="249"/>
      <c r="Q14" s="247" t="s">
        <v>153</v>
      </c>
      <c r="R14" s="248"/>
      <c r="S14" s="248"/>
      <c r="T14" s="249"/>
      <c r="U14" s="12"/>
      <c r="V14" s="218">
        <v>0.27083333333333331</v>
      </c>
      <c r="W14" s="219"/>
      <c r="X14" s="220">
        <v>0.39583333333333331</v>
      </c>
      <c r="Y14" s="221"/>
      <c r="Z14" s="218"/>
      <c r="AA14" s="219"/>
      <c r="AB14" s="220"/>
      <c r="AC14" s="219"/>
      <c r="AD14" s="220"/>
      <c r="AE14" s="219"/>
      <c r="AF14" s="220"/>
      <c r="AG14" s="219"/>
      <c r="AH14" s="220"/>
      <c r="AI14" s="219"/>
      <c r="AJ14" s="220"/>
      <c r="AK14" s="219"/>
      <c r="AL14" s="220">
        <v>0.125</v>
      </c>
      <c r="AM14" s="221"/>
      <c r="AN14" s="222" t="s">
        <v>185</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0.39583333333333331</v>
      </c>
      <c r="W15" s="219"/>
      <c r="X15" s="220">
        <v>0.41666666666666669</v>
      </c>
      <c r="Y15" s="221"/>
      <c r="Z15" s="218"/>
      <c r="AA15" s="219"/>
      <c r="AB15" s="220">
        <v>1.6666666666666666E-2</v>
      </c>
      <c r="AC15" s="219"/>
      <c r="AD15" s="220"/>
      <c r="AE15" s="219"/>
      <c r="AF15" s="220">
        <v>4.1666666666666666E-3</v>
      </c>
      <c r="AG15" s="219"/>
      <c r="AH15" s="220"/>
      <c r="AI15" s="219"/>
      <c r="AJ15" s="220"/>
      <c r="AK15" s="219"/>
      <c r="AL15" s="220"/>
      <c r="AM15" s="221"/>
      <c r="AN15" s="222" t="s">
        <v>186</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0.41666666666666669</v>
      </c>
      <c r="W16" s="219"/>
      <c r="X16" s="220">
        <v>0.45</v>
      </c>
      <c r="Y16" s="221"/>
      <c r="Z16" s="218"/>
      <c r="AA16" s="219"/>
      <c r="AB16" s="220"/>
      <c r="AC16" s="219"/>
      <c r="AD16" s="220"/>
      <c r="AE16" s="219"/>
      <c r="AF16" s="220">
        <v>3.3333333333333333E-2</v>
      </c>
      <c r="AG16" s="219"/>
      <c r="AH16" s="220"/>
      <c r="AI16" s="219"/>
      <c r="AJ16" s="220"/>
      <c r="AK16" s="219"/>
      <c r="AL16" s="220"/>
      <c r="AM16" s="221"/>
      <c r="AN16" s="222" t="s">
        <v>187</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0.45</v>
      </c>
      <c r="W17" s="219"/>
      <c r="X17" s="220">
        <v>0.47916666666666669</v>
      </c>
      <c r="Y17" s="221"/>
      <c r="Z17" s="218"/>
      <c r="AA17" s="219"/>
      <c r="AB17" s="220"/>
      <c r="AC17" s="219"/>
      <c r="AD17" s="220"/>
      <c r="AE17" s="219"/>
      <c r="AF17" s="220">
        <v>2.9166666666666664E-2</v>
      </c>
      <c r="AG17" s="219"/>
      <c r="AH17" s="220"/>
      <c r="AI17" s="219"/>
      <c r="AJ17" s="220"/>
      <c r="AK17" s="219"/>
      <c r="AL17" s="220"/>
      <c r="AM17" s="221"/>
      <c r="AN17" s="222" t="s">
        <v>188</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0.47916666666666669</v>
      </c>
      <c r="W18" s="219"/>
      <c r="X18" s="255">
        <v>0.5</v>
      </c>
      <c r="Y18" s="256"/>
      <c r="Z18" s="218"/>
      <c r="AA18" s="219"/>
      <c r="AB18" s="220">
        <v>1.6666666666666666E-2</v>
      </c>
      <c r="AC18" s="219"/>
      <c r="AD18" s="220"/>
      <c r="AE18" s="219"/>
      <c r="AF18" s="220">
        <v>4.1666666666666666E-3</v>
      </c>
      <c r="AG18" s="219"/>
      <c r="AH18" s="220"/>
      <c r="AI18" s="219"/>
      <c r="AJ18" s="220"/>
      <c r="AK18" s="219"/>
      <c r="AL18" s="220"/>
      <c r="AM18" s="221"/>
      <c r="AN18" s="222" t="s">
        <v>189</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0.5</v>
      </c>
      <c r="W19" s="219"/>
      <c r="X19" s="255">
        <v>0.5708333333333333</v>
      </c>
      <c r="Y19" s="256"/>
      <c r="Z19" s="218"/>
      <c r="AA19" s="219"/>
      <c r="AB19" s="220"/>
      <c r="AC19" s="219"/>
      <c r="AD19" s="220"/>
      <c r="AE19" s="219"/>
      <c r="AF19" s="220"/>
      <c r="AG19" s="219"/>
      <c r="AH19" s="220"/>
      <c r="AI19" s="219"/>
      <c r="AJ19" s="220"/>
      <c r="AK19" s="219"/>
      <c r="AL19" s="220">
        <v>7.0833333333333331E-2</v>
      </c>
      <c r="AM19" s="221"/>
      <c r="AN19" s="222" t="s">
        <v>178</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0.5708333333333333</v>
      </c>
      <c r="W20" s="219"/>
      <c r="X20" s="255">
        <v>0.6333333333333333</v>
      </c>
      <c r="Y20" s="256"/>
      <c r="Z20" s="218"/>
      <c r="AA20" s="219"/>
      <c r="AB20" s="220">
        <v>2.9166666666666664E-2</v>
      </c>
      <c r="AC20" s="219"/>
      <c r="AD20" s="220">
        <v>8.3333333333333332E-3</v>
      </c>
      <c r="AE20" s="219"/>
      <c r="AF20" s="220">
        <v>2.4999999999999998E-2</v>
      </c>
      <c r="AG20" s="219"/>
      <c r="AH20" s="220"/>
      <c r="AI20" s="219"/>
      <c r="AJ20" s="220"/>
      <c r="AK20" s="219"/>
      <c r="AL20" s="220"/>
      <c r="AM20" s="221"/>
      <c r="AN20" s="222" t="s">
        <v>190</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v>0.6333333333333333</v>
      </c>
      <c r="W21" s="219"/>
      <c r="X21" s="255">
        <v>0.66666666666666663</v>
      </c>
      <c r="Y21" s="256"/>
      <c r="Z21" s="218"/>
      <c r="AA21" s="219"/>
      <c r="AB21" s="220"/>
      <c r="AC21" s="219"/>
      <c r="AD21" s="220">
        <v>8.3333333333333332E-3</v>
      </c>
      <c r="AE21" s="219"/>
      <c r="AF21" s="220">
        <v>2.4999999999999998E-2</v>
      </c>
      <c r="AG21" s="219"/>
      <c r="AH21" s="220"/>
      <c r="AI21" s="219"/>
      <c r="AJ21" s="220"/>
      <c r="AK21" s="219"/>
      <c r="AL21" s="220"/>
      <c r="AM21" s="221"/>
      <c r="AN21" s="222" t="s">
        <v>191</v>
      </c>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v>0.66666666666666663</v>
      </c>
      <c r="W22" s="268"/>
      <c r="X22" s="269">
        <v>0.70000000000000007</v>
      </c>
      <c r="Y22" s="220"/>
      <c r="Z22" s="267"/>
      <c r="AA22" s="268"/>
      <c r="AB22" s="268">
        <v>2.4999999999999998E-2</v>
      </c>
      <c r="AC22" s="268"/>
      <c r="AD22" s="268">
        <v>4.1666666666666666E-3</v>
      </c>
      <c r="AE22" s="268"/>
      <c r="AF22" s="268">
        <v>4.1666666666666666E-3</v>
      </c>
      <c r="AG22" s="268"/>
      <c r="AH22" s="268"/>
      <c r="AI22" s="268"/>
      <c r="AJ22" s="268"/>
      <c r="AK22" s="268"/>
      <c r="AL22" s="219"/>
      <c r="AM22" s="220"/>
      <c r="AN22" s="222" t="s">
        <v>192</v>
      </c>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v>0.70000000000000007</v>
      </c>
      <c r="W23" s="268"/>
      <c r="X23" s="268">
        <v>0.72916666666666663</v>
      </c>
      <c r="Y23" s="220"/>
      <c r="Z23" s="267"/>
      <c r="AA23" s="268"/>
      <c r="AB23" s="268"/>
      <c r="AC23" s="268"/>
      <c r="AD23" s="268"/>
      <c r="AE23" s="268"/>
      <c r="AF23" s="268"/>
      <c r="AG23" s="268"/>
      <c r="AH23" s="268"/>
      <c r="AI23" s="268"/>
      <c r="AJ23" s="268"/>
      <c r="AK23" s="268"/>
      <c r="AL23" s="219">
        <v>2.9166666666666664E-2</v>
      </c>
      <c r="AM23" s="220"/>
      <c r="AN23" s="222" t="s">
        <v>178</v>
      </c>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v>0.72916666666666663</v>
      </c>
      <c r="W24" s="268"/>
      <c r="X24" s="219">
        <v>0.77916666666666667</v>
      </c>
      <c r="Y24" s="220"/>
      <c r="Z24" s="267"/>
      <c r="AA24" s="268"/>
      <c r="AB24" s="268">
        <v>2.9166666666666664E-2</v>
      </c>
      <c r="AC24" s="268"/>
      <c r="AD24" s="268">
        <v>8.3333333333333332E-3</v>
      </c>
      <c r="AE24" s="268"/>
      <c r="AF24" s="268">
        <v>1.2499999999999999E-2</v>
      </c>
      <c r="AG24" s="268"/>
      <c r="AH24" s="268"/>
      <c r="AI24" s="268"/>
      <c r="AJ24" s="268"/>
      <c r="AK24" s="268"/>
      <c r="AL24" s="219"/>
      <c r="AM24" s="220"/>
      <c r="AN24" s="222" t="s">
        <v>193</v>
      </c>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v>0.77916666666666667</v>
      </c>
      <c r="W25" s="219"/>
      <c r="X25" s="284">
        <v>0.8125</v>
      </c>
      <c r="Y25" s="220"/>
      <c r="Z25" s="267"/>
      <c r="AA25" s="268"/>
      <c r="AB25" s="268">
        <v>1.2499999999999999E-2</v>
      </c>
      <c r="AC25" s="268"/>
      <c r="AD25" s="268">
        <v>8.3333333333333332E-3</v>
      </c>
      <c r="AE25" s="268"/>
      <c r="AF25" s="268">
        <v>1.2499999999999999E-2</v>
      </c>
      <c r="AG25" s="268"/>
      <c r="AH25" s="268"/>
      <c r="AI25" s="268"/>
      <c r="AJ25" s="268"/>
      <c r="AK25" s="268"/>
      <c r="AL25" s="219"/>
      <c r="AM25" s="220"/>
      <c r="AN25" s="222" t="s">
        <v>194</v>
      </c>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v>0.8125</v>
      </c>
      <c r="W26" s="268"/>
      <c r="X26" s="269">
        <v>0.86249999999999993</v>
      </c>
      <c r="Y26" s="220"/>
      <c r="Z26" s="281"/>
      <c r="AA26" s="268"/>
      <c r="AB26" s="269">
        <v>3.7499999999999999E-2</v>
      </c>
      <c r="AC26" s="268"/>
      <c r="AD26" s="269">
        <v>4.1666666666666666E-3</v>
      </c>
      <c r="AE26" s="268"/>
      <c r="AF26" s="269">
        <v>8.3333333333333332E-3</v>
      </c>
      <c r="AG26" s="268"/>
      <c r="AH26" s="269"/>
      <c r="AI26" s="268"/>
      <c r="AJ26" s="269"/>
      <c r="AK26" s="268"/>
      <c r="AL26" s="284"/>
      <c r="AM26" s="220"/>
      <c r="AN26" s="222" t="s">
        <v>195</v>
      </c>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v>0.86249999999999993</v>
      </c>
      <c r="W27" s="268"/>
      <c r="X27" s="269">
        <v>0.875</v>
      </c>
      <c r="Y27" s="220"/>
      <c r="Z27" s="281"/>
      <c r="AA27" s="268"/>
      <c r="AB27" s="269"/>
      <c r="AC27" s="268"/>
      <c r="AD27" s="269"/>
      <c r="AE27" s="268"/>
      <c r="AF27" s="269">
        <v>1.2499999999999999E-2</v>
      </c>
      <c r="AG27" s="268"/>
      <c r="AH27" s="269"/>
      <c r="AI27" s="268"/>
      <c r="AJ27" s="269"/>
      <c r="AK27" s="268"/>
      <c r="AL27" s="284"/>
      <c r="AM27" s="220"/>
      <c r="AN27" s="222" t="s">
        <v>196</v>
      </c>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v>0.875</v>
      </c>
      <c r="W28" s="268"/>
      <c r="X28" s="269">
        <v>0.91666666666666663</v>
      </c>
      <c r="Y28" s="220"/>
      <c r="Z28" s="281"/>
      <c r="AA28" s="268"/>
      <c r="AB28" s="269">
        <v>2.0833333333333332E-2</v>
      </c>
      <c r="AC28" s="268"/>
      <c r="AD28" s="269">
        <v>8.3333333333333332E-3</v>
      </c>
      <c r="AE28" s="268"/>
      <c r="AF28" s="269">
        <v>1.2499999999999999E-2</v>
      </c>
      <c r="AG28" s="268"/>
      <c r="AH28" s="269"/>
      <c r="AI28" s="268"/>
      <c r="AJ28" s="269"/>
      <c r="AK28" s="268"/>
      <c r="AL28" s="284"/>
      <c r="AM28" s="220"/>
      <c r="AN28" s="222" t="s">
        <v>197</v>
      </c>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v>0.91666666666666663</v>
      </c>
      <c r="W29" s="268"/>
      <c r="X29" s="268">
        <v>1</v>
      </c>
      <c r="Y29" s="220"/>
      <c r="Z29" s="281"/>
      <c r="AA29" s="268"/>
      <c r="AB29" s="269"/>
      <c r="AC29" s="268"/>
      <c r="AD29" s="269"/>
      <c r="AE29" s="268"/>
      <c r="AF29" s="269">
        <v>8.3333333333333329E-2</v>
      </c>
      <c r="AG29" s="268"/>
      <c r="AH29" s="269"/>
      <c r="AI29" s="268"/>
      <c r="AJ29" s="269"/>
      <c r="AK29" s="268"/>
      <c r="AL29" s="284"/>
      <c r="AM29" s="220"/>
      <c r="AN29" s="222" t="s">
        <v>198</v>
      </c>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0.2416666666666667</v>
      </c>
      <c r="AC31" s="296"/>
      <c r="AD31" s="296">
        <f>SUM(AD9:AE30)</f>
        <v>6.2499999999999993E-2</v>
      </c>
      <c r="AE31" s="296"/>
      <c r="AF31" s="296">
        <f>SUM(AF9:AG30)</f>
        <v>0.32500000000000001</v>
      </c>
      <c r="AG31" s="296"/>
      <c r="AH31" s="296">
        <f>SUM(AH9:AI30)</f>
        <v>0</v>
      </c>
      <c r="AI31" s="296"/>
      <c r="AJ31" s="296">
        <f>SUM(AJ9:AK30)</f>
        <v>0</v>
      </c>
      <c r="AK31" s="296"/>
      <c r="AL31" s="297">
        <f>SUM(AL9:AM30)</f>
        <v>0.37083333333333335</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12527</v>
      </c>
      <c r="Y35" s="329"/>
      <c r="Z35" s="329"/>
      <c r="AA35" s="55" t="s">
        <v>56</v>
      </c>
      <c r="AB35" s="330">
        <v>1585</v>
      </c>
      <c r="AC35" s="331"/>
      <c r="AD35" s="331"/>
      <c r="AE35" s="58" t="s">
        <v>56</v>
      </c>
      <c r="AF35" s="330">
        <v>0</v>
      </c>
      <c r="AG35" s="331"/>
      <c r="AH35" s="331"/>
      <c r="AI35" s="55" t="s">
        <v>56</v>
      </c>
      <c r="AJ35" s="330">
        <v>0</v>
      </c>
      <c r="AK35" s="331"/>
      <c r="AL35" s="331"/>
      <c r="AM35" s="55" t="s">
        <v>56</v>
      </c>
      <c r="AN35" s="332">
        <f>(X35+AF35)-(AB35+AJ35)</f>
        <v>10942</v>
      </c>
      <c r="AO35" s="333"/>
      <c r="AP35" s="55" t="s">
        <v>56</v>
      </c>
      <c r="AQ35" s="334"/>
      <c r="AR35" s="335"/>
      <c r="AS35" s="335"/>
      <c r="AT35" s="335"/>
      <c r="AU35" s="336"/>
    </row>
    <row r="36" spans="1:47" ht="15.75" customHeight="1">
      <c r="A36" s="133" t="s">
        <v>83</v>
      </c>
      <c r="B36" s="51"/>
      <c r="C36" s="51"/>
      <c r="D36" s="51"/>
      <c r="E36" s="51"/>
      <c r="F36" s="51"/>
      <c r="G36" s="47"/>
      <c r="H36" s="340">
        <f>SUM(AB9:AC30)</f>
        <v>0.2416666666666667</v>
      </c>
      <c r="I36" s="341"/>
      <c r="J36" s="341"/>
      <c r="K36" s="342">
        <v>120</v>
      </c>
      <c r="L36" s="343"/>
      <c r="M36" s="37" t="s">
        <v>56</v>
      </c>
      <c r="N36" s="344">
        <f t="shared" si="2"/>
        <v>696.00000000000011</v>
      </c>
      <c r="O36" s="345"/>
      <c r="P36" s="37" t="s">
        <v>56</v>
      </c>
      <c r="Q36" s="31"/>
      <c r="R36" s="353" t="s">
        <v>39</v>
      </c>
      <c r="S36" s="354"/>
      <c r="T36" s="354"/>
      <c r="U36" s="354"/>
      <c r="V36" s="354"/>
      <c r="W36" s="354"/>
      <c r="X36" s="347">
        <v>25000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23000</v>
      </c>
      <c r="AO36" s="352"/>
      <c r="AP36" s="56" t="s">
        <v>56</v>
      </c>
      <c r="AQ36" s="337"/>
      <c r="AR36" s="338"/>
      <c r="AS36" s="338"/>
      <c r="AT36" s="338"/>
      <c r="AU36" s="339"/>
    </row>
    <row r="37" spans="1:47" ht="15.75" customHeight="1">
      <c r="A37" s="133" t="s">
        <v>67</v>
      </c>
      <c r="B37" s="51"/>
      <c r="C37" s="51"/>
      <c r="D37" s="51"/>
      <c r="E37" s="51"/>
      <c r="F37" s="51"/>
      <c r="G37" s="47"/>
      <c r="H37" s="340">
        <f>SUM(AD9:AE30)</f>
        <v>6.2499999999999993E-2</v>
      </c>
      <c r="I37" s="341"/>
      <c r="J37" s="341"/>
      <c r="K37" s="342">
        <v>89</v>
      </c>
      <c r="L37" s="343"/>
      <c r="M37" s="37" t="s">
        <v>56</v>
      </c>
      <c r="N37" s="344">
        <f t="shared" si="2"/>
        <v>133.49999999999997</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33" t="s">
        <v>150</v>
      </c>
      <c r="B38" s="51"/>
      <c r="C38" s="51"/>
      <c r="D38" s="51"/>
      <c r="E38" s="51"/>
      <c r="F38" s="51"/>
      <c r="G38" s="47"/>
      <c r="H38" s="340">
        <f>SUM(AF9:AG30)</f>
        <v>0.32500000000000001</v>
      </c>
      <c r="I38" s="341"/>
      <c r="J38" s="341"/>
      <c r="K38" s="342">
        <v>89</v>
      </c>
      <c r="L38" s="343"/>
      <c r="M38" s="37" t="s">
        <v>56</v>
      </c>
      <c r="N38" s="344">
        <f t="shared" si="2"/>
        <v>694.2</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33"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33"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33" t="s">
        <v>68</v>
      </c>
      <c r="B41" s="51"/>
      <c r="C41" s="51"/>
      <c r="D41" s="51"/>
      <c r="E41" s="51"/>
      <c r="F41" s="51"/>
      <c r="G41" s="47"/>
      <c r="H41" s="340">
        <f>SUM(AL9:AM30)</f>
        <v>0.37083333333333335</v>
      </c>
      <c r="I41" s="341"/>
      <c r="J41" s="341"/>
      <c r="K41" s="342">
        <v>8</v>
      </c>
      <c r="L41" s="343"/>
      <c r="M41" s="37" t="s">
        <v>56</v>
      </c>
      <c r="N41" s="344">
        <f t="shared" si="2"/>
        <v>71.2</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33"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1594.9000000000003</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171</v>
      </c>
      <c r="D51" s="375"/>
      <c r="E51" s="375"/>
      <c r="F51" s="375"/>
      <c r="G51" s="375"/>
      <c r="H51" s="375"/>
      <c r="I51" s="87"/>
      <c r="J51" s="87"/>
      <c r="K51" s="88"/>
      <c r="L51" s="87"/>
      <c r="M51" s="87"/>
      <c r="N51" s="87"/>
      <c r="O51" s="87"/>
      <c r="P51" s="87"/>
      <c r="Q51" s="78"/>
      <c r="R51" s="85" t="s">
        <v>133</v>
      </c>
      <c r="S51" s="86"/>
      <c r="T51" s="375" t="s">
        <v>173</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43862</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43862</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180</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169</v>
      </c>
      <c r="AH69" s="195"/>
      <c r="AI69" s="195"/>
      <c r="AJ69" s="195"/>
      <c r="AK69" s="195"/>
      <c r="AL69" s="196"/>
      <c r="AM69" s="194" t="s">
        <v>179</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176</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30" t="s">
        <v>175</v>
      </c>
      <c r="AH71" s="131"/>
      <c r="AI71" s="131"/>
      <c r="AJ71" s="131"/>
      <c r="AK71" s="131"/>
      <c r="AL71" s="129"/>
      <c r="AM71" s="130" t="s">
        <v>170</v>
      </c>
      <c r="AN71" s="131"/>
      <c r="AO71" s="131"/>
      <c r="AP71" s="132"/>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30" t="s">
        <v>171</v>
      </c>
      <c r="AH72" s="131"/>
      <c r="AI72" s="131"/>
      <c r="AJ72" s="131"/>
      <c r="AK72" s="131"/>
      <c r="AL72" s="129"/>
      <c r="AM72" s="130" t="s">
        <v>172</v>
      </c>
      <c r="AN72" s="131"/>
      <c r="AO72" s="131"/>
      <c r="AP72" s="132"/>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30" t="s">
        <v>181</v>
      </c>
      <c r="AH73" s="131"/>
      <c r="AI73" s="131"/>
      <c r="AJ73" s="131"/>
      <c r="AK73" s="131"/>
      <c r="AL73" s="129"/>
      <c r="AM73" s="130" t="s">
        <v>160</v>
      </c>
      <c r="AN73" s="131"/>
      <c r="AO73" s="131"/>
      <c r="AP73" s="132"/>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30" t="s">
        <v>156</v>
      </c>
      <c r="AH74" s="131"/>
      <c r="AI74" s="131"/>
      <c r="AJ74" s="131"/>
      <c r="AK74" s="131"/>
      <c r="AL74" s="129"/>
      <c r="AM74" s="130" t="s">
        <v>161</v>
      </c>
      <c r="AN74" s="131"/>
      <c r="AO74" s="131" t="s">
        <v>177</v>
      </c>
      <c r="AP74" s="132"/>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30" t="s">
        <v>157</v>
      </c>
      <c r="AH75" s="131"/>
      <c r="AI75" s="131"/>
      <c r="AJ75" s="131"/>
      <c r="AK75" s="131"/>
      <c r="AL75" s="129"/>
      <c r="AM75" s="130" t="s">
        <v>162</v>
      </c>
      <c r="AN75" s="131"/>
      <c r="AO75" s="131"/>
      <c r="AP75" s="132"/>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30" t="s">
        <v>158</v>
      </c>
      <c r="AH76" s="131"/>
      <c r="AI76" s="131"/>
      <c r="AJ76" s="131"/>
      <c r="AK76" s="131"/>
      <c r="AL76" s="129"/>
      <c r="AM76" s="130" t="s">
        <v>162</v>
      </c>
      <c r="AN76" s="131"/>
      <c r="AO76" s="131"/>
      <c r="AP76" s="132"/>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30" t="s">
        <v>159</v>
      </c>
      <c r="AH77" s="131"/>
      <c r="AI77" s="131"/>
      <c r="AJ77" s="131"/>
      <c r="AK77" s="131"/>
      <c r="AL77" s="129"/>
      <c r="AM77" s="130" t="s">
        <v>163</v>
      </c>
      <c r="AN77" s="131"/>
      <c r="AO77" s="131" t="s">
        <v>177</v>
      </c>
      <c r="AP77" s="132"/>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89" zoomScaleNormal="89"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43863</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174</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41" t="s">
        <v>53</v>
      </c>
      <c r="L8" s="142"/>
      <c r="M8" s="142"/>
      <c r="N8" s="60"/>
      <c r="O8" s="197" t="s">
        <v>154</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7</v>
      </c>
      <c r="P9" s="210"/>
      <c r="Q9" s="65" t="s">
        <v>82</v>
      </c>
      <c r="R9" s="210"/>
      <c r="S9" s="210"/>
      <c r="T9" s="63" t="s">
        <v>52</v>
      </c>
      <c r="U9" s="17"/>
      <c r="V9" s="211">
        <v>0</v>
      </c>
      <c r="W9" s="212"/>
      <c r="X9" s="213">
        <v>0.16666666666666666</v>
      </c>
      <c r="Y9" s="214"/>
      <c r="Z9" s="211"/>
      <c r="AA9" s="212"/>
      <c r="AB9" s="213"/>
      <c r="AC9" s="212"/>
      <c r="AD9" s="213">
        <v>2.0833333333333332E-2</v>
      </c>
      <c r="AE9" s="212"/>
      <c r="AF9" s="213">
        <v>0.14583333333333334</v>
      </c>
      <c r="AG9" s="212"/>
      <c r="AH9" s="213"/>
      <c r="AI9" s="212"/>
      <c r="AJ9" s="213"/>
      <c r="AK9" s="212"/>
      <c r="AL9" s="213"/>
      <c r="AM9" s="214"/>
      <c r="AN9" s="215" t="s">
        <v>199</v>
      </c>
      <c r="AO9" s="216"/>
      <c r="AP9" s="216"/>
      <c r="AQ9" s="216"/>
      <c r="AR9" s="216"/>
      <c r="AS9" s="216"/>
      <c r="AT9" s="216"/>
      <c r="AU9" s="217"/>
    </row>
    <row r="10" spans="1:47" ht="15.75" customHeight="1" thickTop="1">
      <c r="A10" s="18"/>
      <c r="B10" s="18"/>
      <c r="C10" s="18"/>
      <c r="D10" s="18"/>
      <c r="E10" s="19"/>
      <c r="F10" s="19"/>
      <c r="G10" s="19"/>
      <c r="H10" s="19"/>
      <c r="I10" s="19"/>
      <c r="J10" s="19"/>
      <c r="U10" s="20"/>
      <c r="V10" s="218">
        <v>0.16666666666666666</v>
      </c>
      <c r="W10" s="219"/>
      <c r="X10" s="220">
        <v>0.20833333333333334</v>
      </c>
      <c r="Y10" s="221"/>
      <c r="Z10" s="218"/>
      <c r="AA10" s="219"/>
      <c r="AB10" s="220">
        <v>2.0833333333333332E-2</v>
      </c>
      <c r="AC10" s="219"/>
      <c r="AD10" s="220">
        <v>4.1666666666666666E-3</v>
      </c>
      <c r="AE10" s="219"/>
      <c r="AF10" s="220">
        <v>1.6666666666666666E-2</v>
      </c>
      <c r="AG10" s="219"/>
      <c r="AH10" s="220"/>
      <c r="AI10" s="219"/>
      <c r="AJ10" s="220"/>
      <c r="AK10" s="219"/>
      <c r="AL10" s="220"/>
      <c r="AM10" s="221"/>
      <c r="AN10" s="222" t="s">
        <v>200</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0.20833333333333334</v>
      </c>
      <c r="W11" s="219"/>
      <c r="X11" s="220">
        <v>0.26666666666666666</v>
      </c>
      <c r="Y11" s="221"/>
      <c r="Z11" s="218"/>
      <c r="AA11" s="219"/>
      <c r="AB11" s="220">
        <v>3.3333333333333333E-2</v>
      </c>
      <c r="AC11" s="219"/>
      <c r="AD11" s="220">
        <v>8.3333333333333332E-3</v>
      </c>
      <c r="AE11" s="219"/>
      <c r="AF11" s="220">
        <v>1.6666666666666666E-2</v>
      </c>
      <c r="AG11" s="219"/>
      <c r="AH11" s="220"/>
      <c r="AI11" s="219"/>
      <c r="AJ11" s="220"/>
      <c r="AK11" s="219"/>
      <c r="AL11" s="220"/>
      <c r="AM11" s="221"/>
      <c r="AN11" s="222" t="s">
        <v>201</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0.26666666666666666</v>
      </c>
      <c r="W12" s="219"/>
      <c r="X12" s="220">
        <v>0.3125</v>
      </c>
      <c r="Y12" s="221"/>
      <c r="Z12" s="218"/>
      <c r="AA12" s="219"/>
      <c r="AB12" s="220">
        <v>2.9166666666666664E-2</v>
      </c>
      <c r="AC12" s="219"/>
      <c r="AD12" s="220">
        <v>1.2499999999999999E-2</v>
      </c>
      <c r="AE12" s="219"/>
      <c r="AF12" s="220">
        <v>4.1666666666666666E-3</v>
      </c>
      <c r="AG12" s="219"/>
      <c r="AH12" s="220"/>
      <c r="AI12" s="219"/>
      <c r="AJ12" s="220"/>
      <c r="AK12" s="219"/>
      <c r="AL12" s="220"/>
      <c r="AM12" s="221"/>
      <c r="AN12" s="222" t="s">
        <v>202</v>
      </c>
      <c r="AO12" s="223"/>
      <c r="AP12" s="223"/>
      <c r="AQ12" s="223"/>
      <c r="AR12" s="223"/>
      <c r="AS12" s="223"/>
      <c r="AT12" s="223"/>
      <c r="AU12" s="224"/>
    </row>
    <row r="13" spans="1:47" ht="15.75" customHeight="1" thickTop="1">
      <c r="A13" s="231" t="s">
        <v>27</v>
      </c>
      <c r="B13" s="232"/>
      <c r="C13" s="232"/>
      <c r="D13" s="232"/>
      <c r="E13" s="233" t="s">
        <v>165</v>
      </c>
      <c r="F13" s="234"/>
      <c r="G13" s="234"/>
      <c r="H13" s="235"/>
      <c r="I13" s="236" t="s">
        <v>166</v>
      </c>
      <c r="J13" s="237"/>
      <c r="K13" s="237"/>
      <c r="L13" s="238"/>
      <c r="M13" s="236" t="s">
        <v>167</v>
      </c>
      <c r="N13" s="237"/>
      <c r="O13" s="237"/>
      <c r="P13" s="238"/>
      <c r="Q13" s="236" t="s">
        <v>168</v>
      </c>
      <c r="R13" s="237"/>
      <c r="S13" s="237"/>
      <c r="T13" s="238"/>
      <c r="U13" s="12"/>
      <c r="V13" s="218">
        <v>0.3125</v>
      </c>
      <c r="W13" s="219"/>
      <c r="X13" s="220">
        <v>0.46249999999999997</v>
      </c>
      <c r="Y13" s="221"/>
      <c r="Z13" s="218"/>
      <c r="AA13" s="219"/>
      <c r="AB13" s="220"/>
      <c r="AC13" s="219"/>
      <c r="AD13" s="220"/>
      <c r="AE13" s="219"/>
      <c r="AF13" s="220"/>
      <c r="AG13" s="219"/>
      <c r="AH13" s="220"/>
      <c r="AI13" s="219"/>
      <c r="AJ13" s="220"/>
      <c r="AK13" s="219"/>
      <c r="AL13" s="220">
        <v>0.15</v>
      </c>
      <c r="AM13" s="221"/>
      <c r="AN13" s="222" t="s">
        <v>203</v>
      </c>
      <c r="AO13" s="223"/>
      <c r="AP13" s="223"/>
      <c r="AQ13" s="223"/>
      <c r="AR13" s="223"/>
      <c r="AS13" s="223"/>
      <c r="AT13" s="223"/>
      <c r="AU13" s="224"/>
    </row>
    <row r="14" spans="1:47" ht="15.75" customHeight="1">
      <c r="A14" s="245" t="s">
        <v>10</v>
      </c>
      <c r="B14" s="246"/>
      <c r="C14" s="246"/>
      <c r="D14" s="246"/>
      <c r="E14" s="247" t="s">
        <v>164</v>
      </c>
      <c r="F14" s="248"/>
      <c r="G14" s="248"/>
      <c r="H14" s="249"/>
      <c r="I14" s="247" t="s">
        <v>164</v>
      </c>
      <c r="J14" s="248"/>
      <c r="K14" s="248"/>
      <c r="L14" s="249"/>
      <c r="M14" s="247" t="s">
        <v>164</v>
      </c>
      <c r="N14" s="248"/>
      <c r="O14" s="248"/>
      <c r="P14" s="249"/>
      <c r="Q14" s="247" t="s">
        <v>153</v>
      </c>
      <c r="R14" s="248"/>
      <c r="S14" s="248"/>
      <c r="T14" s="249"/>
      <c r="U14" s="12"/>
      <c r="V14" s="218">
        <v>0.46249999999999997</v>
      </c>
      <c r="W14" s="219"/>
      <c r="X14" s="220">
        <v>0.5</v>
      </c>
      <c r="Y14" s="221"/>
      <c r="Z14" s="218"/>
      <c r="AA14" s="219"/>
      <c r="AB14" s="220"/>
      <c r="AC14" s="219"/>
      <c r="AD14" s="220"/>
      <c r="AE14" s="219"/>
      <c r="AF14" s="220">
        <v>3.7499999999999999E-2</v>
      </c>
      <c r="AG14" s="219"/>
      <c r="AH14" s="220"/>
      <c r="AI14" s="219"/>
      <c r="AJ14" s="220"/>
      <c r="AK14" s="219"/>
      <c r="AL14" s="220"/>
      <c r="AM14" s="221"/>
      <c r="AN14" s="222" t="s">
        <v>204</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0.5</v>
      </c>
      <c r="W15" s="219"/>
      <c r="X15" s="220">
        <v>0.54166666666666663</v>
      </c>
      <c r="Y15" s="221"/>
      <c r="Z15" s="218"/>
      <c r="AA15" s="219"/>
      <c r="AB15" s="220"/>
      <c r="AC15" s="219"/>
      <c r="AD15" s="220"/>
      <c r="AE15" s="219"/>
      <c r="AF15" s="220"/>
      <c r="AG15" s="219"/>
      <c r="AH15" s="220"/>
      <c r="AI15" s="219"/>
      <c r="AJ15" s="220"/>
      <c r="AK15" s="219"/>
      <c r="AL15" s="220">
        <v>4.1666666666666664E-2</v>
      </c>
      <c r="AM15" s="221"/>
      <c r="AN15" s="222" t="s">
        <v>205</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0.54166666666666663</v>
      </c>
      <c r="W16" s="219"/>
      <c r="X16" s="220">
        <v>0.58750000000000002</v>
      </c>
      <c r="Y16" s="221"/>
      <c r="Z16" s="218"/>
      <c r="AA16" s="219"/>
      <c r="AB16" s="220"/>
      <c r="AC16" s="219"/>
      <c r="AD16" s="220"/>
      <c r="AE16" s="219"/>
      <c r="AF16" s="220">
        <v>4.5833333333333337E-2</v>
      </c>
      <c r="AG16" s="219"/>
      <c r="AH16" s="220"/>
      <c r="AI16" s="219"/>
      <c r="AJ16" s="220"/>
      <c r="AK16" s="219"/>
      <c r="AL16" s="220"/>
      <c r="AM16" s="221"/>
      <c r="AN16" s="222" t="s">
        <v>206</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0.58750000000000002</v>
      </c>
      <c r="W17" s="219"/>
      <c r="X17" s="220">
        <v>0.64583333333333337</v>
      </c>
      <c r="Y17" s="221"/>
      <c r="Z17" s="218"/>
      <c r="AA17" s="219"/>
      <c r="AB17" s="220"/>
      <c r="AC17" s="219"/>
      <c r="AD17" s="220"/>
      <c r="AE17" s="219"/>
      <c r="AF17" s="220"/>
      <c r="AG17" s="219"/>
      <c r="AH17" s="220"/>
      <c r="AI17" s="219"/>
      <c r="AJ17" s="220"/>
      <c r="AK17" s="219"/>
      <c r="AL17" s="220">
        <v>5.8333333333333327E-2</v>
      </c>
      <c r="AM17" s="221"/>
      <c r="AN17" s="222" t="s">
        <v>205</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0.64583333333333337</v>
      </c>
      <c r="W18" s="219"/>
      <c r="X18" s="255">
        <v>0.6958333333333333</v>
      </c>
      <c r="Y18" s="256"/>
      <c r="Z18" s="218"/>
      <c r="AA18" s="219"/>
      <c r="AB18" s="220"/>
      <c r="AC18" s="219"/>
      <c r="AD18" s="220"/>
      <c r="AE18" s="219"/>
      <c r="AF18" s="220">
        <v>4.9999999999999996E-2</v>
      </c>
      <c r="AG18" s="219"/>
      <c r="AH18" s="220"/>
      <c r="AI18" s="219"/>
      <c r="AJ18" s="220"/>
      <c r="AK18" s="219"/>
      <c r="AL18" s="220"/>
      <c r="AM18" s="221"/>
      <c r="AN18" s="222" t="s">
        <v>207</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0.6958333333333333</v>
      </c>
      <c r="W19" s="219"/>
      <c r="X19" s="255">
        <v>0.8125</v>
      </c>
      <c r="Y19" s="256"/>
      <c r="Z19" s="218"/>
      <c r="AA19" s="219"/>
      <c r="AB19" s="220"/>
      <c r="AC19" s="219"/>
      <c r="AD19" s="220"/>
      <c r="AE19" s="219"/>
      <c r="AF19" s="220"/>
      <c r="AG19" s="219"/>
      <c r="AH19" s="220"/>
      <c r="AI19" s="219"/>
      <c r="AJ19" s="220"/>
      <c r="AK19" s="219"/>
      <c r="AL19" s="220">
        <v>0.11666666666666665</v>
      </c>
      <c r="AM19" s="221"/>
      <c r="AN19" s="222" t="s">
        <v>205</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0.8125</v>
      </c>
      <c r="W20" s="219"/>
      <c r="X20" s="255">
        <v>0.83333333333333337</v>
      </c>
      <c r="Y20" s="256"/>
      <c r="Z20" s="218"/>
      <c r="AA20" s="219"/>
      <c r="AB20" s="220">
        <v>1.6666666666666666E-2</v>
      </c>
      <c r="AC20" s="219"/>
      <c r="AD20" s="220"/>
      <c r="AE20" s="219"/>
      <c r="AF20" s="220">
        <v>4.1666666666666666E-3</v>
      </c>
      <c r="AG20" s="219"/>
      <c r="AH20" s="220"/>
      <c r="AI20" s="219"/>
      <c r="AJ20" s="220"/>
      <c r="AK20" s="219"/>
      <c r="AL20" s="220"/>
      <c r="AM20" s="221"/>
      <c r="AN20" s="222" t="s">
        <v>208</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v>0.83333333333333337</v>
      </c>
      <c r="W21" s="219"/>
      <c r="X21" s="255">
        <v>0.8833333333333333</v>
      </c>
      <c r="Y21" s="256"/>
      <c r="Z21" s="218"/>
      <c r="AA21" s="219"/>
      <c r="AB21" s="220">
        <v>3.7499999999999999E-2</v>
      </c>
      <c r="AC21" s="219"/>
      <c r="AD21" s="220">
        <v>8.3333333333333332E-3</v>
      </c>
      <c r="AE21" s="219"/>
      <c r="AF21" s="220">
        <v>4.1666666666666666E-3</v>
      </c>
      <c r="AG21" s="219"/>
      <c r="AH21" s="220"/>
      <c r="AI21" s="219"/>
      <c r="AJ21" s="220"/>
      <c r="AK21" s="219"/>
      <c r="AL21" s="220"/>
      <c r="AM21" s="221"/>
      <c r="AN21" s="222" t="s">
        <v>209</v>
      </c>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v>0.8833333333333333</v>
      </c>
      <c r="W22" s="268"/>
      <c r="X22" s="269">
        <v>0.9375</v>
      </c>
      <c r="Y22" s="220"/>
      <c r="Z22" s="267"/>
      <c r="AA22" s="268"/>
      <c r="AB22" s="268">
        <v>2.0833333333333332E-2</v>
      </c>
      <c r="AC22" s="268"/>
      <c r="AD22" s="268">
        <v>8.3333333333333332E-3</v>
      </c>
      <c r="AE22" s="268"/>
      <c r="AF22" s="268">
        <v>2.4999999999999998E-2</v>
      </c>
      <c r="AG22" s="268"/>
      <c r="AH22" s="268"/>
      <c r="AI22" s="268"/>
      <c r="AJ22" s="268"/>
      <c r="AK22" s="268"/>
      <c r="AL22" s="219"/>
      <c r="AM22" s="220"/>
      <c r="AN22" s="222" t="s">
        <v>210</v>
      </c>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v>0.9375</v>
      </c>
      <c r="W23" s="268"/>
      <c r="X23" s="268">
        <v>1</v>
      </c>
      <c r="Y23" s="220"/>
      <c r="Z23" s="267"/>
      <c r="AA23" s="268"/>
      <c r="AB23" s="268"/>
      <c r="AC23" s="268"/>
      <c r="AD23" s="268"/>
      <c r="AE23" s="268"/>
      <c r="AF23" s="268">
        <v>6.25E-2</v>
      </c>
      <c r="AG23" s="268"/>
      <c r="AH23" s="268"/>
      <c r="AI23" s="268"/>
      <c r="AJ23" s="268"/>
      <c r="AK23" s="268"/>
      <c r="AL23" s="219"/>
      <c r="AM23" s="220"/>
      <c r="AN23" s="222" t="s">
        <v>199</v>
      </c>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0.15833333333333333</v>
      </c>
      <c r="AC31" s="296"/>
      <c r="AD31" s="296">
        <f>SUM(AD9:AE30)</f>
        <v>6.2499999999999993E-2</v>
      </c>
      <c r="AE31" s="296"/>
      <c r="AF31" s="296">
        <f>SUM(AF9:AG30)</f>
        <v>0.41250000000000003</v>
      </c>
      <c r="AG31" s="296"/>
      <c r="AH31" s="296">
        <f>SUM(AH9:AI30)</f>
        <v>0</v>
      </c>
      <c r="AI31" s="296"/>
      <c r="AJ31" s="296">
        <f>SUM(AJ9:AK30)</f>
        <v>0</v>
      </c>
      <c r="AK31" s="296"/>
      <c r="AL31" s="297">
        <f>SUM(AL9:AM30)</f>
        <v>0.36666666666666664</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10942</v>
      </c>
      <c r="Y35" s="329"/>
      <c r="Z35" s="329"/>
      <c r="AA35" s="55" t="s">
        <v>56</v>
      </c>
      <c r="AB35" s="330">
        <v>1533</v>
      </c>
      <c r="AC35" s="331"/>
      <c r="AD35" s="331"/>
      <c r="AE35" s="58" t="s">
        <v>56</v>
      </c>
      <c r="AF35" s="330">
        <v>0</v>
      </c>
      <c r="AG35" s="331"/>
      <c r="AH35" s="331"/>
      <c r="AI35" s="55" t="s">
        <v>56</v>
      </c>
      <c r="AJ35" s="330">
        <v>0</v>
      </c>
      <c r="AK35" s="331"/>
      <c r="AL35" s="331"/>
      <c r="AM35" s="55" t="s">
        <v>56</v>
      </c>
      <c r="AN35" s="332">
        <f>(X35+AF35)-(AB35+AJ35)</f>
        <v>9409</v>
      </c>
      <c r="AO35" s="333"/>
      <c r="AP35" s="55" t="s">
        <v>56</v>
      </c>
      <c r="AQ35" s="334"/>
      <c r="AR35" s="335"/>
      <c r="AS35" s="335"/>
      <c r="AT35" s="335"/>
      <c r="AU35" s="336"/>
    </row>
    <row r="36" spans="1:47" ht="15.75" customHeight="1">
      <c r="A36" s="140" t="s">
        <v>83</v>
      </c>
      <c r="B36" s="51"/>
      <c r="C36" s="51"/>
      <c r="D36" s="51"/>
      <c r="E36" s="51"/>
      <c r="F36" s="51"/>
      <c r="G36" s="47"/>
      <c r="H36" s="340">
        <f>SUM(AB9:AC30)</f>
        <v>0.15833333333333333</v>
      </c>
      <c r="I36" s="341"/>
      <c r="J36" s="341"/>
      <c r="K36" s="342">
        <v>120</v>
      </c>
      <c r="L36" s="343"/>
      <c r="M36" s="37" t="s">
        <v>56</v>
      </c>
      <c r="N36" s="344">
        <f t="shared" si="2"/>
        <v>456</v>
      </c>
      <c r="O36" s="345"/>
      <c r="P36" s="37" t="s">
        <v>56</v>
      </c>
      <c r="Q36" s="31"/>
      <c r="R36" s="353" t="s">
        <v>39</v>
      </c>
      <c r="S36" s="354"/>
      <c r="T36" s="354"/>
      <c r="U36" s="354"/>
      <c r="V36" s="354"/>
      <c r="W36" s="354"/>
      <c r="X36" s="347">
        <v>23000</v>
      </c>
      <c r="Y36" s="348"/>
      <c r="Z36" s="348"/>
      <c r="AA36" s="56" t="s">
        <v>56</v>
      </c>
      <c r="AB36" s="349">
        <v>3000</v>
      </c>
      <c r="AC36" s="350"/>
      <c r="AD36" s="350"/>
      <c r="AE36" s="57" t="s">
        <v>56</v>
      </c>
      <c r="AF36" s="349">
        <v>0</v>
      </c>
      <c r="AG36" s="350"/>
      <c r="AH36" s="350"/>
      <c r="AI36" s="56" t="s">
        <v>56</v>
      </c>
      <c r="AJ36" s="349">
        <v>0</v>
      </c>
      <c r="AK36" s="350"/>
      <c r="AL36" s="350"/>
      <c r="AM36" s="56" t="s">
        <v>56</v>
      </c>
      <c r="AN36" s="351">
        <f t="shared" ref="AN36:AN43" si="3">(X36+AF36)-(AB36+AJ36)</f>
        <v>20000</v>
      </c>
      <c r="AO36" s="352"/>
      <c r="AP36" s="56" t="s">
        <v>56</v>
      </c>
      <c r="AQ36" s="337"/>
      <c r="AR36" s="338"/>
      <c r="AS36" s="338"/>
      <c r="AT36" s="338"/>
      <c r="AU36" s="339"/>
    </row>
    <row r="37" spans="1:47" ht="15.75" customHeight="1">
      <c r="A37" s="140" t="s">
        <v>67</v>
      </c>
      <c r="B37" s="51"/>
      <c r="C37" s="51"/>
      <c r="D37" s="51"/>
      <c r="E37" s="51"/>
      <c r="F37" s="51"/>
      <c r="G37" s="47"/>
      <c r="H37" s="340">
        <f>SUM(AD9:AE30)</f>
        <v>6.2499999999999993E-2</v>
      </c>
      <c r="I37" s="341"/>
      <c r="J37" s="341"/>
      <c r="K37" s="342">
        <v>89</v>
      </c>
      <c r="L37" s="343"/>
      <c r="M37" s="37" t="s">
        <v>56</v>
      </c>
      <c r="N37" s="344">
        <f t="shared" si="2"/>
        <v>133.49999999999997</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40" t="s">
        <v>150</v>
      </c>
      <c r="B38" s="51"/>
      <c r="C38" s="51"/>
      <c r="D38" s="51"/>
      <c r="E38" s="51"/>
      <c r="F38" s="51"/>
      <c r="G38" s="47"/>
      <c r="H38" s="340">
        <f>SUM(AF9:AG30)</f>
        <v>0.41250000000000003</v>
      </c>
      <c r="I38" s="341"/>
      <c r="J38" s="341"/>
      <c r="K38" s="342">
        <v>89</v>
      </c>
      <c r="L38" s="343"/>
      <c r="M38" s="37" t="s">
        <v>56</v>
      </c>
      <c r="N38" s="344">
        <f t="shared" si="2"/>
        <v>881.1</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40"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40"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40" t="s">
        <v>68</v>
      </c>
      <c r="B41" s="51"/>
      <c r="C41" s="51"/>
      <c r="D41" s="51"/>
      <c r="E41" s="51"/>
      <c r="F41" s="51"/>
      <c r="G41" s="47"/>
      <c r="H41" s="340">
        <f>SUM(AL9:AM30)</f>
        <v>0.36666666666666664</v>
      </c>
      <c r="I41" s="341"/>
      <c r="J41" s="341"/>
      <c r="K41" s="342">
        <v>8</v>
      </c>
      <c r="L41" s="343"/>
      <c r="M41" s="37" t="s">
        <v>56</v>
      </c>
      <c r="N41" s="344">
        <f t="shared" si="2"/>
        <v>70.399999999999991</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40"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1541</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171</v>
      </c>
      <c r="D51" s="375"/>
      <c r="E51" s="375"/>
      <c r="F51" s="375"/>
      <c r="G51" s="375"/>
      <c r="H51" s="375"/>
      <c r="I51" s="87"/>
      <c r="J51" s="87"/>
      <c r="K51" s="88"/>
      <c r="L51" s="87"/>
      <c r="M51" s="87"/>
      <c r="N51" s="87"/>
      <c r="O51" s="87"/>
      <c r="P51" s="87"/>
      <c r="Q51" s="78"/>
      <c r="R51" s="85" t="s">
        <v>133</v>
      </c>
      <c r="S51" s="86"/>
      <c r="T51" s="375" t="s">
        <v>173</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43863</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43863</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180</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169</v>
      </c>
      <c r="AH69" s="195"/>
      <c r="AI69" s="195"/>
      <c r="AJ69" s="195"/>
      <c r="AK69" s="195"/>
      <c r="AL69" s="196"/>
      <c r="AM69" s="194" t="s">
        <v>179</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176</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37" t="s">
        <v>175</v>
      </c>
      <c r="AH71" s="138"/>
      <c r="AI71" s="138"/>
      <c r="AJ71" s="138"/>
      <c r="AK71" s="138"/>
      <c r="AL71" s="136"/>
      <c r="AM71" s="137" t="s">
        <v>170</v>
      </c>
      <c r="AN71" s="138"/>
      <c r="AO71" s="138"/>
      <c r="AP71" s="139"/>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37" t="s">
        <v>171</v>
      </c>
      <c r="AH72" s="138"/>
      <c r="AI72" s="138"/>
      <c r="AJ72" s="138"/>
      <c r="AK72" s="138"/>
      <c r="AL72" s="136"/>
      <c r="AM72" s="137" t="s">
        <v>172</v>
      </c>
      <c r="AN72" s="138"/>
      <c r="AO72" s="138"/>
      <c r="AP72" s="139"/>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37" t="s">
        <v>181</v>
      </c>
      <c r="AH73" s="138"/>
      <c r="AI73" s="138"/>
      <c r="AJ73" s="138"/>
      <c r="AK73" s="138"/>
      <c r="AL73" s="136"/>
      <c r="AM73" s="137" t="s">
        <v>160</v>
      </c>
      <c r="AN73" s="138"/>
      <c r="AO73" s="138"/>
      <c r="AP73" s="139"/>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37" t="s">
        <v>156</v>
      </c>
      <c r="AH74" s="138"/>
      <c r="AI74" s="138"/>
      <c r="AJ74" s="138"/>
      <c r="AK74" s="138"/>
      <c r="AL74" s="136"/>
      <c r="AM74" s="137" t="s">
        <v>161</v>
      </c>
      <c r="AN74" s="138"/>
      <c r="AO74" s="138" t="s">
        <v>177</v>
      </c>
      <c r="AP74" s="139"/>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37" t="s">
        <v>157</v>
      </c>
      <c r="AH75" s="138"/>
      <c r="AI75" s="138"/>
      <c r="AJ75" s="138"/>
      <c r="AK75" s="138"/>
      <c r="AL75" s="136"/>
      <c r="AM75" s="137" t="s">
        <v>162</v>
      </c>
      <c r="AN75" s="138"/>
      <c r="AO75" s="138"/>
      <c r="AP75" s="139"/>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37" t="s">
        <v>158</v>
      </c>
      <c r="AH76" s="138"/>
      <c r="AI76" s="138"/>
      <c r="AJ76" s="138"/>
      <c r="AK76" s="138"/>
      <c r="AL76" s="136"/>
      <c r="AM76" s="137" t="s">
        <v>162</v>
      </c>
      <c r="AN76" s="138"/>
      <c r="AO76" s="138"/>
      <c r="AP76" s="139"/>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37" t="s">
        <v>159</v>
      </c>
      <c r="AH77" s="138"/>
      <c r="AI77" s="138"/>
      <c r="AJ77" s="138"/>
      <c r="AK77" s="138"/>
      <c r="AL77" s="136"/>
      <c r="AM77" s="137" t="s">
        <v>163</v>
      </c>
      <c r="AN77" s="138"/>
      <c r="AO77" s="138" t="s">
        <v>177</v>
      </c>
      <c r="AP77" s="139"/>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4" zoomScale="89" zoomScaleNormal="89" workbookViewId="0">
      <selection activeCell="V9" sqref="V9:W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43864</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174</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53" t="s">
        <v>53</v>
      </c>
      <c r="L8" s="154"/>
      <c r="M8" s="154"/>
      <c r="N8" s="60"/>
      <c r="O8" s="197" t="s">
        <v>154</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7</v>
      </c>
      <c r="P9" s="210"/>
      <c r="Q9" s="65" t="s">
        <v>82</v>
      </c>
      <c r="R9" s="210"/>
      <c r="S9" s="210"/>
      <c r="T9" s="63" t="s">
        <v>52</v>
      </c>
      <c r="U9" s="17"/>
      <c r="V9" s="211">
        <v>0</v>
      </c>
      <c r="W9" s="212"/>
      <c r="X9" s="213">
        <v>0.20833333333333334</v>
      </c>
      <c r="Y9" s="214"/>
      <c r="Z9" s="211"/>
      <c r="AA9" s="212"/>
      <c r="AB9" s="213"/>
      <c r="AC9" s="212"/>
      <c r="AD9" s="213">
        <v>2.0833333333333332E-2</v>
      </c>
      <c r="AE9" s="212"/>
      <c r="AF9" s="213">
        <v>0.1875</v>
      </c>
      <c r="AG9" s="212"/>
      <c r="AH9" s="213"/>
      <c r="AI9" s="212"/>
      <c r="AJ9" s="213"/>
      <c r="AK9" s="212"/>
      <c r="AL9" s="213"/>
      <c r="AM9" s="214"/>
      <c r="AN9" s="215" t="s">
        <v>211</v>
      </c>
      <c r="AO9" s="216"/>
      <c r="AP9" s="216"/>
      <c r="AQ9" s="216"/>
      <c r="AR9" s="216"/>
      <c r="AS9" s="216"/>
      <c r="AT9" s="216"/>
      <c r="AU9" s="217"/>
    </row>
    <row r="10" spans="1:47" ht="15.75" customHeight="1" thickTop="1">
      <c r="A10" s="18"/>
      <c r="B10" s="18"/>
      <c r="C10" s="18"/>
      <c r="D10" s="18"/>
      <c r="E10" s="19"/>
      <c r="F10" s="19"/>
      <c r="G10" s="19"/>
      <c r="H10" s="19"/>
      <c r="I10" s="19"/>
      <c r="J10" s="19"/>
      <c r="U10" s="20"/>
      <c r="V10" s="218">
        <v>0.20833333333333334</v>
      </c>
      <c r="W10" s="219"/>
      <c r="X10" s="220">
        <v>0.25</v>
      </c>
      <c r="Y10" s="221"/>
      <c r="Z10" s="218"/>
      <c r="AA10" s="219"/>
      <c r="AB10" s="220">
        <v>2.0833333333333332E-2</v>
      </c>
      <c r="AC10" s="219"/>
      <c r="AD10" s="220">
        <v>4.1666666666666666E-3</v>
      </c>
      <c r="AE10" s="219"/>
      <c r="AF10" s="220">
        <v>1.6666666666666666E-2</v>
      </c>
      <c r="AG10" s="219"/>
      <c r="AH10" s="220"/>
      <c r="AI10" s="219"/>
      <c r="AJ10" s="220"/>
      <c r="AK10" s="219"/>
      <c r="AL10" s="220"/>
      <c r="AM10" s="221"/>
      <c r="AN10" s="222" t="s">
        <v>213</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0.25</v>
      </c>
      <c r="W11" s="219"/>
      <c r="X11" s="220">
        <v>0.27916666666666667</v>
      </c>
      <c r="Y11" s="221"/>
      <c r="Z11" s="218"/>
      <c r="AA11" s="219"/>
      <c r="AB11" s="220"/>
      <c r="AC11" s="219"/>
      <c r="AD11" s="220"/>
      <c r="AE11" s="219"/>
      <c r="AF11" s="220">
        <v>2.9166666666666664E-2</v>
      </c>
      <c r="AG11" s="219"/>
      <c r="AH11" s="220"/>
      <c r="AI11" s="219"/>
      <c r="AJ11" s="220"/>
      <c r="AK11" s="219"/>
      <c r="AL11" s="220"/>
      <c r="AM11" s="221"/>
      <c r="AN11" s="222" t="s">
        <v>212</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0.27916666666666667</v>
      </c>
      <c r="W12" s="219"/>
      <c r="X12" s="220">
        <v>0.30416666666666664</v>
      </c>
      <c r="Y12" s="221"/>
      <c r="Z12" s="218"/>
      <c r="AA12" s="219"/>
      <c r="AB12" s="220">
        <v>1.6666666666666666E-2</v>
      </c>
      <c r="AC12" s="219"/>
      <c r="AD12" s="220">
        <v>4.1666666666666666E-3</v>
      </c>
      <c r="AE12" s="219"/>
      <c r="AF12" s="220">
        <v>4.1666666666666666E-3</v>
      </c>
      <c r="AG12" s="219"/>
      <c r="AH12" s="220"/>
      <c r="AI12" s="219"/>
      <c r="AJ12" s="220"/>
      <c r="AK12" s="219"/>
      <c r="AL12" s="220"/>
      <c r="AM12" s="221"/>
      <c r="AN12" s="222" t="s">
        <v>214</v>
      </c>
      <c r="AO12" s="223"/>
      <c r="AP12" s="223"/>
      <c r="AQ12" s="223"/>
      <c r="AR12" s="223"/>
      <c r="AS12" s="223"/>
      <c r="AT12" s="223"/>
      <c r="AU12" s="224"/>
    </row>
    <row r="13" spans="1:47" ht="15.75" customHeight="1" thickTop="1">
      <c r="A13" s="231" t="s">
        <v>27</v>
      </c>
      <c r="B13" s="232"/>
      <c r="C13" s="232"/>
      <c r="D13" s="232"/>
      <c r="E13" s="233" t="s">
        <v>165</v>
      </c>
      <c r="F13" s="234"/>
      <c r="G13" s="234"/>
      <c r="H13" s="235"/>
      <c r="I13" s="236" t="s">
        <v>166</v>
      </c>
      <c r="J13" s="237"/>
      <c r="K13" s="237"/>
      <c r="L13" s="238"/>
      <c r="M13" s="236" t="s">
        <v>167</v>
      </c>
      <c r="N13" s="237"/>
      <c r="O13" s="237"/>
      <c r="P13" s="238"/>
      <c r="Q13" s="236" t="s">
        <v>168</v>
      </c>
      <c r="R13" s="237"/>
      <c r="S13" s="237"/>
      <c r="T13" s="238"/>
      <c r="U13" s="12"/>
      <c r="V13" s="218">
        <v>0.30416666666666664</v>
      </c>
      <c r="W13" s="219"/>
      <c r="X13" s="220">
        <v>0.52083333333333337</v>
      </c>
      <c r="Y13" s="221"/>
      <c r="Z13" s="218"/>
      <c r="AA13" s="219"/>
      <c r="AB13" s="220"/>
      <c r="AC13" s="219"/>
      <c r="AD13" s="220"/>
      <c r="AE13" s="219"/>
      <c r="AF13" s="220"/>
      <c r="AG13" s="219"/>
      <c r="AH13" s="220"/>
      <c r="AI13" s="219"/>
      <c r="AJ13" s="220"/>
      <c r="AK13" s="219"/>
      <c r="AL13" s="220">
        <v>0.21666666666666667</v>
      </c>
      <c r="AM13" s="221"/>
      <c r="AN13" s="222" t="s">
        <v>220</v>
      </c>
      <c r="AO13" s="223"/>
      <c r="AP13" s="223"/>
      <c r="AQ13" s="223"/>
      <c r="AR13" s="223"/>
      <c r="AS13" s="223"/>
      <c r="AT13" s="223"/>
      <c r="AU13" s="224"/>
    </row>
    <row r="14" spans="1:47" ht="15.75" customHeight="1">
      <c r="A14" s="245" t="s">
        <v>10</v>
      </c>
      <c r="B14" s="246"/>
      <c r="C14" s="246"/>
      <c r="D14" s="246"/>
      <c r="E14" s="247" t="s">
        <v>164</v>
      </c>
      <c r="F14" s="248"/>
      <c r="G14" s="248"/>
      <c r="H14" s="249"/>
      <c r="I14" s="247" t="s">
        <v>164</v>
      </c>
      <c r="J14" s="248"/>
      <c r="K14" s="248"/>
      <c r="L14" s="249"/>
      <c r="M14" s="247" t="s">
        <v>164</v>
      </c>
      <c r="N14" s="248"/>
      <c r="O14" s="248"/>
      <c r="P14" s="249"/>
      <c r="Q14" s="247" t="s">
        <v>153</v>
      </c>
      <c r="R14" s="248"/>
      <c r="S14" s="248"/>
      <c r="T14" s="249"/>
      <c r="U14" s="12"/>
      <c r="V14" s="218">
        <v>0.52083333333333337</v>
      </c>
      <c r="W14" s="219"/>
      <c r="X14" s="220">
        <v>0.58333333333333337</v>
      </c>
      <c r="Y14" s="221"/>
      <c r="Z14" s="218"/>
      <c r="AA14" s="219"/>
      <c r="AB14" s="220">
        <v>2.9166666666666664E-2</v>
      </c>
      <c r="AC14" s="219"/>
      <c r="AD14" s="220">
        <v>1.6666666666666666E-2</v>
      </c>
      <c r="AE14" s="219"/>
      <c r="AF14" s="220">
        <v>1.6666666666666666E-2</v>
      </c>
      <c r="AG14" s="219"/>
      <c r="AH14" s="220"/>
      <c r="AI14" s="219"/>
      <c r="AJ14" s="220"/>
      <c r="AK14" s="219"/>
      <c r="AL14" s="220"/>
      <c r="AM14" s="221"/>
      <c r="AN14" s="222" t="s">
        <v>219</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0.58333333333333337</v>
      </c>
      <c r="W15" s="219"/>
      <c r="X15" s="220">
        <v>0.75</v>
      </c>
      <c r="Y15" s="221"/>
      <c r="Z15" s="218"/>
      <c r="AA15" s="219"/>
      <c r="AB15" s="220"/>
      <c r="AC15" s="219"/>
      <c r="AD15" s="220"/>
      <c r="AE15" s="219"/>
      <c r="AF15" s="220"/>
      <c r="AG15" s="219"/>
      <c r="AH15" s="220"/>
      <c r="AI15" s="219"/>
      <c r="AJ15" s="220"/>
      <c r="AK15" s="219"/>
      <c r="AL15" s="220">
        <v>0.16666666666666666</v>
      </c>
      <c r="AM15" s="221"/>
      <c r="AN15" s="222" t="s">
        <v>220</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0.75</v>
      </c>
      <c r="W16" s="219"/>
      <c r="X16" s="220">
        <v>0.79999999999999993</v>
      </c>
      <c r="Y16" s="221"/>
      <c r="Z16" s="218"/>
      <c r="AA16" s="219"/>
      <c r="AB16" s="220">
        <v>2.9166666666666664E-2</v>
      </c>
      <c r="AC16" s="219"/>
      <c r="AD16" s="220">
        <v>8.3333333333333332E-3</v>
      </c>
      <c r="AE16" s="219"/>
      <c r="AF16" s="220">
        <v>1.2499999999999999E-2</v>
      </c>
      <c r="AG16" s="219"/>
      <c r="AH16" s="220"/>
      <c r="AI16" s="219"/>
      <c r="AJ16" s="220"/>
      <c r="AK16" s="219"/>
      <c r="AL16" s="220"/>
      <c r="AM16" s="221"/>
      <c r="AN16" s="222" t="s">
        <v>221</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0.79999999999999993</v>
      </c>
      <c r="W17" s="219"/>
      <c r="X17" s="220">
        <v>0.83333333333333337</v>
      </c>
      <c r="Y17" s="221"/>
      <c r="Z17" s="218"/>
      <c r="AA17" s="219"/>
      <c r="AB17" s="220">
        <v>1.2499999999999999E-2</v>
      </c>
      <c r="AC17" s="219"/>
      <c r="AD17" s="220">
        <v>8.3333333333333332E-3</v>
      </c>
      <c r="AE17" s="219"/>
      <c r="AF17" s="220">
        <v>1.2499999999999999E-2</v>
      </c>
      <c r="AG17" s="219"/>
      <c r="AH17" s="220"/>
      <c r="AI17" s="219"/>
      <c r="AJ17" s="220"/>
      <c r="AK17" s="219"/>
      <c r="AL17" s="220"/>
      <c r="AM17" s="221"/>
      <c r="AN17" s="222" t="s">
        <v>215</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0.83333333333333337</v>
      </c>
      <c r="W18" s="219"/>
      <c r="X18" s="255">
        <v>0.88750000000000007</v>
      </c>
      <c r="Y18" s="256"/>
      <c r="Z18" s="218"/>
      <c r="AA18" s="219"/>
      <c r="AB18" s="220">
        <v>3.7499999999999999E-2</v>
      </c>
      <c r="AC18" s="219"/>
      <c r="AD18" s="220">
        <v>8.3333333333333332E-3</v>
      </c>
      <c r="AE18" s="219"/>
      <c r="AF18" s="220">
        <v>8.3333333333333332E-3</v>
      </c>
      <c r="AG18" s="219"/>
      <c r="AH18" s="220"/>
      <c r="AI18" s="219"/>
      <c r="AJ18" s="220"/>
      <c r="AK18" s="219"/>
      <c r="AL18" s="220"/>
      <c r="AM18" s="221"/>
      <c r="AN18" s="222" t="s">
        <v>218</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0.88750000000000007</v>
      </c>
      <c r="W19" s="219"/>
      <c r="X19" s="255">
        <v>0.92083333333333339</v>
      </c>
      <c r="Y19" s="256"/>
      <c r="Z19" s="218"/>
      <c r="AA19" s="219"/>
      <c r="AB19" s="220">
        <v>2.0833333333333332E-2</v>
      </c>
      <c r="AC19" s="219"/>
      <c r="AD19" s="220">
        <v>4.1666666666666666E-3</v>
      </c>
      <c r="AE19" s="219"/>
      <c r="AF19" s="220">
        <v>8.3333333333333332E-3</v>
      </c>
      <c r="AG19" s="219"/>
      <c r="AH19" s="220"/>
      <c r="AI19" s="219"/>
      <c r="AJ19" s="220"/>
      <c r="AK19" s="219"/>
      <c r="AL19" s="220"/>
      <c r="AM19" s="221"/>
      <c r="AN19" s="222" t="s">
        <v>217</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0.92083333333333339</v>
      </c>
      <c r="W20" s="219"/>
      <c r="X20" s="255">
        <v>0.97916666666666663</v>
      </c>
      <c r="Y20" s="256"/>
      <c r="Z20" s="218"/>
      <c r="AA20" s="219"/>
      <c r="AB20" s="220"/>
      <c r="AC20" s="219"/>
      <c r="AD20" s="220"/>
      <c r="AE20" s="219"/>
      <c r="AF20" s="220">
        <v>5.8333333333333327E-2</v>
      </c>
      <c r="AG20" s="219"/>
      <c r="AH20" s="220"/>
      <c r="AI20" s="219"/>
      <c r="AJ20" s="220"/>
      <c r="AK20" s="219"/>
      <c r="AL20" s="220"/>
      <c r="AM20" s="221"/>
      <c r="AN20" s="222" t="s">
        <v>216</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v>0.97916666666666663</v>
      </c>
      <c r="W21" s="219"/>
      <c r="X21" s="255">
        <v>1</v>
      </c>
      <c r="Y21" s="256"/>
      <c r="Z21" s="218"/>
      <c r="AA21" s="219"/>
      <c r="AB21" s="220">
        <v>2.0833333333333332E-2</v>
      </c>
      <c r="AC21" s="219"/>
      <c r="AD21" s="220"/>
      <c r="AE21" s="219"/>
      <c r="AF21" s="220"/>
      <c r="AG21" s="219"/>
      <c r="AH21" s="220"/>
      <c r="AI21" s="219"/>
      <c r="AJ21" s="220"/>
      <c r="AK21" s="219"/>
      <c r="AL21" s="220"/>
      <c r="AM21" s="221"/>
      <c r="AN21" s="222" t="s">
        <v>222</v>
      </c>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c r="W22" s="268"/>
      <c r="X22" s="269"/>
      <c r="Y22" s="220"/>
      <c r="Z22" s="267"/>
      <c r="AA22" s="268"/>
      <c r="AB22" s="268"/>
      <c r="AC22" s="268"/>
      <c r="AD22" s="268"/>
      <c r="AE22" s="268"/>
      <c r="AF22" s="268"/>
      <c r="AG22" s="268"/>
      <c r="AH22" s="268"/>
      <c r="AI22" s="268"/>
      <c r="AJ22" s="268"/>
      <c r="AK22" s="268"/>
      <c r="AL22" s="219"/>
      <c r="AM22" s="220"/>
      <c r="AN22" s="222"/>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0.1875</v>
      </c>
      <c r="AC31" s="296"/>
      <c r="AD31" s="296">
        <f>SUM(AD9:AE30)</f>
        <v>7.4999999999999997E-2</v>
      </c>
      <c r="AE31" s="296"/>
      <c r="AF31" s="296">
        <f>SUM(AF9:AG30)</f>
        <v>0.3541666666666668</v>
      </c>
      <c r="AG31" s="296"/>
      <c r="AH31" s="296">
        <f>SUM(AH9:AI30)</f>
        <v>0</v>
      </c>
      <c r="AI31" s="296"/>
      <c r="AJ31" s="296">
        <f>SUM(AJ9:AK30)</f>
        <v>0</v>
      </c>
      <c r="AK31" s="296"/>
      <c r="AL31" s="297">
        <f>SUM(AL9:AM30)</f>
        <v>0.3833333333333333</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9409</v>
      </c>
      <c r="Y35" s="329"/>
      <c r="Z35" s="329"/>
      <c r="AA35" s="55" t="s">
        <v>56</v>
      </c>
      <c r="AB35" s="330">
        <v>1520</v>
      </c>
      <c r="AC35" s="331"/>
      <c r="AD35" s="331"/>
      <c r="AE35" s="58" t="s">
        <v>56</v>
      </c>
      <c r="AF35" s="330">
        <v>0</v>
      </c>
      <c r="AG35" s="331"/>
      <c r="AH35" s="331"/>
      <c r="AI35" s="55" t="s">
        <v>56</v>
      </c>
      <c r="AJ35" s="330">
        <v>0</v>
      </c>
      <c r="AK35" s="331"/>
      <c r="AL35" s="331"/>
      <c r="AM35" s="55" t="s">
        <v>56</v>
      </c>
      <c r="AN35" s="332">
        <f>(X35+AF35)-(AB35+AJ35)</f>
        <v>7889</v>
      </c>
      <c r="AO35" s="333"/>
      <c r="AP35" s="55" t="s">
        <v>56</v>
      </c>
      <c r="AQ35" s="334"/>
      <c r="AR35" s="335"/>
      <c r="AS35" s="335"/>
      <c r="AT35" s="335"/>
      <c r="AU35" s="336"/>
    </row>
    <row r="36" spans="1:47" ht="15.75" customHeight="1">
      <c r="A36" s="155" t="s">
        <v>83</v>
      </c>
      <c r="B36" s="51"/>
      <c r="C36" s="51"/>
      <c r="D36" s="51"/>
      <c r="E36" s="51"/>
      <c r="F36" s="51"/>
      <c r="G36" s="47"/>
      <c r="H36" s="340">
        <f>SUM(AB9:AC30)</f>
        <v>0.1875</v>
      </c>
      <c r="I36" s="341"/>
      <c r="J36" s="341"/>
      <c r="K36" s="342">
        <v>120</v>
      </c>
      <c r="L36" s="343"/>
      <c r="M36" s="37" t="s">
        <v>56</v>
      </c>
      <c r="N36" s="344">
        <f t="shared" si="2"/>
        <v>540</v>
      </c>
      <c r="O36" s="345"/>
      <c r="P36" s="37" t="s">
        <v>56</v>
      </c>
      <c r="Q36" s="31"/>
      <c r="R36" s="353" t="s">
        <v>39</v>
      </c>
      <c r="S36" s="354"/>
      <c r="T36" s="354"/>
      <c r="U36" s="354"/>
      <c r="V36" s="354"/>
      <c r="W36" s="354"/>
      <c r="X36" s="347">
        <v>20000</v>
      </c>
      <c r="Y36" s="348"/>
      <c r="Z36" s="348"/>
      <c r="AA36" s="56" t="s">
        <v>56</v>
      </c>
      <c r="AB36" s="349">
        <v>3000</v>
      </c>
      <c r="AC36" s="350"/>
      <c r="AD36" s="350"/>
      <c r="AE36" s="57" t="s">
        <v>56</v>
      </c>
      <c r="AF36" s="349">
        <v>0</v>
      </c>
      <c r="AG36" s="350"/>
      <c r="AH36" s="350"/>
      <c r="AI36" s="56" t="s">
        <v>56</v>
      </c>
      <c r="AJ36" s="349">
        <v>0</v>
      </c>
      <c r="AK36" s="350"/>
      <c r="AL36" s="350"/>
      <c r="AM36" s="56" t="s">
        <v>56</v>
      </c>
      <c r="AN36" s="351">
        <f t="shared" ref="AN36:AN43" si="3">(X36+AF36)-(AB36+AJ36)</f>
        <v>17000</v>
      </c>
      <c r="AO36" s="352"/>
      <c r="AP36" s="56" t="s">
        <v>56</v>
      </c>
      <c r="AQ36" s="337"/>
      <c r="AR36" s="338"/>
      <c r="AS36" s="338"/>
      <c r="AT36" s="338"/>
      <c r="AU36" s="339"/>
    </row>
    <row r="37" spans="1:47" ht="15.75" customHeight="1">
      <c r="A37" s="155" t="s">
        <v>67</v>
      </c>
      <c r="B37" s="51"/>
      <c r="C37" s="51"/>
      <c r="D37" s="51"/>
      <c r="E37" s="51"/>
      <c r="F37" s="51"/>
      <c r="G37" s="47"/>
      <c r="H37" s="340">
        <f>SUM(AD9:AE30)</f>
        <v>7.4999999999999997E-2</v>
      </c>
      <c r="I37" s="341"/>
      <c r="J37" s="341"/>
      <c r="K37" s="342">
        <v>89</v>
      </c>
      <c r="L37" s="343"/>
      <c r="M37" s="37" t="s">
        <v>56</v>
      </c>
      <c r="N37" s="344">
        <f t="shared" si="2"/>
        <v>160.19999999999999</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55" t="s">
        <v>150</v>
      </c>
      <c r="B38" s="51"/>
      <c r="C38" s="51"/>
      <c r="D38" s="51"/>
      <c r="E38" s="51"/>
      <c r="F38" s="51"/>
      <c r="G38" s="47"/>
      <c r="H38" s="340">
        <f>SUM(AF9:AG30)</f>
        <v>0.3541666666666668</v>
      </c>
      <c r="I38" s="341"/>
      <c r="J38" s="341"/>
      <c r="K38" s="342">
        <v>89</v>
      </c>
      <c r="L38" s="343"/>
      <c r="M38" s="37" t="s">
        <v>56</v>
      </c>
      <c r="N38" s="344">
        <f t="shared" si="2"/>
        <v>756.50000000000034</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55"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55"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55" t="s">
        <v>68</v>
      </c>
      <c r="B41" s="51"/>
      <c r="C41" s="51"/>
      <c r="D41" s="51"/>
      <c r="E41" s="51"/>
      <c r="F41" s="51"/>
      <c r="G41" s="47"/>
      <c r="H41" s="340">
        <f>SUM(AL9:AM30)</f>
        <v>0.3833333333333333</v>
      </c>
      <c r="I41" s="341"/>
      <c r="J41" s="341"/>
      <c r="K41" s="342">
        <v>8</v>
      </c>
      <c r="L41" s="343"/>
      <c r="M41" s="37" t="s">
        <v>56</v>
      </c>
      <c r="N41" s="344">
        <f t="shared" si="2"/>
        <v>73.599999999999994</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55"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1530.3000000000002</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171</v>
      </c>
      <c r="D51" s="375"/>
      <c r="E51" s="375"/>
      <c r="F51" s="375"/>
      <c r="G51" s="375"/>
      <c r="H51" s="375"/>
      <c r="I51" s="87"/>
      <c r="J51" s="87"/>
      <c r="K51" s="88"/>
      <c r="L51" s="87"/>
      <c r="M51" s="87"/>
      <c r="N51" s="87"/>
      <c r="O51" s="87"/>
      <c r="P51" s="87"/>
      <c r="Q51" s="78"/>
      <c r="R51" s="85" t="s">
        <v>133</v>
      </c>
      <c r="S51" s="86"/>
      <c r="T51" s="375" t="s">
        <v>173</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43864</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43864</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180</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169</v>
      </c>
      <c r="AH69" s="195"/>
      <c r="AI69" s="195"/>
      <c r="AJ69" s="195"/>
      <c r="AK69" s="195"/>
      <c r="AL69" s="196"/>
      <c r="AM69" s="194" t="s">
        <v>179</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176</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50" t="s">
        <v>175</v>
      </c>
      <c r="AH71" s="151"/>
      <c r="AI71" s="151"/>
      <c r="AJ71" s="151"/>
      <c r="AK71" s="151"/>
      <c r="AL71" s="152"/>
      <c r="AM71" s="150" t="s">
        <v>170</v>
      </c>
      <c r="AN71" s="151"/>
      <c r="AO71" s="151"/>
      <c r="AP71" s="156"/>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50" t="s">
        <v>171</v>
      </c>
      <c r="AH72" s="151"/>
      <c r="AI72" s="151"/>
      <c r="AJ72" s="151"/>
      <c r="AK72" s="151"/>
      <c r="AL72" s="152"/>
      <c r="AM72" s="150" t="s">
        <v>172</v>
      </c>
      <c r="AN72" s="151"/>
      <c r="AO72" s="151"/>
      <c r="AP72" s="156"/>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50" t="s">
        <v>181</v>
      </c>
      <c r="AH73" s="151"/>
      <c r="AI73" s="151"/>
      <c r="AJ73" s="151"/>
      <c r="AK73" s="151"/>
      <c r="AL73" s="152"/>
      <c r="AM73" s="150" t="s">
        <v>160</v>
      </c>
      <c r="AN73" s="151"/>
      <c r="AO73" s="151"/>
      <c r="AP73" s="156"/>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50" t="s">
        <v>156</v>
      </c>
      <c r="AH74" s="151"/>
      <c r="AI74" s="151"/>
      <c r="AJ74" s="151"/>
      <c r="AK74" s="151"/>
      <c r="AL74" s="152"/>
      <c r="AM74" s="150" t="s">
        <v>161</v>
      </c>
      <c r="AN74" s="151"/>
      <c r="AO74" s="151" t="s">
        <v>177</v>
      </c>
      <c r="AP74" s="156"/>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50" t="s">
        <v>157</v>
      </c>
      <c r="AH75" s="151"/>
      <c r="AI75" s="151"/>
      <c r="AJ75" s="151"/>
      <c r="AK75" s="151"/>
      <c r="AL75" s="152"/>
      <c r="AM75" s="150" t="s">
        <v>162</v>
      </c>
      <c r="AN75" s="151"/>
      <c r="AO75" s="151"/>
      <c r="AP75" s="156"/>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50" t="s">
        <v>158</v>
      </c>
      <c r="AH76" s="151"/>
      <c r="AI76" s="151"/>
      <c r="AJ76" s="151"/>
      <c r="AK76" s="151"/>
      <c r="AL76" s="152"/>
      <c r="AM76" s="150" t="s">
        <v>162</v>
      </c>
      <c r="AN76" s="151"/>
      <c r="AO76" s="151"/>
      <c r="AP76" s="156"/>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50" t="s">
        <v>159</v>
      </c>
      <c r="AH77" s="151"/>
      <c r="AI77" s="151"/>
      <c r="AJ77" s="151"/>
      <c r="AK77" s="151"/>
      <c r="AL77" s="152"/>
      <c r="AM77" s="150" t="s">
        <v>163</v>
      </c>
      <c r="AN77" s="151"/>
      <c r="AO77" s="151" t="s">
        <v>177</v>
      </c>
      <c r="AP77" s="156"/>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43865</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174</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60" t="s">
        <v>53</v>
      </c>
      <c r="L8" s="161"/>
      <c r="M8" s="161"/>
      <c r="N8" s="60"/>
      <c r="O8" s="197" t="s">
        <v>154</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7</v>
      </c>
      <c r="P9" s="210"/>
      <c r="Q9" s="65" t="s">
        <v>82</v>
      </c>
      <c r="R9" s="210"/>
      <c r="S9" s="210"/>
      <c r="T9" s="63" t="s">
        <v>52</v>
      </c>
      <c r="U9" s="17"/>
      <c r="V9" s="211">
        <v>0</v>
      </c>
      <c r="W9" s="212"/>
      <c r="X9" s="213">
        <v>4.1666666666666664E-2</v>
      </c>
      <c r="Y9" s="214"/>
      <c r="Z9" s="211"/>
      <c r="AA9" s="212"/>
      <c r="AB9" s="213">
        <v>2.7777777777777776E-2</v>
      </c>
      <c r="AC9" s="212"/>
      <c r="AD9" s="213">
        <v>6.9444444444444441E-3</v>
      </c>
      <c r="AE9" s="212"/>
      <c r="AF9" s="213">
        <v>6.9444444444444441E-3</v>
      </c>
      <c r="AG9" s="212"/>
      <c r="AH9" s="213"/>
      <c r="AI9" s="212"/>
      <c r="AJ9" s="213"/>
      <c r="AK9" s="212"/>
      <c r="AL9" s="213"/>
      <c r="AM9" s="214"/>
      <c r="AN9" s="215" t="s">
        <v>223</v>
      </c>
      <c r="AO9" s="216"/>
      <c r="AP9" s="216"/>
      <c r="AQ9" s="216"/>
      <c r="AR9" s="216"/>
      <c r="AS9" s="216"/>
      <c r="AT9" s="216"/>
      <c r="AU9" s="217"/>
    </row>
    <row r="10" spans="1:47" ht="15.75" customHeight="1" thickTop="1">
      <c r="A10" s="18"/>
      <c r="B10" s="18"/>
      <c r="C10" s="18"/>
      <c r="D10" s="18"/>
      <c r="E10" s="19"/>
      <c r="F10" s="19"/>
      <c r="G10" s="19"/>
      <c r="H10" s="19"/>
      <c r="I10" s="19"/>
      <c r="J10" s="19"/>
      <c r="U10" s="20"/>
      <c r="V10" s="218">
        <v>4.1666666666666664E-2</v>
      </c>
      <c r="W10" s="219"/>
      <c r="X10" s="220">
        <v>8.3333333333333329E-2</v>
      </c>
      <c r="Y10" s="221"/>
      <c r="Z10" s="218"/>
      <c r="AA10" s="219"/>
      <c r="AB10" s="220"/>
      <c r="AC10" s="219"/>
      <c r="AD10" s="220">
        <v>2.0833333333333332E-2</v>
      </c>
      <c r="AE10" s="219"/>
      <c r="AF10" s="220">
        <v>2.0833333333333332E-2</v>
      </c>
      <c r="AG10" s="219"/>
      <c r="AH10" s="220"/>
      <c r="AI10" s="219"/>
      <c r="AJ10" s="220"/>
      <c r="AK10" s="219"/>
      <c r="AL10" s="220"/>
      <c r="AM10" s="221"/>
      <c r="AN10" s="222" t="s">
        <v>224</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8.3333333333333329E-2</v>
      </c>
      <c r="W11" s="219"/>
      <c r="X11" s="220">
        <v>0.16666666666666666</v>
      </c>
      <c r="Y11" s="221"/>
      <c r="Z11" s="218"/>
      <c r="AA11" s="219"/>
      <c r="AB11" s="220">
        <v>6.25E-2</v>
      </c>
      <c r="AC11" s="219"/>
      <c r="AD11" s="220">
        <v>6.9444444444444441E-3</v>
      </c>
      <c r="AE11" s="219"/>
      <c r="AF11" s="220">
        <v>1.3888888888888888E-2</v>
      </c>
      <c r="AG11" s="219"/>
      <c r="AH11" s="220"/>
      <c r="AI11" s="219"/>
      <c r="AJ11" s="220"/>
      <c r="AK11" s="219"/>
      <c r="AL11" s="220"/>
      <c r="AM11" s="221"/>
      <c r="AN11" s="222" t="s">
        <v>225</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0.16666666666666666</v>
      </c>
      <c r="W12" s="219"/>
      <c r="X12" s="220">
        <v>0.22916666666666666</v>
      </c>
      <c r="Y12" s="221"/>
      <c r="Z12" s="218"/>
      <c r="AA12" s="219"/>
      <c r="AB12" s="220">
        <v>4.1666666666666664E-2</v>
      </c>
      <c r="AC12" s="219"/>
      <c r="AD12" s="220">
        <v>6.9444444444444441E-3</v>
      </c>
      <c r="AE12" s="219"/>
      <c r="AF12" s="220">
        <v>1.3888888888888888E-2</v>
      </c>
      <c r="AG12" s="219"/>
      <c r="AH12" s="220"/>
      <c r="AI12" s="219"/>
      <c r="AJ12" s="220"/>
      <c r="AK12" s="219"/>
      <c r="AL12" s="220"/>
      <c r="AM12" s="221"/>
      <c r="AN12" s="222" t="s">
        <v>226</v>
      </c>
      <c r="AO12" s="223"/>
      <c r="AP12" s="223"/>
      <c r="AQ12" s="223"/>
      <c r="AR12" s="223"/>
      <c r="AS12" s="223"/>
      <c r="AT12" s="223"/>
      <c r="AU12" s="224"/>
    </row>
    <row r="13" spans="1:47" ht="15.75" customHeight="1" thickTop="1">
      <c r="A13" s="231" t="s">
        <v>27</v>
      </c>
      <c r="B13" s="232"/>
      <c r="C13" s="232"/>
      <c r="D13" s="232"/>
      <c r="E13" s="233" t="s">
        <v>165</v>
      </c>
      <c r="F13" s="234"/>
      <c r="G13" s="234"/>
      <c r="H13" s="235"/>
      <c r="I13" s="236" t="s">
        <v>166</v>
      </c>
      <c r="J13" s="237"/>
      <c r="K13" s="237"/>
      <c r="L13" s="238"/>
      <c r="M13" s="236" t="s">
        <v>167</v>
      </c>
      <c r="N13" s="237"/>
      <c r="O13" s="237"/>
      <c r="P13" s="238"/>
      <c r="Q13" s="236" t="s">
        <v>168</v>
      </c>
      <c r="R13" s="237"/>
      <c r="S13" s="237"/>
      <c r="T13" s="238"/>
      <c r="U13" s="12"/>
      <c r="V13" s="218">
        <v>0.22916666666666666</v>
      </c>
      <c r="W13" s="219"/>
      <c r="X13" s="220">
        <v>0.25</v>
      </c>
      <c r="Y13" s="221"/>
      <c r="Z13" s="218"/>
      <c r="AA13" s="219"/>
      <c r="AB13" s="220">
        <v>2.0833333333333332E-2</v>
      </c>
      <c r="AC13" s="219"/>
      <c r="AD13" s="220"/>
      <c r="AE13" s="219"/>
      <c r="AF13" s="220"/>
      <c r="AG13" s="219"/>
      <c r="AH13" s="220"/>
      <c r="AI13" s="219"/>
      <c r="AJ13" s="220"/>
      <c r="AK13" s="219"/>
      <c r="AL13" s="220"/>
      <c r="AM13" s="221"/>
      <c r="AN13" s="222" t="s">
        <v>227</v>
      </c>
      <c r="AO13" s="223"/>
      <c r="AP13" s="223"/>
      <c r="AQ13" s="223"/>
      <c r="AR13" s="223"/>
      <c r="AS13" s="223"/>
      <c r="AT13" s="223"/>
      <c r="AU13" s="224"/>
    </row>
    <row r="14" spans="1:47" ht="15.75" customHeight="1">
      <c r="A14" s="245" t="s">
        <v>10</v>
      </c>
      <c r="B14" s="246"/>
      <c r="C14" s="246"/>
      <c r="D14" s="246"/>
      <c r="E14" s="247" t="s">
        <v>164</v>
      </c>
      <c r="F14" s="248"/>
      <c r="G14" s="248"/>
      <c r="H14" s="249"/>
      <c r="I14" s="247" t="s">
        <v>164</v>
      </c>
      <c r="J14" s="248"/>
      <c r="K14" s="248"/>
      <c r="L14" s="249"/>
      <c r="M14" s="247" t="s">
        <v>164</v>
      </c>
      <c r="N14" s="248"/>
      <c r="O14" s="248"/>
      <c r="P14" s="249"/>
      <c r="Q14" s="247" t="s">
        <v>153</v>
      </c>
      <c r="R14" s="248"/>
      <c r="S14" s="248"/>
      <c r="T14" s="249"/>
      <c r="U14" s="12"/>
      <c r="V14" s="218">
        <v>0.25</v>
      </c>
      <c r="W14" s="219"/>
      <c r="X14" s="220">
        <v>0.39583333333333331</v>
      </c>
      <c r="Y14" s="221"/>
      <c r="Z14" s="218"/>
      <c r="AA14" s="219"/>
      <c r="AB14" s="220"/>
      <c r="AC14" s="219"/>
      <c r="AD14" s="220"/>
      <c r="AE14" s="219"/>
      <c r="AF14" s="220"/>
      <c r="AG14" s="219"/>
      <c r="AH14" s="220"/>
      <c r="AI14" s="219"/>
      <c r="AJ14" s="220"/>
      <c r="AK14" s="219"/>
      <c r="AL14" s="220">
        <v>0.14583333333333334</v>
      </c>
      <c r="AM14" s="221"/>
      <c r="AN14" s="222" t="s">
        <v>205</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0.39583333333333331</v>
      </c>
      <c r="W15" s="219"/>
      <c r="X15" s="220">
        <v>0.4375</v>
      </c>
      <c r="Y15" s="221"/>
      <c r="Z15" s="218"/>
      <c r="AA15" s="219"/>
      <c r="AB15" s="220">
        <v>2.0833333333333332E-2</v>
      </c>
      <c r="AC15" s="219"/>
      <c r="AD15" s="220"/>
      <c r="AE15" s="219"/>
      <c r="AF15" s="220">
        <v>2.0833333333333332E-2</v>
      </c>
      <c r="AG15" s="219"/>
      <c r="AH15" s="220"/>
      <c r="AI15" s="219"/>
      <c r="AJ15" s="220"/>
      <c r="AK15" s="219"/>
      <c r="AL15" s="220"/>
      <c r="AM15" s="221"/>
      <c r="AN15" s="222" t="s">
        <v>228</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0.4375</v>
      </c>
      <c r="W16" s="219"/>
      <c r="X16" s="220">
        <v>0.47500000000000003</v>
      </c>
      <c r="Y16" s="221"/>
      <c r="Z16" s="218"/>
      <c r="AA16" s="219"/>
      <c r="AB16" s="220">
        <v>2.0833333333333332E-2</v>
      </c>
      <c r="AC16" s="219"/>
      <c r="AD16" s="220">
        <v>6.9444444444444441E-3</v>
      </c>
      <c r="AE16" s="219"/>
      <c r="AF16" s="220">
        <v>9.7222222222222224E-3</v>
      </c>
      <c r="AG16" s="219"/>
      <c r="AH16" s="220"/>
      <c r="AI16" s="219"/>
      <c r="AJ16" s="220"/>
      <c r="AK16" s="219"/>
      <c r="AL16" s="220"/>
      <c r="AM16" s="221"/>
      <c r="AN16" s="222" t="s">
        <v>229</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0.47500000000000003</v>
      </c>
      <c r="W17" s="219"/>
      <c r="X17" s="220">
        <v>0.5625</v>
      </c>
      <c r="Y17" s="221"/>
      <c r="Z17" s="218"/>
      <c r="AA17" s="219"/>
      <c r="AB17" s="220"/>
      <c r="AC17" s="219"/>
      <c r="AD17" s="220"/>
      <c r="AE17" s="219"/>
      <c r="AF17" s="220"/>
      <c r="AG17" s="219"/>
      <c r="AH17" s="220"/>
      <c r="AI17" s="219"/>
      <c r="AJ17" s="220"/>
      <c r="AK17" s="219"/>
      <c r="AL17" s="220">
        <v>8.7500000000000008E-2</v>
      </c>
      <c r="AM17" s="221"/>
      <c r="AN17" s="222" t="s">
        <v>205</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0.5625</v>
      </c>
      <c r="W18" s="219"/>
      <c r="X18" s="255">
        <v>0.60416666666666663</v>
      </c>
      <c r="Y18" s="256"/>
      <c r="Z18" s="218"/>
      <c r="AA18" s="219"/>
      <c r="AB18" s="220">
        <v>2.0833333333333332E-2</v>
      </c>
      <c r="AC18" s="219"/>
      <c r="AD18" s="220">
        <v>6.9444444444444441E-3</v>
      </c>
      <c r="AE18" s="219"/>
      <c r="AF18" s="220">
        <v>1.3888888888888888E-2</v>
      </c>
      <c r="AG18" s="219"/>
      <c r="AH18" s="220"/>
      <c r="AI18" s="219"/>
      <c r="AJ18" s="220"/>
      <c r="AK18" s="219"/>
      <c r="AL18" s="220"/>
      <c r="AM18" s="221"/>
      <c r="AN18" s="222" t="s">
        <v>230</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0.60416666666666663</v>
      </c>
      <c r="W19" s="219"/>
      <c r="X19" s="255">
        <v>0.64166666666666672</v>
      </c>
      <c r="Y19" s="256"/>
      <c r="Z19" s="218"/>
      <c r="AA19" s="219"/>
      <c r="AB19" s="220">
        <v>2.0833333333333332E-2</v>
      </c>
      <c r="AC19" s="219"/>
      <c r="AD19" s="220"/>
      <c r="AE19" s="219"/>
      <c r="AF19" s="220">
        <v>1.6666666666666666E-2</v>
      </c>
      <c r="AG19" s="219"/>
      <c r="AH19" s="220"/>
      <c r="AI19" s="219"/>
      <c r="AJ19" s="220"/>
      <c r="AK19" s="219"/>
      <c r="AL19" s="220"/>
      <c r="AM19" s="221"/>
      <c r="AN19" s="222" t="s">
        <v>231</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0.64166666666666672</v>
      </c>
      <c r="W20" s="219"/>
      <c r="X20" s="255">
        <v>0.66666666666666663</v>
      </c>
      <c r="Y20" s="256"/>
      <c r="Z20" s="218"/>
      <c r="AA20" s="219"/>
      <c r="AB20" s="220"/>
      <c r="AC20" s="219"/>
      <c r="AD20" s="220"/>
      <c r="AE20" s="219"/>
      <c r="AF20" s="220"/>
      <c r="AG20" s="219"/>
      <c r="AH20" s="220"/>
      <c r="AI20" s="219"/>
      <c r="AJ20" s="220"/>
      <c r="AK20" s="219"/>
      <c r="AL20" s="220">
        <v>2.4999999999999998E-2</v>
      </c>
      <c r="AM20" s="221"/>
      <c r="AN20" s="222" t="s">
        <v>205</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v>0.66666666666666663</v>
      </c>
      <c r="W21" s="219"/>
      <c r="X21" s="255">
        <v>0.72916666666666663</v>
      </c>
      <c r="Y21" s="256"/>
      <c r="Z21" s="218"/>
      <c r="AA21" s="219"/>
      <c r="AB21" s="220">
        <v>2.0833333333333332E-2</v>
      </c>
      <c r="AC21" s="219"/>
      <c r="AD21" s="220"/>
      <c r="AE21" s="219"/>
      <c r="AF21" s="220">
        <v>4.1666666666666664E-2</v>
      </c>
      <c r="AG21" s="219"/>
      <c r="AH21" s="220"/>
      <c r="AI21" s="219"/>
      <c r="AJ21" s="220"/>
      <c r="AK21" s="219"/>
      <c r="AL21" s="220"/>
      <c r="AM21" s="221"/>
      <c r="AN21" s="222" t="s">
        <v>232</v>
      </c>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v>0.72916666666666663</v>
      </c>
      <c r="W22" s="268"/>
      <c r="X22" s="269">
        <v>0.82500000000000007</v>
      </c>
      <c r="Y22" s="220"/>
      <c r="Z22" s="267"/>
      <c r="AA22" s="268"/>
      <c r="AB22" s="268"/>
      <c r="AC22" s="268"/>
      <c r="AD22" s="268"/>
      <c r="AE22" s="268"/>
      <c r="AF22" s="268"/>
      <c r="AG22" s="268"/>
      <c r="AH22" s="268"/>
      <c r="AI22" s="268"/>
      <c r="AJ22" s="268"/>
      <c r="AK22" s="268"/>
      <c r="AL22" s="219">
        <v>9.5833333333333326E-2</v>
      </c>
      <c r="AM22" s="220"/>
      <c r="AN22" s="222" t="s">
        <v>205</v>
      </c>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v>0.82500000000000007</v>
      </c>
      <c r="W23" s="268"/>
      <c r="X23" s="268">
        <v>0.84722222222222221</v>
      </c>
      <c r="Y23" s="220"/>
      <c r="Z23" s="267"/>
      <c r="AA23" s="268"/>
      <c r="AB23" s="268">
        <v>1.3888888888888888E-2</v>
      </c>
      <c r="AC23" s="268"/>
      <c r="AD23" s="268">
        <v>4.1666666666666666E-3</v>
      </c>
      <c r="AE23" s="268"/>
      <c r="AF23" s="268">
        <v>4.1666666666666666E-3</v>
      </c>
      <c r="AG23" s="268"/>
      <c r="AH23" s="268"/>
      <c r="AI23" s="268"/>
      <c r="AJ23" s="268"/>
      <c r="AK23" s="268"/>
      <c r="AL23" s="219"/>
      <c r="AM23" s="220"/>
      <c r="AN23" s="222" t="s">
        <v>233</v>
      </c>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v>0.84722222222222221</v>
      </c>
      <c r="W24" s="268"/>
      <c r="X24" s="219">
        <v>1</v>
      </c>
      <c r="Y24" s="220"/>
      <c r="Z24" s="267"/>
      <c r="AA24" s="268"/>
      <c r="AB24" s="268"/>
      <c r="AC24" s="268"/>
      <c r="AD24" s="268"/>
      <c r="AE24" s="268"/>
      <c r="AF24" s="268"/>
      <c r="AG24" s="268"/>
      <c r="AH24" s="268"/>
      <c r="AI24" s="268"/>
      <c r="AJ24" s="268"/>
      <c r="AK24" s="268"/>
      <c r="AL24" s="219">
        <v>0.15277777777777776</v>
      </c>
      <c r="AM24" s="220"/>
      <c r="AN24" s="222" t="s">
        <v>178</v>
      </c>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0.27083333333333337</v>
      </c>
      <c r="AC31" s="296"/>
      <c r="AD31" s="296">
        <f>SUM(AD9:AE30)</f>
        <v>5.9722222222222232E-2</v>
      </c>
      <c r="AE31" s="296"/>
      <c r="AF31" s="296">
        <f>SUM(AF9:AG30)</f>
        <v>0.16250000000000001</v>
      </c>
      <c r="AG31" s="296"/>
      <c r="AH31" s="296">
        <f>SUM(AH9:AI30)</f>
        <v>0</v>
      </c>
      <c r="AI31" s="296"/>
      <c r="AJ31" s="296">
        <f>SUM(AJ9:AK30)</f>
        <v>0</v>
      </c>
      <c r="AK31" s="296"/>
      <c r="AL31" s="297">
        <f>SUM(AL9:AM30)</f>
        <v>0.50694444444444442</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7889</v>
      </c>
      <c r="Y35" s="329"/>
      <c r="Z35" s="329"/>
      <c r="AA35" s="55" t="s">
        <v>56</v>
      </c>
      <c r="AB35" s="330">
        <v>1350</v>
      </c>
      <c r="AC35" s="331"/>
      <c r="AD35" s="331"/>
      <c r="AE35" s="58" t="s">
        <v>56</v>
      </c>
      <c r="AF35" s="330">
        <v>0</v>
      </c>
      <c r="AG35" s="331"/>
      <c r="AH35" s="331"/>
      <c r="AI35" s="55" t="s">
        <v>56</v>
      </c>
      <c r="AJ35" s="330">
        <v>0</v>
      </c>
      <c r="AK35" s="331"/>
      <c r="AL35" s="331"/>
      <c r="AM35" s="55" t="s">
        <v>56</v>
      </c>
      <c r="AN35" s="332">
        <f>(X35+AF35)-(AB35+AJ35)</f>
        <v>6539</v>
      </c>
      <c r="AO35" s="333"/>
      <c r="AP35" s="55" t="s">
        <v>56</v>
      </c>
      <c r="AQ35" s="334"/>
      <c r="AR35" s="335"/>
      <c r="AS35" s="335"/>
      <c r="AT35" s="335"/>
      <c r="AU35" s="336"/>
    </row>
    <row r="36" spans="1:47" ht="15.75" customHeight="1">
      <c r="A36" s="162" t="s">
        <v>83</v>
      </c>
      <c r="B36" s="51"/>
      <c r="C36" s="51"/>
      <c r="D36" s="51"/>
      <c r="E36" s="51"/>
      <c r="F36" s="51"/>
      <c r="G36" s="47"/>
      <c r="H36" s="340">
        <f>SUM(AB9:AC30)</f>
        <v>0.27083333333333337</v>
      </c>
      <c r="I36" s="341"/>
      <c r="J36" s="341"/>
      <c r="K36" s="342">
        <v>120</v>
      </c>
      <c r="L36" s="343"/>
      <c r="M36" s="37" t="s">
        <v>56</v>
      </c>
      <c r="N36" s="344">
        <f t="shared" si="2"/>
        <v>780.00000000000011</v>
      </c>
      <c r="O36" s="345"/>
      <c r="P36" s="37" t="s">
        <v>56</v>
      </c>
      <c r="Q36" s="31"/>
      <c r="R36" s="353" t="s">
        <v>39</v>
      </c>
      <c r="S36" s="354"/>
      <c r="T36" s="354"/>
      <c r="U36" s="354"/>
      <c r="V36" s="354"/>
      <c r="W36" s="354"/>
      <c r="X36" s="347">
        <v>17000</v>
      </c>
      <c r="Y36" s="348"/>
      <c r="Z36" s="348"/>
      <c r="AA36" s="56" t="s">
        <v>56</v>
      </c>
      <c r="AB36" s="349">
        <v>3000</v>
      </c>
      <c r="AC36" s="350"/>
      <c r="AD36" s="350"/>
      <c r="AE36" s="57" t="s">
        <v>56</v>
      </c>
      <c r="AF36" s="349">
        <v>5000</v>
      </c>
      <c r="AG36" s="350"/>
      <c r="AH36" s="350"/>
      <c r="AI36" s="56" t="s">
        <v>56</v>
      </c>
      <c r="AJ36" s="349">
        <v>0</v>
      </c>
      <c r="AK36" s="350"/>
      <c r="AL36" s="350"/>
      <c r="AM36" s="56" t="s">
        <v>56</v>
      </c>
      <c r="AN36" s="351">
        <f t="shared" ref="AN36:AN43" si="3">(X36+AF36)-(AB36+AJ36)</f>
        <v>19000</v>
      </c>
      <c r="AO36" s="352"/>
      <c r="AP36" s="56" t="s">
        <v>56</v>
      </c>
      <c r="AQ36" s="337"/>
      <c r="AR36" s="338"/>
      <c r="AS36" s="338"/>
      <c r="AT36" s="338"/>
      <c r="AU36" s="339"/>
    </row>
    <row r="37" spans="1:47" ht="15.75" customHeight="1">
      <c r="A37" s="162" t="s">
        <v>67</v>
      </c>
      <c r="B37" s="51"/>
      <c r="C37" s="51"/>
      <c r="D37" s="51"/>
      <c r="E37" s="51"/>
      <c r="F37" s="51"/>
      <c r="G37" s="47"/>
      <c r="H37" s="340">
        <f>SUM(AD9:AE30)</f>
        <v>5.9722222222222232E-2</v>
      </c>
      <c r="I37" s="341"/>
      <c r="J37" s="341"/>
      <c r="K37" s="342">
        <v>89</v>
      </c>
      <c r="L37" s="343"/>
      <c r="M37" s="37" t="s">
        <v>56</v>
      </c>
      <c r="N37" s="344">
        <f t="shared" si="2"/>
        <v>127.56666666666669</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62" t="s">
        <v>150</v>
      </c>
      <c r="B38" s="51"/>
      <c r="C38" s="51"/>
      <c r="D38" s="51"/>
      <c r="E38" s="51"/>
      <c r="F38" s="51"/>
      <c r="G38" s="47"/>
      <c r="H38" s="340">
        <f>SUM(AF9:AG30)</f>
        <v>0.16250000000000001</v>
      </c>
      <c r="I38" s="341"/>
      <c r="J38" s="341"/>
      <c r="K38" s="342">
        <v>89</v>
      </c>
      <c r="L38" s="343"/>
      <c r="M38" s="37" t="s">
        <v>56</v>
      </c>
      <c r="N38" s="344">
        <f t="shared" si="2"/>
        <v>347.1</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62"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62"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62" t="s">
        <v>68</v>
      </c>
      <c r="B41" s="51"/>
      <c r="C41" s="51"/>
      <c r="D41" s="51"/>
      <c r="E41" s="51"/>
      <c r="F41" s="51"/>
      <c r="G41" s="47"/>
      <c r="H41" s="340">
        <f>SUM(AL9:AM30)</f>
        <v>0.50694444444444442</v>
      </c>
      <c r="I41" s="341"/>
      <c r="J41" s="341"/>
      <c r="K41" s="342">
        <v>8</v>
      </c>
      <c r="L41" s="343"/>
      <c r="M41" s="37" t="s">
        <v>56</v>
      </c>
      <c r="N41" s="344">
        <f t="shared" si="2"/>
        <v>97.333333333333329</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62"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1352.0000000000002</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171</v>
      </c>
      <c r="D51" s="375"/>
      <c r="E51" s="375"/>
      <c r="F51" s="375"/>
      <c r="G51" s="375"/>
      <c r="H51" s="375"/>
      <c r="I51" s="87"/>
      <c r="J51" s="87"/>
      <c r="K51" s="88"/>
      <c r="L51" s="87"/>
      <c r="M51" s="87"/>
      <c r="N51" s="87"/>
      <c r="O51" s="87"/>
      <c r="P51" s="87"/>
      <c r="Q51" s="78"/>
      <c r="R51" s="85" t="s">
        <v>133</v>
      </c>
      <c r="S51" s="86"/>
      <c r="T51" s="375" t="s">
        <v>173</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43865</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43865</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180</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169</v>
      </c>
      <c r="AH69" s="195"/>
      <c r="AI69" s="195"/>
      <c r="AJ69" s="195"/>
      <c r="AK69" s="195"/>
      <c r="AL69" s="196"/>
      <c r="AM69" s="194" t="s">
        <v>179</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234</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57" t="s">
        <v>175</v>
      </c>
      <c r="AH71" s="158"/>
      <c r="AI71" s="158"/>
      <c r="AJ71" s="158"/>
      <c r="AK71" s="158"/>
      <c r="AL71" s="159"/>
      <c r="AM71" s="157" t="s">
        <v>170</v>
      </c>
      <c r="AN71" s="158"/>
      <c r="AO71" s="158"/>
      <c r="AP71" s="163"/>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57" t="s">
        <v>171</v>
      </c>
      <c r="AH72" s="158"/>
      <c r="AI72" s="158"/>
      <c r="AJ72" s="158"/>
      <c r="AK72" s="158"/>
      <c r="AL72" s="159"/>
      <c r="AM72" s="157" t="s">
        <v>172</v>
      </c>
      <c r="AN72" s="158"/>
      <c r="AO72" s="158" t="s">
        <v>177</v>
      </c>
      <c r="AP72" s="163"/>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57" t="s">
        <v>181</v>
      </c>
      <c r="AH73" s="158"/>
      <c r="AI73" s="158"/>
      <c r="AJ73" s="158"/>
      <c r="AK73" s="158"/>
      <c r="AL73" s="159"/>
      <c r="AM73" s="157" t="s">
        <v>160</v>
      </c>
      <c r="AN73" s="158"/>
      <c r="AO73" s="158"/>
      <c r="AP73" s="163"/>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57" t="s">
        <v>156</v>
      </c>
      <c r="AH74" s="158"/>
      <c r="AI74" s="158"/>
      <c r="AJ74" s="158"/>
      <c r="AK74" s="158"/>
      <c r="AL74" s="159"/>
      <c r="AM74" s="157" t="s">
        <v>161</v>
      </c>
      <c r="AN74" s="158"/>
      <c r="AO74" s="158"/>
      <c r="AP74" s="163"/>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57" t="s">
        <v>157</v>
      </c>
      <c r="AH75" s="158"/>
      <c r="AI75" s="158"/>
      <c r="AJ75" s="158"/>
      <c r="AK75" s="158"/>
      <c r="AL75" s="159"/>
      <c r="AM75" s="157" t="s">
        <v>162</v>
      </c>
      <c r="AN75" s="158"/>
      <c r="AO75" s="158"/>
      <c r="AP75" s="163"/>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57" t="s">
        <v>158</v>
      </c>
      <c r="AH76" s="158"/>
      <c r="AI76" s="158"/>
      <c r="AJ76" s="158"/>
      <c r="AK76" s="158"/>
      <c r="AL76" s="159"/>
      <c r="AM76" s="157" t="s">
        <v>162</v>
      </c>
      <c r="AN76" s="158"/>
      <c r="AO76" s="158"/>
      <c r="AP76" s="163"/>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57" t="s">
        <v>159</v>
      </c>
      <c r="AH77" s="158"/>
      <c r="AI77" s="158"/>
      <c r="AJ77" s="158"/>
      <c r="AK77" s="158"/>
      <c r="AL77" s="159"/>
      <c r="AM77" s="157" t="s">
        <v>163</v>
      </c>
      <c r="AN77" s="158"/>
      <c r="AO77" s="158" t="s">
        <v>177</v>
      </c>
      <c r="AP77" s="163"/>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8"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43866</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174</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48" t="s">
        <v>53</v>
      </c>
      <c r="L8" s="149"/>
      <c r="M8" s="149"/>
      <c r="N8" s="60"/>
      <c r="O8" s="197" t="s">
        <v>154</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7</v>
      </c>
      <c r="P9" s="210"/>
      <c r="Q9" s="65" t="s">
        <v>82</v>
      </c>
      <c r="R9" s="210"/>
      <c r="S9" s="210"/>
      <c r="T9" s="63" t="s">
        <v>52</v>
      </c>
      <c r="U9" s="17"/>
      <c r="V9" s="211">
        <v>0</v>
      </c>
      <c r="W9" s="212"/>
      <c r="X9" s="213">
        <v>4.1666666666666664E-2</v>
      </c>
      <c r="Y9" s="214"/>
      <c r="Z9" s="211"/>
      <c r="AA9" s="212"/>
      <c r="AB9" s="213"/>
      <c r="AC9" s="212"/>
      <c r="AD9" s="213"/>
      <c r="AE9" s="212"/>
      <c r="AF9" s="213"/>
      <c r="AG9" s="212"/>
      <c r="AH9" s="213"/>
      <c r="AI9" s="212"/>
      <c r="AJ9" s="213"/>
      <c r="AK9" s="212"/>
      <c r="AL9" s="213">
        <v>4.1666666666666664E-2</v>
      </c>
      <c r="AM9" s="214"/>
      <c r="AN9" s="215" t="s">
        <v>185</v>
      </c>
      <c r="AO9" s="216"/>
      <c r="AP9" s="216"/>
      <c r="AQ9" s="216"/>
      <c r="AR9" s="216"/>
      <c r="AS9" s="216"/>
      <c r="AT9" s="216"/>
      <c r="AU9" s="217"/>
    </row>
    <row r="10" spans="1:47" ht="15.75" customHeight="1" thickTop="1">
      <c r="A10" s="18"/>
      <c r="B10" s="18"/>
      <c r="C10" s="18"/>
      <c r="D10" s="18"/>
      <c r="E10" s="19"/>
      <c r="F10" s="19"/>
      <c r="G10" s="19"/>
      <c r="H10" s="19"/>
      <c r="I10" s="19"/>
      <c r="J10" s="19"/>
      <c r="U10" s="20"/>
      <c r="V10" s="218">
        <v>4.1666666666666664E-2</v>
      </c>
      <c r="W10" s="219"/>
      <c r="X10" s="220">
        <v>9.1666666666666674E-2</v>
      </c>
      <c r="Y10" s="221"/>
      <c r="Z10" s="218"/>
      <c r="AA10" s="219"/>
      <c r="AB10" s="220"/>
      <c r="AC10" s="219"/>
      <c r="AD10" s="220"/>
      <c r="AE10" s="219"/>
      <c r="AF10" s="220">
        <v>4.9999999999999996E-2</v>
      </c>
      <c r="AG10" s="219"/>
      <c r="AH10" s="220"/>
      <c r="AI10" s="219"/>
      <c r="AJ10" s="220"/>
      <c r="AK10" s="219"/>
      <c r="AL10" s="220"/>
      <c r="AM10" s="221"/>
      <c r="AN10" s="222" t="s">
        <v>235</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9.1666666666666674E-2</v>
      </c>
      <c r="W11" s="219"/>
      <c r="X11" s="220">
        <v>0.29166666666666669</v>
      </c>
      <c r="Y11" s="221"/>
      <c r="Z11" s="218"/>
      <c r="AA11" s="219"/>
      <c r="AB11" s="220"/>
      <c r="AC11" s="219"/>
      <c r="AD11" s="220"/>
      <c r="AE11" s="219"/>
      <c r="AF11" s="220"/>
      <c r="AG11" s="219"/>
      <c r="AH11" s="220"/>
      <c r="AI11" s="219"/>
      <c r="AJ11" s="220"/>
      <c r="AK11" s="219"/>
      <c r="AL11" s="220">
        <v>0.19999999999999998</v>
      </c>
      <c r="AM11" s="221"/>
      <c r="AN11" s="222" t="s">
        <v>185</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0.29166666666666669</v>
      </c>
      <c r="W12" s="219"/>
      <c r="X12" s="220">
        <v>0.3125</v>
      </c>
      <c r="Y12" s="221"/>
      <c r="Z12" s="218"/>
      <c r="AA12" s="219"/>
      <c r="AB12" s="220">
        <v>1.3888888888888888E-2</v>
      </c>
      <c r="AC12" s="219"/>
      <c r="AD12" s="220">
        <v>4.1666666666666666E-3</v>
      </c>
      <c r="AE12" s="219"/>
      <c r="AF12" s="220">
        <v>2.7777777777777779E-3</v>
      </c>
      <c r="AG12" s="219"/>
      <c r="AH12" s="220"/>
      <c r="AI12" s="219"/>
      <c r="AJ12" s="220"/>
      <c r="AK12" s="219"/>
      <c r="AL12" s="220"/>
      <c r="AM12" s="221"/>
      <c r="AN12" s="222" t="s">
        <v>186</v>
      </c>
      <c r="AO12" s="223"/>
      <c r="AP12" s="223"/>
      <c r="AQ12" s="223"/>
      <c r="AR12" s="223"/>
      <c r="AS12" s="223"/>
      <c r="AT12" s="223"/>
      <c r="AU12" s="224"/>
    </row>
    <row r="13" spans="1:47" ht="15.75" customHeight="1" thickTop="1">
      <c r="A13" s="231" t="s">
        <v>27</v>
      </c>
      <c r="B13" s="232"/>
      <c r="C13" s="232"/>
      <c r="D13" s="232"/>
      <c r="E13" s="233" t="s">
        <v>165</v>
      </c>
      <c r="F13" s="234"/>
      <c r="G13" s="234"/>
      <c r="H13" s="235"/>
      <c r="I13" s="236" t="s">
        <v>166</v>
      </c>
      <c r="J13" s="237"/>
      <c r="K13" s="237"/>
      <c r="L13" s="238"/>
      <c r="M13" s="236" t="s">
        <v>167</v>
      </c>
      <c r="N13" s="237"/>
      <c r="O13" s="237"/>
      <c r="P13" s="238"/>
      <c r="Q13" s="236" t="s">
        <v>168</v>
      </c>
      <c r="R13" s="237"/>
      <c r="S13" s="237"/>
      <c r="T13" s="238"/>
      <c r="U13" s="12"/>
      <c r="V13" s="218">
        <v>0.3125</v>
      </c>
      <c r="W13" s="219"/>
      <c r="X13" s="220">
        <v>0.34166666666666662</v>
      </c>
      <c r="Y13" s="221"/>
      <c r="Z13" s="218"/>
      <c r="AA13" s="219"/>
      <c r="AB13" s="220">
        <v>2.0833333333333332E-2</v>
      </c>
      <c r="AC13" s="219"/>
      <c r="AD13" s="220">
        <v>4.1666666666666666E-3</v>
      </c>
      <c r="AE13" s="219"/>
      <c r="AF13" s="220">
        <v>4.1666666666666666E-3</v>
      </c>
      <c r="AG13" s="219"/>
      <c r="AH13" s="220"/>
      <c r="AI13" s="219"/>
      <c r="AJ13" s="220"/>
      <c r="AK13" s="219"/>
      <c r="AL13" s="220"/>
      <c r="AM13" s="221"/>
      <c r="AN13" s="222" t="s">
        <v>236</v>
      </c>
      <c r="AO13" s="223"/>
      <c r="AP13" s="223"/>
      <c r="AQ13" s="223"/>
      <c r="AR13" s="223"/>
      <c r="AS13" s="223"/>
      <c r="AT13" s="223"/>
      <c r="AU13" s="224"/>
    </row>
    <row r="14" spans="1:47" ht="15.75" customHeight="1">
      <c r="A14" s="245" t="s">
        <v>10</v>
      </c>
      <c r="B14" s="246"/>
      <c r="C14" s="246"/>
      <c r="D14" s="246"/>
      <c r="E14" s="247" t="s">
        <v>164</v>
      </c>
      <c r="F14" s="248"/>
      <c r="G14" s="248"/>
      <c r="H14" s="249"/>
      <c r="I14" s="247" t="s">
        <v>164</v>
      </c>
      <c r="J14" s="248"/>
      <c r="K14" s="248"/>
      <c r="L14" s="249"/>
      <c r="M14" s="247" t="s">
        <v>164</v>
      </c>
      <c r="N14" s="248"/>
      <c r="O14" s="248"/>
      <c r="P14" s="249"/>
      <c r="Q14" s="247" t="s">
        <v>153</v>
      </c>
      <c r="R14" s="248"/>
      <c r="S14" s="248"/>
      <c r="T14" s="249"/>
      <c r="U14" s="12"/>
      <c r="V14" s="218">
        <v>0.34166666666666662</v>
      </c>
      <c r="W14" s="219"/>
      <c r="X14" s="220">
        <v>0.35416666666666669</v>
      </c>
      <c r="Y14" s="221"/>
      <c r="Z14" s="218"/>
      <c r="AA14" s="219"/>
      <c r="AB14" s="220"/>
      <c r="AC14" s="219"/>
      <c r="AD14" s="220"/>
      <c r="AE14" s="219"/>
      <c r="AF14" s="220"/>
      <c r="AG14" s="219"/>
      <c r="AH14" s="220"/>
      <c r="AI14" s="219"/>
      <c r="AJ14" s="220"/>
      <c r="AK14" s="219"/>
      <c r="AL14" s="220">
        <v>1.2499999999999999E-2</v>
      </c>
      <c r="AM14" s="221"/>
      <c r="AN14" s="222" t="s">
        <v>185</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0.35416666666666669</v>
      </c>
      <c r="W15" s="219"/>
      <c r="X15" s="220">
        <v>0.3833333333333333</v>
      </c>
      <c r="Y15" s="221"/>
      <c r="Z15" s="218"/>
      <c r="AA15" s="219"/>
      <c r="AB15" s="220">
        <v>2.0833333333333332E-2</v>
      </c>
      <c r="AC15" s="219"/>
      <c r="AD15" s="220">
        <v>4.1666666666666666E-3</v>
      </c>
      <c r="AE15" s="219"/>
      <c r="AF15" s="220">
        <v>4.1666666666666666E-3</v>
      </c>
      <c r="AG15" s="219"/>
      <c r="AH15" s="220"/>
      <c r="AI15" s="219"/>
      <c r="AJ15" s="220"/>
      <c r="AK15" s="219"/>
      <c r="AL15" s="220"/>
      <c r="AM15" s="221"/>
      <c r="AN15" s="222" t="s">
        <v>237</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0.3833333333333333</v>
      </c>
      <c r="W16" s="219"/>
      <c r="X16" s="220">
        <v>0.4375</v>
      </c>
      <c r="Y16" s="221"/>
      <c r="Z16" s="218"/>
      <c r="AA16" s="219"/>
      <c r="AB16" s="220"/>
      <c r="AC16" s="219"/>
      <c r="AD16" s="220">
        <v>2.0833333333333332E-2</v>
      </c>
      <c r="AE16" s="219"/>
      <c r="AF16" s="220">
        <v>3.3333333333333333E-2</v>
      </c>
      <c r="AG16" s="219"/>
      <c r="AH16" s="220"/>
      <c r="AI16" s="219"/>
      <c r="AJ16" s="220"/>
      <c r="AK16" s="219"/>
      <c r="AL16" s="220"/>
      <c r="AM16" s="221"/>
      <c r="AN16" s="222" t="s">
        <v>238</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0.4375</v>
      </c>
      <c r="W17" s="219"/>
      <c r="X17" s="220">
        <v>0.5</v>
      </c>
      <c r="Y17" s="221"/>
      <c r="Z17" s="218"/>
      <c r="AA17" s="219"/>
      <c r="AB17" s="220">
        <v>5.5555555555555552E-2</v>
      </c>
      <c r="AC17" s="219"/>
      <c r="AD17" s="220"/>
      <c r="AE17" s="219"/>
      <c r="AF17" s="220">
        <v>6.9444444444444441E-3</v>
      </c>
      <c r="AG17" s="219"/>
      <c r="AH17" s="220"/>
      <c r="AI17" s="219"/>
      <c r="AJ17" s="220"/>
      <c r="AK17" s="219"/>
      <c r="AL17" s="220"/>
      <c r="AM17" s="221"/>
      <c r="AN17" s="222" t="s">
        <v>239</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0.5</v>
      </c>
      <c r="W18" s="219"/>
      <c r="X18" s="255">
        <v>0.66666666666666663</v>
      </c>
      <c r="Y18" s="256"/>
      <c r="Z18" s="218"/>
      <c r="AA18" s="219"/>
      <c r="AB18" s="220">
        <v>0.125</v>
      </c>
      <c r="AC18" s="219"/>
      <c r="AD18" s="220"/>
      <c r="AE18" s="219"/>
      <c r="AF18" s="220">
        <v>4.1666666666666664E-2</v>
      </c>
      <c r="AG18" s="219"/>
      <c r="AH18" s="220"/>
      <c r="AI18" s="219"/>
      <c r="AJ18" s="220"/>
      <c r="AK18" s="219"/>
      <c r="AL18" s="220"/>
      <c r="AM18" s="221"/>
      <c r="AN18" s="222" t="s">
        <v>240</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0.66666666666666663</v>
      </c>
      <c r="W19" s="219"/>
      <c r="X19" s="255">
        <v>0.8125</v>
      </c>
      <c r="Y19" s="256"/>
      <c r="Z19" s="218"/>
      <c r="AA19" s="219"/>
      <c r="AB19" s="220"/>
      <c r="AC19" s="219"/>
      <c r="AD19" s="220"/>
      <c r="AE19" s="219"/>
      <c r="AF19" s="220"/>
      <c r="AG19" s="219"/>
      <c r="AH19" s="220"/>
      <c r="AI19" s="219"/>
      <c r="AJ19" s="220"/>
      <c r="AK19" s="219"/>
      <c r="AL19" s="220">
        <v>0.14583333333333334</v>
      </c>
      <c r="AM19" s="221"/>
      <c r="AN19" s="222" t="s">
        <v>241</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0.8125</v>
      </c>
      <c r="W20" s="219"/>
      <c r="X20" s="255">
        <v>0.83333333333333337</v>
      </c>
      <c r="Y20" s="256"/>
      <c r="Z20" s="218"/>
      <c r="AA20" s="219"/>
      <c r="AB20" s="220"/>
      <c r="AC20" s="219"/>
      <c r="AD20" s="220"/>
      <c r="AE20" s="219"/>
      <c r="AF20" s="220">
        <v>2.0833333333333332E-2</v>
      </c>
      <c r="AG20" s="219"/>
      <c r="AH20" s="220"/>
      <c r="AI20" s="219"/>
      <c r="AJ20" s="220"/>
      <c r="AK20" s="219"/>
      <c r="AL20" s="220"/>
      <c r="AM20" s="221"/>
      <c r="AN20" s="222" t="s">
        <v>242</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v>0.83333333333333337</v>
      </c>
      <c r="W21" s="219"/>
      <c r="X21" s="255">
        <v>0.9458333333333333</v>
      </c>
      <c r="Y21" s="256"/>
      <c r="Z21" s="218"/>
      <c r="AA21" s="219"/>
      <c r="AB21" s="220"/>
      <c r="AC21" s="219"/>
      <c r="AD21" s="220"/>
      <c r="AE21" s="219"/>
      <c r="AF21" s="220"/>
      <c r="AG21" s="219"/>
      <c r="AH21" s="220"/>
      <c r="AI21" s="219"/>
      <c r="AJ21" s="220"/>
      <c r="AK21" s="219"/>
      <c r="AL21" s="220">
        <v>0.1125</v>
      </c>
      <c r="AM21" s="221"/>
      <c r="AN21" s="222" t="s">
        <v>241</v>
      </c>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v>0.9458333333333333</v>
      </c>
      <c r="W22" s="268"/>
      <c r="X22" s="269">
        <v>1</v>
      </c>
      <c r="Y22" s="220"/>
      <c r="Z22" s="267"/>
      <c r="AA22" s="268"/>
      <c r="AB22" s="268">
        <v>3.4722222222222224E-2</v>
      </c>
      <c r="AC22" s="268"/>
      <c r="AD22" s="268"/>
      <c r="AE22" s="268"/>
      <c r="AF22" s="268">
        <v>1.9444444444444445E-2</v>
      </c>
      <c r="AG22" s="268"/>
      <c r="AH22" s="268"/>
      <c r="AI22" s="268"/>
      <c r="AJ22" s="268"/>
      <c r="AK22" s="268"/>
      <c r="AL22" s="219"/>
      <c r="AM22" s="220"/>
      <c r="AN22" s="222" t="s">
        <v>243</v>
      </c>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0.27083333333333331</v>
      </c>
      <c r="AC31" s="296"/>
      <c r="AD31" s="296">
        <f>SUM(AD9:AE30)</f>
        <v>3.3333333333333333E-2</v>
      </c>
      <c r="AE31" s="296"/>
      <c r="AF31" s="296">
        <f>SUM(AF9:AG30)</f>
        <v>0.18333333333333335</v>
      </c>
      <c r="AG31" s="296"/>
      <c r="AH31" s="296">
        <f>SUM(AH9:AI30)</f>
        <v>0</v>
      </c>
      <c r="AI31" s="296"/>
      <c r="AJ31" s="296">
        <f>SUM(AJ9:AK30)</f>
        <v>0</v>
      </c>
      <c r="AK31" s="296"/>
      <c r="AL31" s="297">
        <f>SUM(AL9:AM30)</f>
        <v>0.51250000000000007</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6539</v>
      </c>
      <c r="Y35" s="329"/>
      <c r="Z35" s="329"/>
      <c r="AA35" s="55" t="s">
        <v>56</v>
      </c>
      <c r="AB35" s="330">
        <v>1338</v>
      </c>
      <c r="AC35" s="331"/>
      <c r="AD35" s="331"/>
      <c r="AE35" s="58" t="s">
        <v>56</v>
      </c>
      <c r="AF35" s="330">
        <v>10080</v>
      </c>
      <c r="AG35" s="331"/>
      <c r="AH35" s="331"/>
      <c r="AI35" s="55" t="s">
        <v>56</v>
      </c>
      <c r="AJ35" s="330">
        <v>0</v>
      </c>
      <c r="AK35" s="331"/>
      <c r="AL35" s="331"/>
      <c r="AM35" s="55" t="s">
        <v>56</v>
      </c>
      <c r="AN35" s="332">
        <f>(X35+AF35)-(AB35+AJ35)</f>
        <v>15281</v>
      </c>
      <c r="AO35" s="333"/>
      <c r="AP35" s="55" t="s">
        <v>56</v>
      </c>
      <c r="AQ35" s="334" t="s">
        <v>244</v>
      </c>
      <c r="AR35" s="335"/>
      <c r="AS35" s="335"/>
      <c r="AT35" s="335"/>
      <c r="AU35" s="336"/>
    </row>
    <row r="36" spans="1:47" ht="15.75" customHeight="1">
      <c r="A36" s="147" t="s">
        <v>83</v>
      </c>
      <c r="B36" s="51"/>
      <c r="C36" s="51"/>
      <c r="D36" s="51"/>
      <c r="E36" s="51"/>
      <c r="F36" s="51"/>
      <c r="G36" s="47"/>
      <c r="H36" s="340">
        <f>SUM(AB9:AC30)</f>
        <v>0.27083333333333331</v>
      </c>
      <c r="I36" s="341"/>
      <c r="J36" s="341"/>
      <c r="K36" s="342">
        <v>120</v>
      </c>
      <c r="L36" s="343"/>
      <c r="M36" s="37" t="s">
        <v>56</v>
      </c>
      <c r="N36" s="344">
        <f t="shared" si="2"/>
        <v>780</v>
      </c>
      <c r="O36" s="345"/>
      <c r="P36" s="37" t="s">
        <v>56</v>
      </c>
      <c r="Q36" s="31"/>
      <c r="R36" s="353" t="s">
        <v>39</v>
      </c>
      <c r="S36" s="354"/>
      <c r="T36" s="354"/>
      <c r="U36" s="354"/>
      <c r="V36" s="354"/>
      <c r="W36" s="354"/>
      <c r="X36" s="347">
        <v>19000</v>
      </c>
      <c r="Y36" s="348"/>
      <c r="Z36" s="348"/>
      <c r="AA36" s="56" t="s">
        <v>56</v>
      </c>
      <c r="AB36" s="349">
        <v>3000</v>
      </c>
      <c r="AC36" s="350"/>
      <c r="AD36" s="350"/>
      <c r="AE36" s="57" t="s">
        <v>56</v>
      </c>
      <c r="AF36" s="349">
        <v>0</v>
      </c>
      <c r="AG36" s="350"/>
      <c r="AH36" s="350"/>
      <c r="AI36" s="56" t="s">
        <v>56</v>
      </c>
      <c r="AJ36" s="349">
        <v>0</v>
      </c>
      <c r="AK36" s="350"/>
      <c r="AL36" s="350"/>
      <c r="AM36" s="56" t="s">
        <v>56</v>
      </c>
      <c r="AN36" s="351">
        <f t="shared" ref="AN36:AN43" si="3">(X36+AF36)-(AB36+AJ36)</f>
        <v>16000</v>
      </c>
      <c r="AO36" s="352"/>
      <c r="AP36" s="56" t="s">
        <v>56</v>
      </c>
      <c r="AQ36" s="337"/>
      <c r="AR36" s="338"/>
      <c r="AS36" s="338"/>
      <c r="AT36" s="338"/>
      <c r="AU36" s="339"/>
    </row>
    <row r="37" spans="1:47" ht="15.75" customHeight="1">
      <c r="A37" s="147" t="s">
        <v>67</v>
      </c>
      <c r="B37" s="51"/>
      <c r="C37" s="51"/>
      <c r="D37" s="51"/>
      <c r="E37" s="51"/>
      <c r="F37" s="51"/>
      <c r="G37" s="47"/>
      <c r="H37" s="340">
        <f>SUM(AD9:AE30)</f>
        <v>3.3333333333333333E-2</v>
      </c>
      <c r="I37" s="341"/>
      <c r="J37" s="341"/>
      <c r="K37" s="342">
        <v>89</v>
      </c>
      <c r="L37" s="343"/>
      <c r="M37" s="37" t="s">
        <v>56</v>
      </c>
      <c r="N37" s="344">
        <f t="shared" si="2"/>
        <v>71.2</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47" t="s">
        <v>150</v>
      </c>
      <c r="B38" s="51"/>
      <c r="C38" s="51"/>
      <c r="D38" s="51"/>
      <c r="E38" s="51"/>
      <c r="F38" s="51"/>
      <c r="G38" s="47"/>
      <c r="H38" s="340">
        <f>SUM(AF9:AG30)</f>
        <v>0.18333333333333335</v>
      </c>
      <c r="I38" s="341"/>
      <c r="J38" s="341"/>
      <c r="K38" s="342">
        <v>89</v>
      </c>
      <c r="L38" s="343"/>
      <c r="M38" s="37" t="s">
        <v>56</v>
      </c>
      <c r="N38" s="344">
        <f t="shared" si="2"/>
        <v>391.6</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47"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47"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47" t="s">
        <v>68</v>
      </c>
      <c r="B41" s="51"/>
      <c r="C41" s="51"/>
      <c r="D41" s="51"/>
      <c r="E41" s="51"/>
      <c r="F41" s="51"/>
      <c r="G41" s="47"/>
      <c r="H41" s="340">
        <f>SUM(AL9:AM30)</f>
        <v>0.51250000000000007</v>
      </c>
      <c r="I41" s="341"/>
      <c r="J41" s="341"/>
      <c r="K41" s="342">
        <v>8</v>
      </c>
      <c r="L41" s="343"/>
      <c r="M41" s="37" t="s">
        <v>56</v>
      </c>
      <c r="N41" s="344">
        <f t="shared" si="2"/>
        <v>98.4</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47"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1341.2000000000003</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171</v>
      </c>
      <c r="D51" s="375"/>
      <c r="E51" s="375"/>
      <c r="F51" s="375"/>
      <c r="G51" s="375"/>
      <c r="H51" s="375"/>
      <c r="I51" s="87"/>
      <c r="J51" s="87"/>
      <c r="K51" s="88"/>
      <c r="L51" s="87"/>
      <c r="M51" s="87"/>
      <c r="N51" s="87"/>
      <c r="O51" s="87"/>
      <c r="P51" s="87"/>
      <c r="Q51" s="78"/>
      <c r="R51" s="85" t="s">
        <v>133</v>
      </c>
      <c r="S51" s="86"/>
      <c r="T51" s="375" t="s">
        <v>173</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43866</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43866</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180</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169</v>
      </c>
      <c r="AH69" s="195"/>
      <c r="AI69" s="195"/>
      <c r="AJ69" s="195"/>
      <c r="AK69" s="195"/>
      <c r="AL69" s="196"/>
      <c r="AM69" s="194" t="s">
        <v>179</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234</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44" t="s">
        <v>175</v>
      </c>
      <c r="AH71" s="145"/>
      <c r="AI71" s="145"/>
      <c r="AJ71" s="145"/>
      <c r="AK71" s="145"/>
      <c r="AL71" s="143"/>
      <c r="AM71" s="144" t="s">
        <v>170</v>
      </c>
      <c r="AN71" s="145"/>
      <c r="AO71" s="145"/>
      <c r="AP71" s="146"/>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44" t="s">
        <v>171</v>
      </c>
      <c r="AH72" s="145"/>
      <c r="AI72" s="145"/>
      <c r="AJ72" s="145"/>
      <c r="AK72" s="145"/>
      <c r="AL72" s="143"/>
      <c r="AM72" s="144" t="s">
        <v>172</v>
      </c>
      <c r="AN72" s="145"/>
      <c r="AO72" s="145" t="s">
        <v>177</v>
      </c>
      <c r="AP72" s="146"/>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44" t="s">
        <v>181</v>
      </c>
      <c r="AH73" s="145"/>
      <c r="AI73" s="145"/>
      <c r="AJ73" s="145"/>
      <c r="AK73" s="145"/>
      <c r="AL73" s="143"/>
      <c r="AM73" s="144" t="s">
        <v>160</v>
      </c>
      <c r="AN73" s="145"/>
      <c r="AO73" s="145"/>
      <c r="AP73" s="146"/>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44" t="s">
        <v>156</v>
      </c>
      <c r="AH74" s="145"/>
      <c r="AI74" s="145"/>
      <c r="AJ74" s="145"/>
      <c r="AK74" s="145"/>
      <c r="AL74" s="143"/>
      <c r="AM74" s="144" t="s">
        <v>161</v>
      </c>
      <c r="AN74" s="145"/>
      <c r="AO74" s="145"/>
      <c r="AP74" s="146"/>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44" t="s">
        <v>157</v>
      </c>
      <c r="AH75" s="145"/>
      <c r="AI75" s="145"/>
      <c r="AJ75" s="145"/>
      <c r="AK75" s="145"/>
      <c r="AL75" s="143"/>
      <c r="AM75" s="144" t="s">
        <v>162</v>
      </c>
      <c r="AN75" s="145"/>
      <c r="AO75" s="145"/>
      <c r="AP75" s="146"/>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44" t="s">
        <v>158</v>
      </c>
      <c r="AH76" s="145"/>
      <c r="AI76" s="145"/>
      <c r="AJ76" s="145"/>
      <c r="AK76" s="145"/>
      <c r="AL76" s="143"/>
      <c r="AM76" s="144" t="s">
        <v>162</v>
      </c>
      <c r="AN76" s="145"/>
      <c r="AO76" s="145"/>
      <c r="AP76" s="146"/>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44" t="s">
        <v>159</v>
      </c>
      <c r="AH77" s="145"/>
      <c r="AI77" s="145"/>
      <c r="AJ77" s="145"/>
      <c r="AK77" s="145"/>
      <c r="AL77" s="143"/>
      <c r="AM77" s="144" t="s">
        <v>163</v>
      </c>
      <c r="AN77" s="145"/>
      <c r="AO77" s="145" t="s">
        <v>177</v>
      </c>
      <c r="AP77" s="146"/>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01 FEB 2020 (2)</vt:lpstr>
      <vt:lpstr>02 FEB 2020 (4)</vt:lpstr>
      <vt:lpstr>03 FEB 2020</vt:lpstr>
      <vt:lpstr>04 FEB 2020</vt:lpstr>
      <vt:lpstr>05 FEB 2020</vt:lpstr>
      <vt:lpstr>Sheet3</vt:lpstr>
      <vt:lpstr>Sheet2</vt:lpstr>
      <vt:lpstr>Sheet1</vt:lpstr>
      <vt:lpstr>'01 FEB 2020 (2)'!Print_Area</vt:lpstr>
      <vt:lpstr>'02 FEB 2020 (4)'!Print_Area</vt:lpstr>
      <vt:lpstr>'03 FEB 2020'!Print_Area</vt:lpstr>
      <vt:lpstr>'04 FEB 2020'!Print_Area</vt:lpstr>
      <vt:lpstr>'05 FEB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2020-02-03T00:07:29Z</cp:lastPrinted>
  <dcterms:created xsi:type="dcterms:W3CDTF">2009-03-31T01:48:22Z</dcterms:created>
  <dcterms:modified xsi:type="dcterms:W3CDTF">2020-02-05T17:00:02Z</dcterms:modified>
</cp:coreProperties>
</file>