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4" activeTab="9"/>
  </bookViews>
  <sheets>
    <sheet name="01 JUNI 2020" sheetId="2" r:id="rId1"/>
    <sheet name="02 JUNI 2020" sheetId="3" r:id="rId2"/>
    <sheet name="03 JUNI 2020" sheetId="4" r:id="rId3"/>
    <sheet name="04 JUNI 2020" sheetId="5" r:id="rId4"/>
    <sheet name="05 JUNI 2020" sheetId="7" r:id="rId5"/>
    <sheet name="06 JUNI 2020" sheetId="8" r:id="rId6"/>
    <sheet name="07 JUNI 2020 " sheetId="9" r:id="rId7"/>
    <sheet name="08 JUNI 2020" sheetId="10" r:id="rId8"/>
    <sheet name="09 JUNI 2020" sheetId="11" r:id="rId9"/>
    <sheet name="10 JUNI 2020" sheetId="6" r:id="rId10"/>
  </sheets>
  <definedNames>
    <definedName name="_xlnm.Print_Area" localSheetId="0">'01 JUNI 2020'!$A$1:$AU$54</definedName>
    <definedName name="_xlnm.Print_Area" localSheetId="1">'02 JUNI 2020'!$A$1:$AU$54</definedName>
    <definedName name="_xlnm.Print_Area" localSheetId="2">'03 JUNI 2020'!$A$1:$AU$54</definedName>
    <definedName name="_xlnm.Print_Area" localSheetId="3">'04 JUNI 2020'!$A$1:$AU$54</definedName>
    <definedName name="_xlnm.Print_Area" localSheetId="4">'05 JUNI 2020'!$A$1:$AU$54</definedName>
    <definedName name="_xlnm.Print_Area" localSheetId="5">'06 JUNI 2020'!$A$1:$AU$54</definedName>
    <definedName name="_xlnm.Print_Area" localSheetId="6">'07 JUNI 2020 '!$A$1:$AU$54</definedName>
    <definedName name="_xlnm.Print_Area" localSheetId="7">'08 JUNI 2020'!$A$1:$AU$54</definedName>
    <definedName name="_xlnm.Print_Area" localSheetId="8">'09 JUNI 2020'!$A$1:$AU$54</definedName>
    <definedName name="_xlnm.Print_Area" localSheetId="9">'10 JUNI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 l="1"/>
  <c r="E60" i="11"/>
  <c r="AJ59" i="11"/>
  <c r="E59" i="11"/>
  <c r="AN43" i="11"/>
  <c r="AN42" i="11"/>
  <c r="AN41" i="11"/>
  <c r="H41" i="11"/>
  <c r="N41" i="11" s="1"/>
  <c r="AN40" i="11"/>
  <c r="H40" i="11"/>
  <c r="N40" i="11" s="1"/>
  <c r="AN39" i="11"/>
  <c r="N39" i="11"/>
  <c r="H39" i="11"/>
  <c r="AN38" i="11"/>
  <c r="H38" i="11"/>
  <c r="N38" i="11" s="1"/>
  <c r="AN37" i="11"/>
  <c r="H37" i="11"/>
  <c r="N37" i="11" s="1"/>
  <c r="AN36" i="11"/>
  <c r="H36" i="11"/>
  <c r="N36" i="11" s="1"/>
  <c r="AN35" i="11"/>
  <c r="N35" i="11"/>
  <c r="H35" i="11"/>
  <c r="AL31" i="11"/>
  <c r="AJ31" i="11"/>
  <c r="AH31" i="11"/>
  <c r="AF31" i="11"/>
  <c r="AD31" i="11"/>
  <c r="AB31" i="11"/>
  <c r="Z31" i="11"/>
  <c r="R31" i="11"/>
  <c r="R30" i="11"/>
  <c r="R29" i="11"/>
  <c r="R28" i="11"/>
  <c r="R27" i="11"/>
  <c r="R26" i="11"/>
  <c r="R24" i="11"/>
  <c r="R23" i="11"/>
  <c r="R22" i="11"/>
  <c r="R21" i="11"/>
  <c r="R20" i="11"/>
  <c r="R19" i="11"/>
  <c r="N44" i="11" l="1"/>
  <c r="H44" i="11"/>
  <c r="AJ60" i="10"/>
  <c r="E60" i="10"/>
  <c r="AJ59" i="10"/>
  <c r="E59" i="10"/>
  <c r="AN43" i="10"/>
  <c r="AN42" i="10"/>
  <c r="AN41" i="10"/>
  <c r="H41" i="10"/>
  <c r="N41" i="10" s="1"/>
  <c r="AN40" i="10"/>
  <c r="N40" i="10"/>
  <c r="H40" i="10"/>
  <c r="AN39" i="10"/>
  <c r="H39" i="10"/>
  <c r="N39" i="10" s="1"/>
  <c r="AN38" i="10"/>
  <c r="H38" i="10"/>
  <c r="N38" i="10" s="1"/>
  <c r="AN37" i="10"/>
  <c r="H37" i="10"/>
  <c r="N37" i="10" s="1"/>
  <c r="AN36" i="10"/>
  <c r="N36" i="10"/>
  <c r="H36" i="10"/>
  <c r="AN35" i="10"/>
  <c r="H35" i="10"/>
  <c r="H44" i="10" s="1"/>
  <c r="AL31" i="10"/>
  <c r="AJ31" i="10"/>
  <c r="AH31" i="10"/>
  <c r="AF31" i="10"/>
  <c r="AD31" i="10"/>
  <c r="AB31" i="10"/>
  <c r="Z31" i="10"/>
  <c r="R31" i="10"/>
  <c r="R30" i="10"/>
  <c r="R29" i="10"/>
  <c r="R28" i="10"/>
  <c r="R27" i="10"/>
  <c r="R26" i="10"/>
  <c r="R24" i="10"/>
  <c r="R23" i="10"/>
  <c r="R22" i="10"/>
  <c r="R21" i="10"/>
  <c r="R20" i="10"/>
  <c r="R19" i="10"/>
  <c r="N35" i="10" l="1"/>
  <c r="N44" i="10" s="1"/>
  <c r="AJ60" i="9"/>
  <c r="E60" i="9"/>
  <c r="AJ59" i="9"/>
  <c r="E59" i="9"/>
  <c r="AN43" i="9"/>
  <c r="AN42" i="9"/>
  <c r="AN41" i="9"/>
  <c r="H41" i="9"/>
  <c r="N41" i="9" s="1"/>
  <c r="AN40" i="9"/>
  <c r="H40" i="9"/>
  <c r="N40" i="9" s="1"/>
  <c r="AN39" i="9"/>
  <c r="N39" i="9"/>
  <c r="H39" i="9"/>
  <c r="AN38" i="9"/>
  <c r="H38" i="9"/>
  <c r="N38" i="9" s="1"/>
  <c r="AN37" i="9"/>
  <c r="H37" i="9"/>
  <c r="N37" i="9" s="1"/>
  <c r="AN36" i="9"/>
  <c r="H36" i="9"/>
  <c r="N36" i="9" s="1"/>
  <c r="AN35" i="9"/>
  <c r="N35" i="9"/>
  <c r="H35" i="9"/>
  <c r="AL31" i="9"/>
  <c r="AJ31" i="9"/>
  <c r="AH31" i="9"/>
  <c r="AF31" i="9"/>
  <c r="AD31" i="9"/>
  <c r="AB31" i="9"/>
  <c r="Z31" i="9"/>
  <c r="R31" i="9"/>
  <c r="R30" i="9"/>
  <c r="R29" i="9"/>
  <c r="R28" i="9"/>
  <c r="R27" i="9"/>
  <c r="R26" i="9"/>
  <c r="R24" i="9"/>
  <c r="R23" i="9"/>
  <c r="R22" i="9"/>
  <c r="R21" i="9"/>
  <c r="R20" i="9"/>
  <c r="R19" i="9"/>
  <c r="N44" i="9" l="1"/>
  <c r="H44" i="9"/>
  <c r="AJ60" i="8"/>
  <c r="E60" i="8"/>
  <c r="AJ59" i="8"/>
  <c r="E59" i="8"/>
  <c r="AN43" i="8"/>
  <c r="AN42" i="8"/>
  <c r="AN41" i="8"/>
  <c r="H41" i="8"/>
  <c r="N41" i="8" s="1"/>
  <c r="AN40" i="8"/>
  <c r="H40" i="8"/>
  <c r="N40" i="8" s="1"/>
  <c r="AN39" i="8"/>
  <c r="N39" i="8"/>
  <c r="H39" i="8"/>
  <c r="AN38" i="8"/>
  <c r="H38" i="8"/>
  <c r="N38" i="8" s="1"/>
  <c r="AN37" i="8"/>
  <c r="H37" i="8"/>
  <c r="N37" i="8" s="1"/>
  <c r="AN36" i="8"/>
  <c r="H36" i="8"/>
  <c r="N36" i="8" s="1"/>
  <c r="AN35" i="8"/>
  <c r="N35" i="8"/>
  <c r="H35" i="8"/>
  <c r="AL31" i="8"/>
  <c r="AJ31" i="8"/>
  <c r="AH31" i="8"/>
  <c r="AF31" i="8"/>
  <c r="AD31" i="8"/>
  <c r="AB31" i="8"/>
  <c r="Z31" i="8"/>
  <c r="R31" i="8"/>
  <c r="R30" i="8"/>
  <c r="R29" i="8"/>
  <c r="R28" i="8"/>
  <c r="R27" i="8"/>
  <c r="R26" i="8"/>
  <c r="R24" i="8"/>
  <c r="R23" i="8"/>
  <c r="R22" i="8"/>
  <c r="R21" i="8"/>
  <c r="R20" i="8"/>
  <c r="R19" i="8"/>
  <c r="N44" i="8" l="1"/>
  <c r="H44" i="8"/>
  <c r="AJ60" i="7"/>
  <c r="E60" i="7"/>
  <c r="AJ59" i="7"/>
  <c r="E59" i="7"/>
  <c r="AN43" i="7"/>
  <c r="AN42" i="7"/>
  <c r="AN41" i="7"/>
  <c r="H41" i="7"/>
  <c r="N41" i="7" s="1"/>
  <c r="AN40" i="7"/>
  <c r="H40" i="7"/>
  <c r="N40" i="7" s="1"/>
  <c r="AN39" i="7"/>
  <c r="N39" i="7"/>
  <c r="H39" i="7"/>
  <c r="AN38" i="7"/>
  <c r="H38" i="7"/>
  <c r="N38" i="7" s="1"/>
  <c r="AN37" i="7"/>
  <c r="H37" i="7"/>
  <c r="N37" i="7" s="1"/>
  <c r="AN36" i="7"/>
  <c r="H36" i="7"/>
  <c r="N36" i="7" s="1"/>
  <c r="AN35" i="7"/>
  <c r="N35" i="7"/>
  <c r="H35" i="7"/>
  <c r="AL31" i="7"/>
  <c r="AJ31" i="7"/>
  <c r="AH31" i="7"/>
  <c r="AF31" i="7"/>
  <c r="AD31" i="7"/>
  <c r="AB31" i="7"/>
  <c r="Z31" i="7"/>
  <c r="R31" i="7"/>
  <c r="R30" i="7"/>
  <c r="R29" i="7"/>
  <c r="R28" i="7"/>
  <c r="R27" i="7"/>
  <c r="R26" i="7"/>
  <c r="R24" i="7"/>
  <c r="R23" i="7"/>
  <c r="R22" i="7"/>
  <c r="R21" i="7"/>
  <c r="R20" i="7"/>
  <c r="R19" i="7"/>
  <c r="N44" i="7" l="1"/>
  <c r="H44" i="7"/>
  <c r="AJ60" i="6"/>
  <c r="E60" i="6"/>
  <c r="AJ59" i="6"/>
  <c r="E59" i="6"/>
  <c r="AN43" i="6"/>
  <c r="AN42" i="6"/>
  <c r="AN41" i="6"/>
  <c r="H41" i="6"/>
  <c r="N41" i="6" s="1"/>
  <c r="AN40" i="6"/>
  <c r="H40" i="6"/>
  <c r="N40" i="6" s="1"/>
  <c r="AN39" i="6"/>
  <c r="H39" i="6"/>
  <c r="N39" i="6" s="1"/>
  <c r="AN38" i="6"/>
  <c r="H38" i="6"/>
  <c r="N38" i="6" s="1"/>
  <c r="AN37" i="6"/>
  <c r="H37" i="6"/>
  <c r="N37" i="6" s="1"/>
  <c r="AN36" i="6"/>
  <c r="H36" i="6"/>
  <c r="N36" i="6" s="1"/>
  <c r="AN35" i="6"/>
  <c r="H35" i="6"/>
  <c r="AL31" i="6"/>
  <c r="AJ31" i="6"/>
  <c r="AH31" i="6"/>
  <c r="AF31" i="6"/>
  <c r="AD31" i="6"/>
  <c r="AB31" i="6"/>
  <c r="Z31" i="6"/>
  <c r="R31" i="6"/>
  <c r="R30" i="6"/>
  <c r="R29" i="6"/>
  <c r="R28" i="6"/>
  <c r="R27" i="6"/>
  <c r="R26" i="6"/>
  <c r="R24" i="6"/>
  <c r="R23" i="6"/>
  <c r="R22" i="6"/>
  <c r="R21" i="6"/>
  <c r="R20" i="6"/>
  <c r="R19" i="6"/>
  <c r="H44" i="6" l="1"/>
  <c r="N35" i="6"/>
  <c r="N44" i="6" s="1"/>
  <c r="AJ60" i="5"/>
  <c r="E60" i="5"/>
  <c r="AJ59" i="5"/>
  <c r="E59" i="5"/>
  <c r="AN43" i="5"/>
  <c r="AN42" i="5"/>
  <c r="AN41" i="5"/>
  <c r="H41" i="5"/>
  <c r="N41" i="5" s="1"/>
  <c r="AN40" i="5"/>
  <c r="N40" i="5"/>
  <c r="H40" i="5"/>
  <c r="AN39" i="5"/>
  <c r="H39" i="5"/>
  <c r="N39" i="5" s="1"/>
  <c r="AN38" i="5"/>
  <c r="H38" i="5"/>
  <c r="N38" i="5" s="1"/>
  <c r="AN37" i="5"/>
  <c r="H37" i="5"/>
  <c r="N37" i="5" s="1"/>
  <c r="AN36" i="5"/>
  <c r="N36" i="5"/>
  <c r="H36" i="5"/>
  <c r="AN35" i="5"/>
  <c r="H35" i="5"/>
  <c r="H44" i="5" s="1"/>
  <c r="AL31" i="5"/>
  <c r="AJ31" i="5"/>
  <c r="AH31" i="5"/>
  <c r="AF31" i="5"/>
  <c r="AD31" i="5"/>
  <c r="AB31" i="5"/>
  <c r="Z31" i="5"/>
  <c r="R31" i="5"/>
  <c r="R30" i="5"/>
  <c r="R29" i="5"/>
  <c r="R28" i="5"/>
  <c r="R27" i="5"/>
  <c r="R26" i="5"/>
  <c r="R24" i="5"/>
  <c r="R23" i="5"/>
  <c r="R22" i="5"/>
  <c r="R21" i="5"/>
  <c r="R20" i="5"/>
  <c r="R19" i="5"/>
  <c r="N35" i="5" l="1"/>
  <c r="N44" i="5" s="1"/>
  <c r="AJ60" i="4"/>
  <c r="E60" i="4"/>
  <c r="AJ59" i="4"/>
  <c r="E59" i="4"/>
  <c r="AN43" i="4"/>
  <c r="AN42" i="4"/>
  <c r="AN41" i="4"/>
  <c r="H41" i="4"/>
  <c r="N41" i="4" s="1"/>
  <c r="AN40" i="4"/>
  <c r="H40" i="4"/>
  <c r="N40" i="4" s="1"/>
  <c r="AN39" i="4"/>
  <c r="H39" i="4"/>
  <c r="N39" i="4" s="1"/>
  <c r="AN38" i="4"/>
  <c r="N38" i="4"/>
  <c r="H38" i="4"/>
  <c r="AN37" i="4"/>
  <c r="H37" i="4"/>
  <c r="N37" i="4" s="1"/>
  <c r="AN36" i="4"/>
  <c r="H36" i="4"/>
  <c r="N36" i="4" s="1"/>
  <c r="AN35" i="4"/>
  <c r="H35" i="4"/>
  <c r="H44" i="4" s="1"/>
  <c r="AL31" i="4"/>
  <c r="AJ31" i="4"/>
  <c r="AH31" i="4"/>
  <c r="AF31" i="4"/>
  <c r="AD31" i="4"/>
  <c r="AB31" i="4"/>
  <c r="Z31" i="4"/>
  <c r="R31" i="4"/>
  <c r="R30" i="4"/>
  <c r="R29" i="4"/>
  <c r="R28" i="4"/>
  <c r="R27" i="4"/>
  <c r="R26" i="4"/>
  <c r="R24" i="4"/>
  <c r="R23" i="4"/>
  <c r="R22" i="4"/>
  <c r="R21" i="4"/>
  <c r="R20" i="4"/>
  <c r="R19" i="4"/>
  <c r="N35" i="4" l="1"/>
  <c r="N44" i="4" s="1"/>
  <c r="AJ60" i="3"/>
  <c r="E60" i="3"/>
  <c r="AJ59" i="3"/>
  <c r="E59" i="3"/>
  <c r="AN43" i="3"/>
  <c r="AN42" i="3"/>
  <c r="AN41" i="3"/>
  <c r="H41" i="3"/>
  <c r="N41" i="3" s="1"/>
  <c r="AN40" i="3"/>
  <c r="H40" i="3"/>
  <c r="N40" i="3" s="1"/>
  <c r="AN39" i="3"/>
  <c r="N39" i="3"/>
  <c r="H39" i="3"/>
  <c r="AN38" i="3"/>
  <c r="H38" i="3"/>
  <c r="N38" i="3" s="1"/>
  <c r="AN37" i="3"/>
  <c r="H37" i="3"/>
  <c r="N37" i="3" s="1"/>
  <c r="AN36" i="3"/>
  <c r="H36" i="3"/>
  <c r="N36" i="3" s="1"/>
  <c r="AN35" i="3"/>
  <c r="N35" i="3"/>
  <c r="H35" i="3"/>
  <c r="AL31" i="3"/>
  <c r="AJ31" i="3"/>
  <c r="AH31" i="3"/>
  <c r="AF31" i="3"/>
  <c r="AD31" i="3"/>
  <c r="AB31" i="3"/>
  <c r="Z31" i="3"/>
  <c r="R31" i="3"/>
  <c r="R30" i="3"/>
  <c r="R29" i="3"/>
  <c r="R28" i="3"/>
  <c r="R27" i="3"/>
  <c r="R26" i="3"/>
  <c r="R24" i="3"/>
  <c r="R23" i="3"/>
  <c r="R22" i="3"/>
  <c r="R21" i="3"/>
  <c r="R20" i="3"/>
  <c r="R19" i="3"/>
  <c r="N44" i="3" l="1"/>
  <c r="H44" i="3"/>
  <c r="AJ60" i="2"/>
  <c r="E60" i="2"/>
  <c r="AJ59" i="2"/>
  <c r="E59" i="2"/>
  <c r="AN43" i="2"/>
  <c r="AN42" i="2"/>
  <c r="AN41" i="2"/>
  <c r="H41" i="2"/>
  <c r="N41" i="2" s="1"/>
  <c r="AN40" i="2"/>
  <c r="N40" i="2"/>
  <c r="H40" i="2"/>
  <c r="AN39" i="2"/>
  <c r="H39" i="2"/>
  <c r="N39" i="2" s="1"/>
  <c r="AN38" i="2"/>
  <c r="H38" i="2"/>
  <c r="N38" i="2" s="1"/>
  <c r="AN37" i="2"/>
  <c r="H37" i="2"/>
  <c r="N37" i="2" s="1"/>
  <c r="AN36" i="2"/>
  <c r="N36" i="2"/>
  <c r="H36" i="2"/>
  <c r="AN35" i="2"/>
  <c r="H35" i="2"/>
  <c r="H44" i="2" s="1"/>
  <c r="AL31" i="2"/>
  <c r="AJ31" i="2"/>
  <c r="AH31" i="2"/>
  <c r="AF31" i="2"/>
  <c r="AD31" i="2"/>
  <c r="AB31" i="2"/>
  <c r="Z31" i="2"/>
  <c r="R31" i="2"/>
  <c r="R30" i="2"/>
  <c r="R29" i="2"/>
  <c r="R28" i="2"/>
  <c r="R27" i="2"/>
  <c r="R26" i="2"/>
  <c r="R24" i="2"/>
  <c r="R23" i="2"/>
  <c r="R22" i="2"/>
  <c r="R21" i="2"/>
  <c r="R20" i="2"/>
  <c r="R19" i="2"/>
  <c r="N35" i="2" l="1"/>
  <c r="N44" i="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<sst xmlns="http://schemas.openxmlformats.org/spreadsheetml/2006/main" count="2888" uniqueCount="270">
  <si>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</si>
  <si>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</si>
  <si>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</si>
  <si>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</si>
  <si>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</si>
  <si>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</si>
  <si>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</si>
  <si>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</si>
  <si>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</si>
  <si>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</si>
  <si>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</si>
  <si>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</si>
  <si>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</si>
  <si>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</si>
  <si>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</si>
  <si>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</si>
  <si>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</si>
  <si>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</si>
  <si>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</si>
  <si>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</si>
  <si>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</si>
  <si>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</si>
  <si>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</si>
  <si>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</si>
  <si>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</si>
  <si>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</si>
  <si>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</si>
  <si>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</si>
  <si>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</si>
  <si>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</si>
  <si>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</si>
  <si>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</si>
  <si>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</si>
  <si>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Stby di SPM 01</t>
  </si>
  <si>
    <t>WEATHER CONDITION</t>
  </si>
  <si>
    <t>Weather/Time</t>
  </si>
  <si>
    <t xml:space="preserve">0000 - 0600 hrs </t>
  </si>
  <si>
    <t xml:space="preserve">0600 - 1200 hrs </t>
  </si>
  <si>
    <t xml:space="preserve">1200 - 1800 hrs </t>
  </si>
  <si>
    <t xml:space="preserve">1800 - 2400 hrs </t>
  </si>
  <si>
    <t>Wind (Dir/speed)</t>
  </si>
  <si>
    <t>North 8-11 Knot</t>
  </si>
  <si>
    <t>NE 9-12 Knot</t>
  </si>
  <si>
    <t>E 6,2 - 10 Knot</t>
  </si>
  <si>
    <t>E 6,0-8,1 Knot</t>
  </si>
  <si>
    <t>Sea (Wave Height)</t>
  </si>
  <si>
    <t>Slight / 0,5m - 1  m</t>
  </si>
  <si>
    <t>Slight / 0,7 M - 1,2  m</t>
  </si>
  <si>
    <t>Calm / 0,6 M - 0,9 m</t>
  </si>
  <si>
    <t>Calm / 0,5 M - 0,7 m</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</si>
  <si>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</si>
  <si>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</si>
  <si>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</si>
  <si>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</si>
  <si>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</si>
  <si>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</si>
  <si>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</si>
  <si>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</si>
  <si>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</si>
  <si>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</si>
  <si>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</si>
  <si>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</si>
  <si>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</si>
  <si>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</si>
  <si>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</si>
  <si>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</si>
  <si>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</si>
  <si>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</si>
  <si>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</si>
  <si>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</si>
  <si>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</si>
  <si>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</si>
  <si>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</si>
  <si>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</si>
  <si>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</si>
  <si>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</si>
  <si>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</si>
  <si>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</si>
  <si>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</si>
  <si>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</si>
  <si>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</si>
  <si>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</si>
  <si>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</si>
  <si>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</si>
  <si>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</si>
  <si>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</si>
  <si>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</si>
  <si>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</si>
  <si>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</si>
  <si>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</si>
  <si>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</si>
  <si>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</si>
  <si>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</si>
  <si>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</si>
  <si>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</si>
  <si>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</si>
  <si>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</si>
  <si>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</si>
  <si>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</si>
  <si>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</si>
  <si>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</si>
  <si>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</si>
  <si>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</si>
  <si>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</si>
  <si>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</si>
  <si>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</si>
  <si>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</si>
  <si>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</si>
  <si>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</si>
  <si>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</si>
  <si>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</si>
  <si>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</si>
  <si>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</si>
  <si>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</si>
  <si>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</si>
  <si>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</si>
  <si>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</si>
  <si>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</si>
  <si>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</si>
  <si>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</si>
  <si>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</si>
  <si>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</si>
  <si>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</si>
  <si>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</si>
  <si>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</si>
  <si>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</si>
  <si>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</si>
  <si>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</si>
  <si>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</si>
  <si>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</si>
  <si>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</si>
  <si>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</si>
  <si>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</si>
  <si>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</si>
  <si>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</si>
  <si>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</si>
  <si>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</si>
  <si>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</si>
  <si>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</si>
  <si>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</si>
  <si>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</si>
  <si>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</si>
  <si>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</si>
  <si>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</si>
  <si>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</si>
  <si>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</si>
  <si>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</si>
  <si>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</si>
  <si>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</si>
  <si>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</si>
  <si>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</si>
  <si>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</si>
  <si>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</si>
  <si>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</si>
  <si>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</si>
  <si>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</si>
  <si>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</si>
  <si>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</si>
  <si>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</si>
  <si>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</si>
  <si>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</si>
  <si>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</si>
  <si>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</si>
  <si>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</si>
  <si>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</si>
  <si>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</si>
  <si>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</si>
  <si>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</si>
  <si>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</si>
  <si>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</si>
  <si>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</si>
  <si>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</si>
  <si>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DODI  ISKANDAR</t>
  </si>
  <si>
    <t>DRILLING</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</si>
  <si>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</si>
  <si>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</si>
  <si>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</si>
  <si>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</si>
  <si>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</si>
  <si>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</si>
  <si>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</si>
  <si>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</si>
  <si>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</si>
  <si>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</si>
  <si>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</si>
  <si>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Reposisi massanger line di SPM 01 ,arus berubah</t>
  </si>
  <si>
    <t>SPM 01 ke federal II</t>
  </si>
  <si>
    <t>Federal II Jemput Capt. Norman, antar ke Cinta Terminal 114</t>
  </si>
  <si>
    <t>Drop Capt. Norman ke Cinta 114 , lajut ke SPM EXP</t>
  </si>
  <si>
    <t xml:space="preserve"> SPM EXP CINTA TERMINAL</t>
  </si>
  <si>
    <t>Stby di SPM EXP</t>
  </si>
  <si>
    <t>Reposisi massanger line di SPM EXP</t>
  </si>
  <si>
    <t xml:space="preserve">C/O               </t>
  </si>
  <si>
    <t>Putar SPM EXP , sejajarkan dengan arus</t>
  </si>
  <si>
    <t>reposi masangger line spm export</t>
  </si>
  <si>
    <t>Slesai antar makanan ke ina b</t>
  </si>
  <si>
    <t>Spm export ke 114 ambil makanan</t>
  </si>
  <si>
    <t>tarik putar SPM EXP arus berubah</t>
  </si>
  <si>
    <t>Reposisi massanger line arus berubah</t>
  </si>
  <si>
    <t>SPM EXP ke 114</t>
  </si>
  <si>
    <t>Sandar di 114  isi F/W</t>
  </si>
  <si>
    <t>Selesai isi F/W di 114, kembali ke SPM EXP</t>
  </si>
  <si>
    <t>Tahan posisi kapal menjauh dari hose</t>
  </si>
  <si>
    <t>Tarik putar SPM EXP arus berubah</t>
  </si>
  <si>
    <t>Isi FW dari  114  20 Ton</t>
  </si>
  <si>
    <t xml:space="preserve">Stby di SPM export </t>
  </si>
  <si>
    <t>Reposisi masangger line arus berubah</t>
  </si>
  <si>
    <t>Putar SPM export sejajarkan arus</t>
  </si>
  <si>
    <t>Persiapan mooring MT.Gamalama di Sbm export</t>
  </si>
  <si>
    <t>Sandar di kiri tanker  MT.Gamalama antar hose Spm export</t>
  </si>
  <si>
    <t>Stby di Ina permata 1 tunggu personil tanker</t>
  </si>
  <si>
    <t>jemput personil dari MT.gamalama ke 114</t>
  </si>
  <si>
    <t>selesai drop personil Stby di  belakang mitra 32</t>
  </si>
  <si>
    <t>Tahan posisi kapal cuaca buruk di belakang TB.mitra 32</t>
  </si>
  <si>
    <t>Stby di belakang TB.mitra 32</t>
  </si>
  <si>
    <t>Stby di belakang  114</t>
  </si>
  <si>
    <t>Jemput personil dari MT.gamalama ke 114</t>
  </si>
  <si>
    <t xml:space="preserve">Dari 114 ke MT.Gamalama </t>
  </si>
  <si>
    <t>Persiapan un mooring MT gamalama</t>
  </si>
  <si>
    <t>Sbm export ke pabelokan</t>
  </si>
  <si>
    <t>stby, Refuel di pabelokan</t>
  </si>
  <si>
    <t>Apung apung tunggu personel dari jakarta</t>
  </si>
  <si>
    <t>Pabelokan ke COSL 222 jemput personel</t>
  </si>
  <si>
    <t>COSL 222 ke 114 drop personel</t>
  </si>
  <si>
    <t>Stby ikat di lambung kiri 114 tunggu personel</t>
  </si>
  <si>
    <t>114 ke Federal II antar personel</t>
  </si>
  <si>
    <t>SPM 01 WIDURI TERMINAL</t>
  </si>
  <si>
    <t>Refuel di Pabelokan 4.960 liter</t>
  </si>
  <si>
    <t>114 ke Federal II , antar Capt. NORMAN</t>
  </si>
  <si>
    <t>Selesaai drop Capt. Norman lanjut ke SPM 02</t>
  </si>
  <si>
    <t>Stby di SPM 02</t>
  </si>
  <si>
    <t>Tarik putar SPM 02 ,arus berubah</t>
  </si>
  <si>
    <t xml:space="preserve">SPM 02 ke MV ELOK JAYA ambil makan </t>
  </si>
  <si>
    <t>Juni 6, 2020</t>
  </si>
  <si>
    <t>Drop personel di FEDERAL II antar lap . Bulanan, lanjut ke SPM 01</t>
  </si>
  <si>
    <t>SPM 01ke Federal II jemput personel</t>
  </si>
  <si>
    <t>Selesai jemput personel diFederal II kembali ke SPM 01</t>
  </si>
  <si>
    <t>Service tali di ujung Hose SPM 01</t>
  </si>
  <si>
    <t>Reposisi massanger line di SPM 01, arus berubah</t>
  </si>
  <si>
    <t>Reposisi massanger line SPM 01</t>
  </si>
  <si>
    <t>SPM 01 ke Federal II jemput personel SPM, antar ke SPM 01</t>
  </si>
  <si>
    <t>Selesai drop personel , ikat di SPM 01</t>
  </si>
  <si>
    <t>Jemput personel di SPM 01 antar ke Federal II</t>
  </si>
  <si>
    <t>Selesai drop personel di Federal II , kembali ke SPM 01</t>
  </si>
  <si>
    <t>Reposisi massanger line SPM 01, arus berubah</t>
  </si>
  <si>
    <t>Tarik putar SPM 01, arus berubah</t>
  </si>
  <si>
    <t>SPM 01 ke Federal II Jemput personel SPM</t>
  </si>
  <si>
    <t>Federal II ke SPM 02 antar personel</t>
  </si>
  <si>
    <t>Apung apung tunggu personel  di SPM 02</t>
  </si>
  <si>
    <t>Jemput personel di SPM 02 antar ke Federal II</t>
  </si>
  <si>
    <t>Sandar di lambung kanan Federal II , isi F/W</t>
  </si>
  <si>
    <t>Selesai isi F/W kembali ke SPM 01</t>
  </si>
  <si>
    <t>Reposisi massanger line SPM 01, sejajarkan dengan arus</t>
  </si>
  <si>
    <t>isi F/W dari Federal II =15 Ton</t>
  </si>
  <si>
    <t>June-08-2020</t>
  </si>
  <si>
    <t>June-09-2020</t>
  </si>
  <si>
    <t>Stby diSPM 01</t>
  </si>
  <si>
    <t xml:space="preserve">SPM 01 ke Federal II </t>
  </si>
  <si>
    <t>Apung apung tunggu personel ( hujan)</t>
  </si>
  <si>
    <t>Federal II ke SPM 01</t>
  </si>
  <si>
    <t>Reposisi massanger line SPM 01, Cuaca buruk angin kencang disertai ombak</t>
  </si>
  <si>
    <t>Tarik putar SPM 01 arus berubah</t>
  </si>
  <si>
    <t>Service tali ujung hose SPM 01</t>
  </si>
  <si>
    <t>Reposisi massanger line SPM 01, Sejajarkan dengan arus</t>
  </si>
  <si>
    <t>June-10-2020</t>
  </si>
  <si>
    <t>Selesai drop personel ikat di SPM 01</t>
  </si>
  <si>
    <t>Jemput personel Di SPM 01 antar ke Federal II</t>
  </si>
  <si>
    <t>Selesai drop personel kembali ke SPM 01</t>
  </si>
  <si>
    <t>Tarik putar SPM 01 luruskan hose dengan arus</t>
  </si>
  <si>
    <t>SPM 01 ke Federal II jemput personel, lanjut drop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</si>
</sst>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Q69" sqref="AQ69:AT6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43983</v>
      </c>
      <c r="F6" s="202"/>
      <c r="G6" s="202"/>
      <c r="H6" s="202"/>
      <c r="I6" s="202"/>
      <c r="J6" s="203"/>
      <c r="K6" s="7" t="s">
        <v>7</v>
      </c>
      <c r="L6" s="6"/>
      <c r="M6" s="6"/>
      <c r="N6" s="8"/>
      <c r="O6" s="204" t="s">
        <v>189</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34" t="s">
        <v>16</v>
      </c>
      <c r="L8" s="135"/>
      <c r="M8" s="135"/>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8.7500000000000008E-2</v>
      </c>
      <c r="Y9" s="249"/>
      <c r="Z9" s="246"/>
      <c r="AA9" s="247"/>
      <c r="AB9" s="248"/>
      <c r="AC9" s="247"/>
      <c r="AD9" s="248"/>
      <c r="AE9" s="247"/>
      <c r="AF9" s="248"/>
      <c r="AG9" s="247"/>
      <c r="AH9" s="248"/>
      <c r="AI9" s="247"/>
      <c r="AJ9" s="248"/>
      <c r="AK9" s="247"/>
      <c r="AL9" s="248">
        <v>8.7500000000000008E-2</v>
      </c>
      <c r="AM9" s="249"/>
      <c r="AN9" s="250" t="s">
        <v>33</v>
      </c>
      <c r="AO9" s="251"/>
      <c r="AP9" s="251"/>
      <c r="AQ9" s="251"/>
      <c r="AR9" s="251"/>
      <c r="AS9" s="251"/>
      <c r="AT9" s="251"/>
      <c r="AU9" s="252"/>
    </row>
    <row r="10" spans="1:47" ht="15.75" customHeight="1" thickTop="1">
      <c r="A10" s="24"/>
      <c r="B10" s="24"/>
      <c r="C10" s="24"/>
      <c r="D10" s="24"/>
      <c r="E10" s="25"/>
      <c r="F10" s="25"/>
      <c r="G10" s="25"/>
      <c r="H10" s="25"/>
      <c r="I10" s="25"/>
      <c r="J10" s="25"/>
      <c r="U10" s="26"/>
      <c r="V10" s="253">
        <v>8.7500000000000008E-2</v>
      </c>
      <c r="W10" s="254"/>
      <c r="X10" s="255">
        <v>0.14583333333333334</v>
      </c>
      <c r="Y10" s="256"/>
      <c r="Z10" s="253"/>
      <c r="AA10" s="254"/>
      <c r="AB10" s="255"/>
      <c r="AC10" s="254"/>
      <c r="AD10" s="255"/>
      <c r="AE10" s="254"/>
      <c r="AF10" s="255">
        <v>5.8333333333333327E-2</v>
      </c>
      <c r="AG10" s="254"/>
      <c r="AH10" s="255"/>
      <c r="AI10" s="254"/>
      <c r="AJ10" s="255"/>
      <c r="AK10" s="254"/>
      <c r="AL10" s="255"/>
      <c r="AM10" s="256"/>
      <c r="AN10" s="257" t="s">
        <v>185</v>
      </c>
      <c r="AO10" s="258"/>
      <c r="AP10" s="258"/>
      <c r="AQ10" s="258"/>
      <c r="AR10" s="258"/>
      <c r="AS10" s="258"/>
      <c r="AT10" s="258"/>
      <c r="AU10" s="259"/>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253">
        <v>0.14583333333333334</v>
      </c>
      <c r="W11" s="254"/>
      <c r="X11" s="255">
        <v>0.21666666666666667</v>
      </c>
      <c r="Y11" s="256"/>
      <c r="Z11" s="253"/>
      <c r="AA11" s="254"/>
      <c r="AB11" s="255"/>
      <c r="AC11" s="254"/>
      <c r="AD11" s="255"/>
      <c r="AE11" s="254"/>
      <c r="AF11" s="255"/>
      <c r="AG11" s="254"/>
      <c r="AH11" s="255"/>
      <c r="AI11" s="254"/>
      <c r="AJ11" s="255"/>
      <c r="AK11" s="254"/>
      <c r="AL11" s="255">
        <v>7.0833333333333331E-2</v>
      </c>
      <c r="AM11" s="256"/>
      <c r="AN11" s="260" t="s">
        <v>33</v>
      </c>
      <c r="AO11" s="258"/>
      <c r="AP11" s="258"/>
      <c r="AQ11" s="258"/>
      <c r="AR11" s="258"/>
      <c r="AS11" s="258"/>
      <c r="AT11" s="258"/>
      <c r="AU11" s="259"/>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0.21666666666666667</v>
      </c>
      <c r="W12" s="254"/>
      <c r="X12" s="255">
        <v>0.23750000000000002</v>
      </c>
      <c r="Y12" s="256"/>
      <c r="Z12" s="253"/>
      <c r="AA12" s="254"/>
      <c r="AB12" s="255">
        <v>1.6666666666666666E-2</v>
      </c>
      <c r="AC12" s="254"/>
      <c r="AD12" s="255"/>
      <c r="AE12" s="254"/>
      <c r="AF12" s="255">
        <v>4.1666666666666666E-3</v>
      </c>
      <c r="AG12" s="254"/>
      <c r="AH12" s="255"/>
      <c r="AI12" s="254"/>
      <c r="AJ12" s="255"/>
      <c r="AK12" s="254"/>
      <c r="AL12" s="255"/>
      <c r="AM12" s="256"/>
      <c r="AN12" s="257" t="s">
        <v>186</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0.23750000000000002</v>
      </c>
      <c r="W13" s="254"/>
      <c r="X13" s="255">
        <v>0.5625</v>
      </c>
      <c r="Y13" s="256"/>
      <c r="Z13" s="253"/>
      <c r="AA13" s="254"/>
      <c r="AB13" s="255">
        <v>0.30416666666666664</v>
      </c>
      <c r="AC13" s="254"/>
      <c r="AD13" s="255">
        <v>8.3333333333333332E-3</v>
      </c>
      <c r="AE13" s="254"/>
      <c r="AF13" s="255">
        <v>1.2499999999999999E-2</v>
      </c>
      <c r="AG13" s="254"/>
      <c r="AH13" s="255"/>
      <c r="AI13" s="254"/>
      <c r="AJ13" s="255"/>
      <c r="AK13" s="254"/>
      <c r="AL13" s="255"/>
      <c r="AM13" s="256"/>
      <c r="AN13" s="257" t="s">
        <v>187</v>
      </c>
      <c r="AO13" s="258"/>
      <c r="AP13" s="258"/>
      <c r="AQ13" s="258"/>
      <c r="AR13" s="258"/>
      <c r="AS13" s="258"/>
      <c r="AT13" s="258"/>
      <c r="AU13" s="259"/>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0.5625</v>
      </c>
      <c r="W14" s="254"/>
      <c r="X14" s="255">
        <v>0.58750000000000002</v>
      </c>
      <c r="Y14" s="256"/>
      <c r="Z14" s="253"/>
      <c r="AA14" s="254"/>
      <c r="AB14" s="255">
        <v>2.0833333333333332E-2</v>
      </c>
      <c r="AC14" s="254"/>
      <c r="AD14" s="255"/>
      <c r="AE14" s="254"/>
      <c r="AF14" s="255">
        <v>4.1666666666666666E-3</v>
      </c>
      <c r="AG14" s="254"/>
      <c r="AH14" s="255"/>
      <c r="AI14" s="254"/>
      <c r="AJ14" s="255"/>
      <c r="AK14" s="254"/>
      <c r="AL14" s="255"/>
      <c r="AM14" s="256"/>
      <c r="AN14" s="257" t="s">
        <v>188</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0.58750000000000002</v>
      </c>
      <c r="W15" s="254"/>
      <c r="X15" s="255">
        <v>0.66666666666666663</v>
      </c>
      <c r="Y15" s="256"/>
      <c r="Z15" s="253"/>
      <c r="AA15" s="254"/>
      <c r="AB15" s="255"/>
      <c r="AC15" s="254"/>
      <c r="AD15" s="255"/>
      <c r="AE15" s="254"/>
      <c r="AF15" s="255"/>
      <c r="AG15" s="254"/>
      <c r="AH15" s="255"/>
      <c r="AI15" s="254"/>
      <c r="AJ15" s="255"/>
      <c r="AK15" s="254"/>
      <c r="AL15" s="255">
        <v>7.9166666666666663E-2</v>
      </c>
      <c r="AM15" s="256"/>
      <c r="AN15" s="257" t="s">
        <v>190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0.66666666666666663</v>
      </c>
      <c r="W16" s="254"/>
      <c r="X16" s="255">
        <v>0.73333333333333339</v>
      </c>
      <c r="Y16" s="256"/>
      <c r="Z16" s="253"/>
      <c r="AA16" s="254"/>
      <c r="AB16" s="255"/>
      <c r="AC16" s="254"/>
      <c r="AD16" s="255"/>
      <c r="AE16" s="254"/>
      <c r="AF16" s="255">
        <v>6.6666666666666666E-2</v>
      </c>
      <c r="AG16" s="254"/>
      <c r="AH16" s="255"/>
      <c r="AI16" s="254"/>
      <c r="AJ16" s="255"/>
      <c r="AK16" s="254"/>
      <c r="AL16" s="255"/>
      <c r="AM16" s="256"/>
      <c r="AN16" s="257" t="s">
        <v>191</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0.73333333333333339</v>
      </c>
      <c r="W17" s="254"/>
      <c r="X17" s="255">
        <v>1</v>
      </c>
      <c r="Y17" s="256"/>
      <c r="Z17" s="253"/>
      <c r="AA17" s="254"/>
      <c r="AB17" s="255"/>
      <c r="AC17" s="254"/>
      <c r="AD17" s="255"/>
      <c r="AE17" s="254"/>
      <c r="AF17" s="255"/>
      <c r="AG17" s="254"/>
      <c r="AH17" s="255"/>
      <c r="AI17" s="254"/>
      <c r="AJ17" s="255"/>
      <c r="AK17" s="254"/>
      <c r="AL17" s="255">
        <v>0.26666666666666666</v>
      </c>
      <c r="AM17" s="256"/>
      <c r="AN17" s="257" t="s">
        <v>190</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0.34166666666666662</v>
      </c>
      <c r="AC31" s="352"/>
      <c r="AD31" s="352">
        <f>SUM(AD9:AE30)</f>
        <v>8.3333333333333332E-3</v>
      </c>
      <c r="AE31" s="352"/>
      <c r="AF31" s="352">
        <f>SUM(AF9:AG30)</f>
        <v>0.14583333333333331</v>
      </c>
      <c r="AG31" s="352"/>
      <c r="AH31" s="352">
        <f>SUM(AH9:AI30)</f>
        <v>0</v>
      </c>
      <c r="AI31" s="352"/>
      <c r="AJ31" s="352">
        <f>SUM(AJ9:AK30)</f>
        <v>0</v>
      </c>
      <c r="AK31" s="352"/>
      <c r="AL31" s="366">
        <f>SUM(AL9:AM30)</f>
        <v>0.50416666666666665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13609</v>
      </c>
      <c r="Y35" s="363"/>
      <c r="Z35" s="363"/>
      <c r="AA35" s="56" t="s">
        <v>88</v>
      </c>
      <c r="AB35" s="364">
        <v>1405</v>
      </c>
      <c r="AC35" s="365"/>
      <c r="AD35" s="365"/>
      <c r="AE35" s="57" t="s">
        <v>88</v>
      </c>
      <c r="AF35" s="364">
        <v>0</v>
      </c>
      <c r="AG35" s="365"/>
      <c r="AH35" s="365"/>
      <c r="AI35" s="56" t="s">
        <v>88</v>
      </c>
      <c r="AJ35" s="364">
        <v>0</v>
      </c>
      <c r="AK35" s="365"/>
      <c r="AL35" s="365"/>
      <c r="AM35" s="56" t="s">
        <v>88</v>
      </c>
      <c r="AN35" s="368">
        <f>(X35+AF35)-(AB35+AJ35)</f>
        <v>12204</v>
      </c>
      <c r="AO35" s="369"/>
      <c r="AP35" s="56" t="s">
        <v>88</v>
      </c>
      <c r="AQ35" s="370"/>
      <c r="AR35" s="371"/>
      <c r="AS35" s="371"/>
      <c r="AT35" s="371"/>
      <c r="AU35" s="372"/>
    </row>
    <row r="36" spans="1:47" ht="15.75" customHeight="1">
      <c r="A36" s="133" t="s">
        <v>90</v>
      </c>
      <c r="B36" s="58"/>
      <c r="C36" s="58"/>
      <c r="D36" s="58"/>
      <c r="E36" s="58"/>
      <c r="F36" s="58"/>
      <c r="G36" s="59"/>
      <c r="H36" s="380">
        <f>SUM(AB9:AC30)</f>
        <v>0.34166666666666662</v>
      </c>
      <c r="I36" s="381"/>
      <c r="J36" s="381"/>
      <c r="K36" s="382">
        <v>120</v>
      </c>
      <c r="L36" s="383"/>
      <c r="M36" s="60" t="s">
        <v>88</v>
      </c>
      <c r="N36" s="384">
        <f t="shared" si="2"/>
        <v>983.99999999999989</v>
      </c>
      <c r="O36" s="385"/>
      <c r="P36" s="60" t="s">
        <v>88</v>
      </c>
      <c r="Q36" s="51"/>
      <c r="R36" s="389" t="s">
        <v>91</v>
      </c>
      <c r="S36" s="390"/>
      <c r="T36" s="390"/>
      <c r="U36" s="390"/>
      <c r="V36" s="390"/>
      <c r="W36" s="390"/>
      <c r="X36" s="387">
        <v>21000</v>
      </c>
      <c r="Y36" s="388"/>
      <c r="Z36" s="388"/>
      <c r="AA36" s="61" t="s">
        <v>88</v>
      </c>
      <c r="AB36" s="373">
        <v>2000</v>
      </c>
      <c r="AC36" s="374"/>
      <c r="AD36" s="374"/>
      <c r="AE36" s="62" t="s">
        <v>88</v>
      </c>
      <c r="AF36" s="373">
        <v>0</v>
      </c>
      <c r="AG36" s="374"/>
      <c r="AH36" s="374"/>
      <c r="AI36" s="61" t="s">
        <v>88</v>
      </c>
      <c r="AJ36" s="373">
        <v>0</v>
      </c>
      <c r="AK36" s="374"/>
      <c r="AL36" s="374"/>
      <c r="AM36" s="61" t="s">
        <v>88</v>
      </c>
      <c r="AN36" s="375">
        <f t="shared" ref="AN36:AN43" si="3">(X36+AF36)-(AB36+AJ36)</f>
        <v>19000</v>
      </c>
      <c r="AO36" s="376"/>
      <c r="AP36" s="61" t="s">
        <v>88</v>
      </c>
      <c r="AQ36" s="377"/>
      <c r="AR36" s="378"/>
      <c r="AS36" s="378"/>
      <c r="AT36" s="378"/>
      <c r="AU36" s="379"/>
    </row>
    <row r="37" spans="1:47" ht="15.75" customHeight="1">
      <c r="A37" s="133" t="s">
        <v>92</v>
      </c>
      <c r="B37" s="58"/>
      <c r="C37" s="58"/>
      <c r="D37" s="58"/>
      <c r="E37" s="58"/>
      <c r="F37" s="58"/>
      <c r="G37" s="59"/>
      <c r="H37" s="380">
        <f>SUM(AD9:AE30)</f>
        <v>8.3333333333333332E-3</v>
      </c>
      <c r="I37" s="381"/>
      <c r="J37" s="381"/>
      <c r="K37" s="382">
        <v>89</v>
      </c>
      <c r="L37" s="383"/>
      <c r="M37" s="60" t="s">
        <v>88</v>
      </c>
      <c r="N37" s="384">
        <f t="shared" si="2"/>
        <v>17.8</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33" t="s">
        <v>94</v>
      </c>
      <c r="B38" s="58"/>
      <c r="C38" s="58"/>
      <c r="D38" s="58"/>
      <c r="E38" s="58"/>
      <c r="F38" s="58"/>
      <c r="G38" s="59"/>
      <c r="H38" s="380">
        <f>SUM(AF9:AG30)</f>
        <v>0.14583333333333331</v>
      </c>
      <c r="I38" s="381"/>
      <c r="J38" s="381"/>
      <c r="K38" s="382">
        <v>89</v>
      </c>
      <c r="L38" s="383"/>
      <c r="M38" s="60" t="s">
        <v>88</v>
      </c>
      <c r="N38" s="384">
        <f t="shared" si="2"/>
        <v>311.49999999999994</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33"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33"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33" t="s">
        <v>101</v>
      </c>
      <c r="B41" s="58"/>
      <c r="C41" s="58"/>
      <c r="D41" s="58"/>
      <c r="E41" s="58"/>
      <c r="F41" s="58"/>
      <c r="G41" s="59"/>
      <c r="H41" s="380">
        <f>SUM(AL9:AM30)</f>
        <v>0.50416666666666665</v>
      </c>
      <c r="I41" s="381"/>
      <c r="J41" s="381"/>
      <c r="K41" s="382">
        <v>8</v>
      </c>
      <c r="L41" s="383"/>
      <c r="M41" s="60" t="s">
        <v>88</v>
      </c>
      <c r="N41" s="384">
        <f t="shared" si="2"/>
        <v>96.8</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33"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1410.0999999999997</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43983</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43983</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30" t="s">
        <v>152</v>
      </c>
      <c r="AH71" s="131"/>
      <c r="AI71" s="131"/>
      <c r="AJ71" s="131"/>
      <c r="AK71" s="131"/>
      <c r="AL71" s="129"/>
      <c r="AM71" s="130" t="s">
        <v>153</v>
      </c>
      <c r="AN71" s="131"/>
      <c r="AO71" s="131" t="s">
        <v>154</v>
      </c>
      <c r="AP71" s="132"/>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30" t="s">
        <v>112</v>
      </c>
      <c r="AH72" s="131"/>
      <c r="AI72" s="131"/>
      <c r="AJ72" s="131"/>
      <c r="AK72" s="131"/>
      <c r="AL72" s="129"/>
      <c r="AM72" s="130" t="s">
        <v>156</v>
      </c>
      <c r="AN72" s="131"/>
      <c r="AO72" s="131" t="s">
        <v>154</v>
      </c>
      <c r="AP72" s="132"/>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30" t="s">
        <v>158</v>
      </c>
      <c r="AH73" s="131"/>
      <c r="AI73" s="131"/>
      <c r="AJ73" s="131"/>
      <c r="AK73" s="131"/>
      <c r="AL73" s="129"/>
      <c r="AM73" s="130" t="s">
        <v>159</v>
      </c>
      <c r="AN73" s="131"/>
      <c r="AO73" s="131"/>
      <c r="AP73" s="132"/>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30" t="s">
        <v>161</v>
      </c>
      <c r="AH74" s="131"/>
      <c r="AI74" s="131"/>
      <c r="AJ74" s="131"/>
      <c r="AK74" s="131"/>
      <c r="AL74" s="129"/>
      <c r="AM74" s="130" t="s">
        <v>162</v>
      </c>
      <c r="AN74" s="131"/>
      <c r="AO74" s="131"/>
      <c r="AP74" s="132"/>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30" t="s">
        <v>164</v>
      </c>
      <c r="AH75" s="131"/>
      <c r="AI75" s="131"/>
      <c r="AJ75" s="131"/>
      <c r="AK75" s="131"/>
      <c r="AL75" s="129"/>
      <c r="AM75" s="130" t="s">
        <v>165</v>
      </c>
      <c r="AN75" s="131"/>
      <c r="AO75" s="131"/>
      <c r="AP75" s="132"/>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30" t="s">
        <v>167</v>
      </c>
      <c r="AH76" s="131"/>
      <c r="AI76" s="131"/>
      <c r="AJ76" s="131"/>
      <c r="AK76" s="131"/>
      <c r="AL76" s="129"/>
      <c r="AM76" s="130" t="s">
        <v>165</v>
      </c>
      <c r="AN76" s="131"/>
      <c r="AO76" s="131"/>
      <c r="AP76" s="132"/>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30" t="s">
        <v>169</v>
      </c>
      <c r="AH77" s="131"/>
      <c r="AI77" s="131"/>
      <c r="AJ77" s="131"/>
      <c r="AK77" s="131"/>
      <c r="AL77" s="129"/>
      <c r="AM77" s="130" t="s">
        <v>170</v>
      </c>
      <c r="AN77" s="131"/>
      <c r="AO77" s="131"/>
      <c r="AP77" s="132"/>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t="s">
        <v>172</v>
      </c>
      <c r="AH78" s="230"/>
      <c r="AI78" s="230"/>
      <c r="AJ78" s="230"/>
      <c r="AK78" s="230"/>
      <c r="AL78" s="231"/>
      <c r="AM78" s="229" t="s">
        <v>173</v>
      </c>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27" zoomScaleNormal="100"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t="s">
        <v>264</v>
      </c>
      <c r="F6" s="202"/>
      <c r="G6" s="202"/>
      <c r="H6" s="202"/>
      <c r="I6" s="202"/>
      <c r="J6" s="203"/>
      <c r="K6" s="7" t="s">
        <v>7</v>
      </c>
      <c r="L6" s="6"/>
      <c r="M6" s="6"/>
      <c r="N6" s="8"/>
      <c r="O6" s="204" t="s">
        <v>226</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60" t="s">
        <v>16</v>
      </c>
      <c r="L8" s="161"/>
      <c r="M8" s="161"/>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7.9166666666666663E-2</v>
      </c>
      <c r="Y9" s="249"/>
      <c r="Z9" s="246"/>
      <c r="AA9" s="247"/>
      <c r="AB9" s="248"/>
      <c r="AC9" s="247"/>
      <c r="AD9" s="248"/>
      <c r="AE9" s="247"/>
      <c r="AF9" s="248">
        <v>7.9166666666666663E-2</v>
      </c>
      <c r="AG9" s="247"/>
      <c r="AH9" s="248"/>
      <c r="AI9" s="247"/>
      <c r="AJ9" s="248"/>
      <c r="AK9" s="247"/>
      <c r="AL9" s="248"/>
      <c r="AM9" s="249"/>
      <c r="AN9" s="250" t="s">
        <v>244</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7.9166666666666663E-2</v>
      </c>
      <c r="W10" s="254"/>
      <c r="X10" s="255">
        <v>0.29166666666666669</v>
      </c>
      <c r="Y10" s="256"/>
      <c r="Z10" s="253"/>
      <c r="AA10" s="254"/>
      <c r="AB10" s="255"/>
      <c r="AC10" s="254"/>
      <c r="AD10" s="255"/>
      <c r="AE10" s="254"/>
      <c r="AF10" s="255"/>
      <c r="AG10" s="254"/>
      <c r="AH10" s="255"/>
      <c r="AI10" s="254"/>
      <c r="AJ10" s="255"/>
      <c r="AK10" s="254"/>
      <c r="AL10" s="255">
        <v>0.21249999999999999</v>
      </c>
      <c r="AM10" s="256"/>
      <c r="AN10" s="257" t="s">
        <v>33</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0.29166666666666669</v>
      </c>
      <c r="W11" s="254"/>
      <c r="X11" s="255">
        <v>0.34166666666666662</v>
      </c>
      <c r="Y11" s="256"/>
      <c r="Z11" s="253"/>
      <c r="AA11" s="254"/>
      <c r="AB11" s="255">
        <v>2.9166666666666664E-2</v>
      </c>
      <c r="AC11" s="254"/>
      <c r="AD11" s="255">
        <v>8.3333333333333332E-3</v>
      </c>
      <c r="AE11" s="254"/>
      <c r="AF11" s="255">
        <v>1.2499999999999999E-2</v>
      </c>
      <c r="AG11" s="254"/>
      <c r="AH11" s="255"/>
      <c r="AI11" s="254"/>
      <c r="AJ11" s="255"/>
      <c r="AK11" s="254"/>
      <c r="AL11" s="255"/>
      <c r="AM11" s="256"/>
      <c r="AN11" s="250" t="s">
        <v>269</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0.34166666666666662</v>
      </c>
      <c r="W12" s="254"/>
      <c r="X12" s="255">
        <v>0.35416666666666669</v>
      </c>
      <c r="Y12" s="256"/>
      <c r="Z12" s="253"/>
      <c r="AA12" s="254"/>
      <c r="AB12" s="255"/>
      <c r="AC12" s="254"/>
      <c r="AD12" s="255"/>
      <c r="AE12" s="254"/>
      <c r="AF12" s="255">
        <v>1.2499999999999999E-2</v>
      </c>
      <c r="AG12" s="254"/>
      <c r="AH12" s="255"/>
      <c r="AI12" s="254"/>
      <c r="AJ12" s="255"/>
      <c r="AK12" s="254"/>
      <c r="AL12" s="255"/>
      <c r="AM12" s="256"/>
      <c r="AN12" s="257" t="s">
        <v>265</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0.35416666666666669</v>
      </c>
      <c r="W13" s="254"/>
      <c r="X13" s="255">
        <v>0.4458333333333333</v>
      </c>
      <c r="Y13" s="256"/>
      <c r="Z13" s="253"/>
      <c r="AA13" s="254"/>
      <c r="AB13" s="255"/>
      <c r="AC13" s="254"/>
      <c r="AD13" s="255"/>
      <c r="AE13" s="254"/>
      <c r="AF13" s="255"/>
      <c r="AG13" s="254"/>
      <c r="AH13" s="255"/>
      <c r="AI13" s="254"/>
      <c r="AJ13" s="255"/>
      <c r="AK13" s="254"/>
      <c r="AL13" s="255">
        <v>9.1666666666666674E-2</v>
      </c>
      <c r="AM13" s="256"/>
      <c r="AN13" s="250" t="s">
        <v>33</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0.4458333333333333</v>
      </c>
      <c r="W14" s="254"/>
      <c r="X14" s="255">
        <v>0.47916666666666669</v>
      </c>
      <c r="Y14" s="256"/>
      <c r="Z14" s="253"/>
      <c r="AA14" s="254"/>
      <c r="AB14" s="255">
        <v>2.0833333333333332E-2</v>
      </c>
      <c r="AC14" s="254"/>
      <c r="AD14" s="255">
        <v>8.3333333333333332E-3</v>
      </c>
      <c r="AE14" s="254"/>
      <c r="AF14" s="255">
        <v>4.1666666666666666E-3</v>
      </c>
      <c r="AG14" s="254"/>
      <c r="AH14" s="255"/>
      <c r="AI14" s="254"/>
      <c r="AJ14" s="255"/>
      <c r="AK14" s="254"/>
      <c r="AL14" s="255"/>
      <c r="AM14" s="256"/>
      <c r="AN14" s="257" t="s">
        <v>266</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0.47916666666666669</v>
      </c>
      <c r="W15" s="254"/>
      <c r="X15" s="255">
        <v>0.5083333333333333</v>
      </c>
      <c r="Y15" s="256"/>
      <c r="Z15" s="253"/>
      <c r="AA15" s="254"/>
      <c r="AB15" s="255">
        <v>2.0833333333333332E-2</v>
      </c>
      <c r="AC15" s="254"/>
      <c r="AD15" s="255">
        <v>4.1666666666666666E-3</v>
      </c>
      <c r="AE15" s="254"/>
      <c r="AF15" s="255">
        <v>4.1666666666666666E-3</v>
      </c>
      <c r="AG15" s="254"/>
      <c r="AH15" s="255"/>
      <c r="AI15" s="254"/>
      <c r="AJ15" s="255"/>
      <c r="AK15" s="254"/>
      <c r="AL15" s="255"/>
      <c r="AM15" s="256"/>
      <c r="AN15" s="260" t="s">
        <v>267</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0.5083333333333333</v>
      </c>
      <c r="W16" s="254"/>
      <c r="X16" s="255">
        <v>0.58333333333333337</v>
      </c>
      <c r="Y16" s="256"/>
      <c r="Z16" s="253"/>
      <c r="AA16" s="254"/>
      <c r="AB16" s="255"/>
      <c r="AC16" s="254"/>
      <c r="AD16" s="255"/>
      <c r="AE16" s="254"/>
      <c r="AF16" s="255"/>
      <c r="AG16" s="254"/>
      <c r="AH16" s="255"/>
      <c r="AI16" s="254"/>
      <c r="AJ16" s="255"/>
      <c r="AK16" s="254"/>
      <c r="AL16" s="255">
        <v>7.4999999999999997E-2</v>
      </c>
      <c r="AM16" s="256"/>
      <c r="AN16" s="257" t="s">
        <v>33</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0.58333333333333337</v>
      </c>
      <c r="W17" s="254"/>
      <c r="X17" s="255">
        <v>0.65</v>
      </c>
      <c r="Y17" s="256"/>
      <c r="Z17" s="253"/>
      <c r="AA17" s="254"/>
      <c r="AB17" s="255"/>
      <c r="AC17" s="254"/>
      <c r="AD17" s="255"/>
      <c r="AE17" s="254"/>
      <c r="AF17" s="255">
        <v>6.6666666666666666E-2</v>
      </c>
      <c r="AG17" s="254"/>
      <c r="AH17" s="255"/>
      <c r="AI17" s="254"/>
      <c r="AJ17" s="255"/>
      <c r="AK17" s="254"/>
      <c r="AL17" s="255"/>
      <c r="AM17" s="256"/>
      <c r="AN17" s="257" t="s">
        <v>268</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0.65</v>
      </c>
      <c r="W18" s="254"/>
      <c r="X18" s="291">
        <v>0.8125</v>
      </c>
      <c r="Y18" s="292"/>
      <c r="Z18" s="253"/>
      <c r="AA18" s="254"/>
      <c r="AB18" s="255"/>
      <c r="AC18" s="254"/>
      <c r="AD18" s="255"/>
      <c r="AE18" s="254"/>
      <c r="AF18" s="255"/>
      <c r="AG18" s="254"/>
      <c r="AH18" s="255"/>
      <c r="AI18" s="254"/>
      <c r="AJ18" s="255"/>
      <c r="AK18" s="254"/>
      <c r="AL18" s="255">
        <v>0.16250000000000001</v>
      </c>
      <c r="AM18" s="256"/>
      <c r="AN18" s="260" t="s">
        <v>33</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0.8125</v>
      </c>
      <c r="W19" s="254"/>
      <c r="X19" s="291">
        <v>0.85416666666666663</v>
      </c>
      <c r="Y19" s="292"/>
      <c r="Z19" s="34"/>
      <c r="AA19" s="34"/>
      <c r="AB19" s="255"/>
      <c r="AC19" s="254"/>
      <c r="AD19" s="255"/>
      <c r="AE19" s="254"/>
      <c r="AF19" s="255">
        <v>4.1666666666666664E-2</v>
      </c>
      <c r="AG19" s="254"/>
      <c r="AH19" s="255"/>
      <c r="AI19" s="254"/>
      <c r="AJ19" s="255"/>
      <c r="AK19" s="254"/>
      <c r="AL19" s="255"/>
      <c r="AM19" s="256"/>
      <c r="AN19" s="257" t="s">
        <v>244</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v>0.85416666666666663</v>
      </c>
      <c r="W20" s="254"/>
      <c r="X20" s="291">
        <v>1</v>
      </c>
      <c r="Y20" s="292"/>
      <c r="Z20" s="253"/>
      <c r="AA20" s="254"/>
      <c r="AB20" s="255"/>
      <c r="AC20" s="254"/>
      <c r="AD20" s="255"/>
      <c r="AE20" s="254"/>
      <c r="AF20" s="255"/>
      <c r="AG20" s="254"/>
      <c r="AH20" s="255"/>
      <c r="AI20" s="254"/>
      <c r="AJ20" s="255"/>
      <c r="AK20" s="254"/>
      <c r="AL20" s="255">
        <v>0.14583333333333334</v>
      </c>
      <c r="AM20" s="256"/>
      <c r="AN20" s="257" t="s">
        <v>33</v>
      </c>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7.0833333333333331E-2</v>
      </c>
      <c r="AC31" s="352"/>
      <c r="AD31" s="352">
        <f>SUM(AD9:AE30)</f>
        <v>2.0833333333333332E-2</v>
      </c>
      <c r="AE31" s="352"/>
      <c r="AF31" s="352">
        <f>SUM(AF9:AG30)</f>
        <v>0.2208333333333333</v>
      </c>
      <c r="AG31" s="352"/>
      <c r="AH31" s="352">
        <f>SUM(AH9:AI30)</f>
        <v>0</v>
      </c>
      <c r="AI31" s="352"/>
      <c r="AJ31" s="352">
        <f>SUM(AJ9:AK30)</f>
        <v>0</v>
      </c>
      <c r="AK31" s="352"/>
      <c r="AL31" s="366">
        <f>SUM(AL9:AM30)</f>
        <v>0.68750000000000011</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7918</v>
      </c>
      <c r="Y35" s="363"/>
      <c r="Z35" s="363"/>
      <c r="AA35" s="56" t="s">
        <v>88</v>
      </c>
      <c r="AB35" s="364">
        <v>850</v>
      </c>
      <c r="AC35" s="365"/>
      <c r="AD35" s="365"/>
      <c r="AE35" s="57" t="s">
        <v>88</v>
      </c>
      <c r="AF35" s="364">
        <v>0</v>
      </c>
      <c r="AG35" s="365"/>
      <c r="AH35" s="365"/>
      <c r="AI35" s="56" t="s">
        <v>88</v>
      </c>
      <c r="AJ35" s="364">
        <v>0</v>
      </c>
      <c r="AK35" s="365"/>
      <c r="AL35" s="365"/>
      <c r="AM35" s="56" t="s">
        <v>88</v>
      </c>
      <c r="AN35" s="368">
        <f>(X35+AF35)-(AB35+AJ35)</f>
        <v>7068</v>
      </c>
      <c r="AO35" s="369"/>
      <c r="AP35" s="56" t="s">
        <v>88</v>
      </c>
      <c r="AQ35" s="370"/>
      <c r="AR35" s="371"/>
      <c r="AS35" s="371"/>
      <c r="AT35" s="371"/>
      <c r="AU35" s="372"/>
    </row>
    <row r="36" spans="1:47" ht="15.75" customHeight="1">
      <c r="A36" s="162" t="s">
        <v>90</v>
      </c>
      <c r="B36" s="58"/>
      <c r="C36" s="58"/>
      <c r="D36" s="58"/>
      <c r="E36" s="58"/>
      <c r="F36" s="58"/>
      <c r="G36" s="59"/>
      <c r="H36" s="380">
        <f>SUM(AB9:AC30)</f>
        <v>7.0833333333333331E-2</v>
      </c>
      <c r="I36" s="381"/>
      <c r="J36" s="381"/>
      <c r="K36" s="382">
        <v>120</v>
      </c>
      <c r="L36" s="383"/>
      <c r="M36" s="60" t="s">
        <v>88</v>
      </c>
      <c r="N36" s="384">
        <f t="shared" si="2"/>
        <v>204</v>
      </c>
      <c r="O36" s="385"/>
      <c r="P36" s="60" t="s">
        <v>88</v>
      </c>
      <c r="Q36" s="51"/>
      <c r="R36" s="389" t="s">
        <v>91</v>
      </c>
      <c r="S36" s="390"/>
      <c r="T36" s="390"/>
      <c r="U36" s="390"/>
      <c r="V36" s="390"/>
      <c r="W36" s="390"/>
      <c r="X36" s="387">
        <v>36000</v>
      </c>
      <c r="Y36" s="388"/>
      <c r="Z36" s="388"/>
      <c r="AA36" s="61" t="s">
        <v>88</v>
      </c>
      <c r="AB36" s="373">
        <v>2000</v>
      </c>
      <c r="AC36" s="374"/>
      <c r="AD36" s="374"/>
      <c r="AE36" s="62" t="s">
        <v>88</v>
      </c>
      <c r="AF36" s="373">
        <v>0</v>
      </c>
      <c r="AG36" s="374"/>
      <c r="AH36" s="374"/>
      <c r="AI36" s="61" t="s">
        <v>88</v>
      </c>
      <c r="AJ36" s="373">
        <v>0</v>
      </c>
      <c r="AK36" s="374"/>
      <c r="AL36" s="374"/>
      <c r="AM36" s="61" t="s">
        <v>88</v>
      </c>
      <c r="AN36" s="375">
        <f t="shared" ref="AN36:AN43" si="3">(X36+AF36)-(AB36+AJ36)</f>
        <v>34000</v>
      </c>
      <c r="AO36" s="376"/>
      <c r="AP36" s="61" t="s">
        <v>88</v>
      </c>
      <c r="AQ36" s="377"/>
      <c r="AR36" s="378"/>
      <c r="AS36" s="378"/>
      <c r="AT36" s="378"/>
      <c r="AU36" s="379"/>
    </row>
    <row r="37" spans="1:47" ht="15.75" customHeight="1">
      <c r="A37" s="162" t="s">
        <v>92</v>
      </c>
      <c r="B37" s="58"/>
      <c r="C37" s="58"/>
      <c r="D37" s="58"/>
      <c r="E37" s="58"/>
      <c r="F37" s="58"/>
      <c r="G37" s="59"/>
      <c r="H37" s="380">
        <f>SUM(AD9:AE30)</f>
        <v>2.0833333333333332E-2</v>
      </c>
      <c r="I37" s="381"/>
      <c r="J37" s="381"/>
      <c r="K37" s="382">
        <v>89</v>
      </c>
      <c r="L37" s="383"/>
      <c r="M37" s="60" t="s">
        <v>88</v>
      </c>
      <c r="N37" s="384">
        <f t="shared" si="2"/>
        <v>44.5</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62" t="s">
        <v>94</v>
      </c>
      <c r="B38" s="58"/>
      <c r="C38" s="58"/>
      <c r="D38" s="58"/>
      <c r="E38" s="58"/>
      <c r="F38" s="58"/>
      <c r="G38" s="59"/>
      <c r="H38" s="380">
        <f>SUM(AF9:AG30)</f>
        <v>0.2208333333333333</v>
      </c>
      <c r="I38" s="381"/>
      <c r="J38" s="381"/>
      <c r="K38" s="382">
        <v>89</v>
      </c>
      <c r="L38" s="383"/>
      <c r="M38" s="60" t="s">
        <v>88</v>
      </c>
      <c r="N38" s="384">
        <f t="shared" si="2"/>
        <v>471.69999999999993</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62"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62"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62" t="s">
        <v>101</v>
      </c>
      <c r="B41" s="58"/>
      <c r="C41" s="58"/>
      <c r="D41" s="58"/>
      <c r="E41" s="58"/>
      <c r="F41" s="58"/>
      <c r="G41" s="59"/>
      <c r="H41" s="380">
        <f>SUM(AL9:AM30)</f>
        <v>0.68750000000000011</v>
      </c>
      <c r="I41" s="381"/>
      <c r="J41" s="381"/>
      <c r="K41" s="382">
        <v>8</v>
      </c>
      <c r="L41" s="383"/>
      <c r="M41" s="60" t="s">
        <v>88</v>
      </c>
      <c r="N41" s="384">
        <f t="shared" si="2"/>
        <v>132.00000000000003</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62"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852.19999999999993</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t="str">
        <f>E6</f>
        <v>June-10-2020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t="str">
        <f>E6</f>
        <v>June-10-2020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57" t="s">
        <v>152</v>
      </c>
      <c r="AH71" s="158"/>
      <c r="AI71" s="158"/>
      <c r="AJ71" s="158"/>
      <c r="AK71" s="158"/>
      <c r="AL71" s="159"/>
      <c r="AM71" s="157" t="s">
        <v>153</v>
      </c>
      <c r="AN71" s="158"/>
      <c r="AO71" s="158" t="s">
        <v>154</v>
      </c>
      <c r="AP71" s="163"/>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57" t="s">
        <v>112</v>
      </c>
      <c r="AH72" s="158"/>
      <c r="AI72" s="158"/>
      <c r="AJ72" s="158"/>
      <c r="AK72" s="158"/>
      <c r="AL72" s="159"/>
      <c r="AM72" s="157" t="s">
        <v>156</v>
      </c>
      <c r="AN72" s="158"/>
      <c r="AO72" s="158" t="s">
        <v>154</v>
      </c>
      <c r="AP72" s="163"/>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57" t="s">
        <v>158</v>
      </c>
      <c r="AH73" s="158"/>
      <c r="AI73" s="158"/>
      <c r="AJ73" s="158"/>
      <c r="AK73" s="158"/>
      <c r="AL73" s="159"/>
      <c r="AM73" s="157" t="s">
        <v>159</v>
      </c>
      <c r="AN73" s="158"/>
      <c r="AO73" s="158"/>
      <c r="AP73" s="163"/>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57" t="s">
        <v>161</v>
      </c>
      <c r="AH74" s="158"/>
      <c r="AI74" s="158"/>
      <c r="AJ74" s="158"/>
      <c r="AK74" s="158"/>
      <c r="AL74" s="159"/>
      <c r="AM74" s="157" t="s">
        <v>162</v>
      </c>
      <c r="AN74" s="158"/>
      <c r="AO74" s="158"/>
      <c r="AP74" s="163"/>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57" t="s">
        <v>164</v>
      </c>
      <c r="AH75" s="158"/>
      <c r="AI75" s="158"/>
      <c r="AJ75" s="158"/>
      <c r="AK75" s="158"/>
      <c r="AL75" s="159"/>
      <c r="AM75" s="157" t="s">
        <v>165</v>
      </c>
      <c r="AN75" s="158"/>
      <c r="AO75" s="158"/>
      <c r="AP75" s="163"/>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57" t="s">
        <v>167</v>
      </c>
      <c r="AH76" s="158"/>
      <c r="AI76" s="158"/>
      <c r="AJ76" s="158"/>
      <c r="AK76" s="158"/>
      <c r="AL76" s="159"/>
      <c r="AM76" s="157" t="s">
        <v>165</v>
      </c>
      <c r="AN76" s="158"/>
      <c r="AO76" s="158"/>
      <c r="AP76" s="163"/>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57" t="s">
        <v>169</v>
      </c>
      <c r="AH77" s="158"/>
      <c r="AI77" s="158"/>
      <c r="AJ77" s="158"/>
      <c r="AK77" s="158"/>
      <c r="AL77" s="159"/>
      <c r="AM77" s="157" t="s">
        <v>170</v>
      </c>
      <c r="AN77" s="158"/>
      <c r="AO77" s="158"/>
      <c r="AP77" s="163"/>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43984</v>
      </c>
      <c r="F6" s="202"/>
      <c r="G6" s="202"/>
      <c r="H6" s="202"/>
      <c r="I6" s="202"/>
      <c r="J6" s="203"/>
      <c r="K6" s="7" t="s">
        <v>7</v>
      </c>
      <c r="L6" s="6"/>
      <c r="M6" s="6"/>
      <c r="N6" s="8"/>
      <c r="O6" s="204" t="s">
        <v>189</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39" t="s">
        <v>16</v>
      </c>
      <c r="L8" s="140"/>
      <c r="M8" s="140"/>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4.9999999999999996E-2</v>
      </c>
      <c r="Y9" s="249"/>
      <c r="Z9" s="246"/>
      <c r="AA9" s="247"/>
      <c r="AB9" s="248"/>
      <c r="AC9" s="247"/>
      <c r="AD9" s="248"/>
      <c r="AE9" s="247"/>
      <c r="AF9" s="248"/>
      <c r="AG9" s="247"/>
      <c r="AH9" s="248"/>
      <c r="AI9" s="247"/>
      <c r="AJ9" s="248"/>
      <c r="AK9" s="247"/>
      <c r="AL9" s="248">
        <v>4.9999999999999996E-2</v>
      </c>
      <c r="AM9" s="249"/>
      <c r="AN9" s="250" t="s">
        <v>190</v>
      </c>
      <c r="AO9" s="251"/>
      <c r="AP9" s="251"/>
      <c r="AQ9" s="251"/>
      <c r="AR9" s="251"/>
      <c r="AS9" s="251"/>
      <c r="AT9" s="251"/>
      <c r="AU9" s="252"/>
    </row>
    <row r="10" spans="1:47" ht="15.75" customHeight="1" thickTop="1">
      <c r="A10" s="24"/>
      <c r="B10" s="24"/>
      <c r="C10" s="24"/>
      <c r="D10" s="24"/>
      <c r="E10" s="25"/>
      <c r="F10" s="25"/>
      <c r="G10" s="25"/>
      <c r="H10" s="25"/>
      <c r="I10" s="25"/>
      <c r="J10" s="25"/>
      <c r="U10" s="26"/>
      <c r="V10" s="253">
        <v>4.9999999999999996E-2</v>
      </c>
      <c r="W10" s="254"/>
      <c r="X10" s="255">
        <v>0.125</v>
      </c>
      <c r="Y10" s="256"/>
      <c r="Z10" s="253"/>
      <c r="AA10" s="254"/>
      <c r="AB10" s="255"/>
      <c r="AC10" s="254"/>
      <c r="AD10" s="255"/>
      <c r="AE10" s="254"/>
      <c r="AF10" s="255">
        <v>0.11666666666666665</v>
      </c>
      <c r="AG10" s="254"/>
      <c r="AH10" s="255"/>
      <c r="AI10" s="254"/>
      <c r="AJ10" s="255"/>
      <c r="AK10" s="254"/>
      <c r="AL10" s="255"/>
      <c r="AM10" s="256"/>
      <c r="AN10" s="257" t="s">
        <v>193</v>
      </c>
      <c r="AO10" s="258"/>
      <c r="AP10" s="258"/>
      <c r="AQ10" s="258"/>
      <c r="AR10" s="258"/>
      <c r="AS10" s="258"/>
      <c r="AT10" s="258"/>
      <c r="AU10" s="259"/>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253">
        <v>0.125</v>
      </c>
      <c r="W11" s="254"/>
      <c r="X11" s="255">
        <v>0.29166666666666669</v>
      </c>
      <c r="Y11" s="256"/>
      <c r="Z11" s="253"/>
      <c r="AA11" s="254"/>
      <c r="AB11" s="255"/>
      <c r="AC11" s="254"/>
      <c r="AD11" s="255"/>
      <c r="AE11" s="254"/>
      <c r="AF11" s="255"/>
      <c r="AG11" s="254"/>
      <c r="AH11" s="255"/>
      <c r="AI11" s="254"/>
      <c r="AJ11" s="255"/>
      <c r="AK11" s="254"/>
      <c r="AL11" s="255">
        <v>0.16666666666666666</v>
      </c>
      <c r="AM11" s="256"/>
      <c r="AN11" s="260" t="s">
        <v>190</v>
      </c>
      <c r="AO11" s="258"/>
      <c r="AP11" s="258"/>
      <c r="AQ11" s="258"/>
      <c r="AR11" s="258"/>
      <c r="AS11" s="258"/>
      <c r="AT11" s="258"/>
      <c r="AU11" s="259"/>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0.29166666666666669</v>
      </c>
      <c r="W12" s="254"/>
      <c r="X12" s="255">
        <v>0.35833333333333334</v>
      </c>
      <c r="Y12" s="256"/>
      <c r="Z12" s="253"/>
      <c r="AA12" s="254"/>
      <c r="AB12" s="255"/>
      <c r="AC12" s="254"/>
      <c r="AD12" s="255"/>
      <c r="AE12" s="254"/>
      <c r="AF12" s="255">
        <v>6.6666666666666666E-2</v>
      </c>
      <c r="AG12" s="254"/>
      <c r="AH12" s="255"/>
      <c r="AI12" s="254"/>
      <c r="AJ12" s="255"/>
      <c r="AK12" s="254"/>
      <c r="AL12" s="255"/>
      <c r="AM12" s="256"/>
      <c r="AN12" s="257" t="s">
        <v>193</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0.35833333333333334</v>
      </c>
      <c r="W13" s="254"/>
      <c r="X13" s="255">
        <v>0.58333333333333337</v>
      </c>
      <c r="Y13" s="256"/>
      <c r="Z13" s="253"/>
      <c r="AA13" s="254"/>
      <c r="AB13" s="255"/>
      <c r="AC13" s="254"/>
      <c r="AD13" s="255"/>
      <c r="AE13" s="254"/>
      <c r="AF13" s="255"/>
      <c r="AG13" s="254"/>
      <c r="AH13" s="255"/>
      <c r="AI13" s="254"/>
      <c r="AJ13" s="255"/>
      <c r="AK13" s="254"/>
      <c r="AL13" s="255">
        <v>0.22500000000000001</v>
      </c>
      <c r="AM13" s="256"/>
      <c r="AN13" s="260" t="s">
        <v>190</v>
      </c>
      <c r="AO13" s="258"/>
      <c r="AP13" s="258"/>
      <c r="AQ13" s="258"/>
      <c r="AR13" s="258"/>
      <c r="AS13" s="258"/>
      <c r="AT13" s="258"/>
      <c r="AU13" s="259"/>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0.58333333333333337</v>
      </c>
      <c r="W14" s="254"/>
      <c r="X14" s="255">
        <v>0.62916666666666665</v>
      </c>
      <c r="Y14" s="256"/>
      <c r="Z14" s="253"/>
      <c r="AA14" s="254"/>
      <c r="AB14" s="255"/>
      <c r="AC14" s="254"/>
      <c r="AD14" s="255"/>
      <c r="AE14" s="254"/>
      <c r="AF14" s="255">
        <v>4.5833333333333337E-2</v>
      </c>
      <c r="AG14" s="254"/>
      <c r="AH14" s="255"/>
      <c r="AI14" s="254"/>
      <c r="AJ14" s="255"/>
      <c r="AK14" s="254"/>
      <c r="AL14" s="255"/>
      <c r="AM14" s="256"/>
      <c r="AN14" s="257" t="s">
        <v>194</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0.62916666666666665</v>
      </c>
      <c r="W15" s="254"/>
      <c r="X15" s="255">
        <v>0.6875</v>
      </c>
      <c r="Y15" s="256"/>
      <c r="Z15" s="253"/>
      <c r="AA15" s="254"/>
      <c r="AB15" s="255"/>
      <c r="AC15" s="254"/>
      <c r="AD15" s="255"/>
      <c r="AE15" s="254"/>
      <c r="AF15" s="255"/>
      <c r="AG15" s="254"/>
      <c r="AH15" s="255"/>
      <c r="AI15" s="254"/>
      <c r="AJ15" s="255"/>
      <c r="AK15" s="254"/>
      <c r="AL15" s="255">
        <v>5.8333333333333327E-2</v>
      </c>
      <c r="AM15" s="256"/>
      <c r="AN15" s="260" t="s">
        <v>190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0.6875</v>
      </c>
      <c r="W16" s="254"/>
      <c r="X16" s="255">
        <v>0.73333333333333339</v>
      </c>
      <c r="Y16" s="256"/>
      <c r="Z16" s="253"/>
      <c r="AA16" s="254"/>
      <c r="AB16" s="255">
        <v>3.3333333333333333E-2</v>
      </c>
      <c r="AC16" s="254"/>
      <c r="AD16" s="255">
        <v>4.1666666666666666E-3</v>
      </c>
      <c r="AE16" s="254"/>
      <c r="AF16" s="255">
        <v>8.3333333333333332E-3</v>
      </c>
      <c r="AG16" s="254"/>
      <c r="AH16" s="255"/>
      <c r="AI16" s="254"/>
      <c r="AJ16" s="255"/>
      <c r="AK16" s="254"/>
      <c r="AL16" s="255"/>
      <c r="AM16" s="256"/>
      <c r="AN16" s="257" t="s">
        <v>196</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0.73333333333333339</v>
      </c>
      <c r="W17" s="254"/>
      <c r="X17" s="255">
        <v>0.7583333333333333</v>
      </c>
      <c r="Y17" s="256"/>
      <c r="Z17" s="253"/>
      <c r="AA17" s="254"/>
      <c r="AB17" s="255">
        <v>1.6666666666666666E-2</v>
      </c>
      <c r="AC17" s="254"/>
      <c r="AD17" s="255">
        <v>4.1666666666666666E-3</v>
      </c>
      <c r="AE17" s="254"/>
      <c r="AF17" s="255">
        <v>4.1666666666666666E-3</v>
      </c>
      <c r="AG17" s="254"/>
      <c r="AH17" s="255"/>
      <c r="AI17" s="254"/>
      <c r="AJ17" s="255"/>
      <c r="AK17" s="254"/>
      <c r="AL17" s="255"/>
      <c r="AM17" s="256"/>
      <c r="AN17" s="257" t="s">
        <v>195</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0.7583333333333333</v>
      </c>
      <c r="W18" s="254"/>
      <c r="X18" s="291">
        <v>0.80833333333333324</v>
      </c>
      <c r="Y18" s="292"/>
      <c r="Z18" s="253"/>
      <c r="AA18" s="254"/>
      <c r="AB18" s="255"/>
      <c r="AC18" s="254"/>
      <c r="AD18" s="255"/>
      <c r="AE18" s="254"/>
      <c r="AF18" s="255">
        <v>4.9999999999999996E-2</v>
      </c>
      <c r="AG18" s="254"/>
      <c r="AH18" s="255"/>
      <c r="AI18" s="254"/>
      <c r="AJ18" s="255"/>
      <c r="AK18" s="254"/>
      <c r="AL18" s="255"/>
      <c r="AM18" s="256"/>
      <c r="AN18" s="260" t="s">
        <v>197</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0.80833333333333324</v>
      </c>
      <c r="W19" s="254"/>
      <c r="X19" s="291">
        <v>0.85416666666666663</v>
      </c>
      <c r="Y19" s="292"/>
      <c r="Z19" s="34"/>
      <c r="AA19" s="34"/>
      <c r="AB19" s="255"/>
      <c r="AC19" s="254"/>
      <c r="AD19" s="255"/>
      <c r="AE19" s="254"/>
      <c r="AF19" s="255"/>
      <c r="AG19" s="254"/>
      <c r="AH19" s="255"/>
      <c r="AI19" s="254"/>
      <c r="AJ19" s="255"/>
      <c r="AK19" s="254"/>
      <c r="AL19" s="255">
        <v>4.5833333333333337E-2</v>
      </c>
      <c r="AM19" s="256"/>
      <c r="AN19" s="257" t="s">
        <v>190</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v>0.85416666666666663</v>
      </c>
      <c r="W20" s="254"/>
      <c r="X20" s="291">
        <v>0.88750000000000007</v>
      </c>
      <c r="Y20" s="292"/>
      <c r="Z20" s="253"/>
      <c r="AA20" s="254"/>
      <c r="AB20" s="255"/>
      <c r="AC20" s="254"/>
      <c r="AD20" s="255"/>
      <c r="AE20" s="254"/>
      <c r="AF20" s="255">
        <v>3.3333333333333333E-2</v>
      </c>
      <c r="AG20" s="254"/>
      <c r="AH20" s="255"/>
      <c r="AI20" s="254"/>
      <c r="AJ20" s="255"/>
      <c r="AK20" s="254"/>
      <c r="AL20" s="255"/>
      <c r="AM20" s="256"/>
      <c r="AN20" s="257" t="s">
        <v>194</v>
      </c>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v>0.88750000000000007</v>
      </c>
      <c r="W21" s="254"/>
      <c r="X21" s="291">
        <v>1</v>
      </c>
      <c r="Y21" s="292"/>
      <c r="Z21" s="253"/>
      <c r="AA21" s="254"/>
      <c r="AB21" s="255"/>
      <c r="AC21" s="254"/>
      <c r="AD21" s="255"/>
      <c r="AE21" s="254"/>
      <c r="AF21" s="255"/>
      <c r="AG21" s="254"/>
      <c r="AH21" s="255"/>
      <c r="AI21" s="254"/>
      <c r="AJ21" s="255"/>
      <c r="AK21" s="254"/>
      <c r="AL21" s="255">
        <v>7.0833333333333331E-2</v>
      </c>
      <c r="AM21" s="256"/>
      <c r="AN21" s="250" t="s">
        <v>190</v>
      </c>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0.05</v>
      </c>
      <c r="AC31" s="352"/>
      <c r="AD31" s="352">
        <f>SUM(AD9:AE30)</f>
        <v>8.3333333333333332E-3</v>
      </c>
      <c r="AE31" s="352"/>
      <c r="AF31" s="352">
        <f>SUM(AF9:AG30)</f>
        <v>0.32500000000000001</v>
      </c>
      <c r="AG31" s="352"/>
      <c r="AH31" s="352">
        <f>SUM(AH9:AI30)</f>
        <v>0</v>
      </c>
      <c r="AI31" s="352"/>
      <c r="AJ31" s="352">
        <f>SUM(AJ9:AK30)</f>
        <v>0</v>
      </c>
      <c r="AK31" s="352"/>
      <c r="AL31" s="366">
        <f>SUM(AL9:AM30)</f>
        <v>0.6166666666666667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12204</v>
      </c>
      <c r="Y35" s="363"/>
      <c r="Z35" s="363"/>
      <c r="AA35" s="56" t="s">
        <v>88</v>
      </c>
      <c r="AB35" s="364">
        <v>970</v>
      </c>
      <c r="AC35" s="365"/>
      <c r="AD35" s="365"/>
      <c r="AE35" s="57" t="s">
        <v>88</v>
      </c>
      <c r="AF35" s="364">
        <v>0</v>
      </c>
      <c r="AG35" s="365"/>
      <c r="AH35" s="365"/>
      <c r="AI35" s="56" t="s">
        <v>88</v>
      </c>
      <c r="AJ35" s="364">
        <v>0</v>
      </c>
      <c r="AK35" s="365"/>
      <c r="AL35" s="365"/>
      <c r="AM35" s="56" t="s">
        <v>88</v>
      </c>
      <c r="AN35" s="368">
        <f>(X35+AF35)-(AB35+AJ35)</f>
        <v>11234</v>
      </c>
      <c r="AO35" s="369"/>
      <c r="AP35" s="56" t="s">
        <v>88</v>
      </c>
      <c r="AQ35" s="370"/>
      <c r="AR35" s="371"/>
      <c r="AS35" s="371"/>
      <c r="AT35" s="371"/>
      <c r="AU35" s="372"/>
    </row>
    <row r="36" spans="1:47" ht="15.75" customHeight="1">
      <c r="A36" s="141" t="s">
        <v>90</v>
      </c>
      <c r="B36" s="58"/>
      <c r="C36" s="58"/>
      <c r="D36" s="58"/>
      <c r="E36" s="58"/>
      <c r="F36" s="58"/>
      <c r="G36" s="59"/>
      <c r="H36" s="380">
        <f>SUM(AB9:AC30)</f>
        <v>0.05</v>
      </c>
      <c r="I36" s="381"/>
      <c r="J36" s="381"/>
      <c r="K36" s="382">
        <v>120</v>
      </c>
      <c r="L36" s="383"/>
      <c r="M36" s="60" t="s">
        <v>88</v>
      </c>
      <c r="N36" s="384">
        <f t="shared" si="2"/>
        <v>144.00000000000003</v>
      </c>
      <c r="O36" s="385"/>
      <c r="P36" s="60" t="s">
        <v>88</v>
      </c>
      <c r="Q36" s="51"/>
      <c r="R36" s="389" t="s">
        <v>91</v>
      </c>
      <c r="S36" s="390"/>
      <c r="T36" s="390"/>
      <c r="U36" s="390"/>
      <c r="V36" s="390"/>
      <c r="W36" s="390"/>
      <c r="X36" s="387">
        <v>19000</v>
      </c>
      <c r="Y36" s="388"/>
      <c r="Z36" s="388"/>
      <c r="AA36" s="61" t="s">
        <v>88</v>
      </c>
      <c r="AB36" s="373">
        <v>2000</v>
      </c>
      <c r="AC36" s="374"/>
      <c r="AD36" s="374"/>
      <c r="AE36" s="62" t="s">
        <v>88</v>
      </c>
      <c r="AF36" s="373">
        <v>0</v>
      </c>
      <c r="AG36" s="374"/>
      <c r="AH36" s="374"/>
      <c r="AI36" s="61" t="s">
        <v>88</v>
      </c>
      <c r="AJ36" s="373">
        <v>0</v>
      </c>
      <c r="AK36" s="374"/>
      <c r="AL36" s="374"/>
      <c r="AM36" s="61" t="s">
        <v>88</v>
      </c>
      <c r="AN36" s="375">
        <f t="shared" ref="AN36:AN43" si="3">(X36+AF36)-(AB36+AJ36)</f>
        <v>17000</v>
      </c>
      <c r="AO36" s="376"/>
      <c r="AP36" s="61" t="s">
        <v>88</v>
      </c>
      <c r="AQ36" s="377"/>
      <c r="AR36" s="378"/>
      <c r="AS36" s="378"/>
      <c r="AT36" s="378"/>
      <c r="AU36" s="379"/>
    </row>
    <row r="37" spans="1:47" ht="15.75" customHeight="1">
      <c r="A37" s="141" t="s">
        <v>92</v>
      </c>
      <c r="B37" s="58"/>
      <c r="C37" s="58"/>
      <c r="D37" s="58"/>
      <c r="E37" s="58"/>
      <c r="F37" s="58"/>
      <c r="G37" s="59"/>
      <c r="H37" s="380">
        <f>SUM(AD9:AE30)</f>
        <v>8.3333333333333332E-3</v>
      </c>
      <c r="I37" s="381"/>
      <c r="J37" s="381"/>
      <c r="K37" s="382">
        <v>89</v>
      </c>
      <c r="L37" s="383"/>
      <c r="M37" s="60" t="s">
        <v>88</v>
      </c>
      <c r="N37" s="384">
        <f t="shared" si="2"/>
        <v>17.8</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41" t="s">
        <v>94</v>
      </c>
      <c r="B38" s="58"/>
      <c r="C38" s="58"/>
      <c r="D38" s="58"/>
      <c r="E38" s="58"/>
      <c r="F38" s="58"/>
      <c r="G38" s="59"/>
      <c r="H38" s="380">
        <f>SUM(AF9:AG30)</f>
        <v>0.32500000000000001</v>
      </c>
      <c r="I38" s="381"/>
      <c r="J38" s="381"/>
      <c r="K38" s="382">
        <v>89</v>
      </c>
      <c r="L38" s="383"/>
      <c r="M38" s="60" t="s">
        <v>88</v>
      </c>
      <c r="N38" s="384">
        <f t="shared" si="2"/>
        <v>694.2</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41"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41"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41" t="s">
        <v>101</v>
      </c>
      <c r="B41" s="58"/>
      <c r="C41" s="58"/>
      <c r="D41" s="58"/>
      <c r="E41" s="58"/>
      <c r="F41" s="58"/>
      <c r="G41" s="59"/>
      <c r="H41" s="380">
        <f>SUM(AL9:AM30)</f>
        <v>0.6166666666666667</v>
      </c>
      <c r="I41" s="381"/>
      <c r="J41" s="381"/>
      <c r="K41" s="382">
        <v>8</v>
      </c>
      <c r="L41" s="383"/>
      <c r="M41" s="60" t="s">
        <v>88</v>
      </c>
      <c r="N41" s="384">
        <f t="shared" si="2"/>
        <v>118.4</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41"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974.40000000000009</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43984</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43984</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36" t="s">
        <v>152</v>
      </c>
      <c r="AH71" s="137"/>
      <c r="AI71" s="137"/>
      <c r="AJ71" s="137"/>
      <c r="AK71" s="137"/>
      <c r="AL71" s="138"/>
      <c r="AM71" s="136" t="s">
        <v>153</v>
      </c>
      <c r="AN71" s="137"/>
      <c r="AO71" s="137" t="s">
        <v>154</v>
      </c>
      <c r="AP71" s="142"/>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36" t="s">
        <v>112</v>
      </c>
      <c r="AH72" s="137"/>
      <c r="AI72" s="137"/>
      <c r="AJ72" s="137"/>
      <c r="AK72" s="137"/>
      <c r="AL72" s="138"/>
      <c r="AM72" s="136" t="s">
        <v>156</v>
      </c>
      <c r="AN72" s="137"/>
      <c r="AO72" s="137" t="s">
        <v>154</v>
      </c>
      <c r="AP72" s="142"/>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36" t="s">
        <v>158</v>
      </c>
      <c r="AH73" s="137"/>
      <c r="AI73" s="137"/>
      <c r="AJ73" s="137"/>
      <c r="AK73" s="137"/>
      <c r="AL73" s="138"/>
      <c r="AM73" s="136" t="s">
        <v>159</v>
      </c>
      <c r="AN73" s="137"/>
      <c r="AO73" s="137"/>
      <c r="AP73" s="142"/>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36" t="s">
        <v>161</v>
      </c>
      <c r="AH74" s="137"/>
      <c r="AI74" s="137"/>
      <c r="AJ74" s="137"/>
      <c r="AK74" s="137"/>
      <c r="AL74" s="138"/>
      <c r="AM74" s="136" t="s">
        <v>162</v>
      </c>
      <c r="AN74" s="137"/>
      <c r="AO74" s="137"/>
      <c r="AP74" s="142"/>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36" t="s">
        <v>164</v>
      </c>
      <c r="AH75" s="137"/>
      <c r="AI75" s="137"/>
      <c r="AJ75" s="137"/>
      <c r="AK75" s="137"/>
      <c r="AL75" s="138"/>
      <c r="AM75" s="136" t="s">
        <v>165</v>
      </c>
      <c r="AN75" s="137"/>
      <c r="AO75" s="137"/>
      <c r="AP75" s="142"/>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36" t="s">
        <v>167</v>
      </c>
      <c r="AH76" s="137"/>
      <c r="AI76" s="137"/>
      <c r="AJ76" s="137"/>
      <c r="AK76" s="137"/>
      <c r="AL76" s="138"/>
      <c r="AM76" s="136" t="s">
        <v>165</v>
      </c>
      <c r="AN76" s="137"/>
      <c r="AO76" s="137"/>
      <c r="AP76" s="142"/>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36" t="s">
        <v>169</v>
      </c>
      <c r="AH77" s="137"/>
      <c r="AI77" s="137"/>
      <c r="AJ77" s="137"/>
      <c r="AK77" s="137"/>
      <c r="AL77" s="138"/>
      <c r="AM77" s="136" t="s">
        <v>170</v>
      </c>
      <c r="AN77" s="137"/>
      <c r="AO77" s="137"/>
      <c r="AP77" s="142"/>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4" zoomScale="90" zoomScaleNormal="90"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43985</v>
      </c>
      <c r="F6" s="202"/>
      <c r="G6" s="202"/>
      <c r="H6" s="202"/>
      <c r="I6" s="202"/>
      <c r="J6" s="203"/>
      <c r="K6" s="7" t="s">
        <v>7</v>
      </c>
      <c r="L6" s="6"/>
      <c r="M6" s="6"/>
      <c r="N6" s="8"/>
      <c r="O6" s="204" t="s">
        <v>189</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48" t="s">
        <v>16</v>
      </c>
      <c r="L8" s="149"/>
      <c r="M8" s="149"/>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8.3333333333333329E-2</v>
      </c>
      <c r="Y9" s="249"/>
      <c r="Z9" s="246"/>
      <c r="AA9" s="247"/>
      <c r="AB9" s="248"/>
      <c r="AC9" s="247"/>
      <c r="AD9" s="248"/>
      <c r="AE9" s="247"/>
      <c r="AF9" s="248"/>
      <c r="AG9" s="247"/>
      <c r="AH9" s="248"/>
      <c r="AI9" s="247"/>
      <c r="AJ9" s="248"/>
      <c r="AK9" s="247"/>
      <c r="AL9" s="248">
        <v>8.3333333333333329E-2</v>
      </c>
      <c r="AM9" s="249"/>
      <c r="AN9" s="250" t="s">
        <v>190</v>
      </c>
      <c r="AO9" s="251"/>
      <c r="AP9" s="251"/>
      <c r="AQ9" s="251"/>
      <c r="AR9" s="251"/>
      <c r="AS9" s="251"/>
      <c r="AT9" s="251"/>
      <c r="AU9" s="252"/>
    </row>
    <row r="10" spans="1:47" ht="15.75" customHeight="1" thickTop="1">
      <c r="A10" s="24"/>
      <c r="B10" s="24"/>
      <c r="C10" s="24"/>
      <c r="D10" s="24"/>
      <c r="E10" s="25"/>
      <c r="F10" s="25"/>
      <c r="G10" s="25"/>
      <c r="H10" s="25"/>
      <c r="I10" s="25"/>
      <c r="J10" s="25"/>
      <c r="U10" s="26"/>
      <c r="V10" s="253">
        <v>8.3333333333333329E-2</v>
      </c>
      <c r="W10" s="254"/>
      <c r="X10" s="255">
        <v>0.17083333333333331</v>
      </c>
      <c r="Y10" s="256"/>
      <c r="Z10" s="253"/>
      <c r="AA10" s="254"/>
      <c r="AB10" s="255"/>
      <c r="AC10" s="254"/>
      <c r="AD10" s="255"/>
      <c r="AE10" s="254"/>
      <c r="AF10" s="255">
        <v>8.7500000000000008E-2</v>
      </c>
      <c r="AG10" s="254"/>
      <c r="AH10" s="255"/>
      <c r="AI10" s="254"/>
      <c r="AJ10" s="255"/>
      <c r="AK10" s="254"/>
      <c r="AL10" s="255"/>
      <c r="AM10" s="256"/>
      <c r="AN10" s="257" t="s">
        <v>198</v>
      </c>
      <c r="AO10" s="258"/>
      <c r="AP10" s="258"/>
      <c r="AQ10" s="258"/>
      <c r="AR10" s="258"/>
      <c r="AS10" s="258"/>
      <c r="AT10" s="258"/>
      <c r="AU10" s="259"/>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253">
        <v>0.17083333333333331</v>
      </c>
      <c r="W11" s="254"/>
      <c r="X11" s="255">
        <v>0.34166666666666662</v>
      </c>
      <c r="Y11" s="256"/>
      <c r="Z11" s="253"/>
      <c r="AA11" s="254"/>
      <c r="AB11" s="255"/>
      <c r="AC11" s="254"/>
      <c r="AD11" s="255"/>
      <c r="AE11" s="254"/>
      <c r="AF11" s="255"/>
      <c r="AG11" s="254"/>
      <c r="AH11" s="255"/>
      <c r="AI11" s="254"/>
      <c r="AJ11" s="255"/>
      <c r="AK11" s="254"/>
      <c r="AL11" s="255">
        <v>0.17083333333333331</v>
      </c>
      <c r="AM11" s="256"/>
      <c r="AN11" s="260" t="s">
        <v>190</v>
      </c>
      <c r="AO11" s="258"/>
      <c r="AP11" s="258"/>
      <c r="AQ11" s="258"/>
      <c r="AR11" s="258"/>
      <c r="AS11" s="258"/>
      <c r="AT11" s="258"/>
      <c r="AU11" s="259"/>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0.34166666666666662</v>
      </c>
      <c r="W12" s="254"/>
      <c r="X12" s="255">
        <v>0.3666666666666667</v>
      </c>
      <c r="Y12" s="256"/>
      <c r="Z12" s="253"/>
      <c r="AA12" s="254"/>
      <c r="AB12" s="255">
        <v>1.6666666666666666E-2</v>
      </c>
      <c r="AC12" s="254"/>
      <c r="AD12" s="255">
        <v>4.1666666666666666E-3</v>
      </c>
      <c r="AE12" s="254"/>
      <c r="AF12" s="255">
        <v>4.1666666666666666E-3</v>
      </c>
      <c r="AG12" s="254"/>
      <c r="AH12" s="255"/>
      <c r="AI12" s="254"/>
      <c r="AJ12" s="255"/>
      <c r="AK12" s="254"/>
      <c r="AL12" s="255"/>
      <c r="AM12" s="256"/>
      <c r="AN12" s="257" t="s">
        <v>199</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0.3666666666666667</v>
      </c>
      <c r="W13" s="254"/>
      <c r="X13" s="255">
        <v>0.5083333333333333</v>
      </c>
      <c r="Y13" s="256"/>
      <c r="Z13" s="253"/>
      <c r="AA13" s="254"/>
      <c r="AB13" s="255"/>
      <c r="AC13" s="254"/>
      <c r="AD13" s="255">
        <v>1.6666666666666666E-2</v>
      </c>
      <c r="AE13" s="254"/>
      <c r="AF13" s="255">
        <v>0.125</v>
      </c>
      <c r="AG13" s="254"/>
      <c r="AH13" s="255"/>
      <c r="AI13" s="254"/>
      <c r="AJ13" s="255"/>
      <c r="AK13" s="254"/>
      <c r="AL13" s="255"/>
      <c r="AM13" s="256"/>
      <c r="AN13" s="260" t="s">
        <v>200</v>
      </c>
      <c r="AO13" s="258"/>
      <c r="AP13" s="258"/>
      <c r="AQ13" s="258"/>
      <c r="AR13" s="258"/>
      <c r="AS13" s="258"/>
      <c r="AT13" s="258"/>
      <c r="AU13" s="259"/>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0.5083333333333333</v>
      </c>
      <c r="W14" s="254"/>
      <c r="X14" s="255">
        <v>0.53333333333333333</v>
      </c>
      <c r="Y14" s="256"/>
      <c r="Z14" s="253"/>
      <c r="AA14" s="254"/>
      <c r="AB14" s="255">
        <v>1.6666666666666666E-2</v>
      </c>
      <c r="AC14" s="254"/>
      <c r="AD14" s="255">
        <v>4.1666666666666666E-3</v>
      </c>
      <c r="AE14" s="254"/>
      <c r="AF14" s="255">
        <v>4.1666666666666666E-3</v>
      </c>
      <c r="AG14" s="254"/>
      <c r="AH14" s="255"/>
      <c r="AI14" s="254"/>
      <c r="AJ14" s="255"/>
      <c r="AK14" s="254"/>
      <c r="AL14" s="255"/>
      <c r="AM14" s="256"/>
      <c r="AN14" s="257" t="s">
        <v>201</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0.53333333333333333</v>
      </c>
      <c r="W15" s="254"/>
      <c r="X15" s="255">
        <v>0.625</v>
      </c>
      <c r="Y15" s="256"/>
      <c r="Z15" s="253"/>
      <c r="AA15" s="254"/>
      <c r="AB15" s="255"/>
      <c r="AC15" s="254"/>
      <c r="AD15" s="255"/>
      <c r="AE15" s="254"/>
      <c r="AF15" s="255"/>
      <c r="AG15" s="254"/>
      <c r="AH15" s="255"/>
      <c r="AI15" s="254"/>
      <c r="AJ15" s="255"/>
      <c r="AK15" s="254"/>
      <c r="AL15" s="255">
        <v>9.1666666666666674E-2</v>
      </c>
      <c r="AM15" s="256"/>
      <c r="AN15" s="260" t="s">
        <v>190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0.625</v>
      </c>
      <c r="W16" s="254"/>
      <c r="X16" s="255">
        <v>0.6791666666666667</v>
      </c>
      <c r="Y16" s="256"/>
      <c r="Z16" s="253"/>
      <c r="AA16" s="254"/>
      <c r="AB16" s="255"/>
      <c r="AC16" s="254"/>
      <c r="AD16" s="255"/>
      <c r="AE16" s="254"/>
      <c r="AF16" s="255">
        <v>5.4166666666666669E-2</v>
      </c>
      <c r="AG16" s="254"/>
      <c r="AH16" s="255"/>
      <c r="AI16" s="254"/>
      <c r="AJ16" s="255"/>
      <c r="AK16" s="254"/>
      <c r="AL16" s="255"/>
      <c r="AM16" s="256"/>
      <c r="AN16" s="257" t="s">
        <v>202</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0.6791666666666667</v>
      </c>
      <c r="W17" s="254"/>
      <c r="X17" s="255">
        <v>0.79999999999999993</v>
      </c>
      <c r="Y17" s="256"/>
      <c r="Z17" s="253"/>
      <c r="AA17" s="254"/>
      <c r="AB17" s="255"/>
      <c r="AC17" s="254"/>
      <c r="AD17" s="255"/>
      <c r="AE17" s="254"/>
      <c r="AF17" s="255"/>
      <c r="AG17" s="254"/>
      <c r="AH17" s="255"/>
      <c r="AI17" s="254"/>
      <c r="AJ17" s="255"/>
      <c r="AK17" s="254"/>
      <c r="AL17" s="255">
        <v>0.12083333333333333</v>
      </c>
      <c r="AM17" s="256"/>
      <c r="AN17" s="257" t="s">
        <v>190</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0.79999999999999993</v>
      </c>
      <c r="W18" s="254"/>
      <c r="X18" s="291">
        <v>0.8666666666666667</v>
      </c>
      <c r="Y18" s="292"/>
      <c r="Z18" s="253"/>
      <c r="AA18" s="254"/>
      <c r="AB18" s="255"/>
      <c r="AC18" s="254"/>
      <c r="AD18" s="255"/>
      <c r="AE18" s="254"/>
      <c r="AF18" s="255">
        <v>6.6666666666666666E-2</v>
      </c>
      <c r="AG18" s="254"/>
      <c r="AH18" s="255"/>
      <c r="AI18" s="254"/>
      <c r="AJ18" s="255"/>
      <c r="AK18" s="254"/>
      <c r="AL18" s="255"/>
      <c r="AM18" s="256"/>
      <c r="AN18" s="260" t="s">
        <v>203</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0.8666666666666667</v>
      </c>
      <c r="W19" s="254"/>
      <c r="X19" s="291">
        <v>1</v>
      </c>
      <c r="Y19" s="292"/>
      <c r="Z19" s="34"/>
      <c r="AA19" s="34"/>
      <c r="AB19" s="255"/>
      <c r="AC19" s="254"/>
      <c r="AD19" s="255"/>
      <c r="AE19" s="254"/>
      <c r="AF19" s="255"/>
      <c r="AG19" s="254"/>
      <c r="AH19" s="255"/>
      <c r="AI19" s="254"/>
      <c r="AJ19" s="255"/>
      <c r="AK19" s="254"/>
      <c r="AL19" s="255">
        <v>0.13333333333333333</v>
      </c>
      <c r="AM19" s="256"/>
      <c r="AN19" s="257" t="s">
        <v>190</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3.3333333333333333E-2</v>
      </c>
      <c r="AC31" s="352"/>
      <c r="AD31" s="352">
        <f>SUM(AD9:AE30)</f>
        <v>2.4999999999999998E-2</v>
      </c>
      <c r="AE31" s="352"/>
      <c r="AF31" s="352">
        <f>SUM(AF9:AG30)</f>
        <v>0.34166666666666667</v>
      </c>
      <c r="AG31" s="352"/>
      <c r="AH31" s="352">
        <f>SUM(AH9:AI30)</f>
        <v>0</v>
      </c>
      <c r="AI31" s="352"/>
      <c r="AJ31" s="352">
        <f>SUM(AJ9:AK30)</f>
        <v>0</v>
      </c>
      <c r="AK31" s="352"/>
      <c r="AL31" s="366">
        <f>SUM(AL9:AM30)</f>
        <v>0.6</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11234</v>
      </c>
      <c r="Y35" s="363"/>
      <c r="Z35" s="363"/>
      <c r="AA35" s="56" t="s">
        <v>88</v>
      </c>
      <c r="AB35" s="364">
        <v>990</v>
      </c>
      <c r="AC35" s="365"/>
      <c r="AD35" s="365"/>
      <c r="AE35" s="57" t="s">
        <v>88</v>
      </c>
      <c r="AF35" s="364">
        <v>0</v>
      </c>
      <c r="AG35" s="365"/>
      <c r="AH35" s="365"/>
      <c r="AI35" s="56" t="s">
        <v>88</v>
      </c>
      <c r="AJ35" s="364">
        <v>0</v>
      </c>
      <c r="AK35" s="365"/>
      <c r="AL35" s="365"/>
      <c r="AM35" s="56" t="s">
        <v>88</v>
      </c>
      <c r="AN35" s="368">
        <f>(X35+AF35)-(AB35+AJ35)</f>
        <v>10244</v>
      </c>
      <c r="AO35" s="369"/>
      <c r="AP35" s="56" t="s">
        <v>88</v>
      </c>
      <c r="AQ35" s="370"/>
      <c r="AR35" s="371"/>
      <c r="AS35" s="371"/>
      <c r="AT35" s="371"/>
      <c r="AU35" s="372"/>
    </row>
    <row r="36" spans="1:47" ht="15.75" customHeight="1">
      <c r="A36" s="147" t="s">
        <v>90</v>
      </c>
      <c r="B36" s="58"/>
      <c r="C36" s="58"/>
      <c r="D36" s="58"/>
      <c r="E36" s="58"/>
      <c r="F36" s="58"/>
      <c r="G36" s="59"/>
      <c r="H36" s="380">
        <f>SUM(AB9:AC30)</f>
        <v>3.3333333333333333E-2</v>
      </c>
      <c r="I36" s="381"/>
      <c r="J36" s="381"/>
      <c r="K36" s="382">
        <v>120</v>
      </c>
      <c r="L36" s="383"/>
      <c r="M36" s="60" t="s">
        <v>88</v>
      </c>
      <c r="N36" s="384">
        <f t="shared" si="2"/>
        <v>96</v>
      </c>
      <c r="O36" s="385"/>
      <c r="P36" s="60" t="s">
        <v>88</v>
      </c>
      <c r="Q36" s="51"/>
      <c r="R36" s="389" t="s">
        <v>91</v>
      </c>
      <c r="S36" s="390"/>
      <c r="T36" s="390"/>
      <c r="U36" s="390"/>
      <c r="V36" s="390"/>
      <c r="W36" s="390"/>
      <c r="X36" s="387">
        <v>17000</v>
      </c>
      <c r="Y36" s="388"/>
      <c r="Z36" s="388"/>
      <c r="AA36" s="61" t="s">
        <v>88</v>
      </c>
      <c r="AB36" s="373">
        <v>2000</v>
      </c>
      <c r="AC36" s="374"/>
      <c r="AD36" s="374"/>
      <c r="AE36" s="62" t="s">
        <v>88</v>
      </c>
      <c r="AF36" s="373">
        <v>20000</v>
      </c>
      <c r="AG36" s="374"/>
      <c r="AH36" s="374"/>
      <c r="AI36" s="61" t="s">
        <v>88</v>
      </c>
      <c r="AJ36" s="373">
        <v>0</v>
      </c>
      <c r="AK36" s="374"/>
      <c r="AL36" s="374"/>
      <c r="AM36" s="61" t="s">
        <v>88</v>
      </c>
      <c r="AN36" s="375">
        <f t="shared" ref="AN36:AN43" si="3">(X36+AF36)-(AB36+AJ36)</f>
        <v>35000</v>
      </c>
      <c r="AO36" s="376"/>
      <c r="AP36" s="61" t="s">
        <v>88</v>
      </c>
      <c r="AQ36" s="377" t="s">
        <v>204</v>
      </c>
      <c r="AR36" s="378"/>
      <c r="AS36" s="378"/>
      <c r="AT36" s="378"/>
      <c r="AU36" s="379"/>
    </row>
    <row r="37" spans="1:47" ht="15.75" customHeight="1">
      <c r="A37" s="147" t="s">
        <v>92</v>
      </c>
      <c r="B37" s="58"/>
      <c r="C37" s="58"/>
      <c r="D37" s="58"/>
      <c r="E37" s="58"/>
      <c r="F37" s="58"/>
      <c r="G37" s="59"/>
      <c r="H37" s="380">
        <f>SUM(AD9:AE30)</f>
        <v>2.4999999999999998E-2</v>
      </c>
      <c r="I37" s="381"/>
      <c r="J37" s="381"/>
      <c r="K37" s="382">
        <v>89</v>
      </c>
      <c r="L37" s="383"/>
      <c r="M37" s="60" t="s">
        <v>88</v>
      </c>
      <c r="N37" s="384">
        <f t="shared" si="2"/>
        <v>53.4</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47" t="s">
        <v>94</v>
      </c>
      <c r="B38" s="58"/>
      <c r="C38" s="58"/>
      <c r="D38" s="58"/>
      <c r="E38" s="58"/>
      <c r="F38" s="58"/>
      <c r="G38" s="59"/>
      <c r="H38" s="380">
        <f>SUM(AF9:AG30)</f>
        <v>0.34166666666666667</v>
      </c>
      <c r="I38" s="381"/>
      <c r="J38" s="381"/>
      <c r="K38" s="382">
        <v>89</v>
      </c>
      <c r="L38" s="383"/>
      <c r="M38" s="60" t="s">
        <v>88</v>
      </c>
      <c r="N38" s="384">
        <f t="shared" si="2"/>
        <v>729.8</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47"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47"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47" t="s">
        <v>101</v>
      </c>
      <c r="B41" s="58"/>
      <c r="C41" s="58"/>
      <c r="D41" s="58"/>
      <c r="E41" s="58"/>
      <c r="F41" s="58"/>
      <c r="G41" s="59"/>
      <c r="H41" s="380">
        <f>SUM(AL9:AM30)</f>
        <v>0.6</v>
      </c>
      <c r="I41" s="381"/>
      <c r="J41" s="381"/>
      <c r="K41" s="382">
        <v>8</v>
      </c>
      <c r="L41" s="383"/>
      <c r="M41" s="60" t="s">
        <v>88</v>
      </c>
      <c r="N41" s="384">
        <f t="shared" si="2"/>
        <v>115.19999999999999</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47"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994.39999999999986</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43985</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43985</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44" t="s">
        <v>152</v>
      </c>
      <c r="AH71" s="145"/>
      <c r="AI71" s="145"/>
      <c r="AJ71" s="145"/>
      <c r="AK71" s="145"/>
      <c r="AL71" s="143"/>
      <c r="AM71" s="144" t="s">
        <v>153</v>
      </c>
      <c r="AN71" s="145"/>
      <c r="AO71" s="145" t="s">
        <v>154</v>
      </c>
      <c r="AP71" s="146"/>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44" t="s">
        <v>112</v>
      </c>
      <c r="AH72" s="145"/>
      <c r="AI72" s="145"/>
      <c r="AJ72" s="145"/>
      <c r="AK72" s="145"/>
      <c r="AL72" s="143"/>
      <c r="AM72" s="144" t="s">
        <v>156</v>
      </c>
      <c r="AN72" s="145"/>
      <c r="AO72" s="145" t="s">
        <v>154</v>
      </c>
      <c r="AP72" s="146"/>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44" t="s">
        <v>158</v>
      </c>
      <c r="AH73" s="145"/>
      <c r="AI73" s="145"/>
      <c r="AJ73" s="145"/>
      <c r="AK73" s="145"/>
      <c r="AL73" s="143"/>
      <c r="AM73" s="144" t="s">
        <v>159</v>
      </c>
      <c r="AN73" s="145"/>
      <c r="AO73" s="145"/>
      <c r="AP73" s="146"/>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44" t="s">
        <v>161</v>
      </c>
      <c r="AH74" s="145"/>
      <c r="AI74" s="145"/>
      <c r="AJ74" s="145"/>
      <c r="AK74" s="145"/>
      <c r="AL74" s="143"/>
      <c r="AM74" s="144" t="s">
        <v>162</v>
      </c>
      <c r="AN74" s="145"/>
      <c r="AO74" s="145"/>
      <c r="AP74" s="146"/>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44" t="s">
        <v>164</v>
      </c>
      <c r="AH75" s="145"/>
      <c r="AI75" s="145"/>
      <c r="AJ75" s="145"/>
      <c r="AK75" s="145"/>
      <c r="AL75" s="143"/>
      <c r="AM75" s="144" t="s">
        <v>165</v>
      </c>
      <c r="AN75" s="145"/>
      <c r="AO75" s="145"/>
      <c r="AP75" s="146"/>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44" t="s">
        <v>167</v>
      </c>
      <c r="AH76" s="145"/>
      <c r="AI76" s="145"/>
      <c r="AJ76" s="145"/>
      <c r="AK76" s="145"/>
      <c r="AL76" s="143"/>
      <c r="AM76" s="144" t="s">
        <v>165</v>
      </c>
      <c r="AN76" s="145"/>
      <c r="AO76" s="145"/>
      <c r="AP76" s="146"/>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44" t="s">
        <v>169</v>
      </c>
      <c r="AH77" s="145"/>
      <c r="AI77" s="145"/>
      <c r="AJ77" s="145"/>
      <c r="AK77" s="145"/>
      <c r="AL77" s="143"/>
      <c r="AM77" s="144" t="s">
        <v>170</v>
      </c>
      <c r="AN77" s="145"/>
      <c r="AO77" s="145"/>
      <c r="AP77" s="146"/>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7" zoomScale="87" zoomScaleNormal="87"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43986</v>
      </c>
      <c r="F6" s="202"/>
      <c r="G6" s="202"/>
      <c r="H6" s="202"/>
      <c r="I6" s="202"/>
      <c r="J6" s="203"/>
      <c r="K6" s="7" t="s">
        <v>7</v>
      </c>
      <c r="L6" s="6"/>
      <c r="M6" s="6"/>
      <c r="N6" s="8"/>
      <c r="O6" s="204" t="s">
        <v>189</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53" t="s">
        <v>16</v>
      </c>
      <c r="L8" s="154"/>
      <c r="M8" s="154"/>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6.25E-2</v>
      </c>
      <c r="Y9" s="249"/>
      <c r="Z9" s="246"/>
      <c r="AA9" s="247"/>
      <c r="AB9" s="248"/>
      <c r="AC9" s="247"/>
      <c r="AD9" s="248"/>
      <c r="AE9" s="247"/>
      <c r="AF9" s="248"/>
      <c r="AG9" s="247"/>
      <c r="AH9" s="248"/>
      <c r="AI9" s="247"/>
      <c r="AJ9" s="248"/>
      <c r="AK9" s="247"/>
      <c r="AL9" s="248">
        <v>6.25E-2</v>
      </c>
      <c r="AM9" s="249"/>
      <c r="AN9" s="250" t="s">
        <v>205</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6.25E-2</v>
      </c>
      <c r="W10" s="254"/>
      <c r="X10" s="255">
        <v>0.125</v>
      </c>
      <c r="Y10" s="256"/>
      <c r="Z10" s="253"/>
      <c r="AA10" s="254"/>
      <c r="AB10" s="255"/>
      <c r="AC10" s="254"/>
      <c r="AD10" s="255"/>
      <c r="AE10" s="254"/>
      <c r="AF10" s="255">
        <v>6.25E-2</v>
      </c>
      <c r="AG10" s="254"/>
      <c r="AH10" s="255"/>
      <c r="AI10" s="254"/>
      <c r="AJ10" s="255"/>
      <c r="AK10" s="254"/>
      <c r="AL10" s="255"/>
      <c r="AM10" s="256"/>
      <c r="AN10" s="257" t="s">
        <v>206</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0.125</v>
      </c>
      <c r="W11" s="254"/>
      <c r="X11" s="255">
        <v>0.16666666666666666</v>
      </c>
      <c r="Y11" s="256"/>
      <c r="Z11" s="253"/>
      <c r="AA11" s="254"/>
      <c r="AB11" s="255"/>
      <c r="AC11" s="254"/>
      <c r="AD11" s="255"/>
      <c r="AE11" s="254"/>
      <c r="AF11" s="255"/>
      <c r="AG11" s="254"/>
      <c r="AH11" s="255"/>
      <c r="AI11" s="254"/>
      <c r="AJ11" s="255"/>
      <c r="AK11" s="254"/>
      <c r="AL11" s="255">
        <v>4.1666666666666664E-2</v>
      </c>
      <c r="AM11" s="256"/>
      <c r="AN11" s="250" t="s">
        <v>205</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0.16666666666666666</v>
      </c>
      <c r="W12" s="254"/>
      <c r="X12" s="255">
        <v>0.21666666666666667</v>
      </c>
      <c r="Y12" s="256"/>
      <c r="Z12" s="253"/>
      <c r="AA12" s="254"/>
      <c r="AB12" s="255"/>
      <c r="AC12" s="254"/>
      <c r="AD12" s="255"/>
      <c r="AE12" s="254"/>
      <c r="AF12" s="255">
        <v>4.9999999999999996E-2</v>
      </c>
      <c r="AG12" s="254"/>
      <c r="AH12" s="255"/>
      <c r="AI12" s="254"/>
      <c r="AJ12" s="255"/>
      <c r="AK12" s="254"/>
      <c r="AL12" s="255"/>
      <c r="AM12" s="256"/>
      <c r="AN12" s="257" t="s">
        <v>207</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0.21666666666666667</v>
      </c>
      <c r="W13" s="254"/>
      <c r="X13" s="255">
        <v>0.27083333333333331</v>
      </c>
      <c r="Y13" s="256"/>
      <c r="Z13" s="253"/>
      <c r="AA13" s="254"/>
      <c r="AB13" s="255"/>
      <c r="AC13" s="254"/>
      <c r="AD13" s="255"/>
      <c r="AE13" s="254"/>
      <c r="AF13" s="255"/>
      <c r="AG13" s="254"/>
      <c r="AH13" s="255"/>
      <c r="AI13" s="254"/>
      <c r="AJ13" s="255"/>
      <c r="AK13" s="254"/>
      <c r="AL13" s="255">
        <v>5.4166666666666669E-2</v>
      </c>
      <c r="AM13" s="256"/>
      <c r="AN13" s="250" t="s">
        <v>205</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0.27083333333333331</v>
      </c>
      <c r="W14" s="254"/>
      <c r="X14" s="255">
        <v>0.41666666666666669</v>
      </c>
      <c r="Y14" s="256"/>
      <c r="Z14" s="253"/>
      <c r="AA14" s="254"/>
      <c r="AB14" s="255">
        <v>0.12916666666666668</v>
      </c>
      <c r="AC14" s="254"/>
      <c r="AD14" s="255">
        <v>4.1666666666666666E-3</v>
      </c>
      <c r="AE14" s="254"/>
      <c r="AF14" s="255">
        <v>1.2499999999999999E-2</v>
      </c>
      <c r="AG14" s="254"/>
      <c r="AH14" s="255"/>
      <c r="AI14" s="254"/>
      <c r="AJ14" s="255"/>
      <c r="AK14" s="254"/>
      <c r="AL14" s="255"/>
      <c r="AM14" s="256"/>
      <c r="AN14" s="257" t="s">
        <v>208</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0.41666666666666669</v>
      </c>
      <c r="W15" s="254"/>
      <c r="X15" s="255">
        <v>0.45833333333333331</v>
      </c>
      <c r="Y15" s="256"/>
      <c r="Z15" s="253"/>
      <c r="AA15" s="254"/>
      <c r="AB15" s="255">
        <v>3.3333333333333333E-2</v>
      </c>
      <c r="AC15" s="254"/>
      <c r="AD15" s="255">
        <v>4.1666666666666666E-3</v>
      </c>
      <c r="AE15" s="254"/>
      <c r="AF15" s="255">
        <v>4.1666666666666666E-3</v>
      </c>
      <c r="AG15" s="254"/>
      <c r="AH15" s="255"/>
      <c r="AI15" s="254"/>
      <c r="AJ15" s="255"/>
      <c r="AK15" s="254"/>
      <c r="AL15" s="255"/>
      <c r="AM15" s="256"/>
      <c r="AN15" s="260" t="s">
        <v>209</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0.45833333333333331</v>
      </c>
      <c r="W16" s="254"/>
      <c r="X16" s="255">
        <v>0.5625</v>
      </c>
      <c r="Y16" s="256"/>
      <c r="Z16" s="253"/>
      <c r="AA16" s="254"/>
      <c r="AB16" s="255"/>
      <c r="AC16" s="254"/>
      <c r="AD16" s="255"/>
      <c r="AE16" s="254"/>
      <c r="AF16" s="255"/>
      <c r="AG16" s="254"/>
      <c r="AH16" s="255"/>
      <c r="AI16" s="254"/>
      <c r="AJ16" s="255"/>
      <c r="AK16" s="254"/>
      <c r="AL16" s="255">
        <v>0.10416666666666667</v>
      </c>
      <c r="AM16" s="256"/>
      <c r="AN16" s="257" t="s">
        <v>210</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0.5625</v>
      </c>
      <c r="W17" s="254"/>
      <c r="X17" s="255">
        <v>0.60416666666666663</v>
      </c>
      <c r="Y17" s="256"/>
      <c r="Z17" s="253"/>
      <c r="AA17" s="254"/>
      <c r="AB17" s="255">
        <v>2.4999999999999998E-2</v>
      </c>
      <c r="AC17" s="254"/>
      <c r="AD17" s="255">
        <v>4.1666666666666666E-3</v>
      </c>
      <c r="AE17" s="254"/>
      <c r="AF17" s="255">
        <v>1.2499999999999999E-2</v>
      </c>
      <c r="AG17" s="254"/>
      <c r="AH17" s="255"/>
      <c r="AI17" s="254"/>
      <c r="AJ17" s="255"/>
      <c r="AK17" s="254"/>
      <c r="AL17" s="255"/>
      <c r="AM17" s="256"/>
      <c r="AN17" s="257" t="s">
        <v>211</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0.60416666666666663</v>
      </c>
      <c r="W18" s="254"/>
      <c r="X18" s="291">
        <v>0.66666666666666663</v>
      </c>
      <c r="Y18" s="292"/>
      <c r="Z18" s="253"/>
      <c r="AA18" s="254"/>
      <c r="AB18" s="255"/>
      <c r="AC18" s="254"/>
      <c r="AD18" s="255"/>
      <c r="AE18" s="254"/>
      <c r="AF18" s="255"/>
      <c r="AG18" s="254"/>
      <c r="AH18" s="255"/>
      <c r="AI18" s="254"/>
      <c r="AJ18" s="255"/>
      <c r="AK18" s="254"/>
      <c r="AL18" s="255">
        <v>0.10416666666666667</v>
      </c>
      <c r="AM18" s="256"/>
      <c r="AN18" s="260" t="s">
        <v>212</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0.66666666666666663</v>
      </c>
      <c r="W19" s="254"/>
      <c r="X19" s="291">
        <v>0.73333333333333339</v>
      </c>
      <c r="Y19" s="292"/>
      <c r="Z19" s="34"/>
      <c r="AA19" s="34"/>
      <c r="AB19" s="255"/>
      <c r="AC19" s="254"/>
      <c r="AD19" s="255"/>
      <c r="AE19" s="254"/>
      <c r="AF19" s="255">
        <v>6.6666666666666666E-2</v>
      </c>
      <c r="AG19" s="254"/>
      <c r="AH19" s="255"/>
      <c r="AI19" s="254"/>
      <c r="AJ19" s="255"/>
      <c r="AK19" s="254"/>
      <c r="AL19" s="255"/>
      <c r="AM19" s="256"/>
      <c r="AN19" s="257" t="s">
        <v>213</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v>0.73333333333333339</v>
      </c>
      <c r="W20" s="254"/>
      <c r="X20" s="291">
        <v>1</v>
      </c>
      <c r="Y20" s="292"/>
      <c r="Z20" s="253"/>
      <c r="AA20" s="254"/>
      <c r="AB20" s="255"/>
      <c r="AC20" s="254"/>
      <c r="AD20" s="255"/>
      <c r="AE20" s="254"/>
      <c r="AF20" s="255"/>
      <c r="AG20" s="254"/>
      <c r="AH20" s="255"/>
      <c r="AI20" s="254"/>
      <c r="AJ20" s="255"/>
      <c r="AK20" s="254"/>
      <c r="AL20" s="255">
        <v>0.22500000000000001</v>
      </c>
      <c r="AM20" s="256"/>
      <c r="AN20" s="257" t="s">
        <v>214</v>
      </c>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0.1875</v>
      </c>
      <c r="AC31" s="352"/>
      <c r="AD31" s="352">
        <f>SUM(AD9:AE30)</f>
        <v>1.2500000000000001E-2</v>
      </c>
      <c r="AE31" s="352"/>
      <c r="AF31" s="352">
        <f>SUM(AF9:AG30)</f>
        <v>0.20833333333333331</v>
      </c>
      <c r="AG31" s="352"/>
      <c r="AH31" s="352">
        <f>SUM(AH9:AI30)</f>
        <v>0</v>
      </c>
      <c r="AI31" s="352"/>
      <c r="AJ31" s="352">
        <f>SUM(AJ9:AK30)</f>
        <v>0</v>
      </c>
      <c r="AK31" s="352"/>
      <c r="AL31" s="366">
        <f>SUM(AL9:AM30)</f>
        <v>0.59166666666666667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10244</v>
      </c>
      <c r="Y35" s="363"/>
      <c r="Z35" s="363"/>
      <c r="AA35" s="56" t="s">
        <v>88</v>
      </c>
      <c r="AB35" s="364">
        <v>1120</v>
      </c>
      <c r="AC35" s="365"/>
      <c r="AD35" s="365"/>
      <c r="AE35" s="57" t="s">
        <v>88</v>
      </c>
      <c r="AF35" s="364">
        <v>0</v>
      </c>
      <c r="AG35" s="365"/>
      <c r="AH35" s="365"/>
      <c r="AI35" s="56" t="s">
        <v>88</v>
      </c>
      <c r="AJ35" s="364">
        <v>0</v>
      </c>
      <c r="AK35" s="365"/>
      <c r="AL35" s="365"/>
      <c r="AM35" s="56" t="s">
        <v>88</v>
      </c>
      <c r="AN35" s="368">
        <f>(X35+AF35)-(AB35+AJ35)</f>
        <v>9124</v>
      </c>
      <c r="AO35" s="369"/>
      <c r="AP35" s="56" t="s">
        <v>88</v>
      </c>
      <c r="AQ35" s="370"/>
      <c r="AR35" s="371"/>
      <c r="AS35" s="371"/>
      <c r="AT35" s="371"/>
      <c r="AU35" s="372"/>
    </row>
    <row r="36" spans="1:47" ht="15.75" customHeight="1">
      <c r="A36" s="155" t="s">
        <v>90</v>
      </c>
      <c r="B36" s="58"/>
      <c r="C36" s="58"/>
      <c r="D36" s="58"/>
      <c r="E36" s="58"/>
      <c r="F36" s="58"/>
      <c r="G36" s="59"/>
      <c r="H36" s="380">
        <f>SUM(AB9:AC30)</f>
        <v>0.1875</v>
      </c>
      <c r="I36" s="381"/>
      <c r="J36" s="381"/>
      <c r="K36" s="382">
        <v>120</v>
      </c>
      <c r="L36" s="383"/>
      <c r="M36" s="60" t="s">
        <v>88</v>
      </c>
      <c r="N36" s="384">
        <f t="shared" si="2"/>
        <v>540</v>
      </c>
      <c r="O36" s="385"/>
      <c r="P36" s="60" t="s">
        <v>88</v>
      </c>
      <c r="Q36" s="51"/>
      <c r="R36" s="389" t="s">
        <v>91</v>
      </c>
      <c r="S36" s="390"/>
      <c r="T36" s="390"/>
      <c r="U36" s="390"/>
      <c r="V36" s="390"/>
      <c r="W36" s="390"/>
      <c r="X36" s="387">
        <v>35000</v>
      </c>
      <c r="Y36" s="388"/>
      <c r="Z36" s="388"/>
      <c r="AA36" s="61" t="s">
        <v>88</v>
      </c>
      <c r="AB36" s="373">
        <v>2000</v>
      </c>
      <c r="AC36" s="374"/>
      <c r="AD36" s="374"/>
      <c r="AE36" s="62" t="s">
        <v>88</v>
      </c>
      <c r="AF36" s="373"/>
      <c r="AG36" s="374"/>
      <c r="AH36" s="374"/>
      <c r="AI36" s="61" t="s">
        <v>88</v>
      </c>
      <c r="AJ36" s="373">
        <v>0</v>
      </c>
      <c r="AK36" s="374"/>
      <c r="AL36" s="374"/>
      <c r="AM36" s="61" t="s">
        <v>88</v>
      </c>
      <c r="AN36" s="375">
        <f t="shared" ref="AN36:AN43" si="3">(X36+AF36)-(AB36+AJ36)</f>
        <v>33000</v>
      </c>
      <c r="AO36" s="376"/>
      <c r="AP36" s="61" t="s">
        <v>88</v>
      </c>
      <c r="AQ36" s="377"/>
      <c r="AR36" s="378"/>
      <c r="AS36" s="378"/>
      <c r="AT36" s="378"/>
      <c r="AU36" s="379"/>
    </row>
    <row r="37" spans="1:47" ht="15.75" customHeight="1">
      <c r="A37" s="155" t="s">
        <v>92</v>
      </c>
      <c r="B37" s="58"/>
      <c r="C37" s="58"/>
      <c r="D37" s="58"/>
      <c r="E37" s="58"/>
      <c r="F37" s="58"/>
      <c r="G37" s="59"/>
      <c r="H37" s="380">
        <f>SUM(AD9:AE30)</f>
        <v>1.2500000000000001E-2</v>
      </c>
      <c r="I37" s="381"/>
      <c r="J37" s="381"/>
      <c r="K37" s="382">
        <v>89</v>
      </c>
      <c r="L37" s="383"/>
      <c r="M37" s="60" t="s">
        <v>88</v>
      </c>
      <c r="N37" s="384">
        <f t="shared" si="2"/>
        <v>26.700000000000003</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55" t="s">
        <v>94</v>
      </c>
      <c r="B38" s="58"/>
      <c r="C38" s="58"/>
      <c r="D38" s="58"/>
      <c r="E38" s="58"/>
      <c r="F38" s="58"/>
      <c r="G38" s="59"/>
      <c r="H38" s="380">
        <f>SUM(AF9:AG30)</f>
        <v>0.20833333333333331</v>
      </c>
      <c r="I38" s="381"/>
      <c r="J38" s="381"/>
      <c r="K38" s="382">
        <v>89</v>
      </c>
      <c r="L38" s="383"/>
      <c r="M38" s="60" t="s">
        <v>88</v>
      </c>
      <c r="N38" s="384">
        <f t="shared" si="2"/>
        <v>445</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55"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55"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55" t="s">
        <v>101</v>
      </c>
      <c r="B41" s="58"/>
      <c r="C41" s="58"/>
      <c r="D41" s="58"/>
      <c r="E41" s="58"/>
      <c r="F41" s="58"/>
      <c r="G41" s="59"/>
      <c r="H41" s="380">
        <f>SUM(AL9:AM30)</f>
        <v>0.59166666666666667</v>
      </c>
      <c r="I41" s="381"/>
      <c r="J41" s="381"/>
      <c r="K41" s="382">
        <v>8</v>
      </c>
      <c r="L41" s="383"/>
      <c r="M41" s="60" t="s">
        <v>88</v>
      </c>
      <c r="N41" s="384">
        <f t="shared" si="2"/>
        <v>113.6</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55"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1125.3</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43986</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43986</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50" t="s">
        <v>152</v>
      </c>
      <c r="AH71" s="151"/>
      <c r="AI71" s="151"/>
      <c r="AJ71" s="151"/>
      <c r="AK71" s="151"/>
      <c r="AL71" s="152"/>
      <c r="AM71" s="150" t="s">
        <v>153</v>
      </c>
      <c r="AN71" s="151"/>
      <c r="AO71" s="151" t="s">
        <v>154</v>
      </c>
      <c r="AP71" s="156"/>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50" t="s">
        <v>112</v>
      </c>
      <c r="AH72" s="151"/>
      <c r="AI72" s="151"/>
      <c r="AJ72" s="151"/>
      <c r="AK72" s="151"/>
      <c r="AL72" s="152"/>
      <c r="AM72" s="150" t="s">
        <v>156</v>
      </c>
      <c r="AN72" s="151"/>
      <c r="AO72" s="151" t="s">
        <v>154</v>
      </c>
      <c r="AP72" s="156"/>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50" t="s">
        <v>158</v>
      </c>
      <c r="AH73" s="151"/>
      <c r="AI73" s="151"/>
      <c r="AJ73" s="151"/>
      <c r="AK73" s="151"/>
      <c r="AL73" s="152"/>
      <c r="AM73" s="150" t="s">
        <v>159</v>
      </c>
      <c r="AN73" s="151"/>
      <c r="AO73" s="151"/>
      <c r="AP73" s="156"/>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50" t="s">
        <v>161</v>
      </c>
      <c r="AH74" s="151"/>
      <c r="AI74" s="151"/>
      <c r="AJ74" s="151"/>
      <c r="AK74" s="151"/>
      <c r="AL74" s="152"/>
      <c r="AM74" s="150" t="s">
        <v>162</v>
      </c>
      <c r="AN74" s="151"/>
      <c r="AO74" s="151"/>
      <c r="AP74" s="156"/>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50" t="s">
        <v>164</v>
      </c>
      <c r="AH75" s="151"/>
      <c r="AI75" s="151"/>
      <c r="AJ75" s="151"/>
      <c r="AK75" s="151"/>
      <c r="AL75" s="152"/>
      <c r="AM75" s="150" t="s">
        <v>165</v>
      </c>
      <c r="AN75" s="151"/>
      <c r="AO75" s="151"/>
      <c r="AP75" s="156"/>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50" t="s">
        <v>167</v>
      </c>
      <c r="AH76" s="151"/>
      <c r="AI76" s="151"/>
      <c r="AJ76" s="151"/>
      <c r="AK76" s="151"/>
      <c r="AL76" s="152"/>
      <c r="AM76" s="150" t="s">
        <v>165</v>
      </c>
      <c r="AN76" s="151"/>
      <c r="AO76" s="151"/>
      <c r="AP76" s="156"/>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50" t="s">
        <v>169</v>
      </c>
      <c r="AH77" s="151"/>
      <c r="AI77" s="151"/>
      <c r="AJ77" s="151"/>
      <c r="AK77" s="151"/>
      <c r="AL77" s="152"/>
      <c r="AM77" s="150" t="s">
        <v>170</v>
      </c>
      <c r="AN77" s="151"/>
      <c r="AO77" s="151"/>
      <c r="AP77" s="156"/>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1" zoomScaleNormal="100" workbookViewId="0">
      <selection activeCell="AL13" sqref="AL13:AM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43987</v>
      </c>
      <c r="F6" s="202"/>
      <c r="G6" s="202"/>
      <c r="H6" s="202"/>
      <c r="I6" s="202"/>
      <c r="J6" s="203"/>
      <c r="K6" s="7" t="s">
        <v>7</v>
      </c>
      <c r="L6" s="6"/>
      <c r="M6" s="6"/>
      <c r="N6" s="8"/>
      <c r="O6" s="204" t="s">
        <v>226</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67" t="s">
        <v>16</v>
      </c>
      <c r="L8" s="168"/>
      <c r="M8" s="168"/>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5.8333333333333327E-2</v>
      </c>
      <c r="Y9" s="249"/>
      <c r="Z9" s="246"/>
      <c r="AA9" s="247"/>
      <c r="AB9" s="248">
        <v>4.5833333333333337E-2</v>
      </c>
      <c r="AC9" s="247"/>
      <c r="AD9" s="248">
        <v>4.1666666666666666E-3</v>
      </c>
      <c r="AE9" s="247"/>
      <c r="AF9" s="248">
        <v>8.3333333333333332E-3</v>
      </c>
      <c r="AG9" s="247"/>
      <c r="AH9" s="248"/>
      <c r="AI9" s="247"/>
      <c r="AJ9" s="248"/>
      <c r="AK9" s="247"/>
      <c r="AL9" s="248"/>
      <c r="AM9" s="249"/>
      <c r="AN9" s="250" t="s">
        <v>216</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5.8333333333333327E-2</v>
      </c>
      <c r="W10" s="254"/>
      <c r="X10" s="255">
        <v>0.125</v>
      </c>
      <c r="Y10" s="256"/>
      <c r="Z10" s="253"/>
      <c r="AA10" s="254"/>
      <c r="AB10" s="255"/>
      <c r="AC10" s="254"/>
      <c r="AD10" s="255"/>
      <c r="AE10" s="254"/>
      <c r="AF10" s="255"/>
      <c r="AG10" s="254"/>
      <c r="AH10" s="255"/>
      <c r="AI10" s="254"/>
      <c r="AJ10" s="255"/>
      <c r="AK10" s="254"/>
      <c r="AL10" s="255">
        <v>6.6666666666666666E-2</v>
      </c>
      <c r="AM10" s="256"/>
      <c r="AN10" s="257" t="s">
        <v>215</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0.125</v>
      </c>
      <c r="W11" s="254"/>
      <c r="X11" s="255">
        <v>0.14583333333333334</v>
      </c>
      <c r="Y11" s="256"/>
      <c r="Z11" s="253"/>
      <c r="AA11" s="254"/>
      <c r="AB11" s="255">
        <v>1.2499999999999999E-2</v>
      </c>
      <c r="AC11" s="254"/>
      <c r="AD11" s="255">
        <v>4.1666666666666666E-3</v>
      </c>
      <c r="AE11" s="254"/>
      <c r="AF11" s="255">
        <v>4.1666666666666666E-3</v>
      </c>
      <c r="AG11" s="254"/>
      <c r="AH11" s="255"/>
      <c r="AI11" s="254"/>
      <c r="AJ11" s="255"/>
      <c r="AK11" s="254"/>
      <c r="AL11" s="255"/>
      <c r="AM11" s="256"/>
      <c r="AN11" s="250" t="s">
        <v>217</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0.14583333333333334</v>
      </c>
      <c r="W12" s="254"/>
      <c r="X12" s="255">
        <v>0.25</v>
      </c>
      <c r="Y12" s="256"/>
      <c r="Z12" s="253"/>
      <c r="AA12" s="254"/>
      <c r="AB12" s="255"/>
      <c r="AC12" s="254"/>
      <c r="AD12" s="255"/>
      <c r="AE12" s="254"/>
      <c r="AF12" s="255">
        <v>0.10416666666666667</v>
      </c>
      <c r="AG12" s="254"/>
      <c r="AH12" s="255"/>
      <c r="AI12" s="254"/>
      <c r="AJ12" s="255"/>
      <c r="AK12" s="254"/>
      <c r="AL12" s="255"/>
      <c r="AM12" s="256"/>
      <c r="AN12" s="257" t="s">
        <v>218</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0.25</v>
      </c>
      <c r="W13" s="254"/>
      <c r="X13" s="255">
        <v>0.33333333333333331</v>
      </c>
      <c r="Y13" s="256"/>
      <c r="Z13" s="253"/>
      <c r="AA13" s="254"/>
      <c r="AB13" s="255">
        <v>7.0833333333333331E-2</v>
      </c>
      <c r="AC13" s="254"/>
      <c r="AD13" s="255">
        <v>4.1666666666666666E-3</v>
      </c>
      <c r="AE13" s="254"/>
      <c r="AF13" s="255">
        <v>8.3333333333333332E-3</v>
      </c>
      <c r="AG13" s="254"/>
      <c r="AH13" s="255"/>
      <c r="AI13" s="254"/>
      <c r="AJ13" s="255"/>
      <c r="AK13" s="254"/>
      <c r="AL13" s="255"/>
      <c r="AM13" s="256"/>
      <c r="AN13" s="250" t="s">
        <v>219</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0.33333333333333331</v>
      </c>
      <c r="W14" s="254"/>
      <c r="X14" s="255">
        <v>0.41666666666666669</v>
      </c>
      <c r="Y14" s="256"/>
      <c r="Z14" s="253"/>
      <c r="AA14" s="254"/>
      <c r="AB14" s="255"/>
      <c r="AC14" s="254"/>
      <c r="AD14" s="255"/>
      <c r="AE14" s="254"/>
      <c r="AF14" s="255"/>
      <c r="AG14" s="254"/>
      <c r="AH14" s="255"/>
      <c r="AI14" s="254"/>
      <c r="AJ14" s="255"/>
      <c r="AK14" s="254"/>
      <c r="AL14" s="255">
        <v>8.3333333333333329E-2</v>
      </c>
      <c r="AM14" s="256"/>
      <c r="AN14" s="257" t="s">
        <v>220</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0.41666666666666669</v>
      </c>
      <c r="W15" s="254"/>
      <c r="X15" s="255">
        <v>0.4375</v>
      </c>
      <c r="Y15" s="256"/>
      <c r="Z15" s="253"/>
      <c r="AA15" s="254"/>
      <c r="AB15" s="255">
        <v>1.6666666666666666E-2</v>
      </c>
      <c r="AC15" s="254"/>
      <c r="AD15" s="255"/>
      <c r="AE15" s="254"/>
      <c r="AF15" s="255">
        <v>4.1666666666666666E-3</v>
      </c>
      <c r="AG15" s="254"/>
      <c r="AH15" s="255"/>
      <c r="AI15" s="254"/>
      <c r="AJ15" s="255"/>
      <c r="AK15" s="254"/>
      <c r="AL15" s="255"/>
      <c r="AM15" s="256"/>
      <c r="AN15" s="260" t="s">
        <v>222</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0.4375</v>
      </c>
      <c r="W16" s="254"/>
      <c r="X16" s="255">
        <v>0.54166666666666663</v>
      </c>
      <c r="Y16" s="256"/>
      <c r="Z16" s="253"/>
      <c r="AA16" s="254"/>
      <c r="AB16" s="255"/>
      <c r="AC16" s="254"/>
      <c r="AD16" s="255"/>
      <c r="AE16" s="254"/>
      <c r="AF16" s="255">
        <v>0.10416666666666667</v>
      </c>
      <c r="AG16" s="254"/>
      <c r="AH16" s="255"/>
      <c r="AI16" s="254"/>
      <c r="AJ16" s="255"/>
      <c r="AK16" s="254"/>
      <c r="AL16" s="255"/>
      <c r="AM16" s="256"/>
      <c r="AN16" s="257" t="s">
        <v>221</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0.54166666666666663</v>
      </c>
      <c r="W17" s="254"/>
      <c r="X17" s="255">
        <v>0.60833333333333328</v>
      </c>
      <c r="Y17" s="256"/>
      <c r="Z17" s="253"/>
      <c r="AA17" s="254"/>
      <c r="AB17" s="255">
        <v>5.4166666666666669E-2</v>
      </c>
      <c r="AC17" s="254"/>
      <c r="AD17" s="255">
        <v>4.1666666666666666E-3</v>
      </c>
      <c r="AE17" s="254"/>
      <c r="AF17" s="255">
        <v>8.3333333333333332E-3</v>
      </c>
      <c r="AG17" s="254"/>
      <c r="AH17" s="255"/>
      <c r="AI17" s="254"/>
      <c r="AJ17" s="255"/>
      <c r="AK17" s="254"/>
      <c r="AL17" s="255"/>
      <c r="AM17" s="256"/>
      <c r="AN17" s="257" t="s">
        <v>223</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0.60833333333333328</v>
      </c>
      <c r="W18" s="254"/>
      <c r="X18" s="291">
        <v>0.66666666666666663</v>
      </c>
      <c r="Y18" s="292"/>
      <c r="Z18" s="253"/>
      <c r="AA18" s="254"/>
      <c r="AB18" s="255"/>
      <c r="AC18" s="254"/>
      <c r="AD18" s="255"/>
      <c r="AE18" s="254"/>
      <c r="AF18" s="255"/>
      <c r="AG18" s="254"/>
      <c r="AH18" s="255"/>
      <c r="AI18" s="254"/>
      <c r="AJ18" s="255"/>
      <c r="AK18" s="254"/>
      <c r="AL18" s="255">
        <v>5.8333333333333327E-2</v>
      </c>
      <c r="AM18" s="256"/>
      <c r="AN18" s="260" t="s">
        <v>224</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0.66666666666666663</v>
      </c>
      <c r="W19" s="254"/>
      <c r="X19" s="291">
        <v>1</v>
      </c>
      <c r="Y19" s="292"/>
      <c r="Z19" s="34"/>
      <c r="AA19" s="34"/>
      <c r="AB19" s="255">
        <v>0.3125</v>
      </c>
      <c r="AC19" s="254"/>
      <c r="AD19" s="255">
        <v>8.3333333333333332E-3</v>
      </c>
      <c r="AE19" s="254"/>
      <c r="AF19" s="255">
        <v>1.2499999999999999E-2</v>
      </c>
      <c r="AG19" s="254"/>
      <c r="AH19" s="255"/>
      <c r="AI19" s="254"/>
      <c r="AJ19" s="255"/>
      <c r="AK19" s="254"/>
      <c r="AL19" s="255"/>
      <c r="AM19" s="256"/>
      <c r="AN19" s="257" t="s">
        <v>225</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0.51249999999999996</v>
      </c>
      <c r="AC31" s="352"/>
      <c r="AD31" s="352">
        <f>SUM(AD9:AE30)</f>
        <v>2.5000000000000001E-2</v>
      </c>
      <c r="AE31" s="352"/>
      <c r="AF31" s="352">
        <f>SUM(AF9:AG30)</f>
        <v>0.25416666666666665</v>
      </c>
      <c r="AG31" s="352"/>
      <c r="AH31" s="352">
        <f>SUM(AH9:AI30)</f>
        <v>0</v>
      </c>
      <c r="AI31" s="352"/>
      <c r="AJ31" s="352">
        <f>SUM(AJ9:AK30)</f>
        <v>0</v>
      </c>
      <c r="AK31" s="352"/>
      <c r="AL31" s="366">
        <f>SUM(AL9:AM30)</f>
        <v>0.20833333333333331</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9124</v>
      </c>
      <c r="Y35" s="363"/>
      <c r="Z35" s="363"/>
      <c r="AA35" s="56" t="s">
        <v>88</v>
      </c>
      <c r="AB35" s="364">
        <v>2109</v>
      </c>
      <c r="AC35" s="365"/>
      <c r="AD35" s="365"/>
      <c r="AE35" s="57" t="s">
        <v>88</v>
      </c>
      <c r="AF35" s="364">
        <v>4960</v>
      </c>
      <c r="AG35" s="365"/>
      <c r="AH35" s="365"/>
      <c r="AI35" s="56" t="s">
        <v>88</v>
      </c>
      <c r="AJ35" s="364">
        <v>0</v>
      </c>
      <c r="AK35" s="365"/>
      <c r="AL35" s="365"/>
      <c r="AM35" s="56" t="s">
        <v>88</v>
      </c>
      <c r="AN35" s="368">
        <f>(X35+AF35)-(AB35+AJ35)</f>
        <v>11975</v>
      </c>
      <c r="AO35" s="369"/>
      <c r="AP35" s="56" t="s">
        <v>88</v>
      </c>
      <c r="AQ35" s="370" t="s">
        <v>227</v>
      </c>
      <c r="AR35" s="371"/>
      <c r="AS35" s="371"/>
      <c r="AT35" s="371"/>
      <c r="AU35" s="372"/>
    </row>
    <row r="36" spans="1:47" ht="15.75" customHeight="1">
      <c r="A36" s="169" t="s">
        <v>90</v>
      </c>
      <c r="B36" s="58"/>
      <c r="C36" s="58"/>
      <c r="D36" s="58"/>
      <c r="E36" s="58"/>
      <c r="F36" s="58"/>
      <c r="G36" s="59"/>
      <c r="H36" s="380">
        <f>SUM(AB9:AC30)</f>
        <v>0.51249999999999996</v>
      </c>
      <c r="I36" s="381"/>
      <c r="J36" s="381"/>
      <c r="K36" s="382">
        <v>120</v>
      </c>
      <c r="L36" s="383"/>
      <c r="M36" s="60" t="s">
        <v>88</v>
      </c>
      <c r="N36" s="384">
        <f t="shared" si="2"/>
        <v>1475.9999999999998</v>
      </c>
      <c r="O36" s="385"/>
      <c r="P36" s="60" t="s">
        <v>88</v>
      </c>
      <c r="Q36" s="51"/>
      <c r="R36" s="389" t="s">
        <v>91</v>
      </c>
      <c r="S36" s="390"/>
      <c r="T36" s="390"/>
      <c r="U36" s="390"/>
      <c r="V36" s="390"/>
      <c r="W36" s="390"/>
      <c r="X36" s="387">
        <v>31000</v>
      </c>
      <c r="Y36" s="388"/>
      <c r="Z36" s="388"/>
      <c r="AA36" s="61" t="s">
        <v>88</v>
      </c>
      <c r="AB36" s="373">
        <v>2000</v>
      </c>
      <c r="AC36" s="374"/>
      <c r="AD36" s="374"/>
      <c r="AE36" s="62" t="s">
        <v>88</v>
      </c>
      <c r="AF36" s="373"/>
      <c r="AG36" s="374"/>
      <c r="AH36" s="374"/>
      <c r="AI36" s="61" t="s">
        <v>88</v>
      </c>
      <c r="AJ36" s="373">
        <v>0</v>
      </c>
      <c r="AK36" s="374"/>
      <c r="AL36" s="374"/>
      <c r="AM36" s="61" t="s">
        <v>88</v>
      </c>
      <c r="AN36" s="375">
        <f t="shared" ref="AN36:AN43" si="3">(X36+AF36)-(AB36+AJ36)</f>
        <v>29000</v>
      </c>
      <c r="AO36" s="376"/>
      <c r="AP36" s="61" t="s">
        <v>88</v>
      </c>
      <c r="AQ36" s="377"/>
      <c r="AR36" s="378"/>
      <c r="AS36" s="378"/>
      <c r="AT36" s="378"/>
      <c r="AU36" s="379"/>
    </row>
    <row r="37" spans="1:47" ht="15.75" customHeight="1">
      <c r="A37" s="169" t="s">
        <v>92</v>
      </c>
      <c r="B37" s="58"/>
      <c r="C37" s="58"/>
      <c r="D37" s="58"/>
      <c r="E37" s="58"/>
      <c r="F37" s="58"/>
      <c r="G37" s="59"/>
      <c r="H37" s="380">
        <f>SUM(AD9:AE30)</f>
        <v>2.5000000000000001E-2</v>
      </c>
      <c r="I37" s="381"/>
      <c r="J37" s="381"/>
      <c r="K37" s="382">
        <v>89</v>
      </c>
      <c r="L37" s="383"/>
      <c r="M37" s="60" t="s">
        <v>88</v>
      </c>
      <c r="N37" s="384">
        <f t="shared" si="2"/>
        <v>53.400000000000006</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69" t="s">
        <v>94</v>
      </c>
      <c r="B38" s="58"/>
      <c r="C38" s="58"/>
      <c r="D38" s="58"/>
      <c r="E38" s="58"/>
      <c r="F38" s="58"/>
      <c r="G38" s="59"/>
      <c r="H38" s="380">
        <f>SUM(AF9:AG30)</f>
        <v>0.25416666666666665</v>
      </c>
      <c r="I38" s="381"/>
      <c r="J38" s="381"/>
      <c r="K38" s="382">
        <v>89</v>
      </c>
      <c r="L38" s="383"/>
      <c r="M38" s="60" t="s">
        <v>88</v>
      </c>
      <c r="N38" s="384">
        <f t="shared" si="2"/>
        <v>542.9</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69"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69"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69" t="s">
        <v>101</v>
      </c>
      <c r="B41" s="58"/>
      <c r="C41" s="58"/>
      <c r="D41" s="58"/>
      <c r="E41" s="58"/>
      <c r="F41" s="58"/>
      <c r="G41" s="59"/>
      <c r="H41" s="380">
        <f>SUM(AL9:AM30)</f>
        <v>0.20833333333333331</v>
      </c>
      <c r="I41" s="381"/>
      <c r="J41" s="381"/>
      <c r="K41" s="382">
        <v>8</v>
      </c>
      <c r="L41" s="383"/>
      <c r="M41" s="60" t="s">
        <v>88</v>
      </c>
      <c r="N41" s="384">
        <f t="shared" si="2"/>
        <v>40</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69"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2112.2999999999997</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43987</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43987</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64" t="s">
        <v>152</v>
      </c>
      <c r="AH71" s="165"/>
      <c r="AI71" s="165"/>
      <c r="AJ71" s="165"/>
      <c r="AK71" s="165"/>
      <c r="AL71" s="166"/>
      <c r="AM71" s="164" t="s">
        <v>153</v>
      </c>
      <c r="AN71" s="165"/>
      <c r="AO71" s="165" t="s">
        <v>154</v>
      </c>
      <c r="AP71" s="170"/>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64" t="s">
        <v>112</v>
      </c>
      <c r="AH72" s="165"/>
      <c r="AI72" s="165"/>
      <c r="AJ72" s="165"/>
      <c r="AK72" s="165"/>
      <c r="AL72" s="166"/>
      <c r="AM72" s="164" t="s">
        <v>156</v>
      </c>
      <c r="AN72" s="165"/>
      <c r="AO72" s="165" t="s">
        <v>154</v>
      </c>
      <c r="AP72" s="170"/>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64" t="s">
        <v>158</v>
      </c>
      <c r="AH73" s="165"/>
      <c r="AI73" s="165"/>
      <c r="AJ73" s="165"/>
      <c r="AK73" s="165"/>
      <c r="AL73" s="166"/>
      <c r="AM73" s="164" t="s">
        <v>159</v>
      </c>
      <c r="AN73" s="165"/>
      <c r="AO73" s="165"/>
      <c r="AP73" s="170"/>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64" t="s">
        <v>161</v>
      </c>
      <c r="AH74" s="165"/>
      <c r="AI74" s="165"/>
      <c r="AJ74" s="165"/>
      <c r="AK74" s="165"/>
      <c r="AL74" s="166"/>
      <c r="AM74" s="164" t="s">
        <v>162</v>
      </c>
      <c r="AN74" s="165"/>
      <c r="AO74" s="165"/>
      <c r="AP74" s="170"/>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64" t="s">
        <v>164</v>
      </c>
      <c r="AH75" s="165"/>
      <c r="AI75" s="165"/>
      <c r="AJ75" s="165"/>
      <c r="AK75" s="165"/>
      <c r="AL75" s="166"/>
      <c r="AM75" s="164" t="s">
        <v>165</v>
      </c>
      <c r="AN75" s="165"/>
      <c r="AO75" s="165"/>
      <c r="AP75" s="170"/>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64" t="s">
        <v>167</v>
      </c>
      <c r="AH76" s="165"/>
      <c r="AI76" s="165"/>
      <c r="AJ76" s="165"/>
      <c r="AK76" s="165"/>
      <c r="AL76" s="166"/>
      <c r="AM76" s="164" t="s">
        <v>165</v>
      </c>
      <c r="AN76" s="165"/>
      <c r="AO76" s="165"/>
      <c r="AP76" s="170"/>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64" t="s">
        <v>169</v>
      </c>
      <c r="AH77" s="165"/>
      <c r="AI77" s="165"/>
      <c r="AJ77" s="165"/>
      <c r="AK77" s="165"/>
      <c r="AL77" s="166"/>
      <c r="AM77" s="164" t="s">
        <v>170</v>
      </c>
      <c r="AN77" s="165"/>
      <c r="AO77" s="165"/>
      <c r="AP77" s="170"/>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1" zoomScaleNormal="100"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t="s">
        <v>233</v>
      </c>
      <c r="F6" s="202"/>
      <c r="G6" s="202"/>
      <c r="H6" s="202"/>
      <c r="I6" s="202"/>
      <c r="J6" s="203"/>
      <c r="K6" s="7" t="s">
        <v>7</v>
      </c>
      <c r="L6" s="6"/>
      <c r="M6" s="6"/>
      <c r="N6" s="8"/>
      <c r="O6" s="204" t="s">
        <v>226</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76" t="s">
        <v>16</v>
      </c>
      <c r="L8" s="177"/>
      <c r="M8" s="177"/>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6.25E-2</v>
      </c>
      <c r="Y9" s="249"/>
      <c r="Z9" s="246"/>
      <c r="AA9" s="247"/>
      <c r="AB9" s="248">
        <v>6.25E-2</v>
      </c>
      <c r="AC9" s="247"/>
      <c r="AD9" s="248"/>
      <c r="AE9" s="247"/>
      <c r="AF9" s="248"/>
      <c r="AG9" s="247"/>
      <c r="AH9" s="248"/>
      <c r="AI9" s="247"/>
      <c r="AJ9" s="248"/>
      <c r="AK9" s="247"/>
      <c r="AL9" s="248"/>
      <c r="AM9" s="249"/>
      <c r="AN9" s="250" t="s">
        <v>228</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6.25E-2</v>
      </c>
      <c r="W10" s="254"/>
      <c r="X10" s="255">
        <v>8.7500000000000008E-2</v>
      </c>
      <c r="Y10" s="256"/>
      <c r="Z10" s="253"/>
      <c r="AA10" s="254"/>
      <c r="AB10" s="255">
        <v>1.6666666666666666E-2</v>
      </c>
      <c r="AC10" s="254"/>
      <c r="AD10" s="255">
        <v>4.1666666666666666E-3</v>
      </c>
      <c r="AE10" s="254"/>
      <c r="AF10" s="255">
        <v>4.1666666666666666E-3</v>
      </c>
      <c r="AG10" s="254"/>
      <c r="AH10" s="255"/>
      <c r="AI10" s="254"/>
      <c r="AJ10" s="255"/>
      <c r="AK10" s="254"/>
      <c r="AL10" s="255"/>
      <c r="AM10" s="256"/>
      <c r="AN10" s="257" t="s">
        <v>229</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8.7500000000000008E-2</v>
      </c>
      <c r="W11" s="254"/>
      <c r="X11" s="255">
        <v>0.20833333333333334</v>
      </c>
      <c r="Y11" s="256"/>
      <c r="Z11" s="253"/>
      <c r="AA11" s="254"/>
      <c r="AB11" s="255"/>
      <c r="AC11" s="254"/>
      <c r="AD11" s="255"/>
      <c r="AE11" s="254"/>
      <c r="AF11" s="255"/>
      <c r="AG11" s="254"/>
      <c r="AH11" s="255"/>
      <c r="AI11" s="254"/>
      <c r="AJ11" s="255"/>
      <c r="AK11" s="254"/>
      <c r="AL11" s="255">
        <v>0.12083333333333333</v>
      </c>
      <c r="AM11" s="256"/>
      <c r="AN11" s="250" t="s">
        <v>230</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0.20833333333333334</v>
      </c>
      <c r="W12" s="254"/>
      <c r="X12" s="255">
        <v>0.27083333333333331</v>
      </c>
      <c r="Y12" s="256"/>
      <c r="Z12" s="253"/>
      <c r="AA12" s="254"/>
      <c r="AB12" s="255"/>
      <c r="AC12" s="254"/>
      <c r="AD12" s="255"/>
      <c r="AE12" s="254"/>
      <c r="AF12" s="255">
        <v>6.25E-2</v>
      </c>
      <c r="AG12" s="254"/>
      <c r="AH12" s="255"/>
      <c r="AI12" s="254"/>
      <c r="AJ12" s="255"/>
      <c r="AK12" s="254"/>
      <c r="AL12" s="255"/>
      <c r="AM12" s="256"/>
      <c r="AN12" s="257" t="s">
        <v>231</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0.27083333333333331</v>
      </c>
      <c r="W13" s="254"/>
      <c r="X13" s="255">
        <v>0.33333333333333331</v>
      </c>
      <c r="Y13" s="256"/>
      <c r="Z13" s="253"/>
      <c r="AA13" s="254"/>
      <c r="AB13" s="255">
        <v>4.1666666666666664E-2</v>
      </c>
      <c r="AC13" s="254"/>
      <c r="AD13" s="255"/>
      <c r="AE13" s="254"/>
      <c r="AF13" s="255">
        <v>2.0833333333333332E-2</v>
      </c>
      <c r="AG13" s="254"/>
      <c r="AH13" s="255"/>
      <c r="AI13" s="254"/>
      <c r="AJ13" s="255"/>
      <c r="AK13" s="254"/>
      <c r="AL13" s="255"/>
      <c r="AM13" s="256"/>
      <c r="AN13" s="250" t="s">
        <v>232</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0.33333333333333331</v>
      </c>
      <c r="W14" s="254"/>
      <c r="X14" s="255">
        <v>0.37916666666666665</v>
      </c>
      <c r="Y14" s="256"/>
      <c r="Z14" s="253"/>
      <c r="AA14" s="254"/>
      <c r="AB14" s="255">
        <v>2.9166666666666664E-2</v>
      </c>
      <c r="AC14" s="254"/>
      <c r="AD14" s="255">
        <v>8.3333333333333332E-3</v>
      </c>
      <c r="AE14" s="254"/>
      <c r="AF14" s="255">
        <v>8.3333333333333332E-3</v>
      </c>
      <c r="AG14" s="254"/>
      <c r="AH14" s="255"/>
      <c r="AI14" s="254"/>
      <c r="AJ14" s="255"/>
      <c r="AK14" s="254"/>
      <c r="AL14" s="255"/>
      <c r="AM14" s="256"/>
      <c r="AN14" s="257" t="s">
        <v>234</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0.37916666666666665</v>
      </c>
      <c r="W15" s="254"/>
      <c r="X15" s="255">
        <v>0.42083333333333334</v>
      </c>
      <c r="Y15" s="256"/>
      <c r="Z15" s="253"/>
      <c r="AA15" s="254"/>
      <c r="AB15" s="255"/>
      <c r="AC15" s="254"/>
      <c r="AD15" s="255"/>
      <c r="AE15" s="254"/>
      <c r="AF15" s="255"/>
      <c r="AG15" s="254"/>
      <c r="AH15" s="255"/>
      <c r="AI15" s="254"/>
      <c r="AJ15" s="255"/>
      <c r="AK15" s="254"/>
      <c r="AL15" s="255">
        <v>4.1666666666666664E-2</v>
      </c>
      <c r="AM15" s="256"/>
      <c r="AN15" s="260" t="s">
        <v>33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0.42083333333333334</v>
      </c>
      <c r="W16" s="254"/>
      <c r="X16" s="255">
        <v>0.4458333333333333</v>
      </c>
      <c r="Y16" s="256"/>
      <c r="Z16" s="253"/>
      <c r="AA16" s="254"/>
      <c r="AB16" s="255">
        <v>1.6666666666666666E-2</v>
      </c>
      <c r="AC16" s="254"/>
      <c r="AD16" s="255">
        <v>4.1666666666666666E-3</v>
      </c>
      <c r="AE16" s="254"/>
      <c r="AF16" s="255">
        <v>4.1666666666666666E-3</v>
      </c>
      <c r="AG16" s="254"/>
      <c r="AH16" s="255"/>
      <c r="AI16" s="254"/>
      <c r="AJ16" s="255"/>
      <c r="AK16" s="254"/>
      <c r="AL16" s="255"/>
      <c r="AM16" s="256"/>
      <c r="AN16" s="257" t="s">
        <v>235</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0.4458333333333333</v>
      </c>
      <c r="W17" s="254"/>
      <c r="X17" s="255">
        <v>0.47500000000000003</v>
      </c>
      <c r="Y17" s="256"/>
      <c r="Z17" s="253"/>
      <c r="AA17" s="254"/>
      <c r="AB17" s="255">
        <v>1.6666666666666666E-2</v>
      </c>
      <c r="AC17" s="254"/>
      <c r="AD17" s="255">
        <v>4.1666666666666666E-3</v>
      </c>
      <c r="AE17" s="254"/>
      <c r="AF17" s="255">
        <v>8.3333333333333332E-3</v>
      </c>
      <c r="AG17" s="254"/>
      <c r="AH17" s="255"/>
      <c r="AI17" s="254"/>
      <c r="AJ17" s="255"/>
      <c r="AK17" s="254"/>
      <c r="AL17" s="255"/>
      <c r="AM17" s="256"/>
      <c r="AN17" s="257" t="s">
        <v>236</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0.47500000000000003</v>
      </c>
      <c r="W18" s="254"/>
      <c r="X18" s="291">
        <v>0.625</v>
      </c>
      <c r="Y18" s="292"/>
      <c r="Z18" s="253"/>
      <c r="AA18" s="254"/>
      <c r="AB18" s="255"/>
      <c r="AC18" s="254"/>
      <c r="AD18" s="255"/>
      <c r="AE18" s="254"/>
      <c r="AF18" s="255"/>
      <c r="AG18" s="254"/>
      <c r="AH18" s="255"/>
      <c r="AI18" s="254"/>
      <c r="AJ18" s="255"/>
      <c r="AK18" s="254"/>
      <c r="AL18" s="255">
        <v>0.15</v>
      </c>
      <c r="AM18" s="256"/>
      <c r="AN18" s="260" t="s">
        <v>33</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0.625</v>
      </c>
      <c r="W19" s="254"/>
      <c r="X19" s="291">
        <v>0.69166666666666676</v>
      </c>
      <c r="Y19" s="292"/>
      <c r="Z19" s="34"/>
      <c r="AA19" s="34"/>
      <c r="AB19" s="255"/>
      <c r="AC19" s="254"/>
      <c r="AD19" s="255"/>
      <c r="AE19" s="254"/>
      <c r="AF19" s="255">
        <v>6.6666666666666666E-2</v>
      </c>
      <c r="AG19" s="254"/>
      <c r="AH19" s="255"/>
      <c r="AI19" s="254"/>
      <c r="AJ19" s="255"/>
      <c r="AK19" s="254"/>
      <c r="AL19" s="255"/>
      <c r="AM19" s="256"/>
      <c r="AN19" s="257" t="s">
        <v>237</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v>0.69166666666666676</v>
      </c>
      <c r="W20" s="254"/>
      <c r="X20" s="291">
        <v>0.79166666666666663</v>
      </c>
      <c r="Y20" s="292"/>
      <c r="Z20" s="253"/>
      <c r="AA20" s="254"/>
      <c r="AB20" s="255"/>
      <c r="AC20" s="254"/>
      <c r="AD20" s="255"/>
      <c r="AE20" s="254"/>
      <c r="AF20" s="255"/>
      <c r="AG20" s="254"/>
      <c r="AH20" s="255"/>
      <c r="AI20" s="254"/>
      <c r="AJ20" s="255"/>
      <c r="AK20" s="254"/>
      <c r="AL20" s="255">
        <v>9.9999999999999992E-2</v>
      </c>
      <c r="AM20" s="256"/>
      <c r="AN20" s="257" t="s">
        <v>33</v>
      </c>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v>0.79166666666666663</v>
      </c>
      <c r="W21" s="254"/>
      <c r="X21" s="291">
        <v>0.8666666666666667</v>
      </c>
      <c r="Y21" s="292"/>
      <c r="Z21" s="253"/>
      <c r="AA21" s="254"/>
      <c r="AB21" s="255"/>
      <c r="AC21" s="254"/>
      <c r="AD21" s="255"/>
      <c r="AE21" s="254"/>
      <c r="AF21" s="255">
        <v>7.4999999999999997E-2</v>
      </c>
      <c r="AG21" s="254"/>
      <c r="AH21" s="255"/>
      <c r="AI21" s="254"/>
      <c r="AJ21" s="255"/>
      <c r="AK21" s="254"/>
      <c r="AL21" s="255"/>
      <c r="AM21" s="256"/>
      <c r="AN21" s="250" t="s">
        <v>238</v>
      </c>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v>0.8666666666666667</v>
      </c>
      <c r="W22" s="304"/>
      <c r="X22" s="305">
        <v>1</v>
      </c>
      <c r="Y22" s="255"/>
      <c r="Z22" s="303"/>
      <c r="AA22" s="304"/>
      <c r="AB22" s="255"/>
      <c r="AC22" s="254"/>
      <c r="AD22" s="255"/>
      <c r="AE22" s="254"/>
      <c r="AF22" s="304"/>
      <c r="AG22" s="304"/>
      <c r="AH22" s="304"/>
      <c r="AI22" s="304"/>
      <c r="AJ22" s="304"/>
      <c r="AK22" s="304"/>
      <c r="AL22" s="254">
        <v>0.13333333333333333</v>
      </c>
      <c r="AM22" s="255"/>
      <c r="AN22" s="257" t="s">
        <v>33</v>
      </c>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0.18333333333333332</v>
      </c>
      <c r="AC31" s="352"/>
      <c r="AD31" s="352">
        <f>SUM(AD9:AE30)</f>
        <v>2.0833333333333332E-2</v>
      </c>
      <c r="AE31" s="352"/>
      <c r="AF31" s="352">
        <f>SUM(AF9:AG30)</f>
        <v>0.25</v>
      </c>
      <c r="AG31" s="352"/>
      <c r="AH31" s="352">
        <f>SUM(AH9:AI30)</f>
        <v>0</v>
      </c>
      <c r="AI31" s="352"/>
      <c r="AJ31" s="352">
        <f>SUM(AJ9:AK30)</f>
        <v>0</v>
      </c>
      <c r="AK31" s="352"/>
      <c r="AL31" s="366">
        <f>SUM(AL9:AM30)</f>
        <v>0.54583333333333328</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11975</v>
      </c>
      <c r="Y35" s="363"/>
      <c r="Z35" s="363"/>
      <c r="AA35" s="56" t="s">
        <v>88</v>
      </c>
      <c r="AB35" s="364">
        <v>1206</v>
      </c>
      <c r="AC35" s="365"/>
      <c r="AD35" s="365"/>
      <c r="AE35" s="57" t="s">
        <v>88</v>
      </c>
      <c r="AF35" s="364"/>
      <c r="AG35" s="365"/>
      <c r="AH35" s="365"/>
      <c r="AI35" s="56" t="s">
        <v>88</v>
      </c>
      <c r="AJ35" s="364">
        <v>0</v>
      </c>
      <c r="AK35" s="365"/>
      <c r="AL35" s="365"/>
      <c r="AM35" s="56" t="s">
        <v>88</v>
      </c>
      <c r="AN35" s="368">
        <f>(X35+AF35)-(AB35+AJ35)</f>
        <v>10769</v>
      </c>
      <c r="AO35" s="369"/>
      <c r="AP35" s="56" t="s">
        <v>88</v>
      </c>
      <c r="AQ35" s="370"/>
      <c r="AR35" s="371"/>
      <c r="AS35" s="371"/>
      <c r="AT35" s="371"/>
      <c r="AU35" s="372"/>
    </row>
    <row r="36" spans="1:47" ht="15.75" customHeight="1">
      <c r="A36" s="175" t="s">
        <v>90</v>
      </c>
      <c r="B36" s="58"/>
      <c r="C36" s="58"/>
      <c r="D36" s="58"/>
      <c r="E36" s="58"/>
      <c r="F36" s="58"/>
      <c r="G36" s="59"/>
      <c r="H36" s="380">
        <f>SUM(AB9:AC30)</f>
        <v>0.18333333333333332</v>
      </c>
      <c r="I36" s="381"/>
      <c r="J36" s="381"/>
      <c r="K36" s="382">
        <v>120</v>
      </c>
      <c r="L36" s="383"/>
      <c r="M36" s="60" t="s">
        <v>88</v>
      </c>
      <c r="N36" s="384">
        <f t="shared" si="2"/>
        <v>527.99999999999989</v>
      </c>
      <c r="O36" s="385"/>
      <c r="P36" s="60" t="s">
        <v>88</v>
      </c>
      <c r="Q36" s="51"/>
      <c r="R36" s="389" t="s">
        <v>91</v>
      </c>
      <c r="S36" s="390"/>
      <c r="T36" s="390"/>
      <c r="U36" s="390"/>
      <c r="V36" s="390"/>
      <c r="W36" s="390"/>
      <c r="X36" s="387">
        <v>29000</v>
      </c>
      <c r="Y36" s="388"/>
      <c r="Z36" s="388"/>
      <c r="AA36" s="61" t="s">
        <v>88</v>
      </c>
      <c r="AB36" s="373">
        <v>2000</v>
      </c>
      <c r="AC36" s="374"/>
      <c r="AD36" s="374"/>
      <c r="AE36" s="62" t="s">
        <v>88</v>
      </c>
      <c r="AF36" s="373"/>
      <c r="AG36" s="374"/>
      <c r="AH36" s="374"/>
      <c r="AI36" s="61" t="s">
        <v>88</v>
      </c>
      <c r="AJ36" s="373">
        <v>0</v>
      </c>
      <c r="AK36" s="374"/>
      <c r="AL36" s="374"/>
      <c r="AM36" s="61" t="s">
        <v>88</v>
      </c>
      <c r="AN36" s="375">
        <f t="shared" ref="AN36:AN43" si="3">(X36+AF36)-(AB36+AJ36)</f>
        <v>27000</v>
      </c>
      <c r="AO36" s="376"/>
      <c r="AP36" s="61" t="s">
        <v>88</v>
      </c>
      <c r="AQ36" s="377"/>
      <c r="AR36" s="378"/>
      <c r="AS36" s="378"/>
      <c r="AT36" s="378"/>
      <c r="AU36" s="379"/>
    </row>
    <row r="37" spans="1:47" ht="15.75" customHeight="1">
      <c r="A37" s="175" t="s">
        <v>92</v>
      </c>
      <c r="B37" s="58"/>
      <c r="C37" s="58"/>
      <c r="D37" s="58"/>
      <c r="E37" s="58"/>
      <c r="F37" s="58"/>
      <c r="G37" s="59"/>
      <c r="H37" s="380">
        <f>SUM(AD9:AE30)</f>
        <v>2.0833333333333332E-2</v>
      </c>
      <c r="I37" s="381"/>
      <c r="J37" s="381"/>
      <c r="K37" s="382">
        <v>89</v>
      </c>
      <c r="L37" s="383"/>
      <c r="M37" s="60" t="s">
        <v>88</v>
      </c>
      <c r="N37" s="384">
        <f t="shared" si="2"/>
        <v>44.5</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75" t="s">
        <v>94</v>
      </c>
      <c r="B38" s="58"/>
      <c r="C38" s="58"/>
      <c r="D38" s="58"/>
      <c r="E38" s="58"/>
      <c r="F38" s="58"/>
      <c r="G38" s="59"/>
      <c r="H38" s="380">
        <f>SUM(AF9:AG30)</f>
        <v>0.25</v>
      </c>
      <c r="I38" s="381"/>
      <c r="J38" s="381"/>
      <c r="K38" s="382">
        <v>89</v>
      </c>
      <c r="L38" s="383"/>
      <c r="M38" s="60" t="s">
        <v>88</v>
      </c>
      <c r="N38" s="384">
        <f t="shared" si="2"/>
        <v>534</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75"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75"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75" t="s">
        <v>101</v>
      </c>
      <c r="B41" s="58"/>
      <c r="C41" s="58"/>
      <c r="D41" s="58"/>
      <c r="E41" s="58"/>
      <c r="F41" s="58"/>
      <c r="G41" s="59"/>
      <c r="H41" s="380">
        <f>SUM(AL9:AM30)</f>
        <v>0.54583333333333328</v>
      </c>
      <c r="I41" s="381"/>
      <c r="J41" s="381"/>
      <c r="K41" s="382">
        <v>8</v>
      </c>
      <c r="L41" s="383"/>
      <c r="M41" s="60" t="s">
        <v>88</v>
      </c>
      <c r="N41" s="384">
        <f t="shared" si="2"/>
        <v>104.79999999999998</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75"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1211.3</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t="str">
        <f>E6</f>
        <v>Juni 6, 2020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t="str">
        <f>E6</f>
        <v>Juni 6, 2020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72" t="s">
        <v>152</v>
      </c>
      <c r="AH71" s="173"/>
      <c r="AI71" s="173"/>
      <c r="AJ71" s="173"/>
      <c r="AK71" s="173"/>
      <c r="AL71" s="171"/>
      <c r="AM71" s="172" t="s">
        <v>153</v>
      </c>
      <c r="AN71" s="173"/>
      <c r="AO71" s="173" t="s">
        <v>154</v>
      </c>
      <c r="AP71" s="174"/>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72" t="s">
        <v>112</v>
      </c>
      <c r="AH72" s="173"/>
      <c r="AI72" s="173"/>
      <c r="AJ72" s="173"/>
      <c r="AK72" s="173"/>
      <c r="AL72" s="171"/>
      <c r="AM72" s="172" t="s">
        <v>156</v>
      </c>
      <c r="AN72" s="173"/>
      <c r="AO72" s="173" t="s">
        <v>154</v>
      </c>
      <c r="AP72" s="174"/>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72" t="s">
        <v>158</v>
      </c>
      <c r="AH73" s="173"/>
      <c r="AI73" s="173"/>
      <c r="AJ73" s="173"/>
      <c r="AK73" s="173"/>
      <c r="AL73" s="171"/>
      <c r="AM73" s="172" t="s">
        <v>159</v>
      </c>
      <c r="AN73" s="173"/>
      <c r="AO73" s="173"/>
      <c r="AP73" s="174"/>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72" t="s">
        <v>161</v>
      </c>
      <c r="AH74" s="173"/>
      <c r="AI74" s="173"/>
      <c r="AJ74" s="173"/>
      <c r="AK74" s="173"/>
      <c r="AL74" s="171"/>
      <c r="AM74" s="172" t="s">
        <v>162</v>
      </c>
      <c r="AN74" s="173"/>
      <c r="AO74" s="173"/>
      <c r="AP74" s="174"/>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72" t="s">
        <v>164</v>
      </c>
      <c r="AH75" s="173"/>
      <c r="AI75" s="173"/>
      <c r="AJ75" s="173"/>
      <c r="AK75" s="173"/>
      <c r="AL75" s="171"/>
      <c r="AM75" s="172" t="s">
        <v>165</v>
      </c>
      <c r="AN75" s="173"/>
      <c r="AO75" s="173"/>
      <c r="AP75" s="174"/>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72" t="s">
        <v>167</v>
      </c>
      <c r="AH76" s="173"/>
      <c r="AI76" s="173"/>
      <c r="AJ76" s="173"/>
      <c r="AK76" s="173"/>
      <c r="AL76" s="171"/>
      <c r="AM76" s="172" t="s">
        <v>165</v>
      </c>
      <c r="AN76" s="173"/>
      <c r="AO76" s="173"/>
      <c r="AP76" s="174"/>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72" t="s">
        <v>169</v>
      </c>
      <c r="AH77" s="173"/>
      <c r="AI77" s="173"/>
      <c r="AJ77" s="173"/>
      <c r="AK77" s="173"/>
      <c r="AL77" s="171"/>
      <c r="AM77" s="172" t="s">
        <v>170</v>
      </c>
      <c r="AN77" s="173"/>
      <c r="AO77" s="173"/>
      <c r="AP77" s="174"/>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Normal="100"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43989</v>
      </c>
      <c r="F6" s="202"/>
      <c r="G6" s="202"/>
      <c r="H6" s="202"/>
      <c r="I6" s="202"/>
      <c r="J6" s="203"/>
      <c r="K6" s="7" t="s">
        <v>7</v>
      </c>
      <c r="L6" s="6"/>
      <c r="M6" s="6"/>
      <c r="N6" s="8"/>
      <c r="O6" s="204" t="s">
        <v>226</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83" t="s">
        <v>16</v>
      </c>
      <c r="L8" s="184"/>
      <c r="M8" s="184"/>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6.25E-2</v>
      </c>
      <c r="Y9" s="249"/>
      <c r="Z9" s="246"/>
      <c r="AA9" s="247"/>
      <c r="AB9" s="248"/>
      <c r="AC9" s="247"/>
      <c r="AD9" s="248"/>
      <c r="AE9" s="247"/>
      <c r="AF9" s="248"/>
      <c r="AG9" s="247"/>
      <c r="AH9" s="248"/>
      <c r="AI9" s="247"/>
      <c r="AJ9" s="248"/>
      <c r="AK9" s="247"/>
      <c r="AL9" s="248">
        <v>6.25E-2</v>
      </c>
      <c r="AM9" s="249"/>
      <c r="AN9" s="250" t="s">
        <v>33</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6.25E-2</v>
      </c>
      <c r="W10" s="254"/>
      <c r="X10" s="255">
        <v>0.13333333333333333</v>
      </c>
      <c r="Y10" s="256"/>
      <c r="Z10" s="253"/>
      <c r="AA10" s="254"/>
      <c r="AB10" s="255"/>
      <c r="AC10" s="254"/>
      <c r="AD10" s="255"/>
      <c r="AE10" s="254"/>
      <c r="AF10" s="255">
        <v>7.0833333333333331E-2</v>
      </c>
      <c r="AG10" s="254"/>
      <c r="AH10" s="255"/>
      <c r="AI10" s="254"/>
      <c r="AJ10" s="255"/>
      <c r="AK10" s="254"/>
      <c r="AL10" s="255"/>
      <c r="AM10" s="256"/>
      <c r="AN10" s="257" t="s">
        <v>239</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0.13333333333333333</v>
      </c>
      <c r="W11" s="254"/>
      <c r="X11" s="255">
        <v>0.28333333333333333</v>
      </c>
      <c r="Y11" s="256"/>
      <c r="Z11" s="253"/>
      <c r="AA11" s="254"/>
      <c r="AB11" s="255"/>
      <c r="AC11" s="254"/>
      <c r="AD11" s="255"/>
      <c r="AE11" s="254"/>
      <c r="AF11" s="255"/>
      <c r="AG11" s="254"/>
      <c r="AH11" s="255"/>
      <c r="AI11" s="254"/>
      <c r="AJ11" s="255"/>
      <c r="AK11" s="254"/>
      <c r="AL11" s="255">
        <v>0.15</v>
      </c>
      <c r="AM11" s="256"/>
      <c r="AN11" s="250" t="s">
        <v>33</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0.28333333333333333</v>
      </c>
      <c r="W12" s="254"/>
      <c r="X12" s="255">
        <v>0.33333333333333331</v>
      </c>
      <c r="Y12" s="256"/>
      <c r="Z12" s="253"/>
      <c r="AA12" s="254"/>
      <c r="AB12" s="255">
        <v>3.7499999999999999E-2</v>
      </c>
      <c r="AC12" s="254"/>
      <c r="AD12" s="255">
        <v>4.1666666666666666E-3</v>
      </c>
      <c r="AE12" s="254"/>
      <c r="AF12" s="255">
        <v>8.3333333333333332E-3</v>
      </c>
      <c r="AG12" s="254"/>
      <c r="AH12" s="255"/>
      <c r="AI12" s="254"/>
      <c r="AJ12" s="255"/>
      <c r="AK12" s="254"/>
      <c r="AL12" s="255"/>
      <c r="AM12" s="256"/>
      <c r="AN12" s="257" t="s">
        <v>240</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0.33333333333333331</v>
      </c>
      <c r="W13" s="254"/>
      <c r="X13" s="255">
        <v>0.35000000000000003</v>
      </c>
      <c r="Y13" s="256"/>
      <c r="Z13" s="253"/>
      <c r="AA13" s="254"/>
      <c r="AB13" s="255"/>
      <c r="AC13" s="254"/>
      <c r="AD13" s="255"/>
      <c r="AE13" s="254"/>
      <c r="AF13" s="255">
        <v>1.6666666666666666E-2</v>
      </c>
      <c r="AG13" s="254"/>
      <c r="AH13" s="255"/>
      <c r="AI13" s="254"/>
      <c r="AJ13" s="255"/>
      <c r="AK13" s="254"/>
      <c r="AL13" s="255"/>
      <c r="AM13" s="256"/>
      <c r="AN13" s="250" t="s">
        <v>241</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0.35000000000000003</v>
      </c>
      <c r="W14" s="254"/>
      <c r="X14" s="255">
        <v>0.43333333333333335</v>
      </c>
      <c r="Y14" s="256"/>
      <c r="Z14" s="253"/>
      <c r="AA14" s="254"/>
      <c r="AB14" s="255"/>
      <c r="AC14" s="254"/>
      <c r="AD14" s="255"/>
      <c r="AE14" s="254"/>
      <c r="AF14" s="255"/>
      <c r="AG14" s="254"/>
      <c r="AH14" s="255"/>
      <c r="AI14" s="254"/>
      <c r="AJ14" s="255"/>
      <c r="AK14" s="254"/>
      <c r="AL14" s="255">
        <v>8.3333333333333329E-2</v>
      </c>
      <c r="AM14" s="256"/>
      <c r="AN14" s="257" t="s">
        <v>33</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0.43333333333333335</v>
      </c>
      <c r="W15" s="254"/>
      <c r="X15" s="255">
        <v>0.45833333333333331</v>
      </c>
      <c r="Y15" s="256"/>
      <c r="Z15" s="253"/>
      <c r="AA15" s="254"/>
      <c r="AB15" s="255">
        <v>1.6666666666666666E-2</v>
      </c>
      <c r="AC15" s="254"/>
      <c r="AD15" s="255">
        <v>4.1666666666666666E-3</v>
      </c>
      <c r="AE15" s="254"/>
      <c r="AF15" s="255">
        <v>4.1666666666666666E-3</v>
      </c>
      <c r="AG15" s="254"/>
      <c r="AH15" s="255"/>
      <c r="AI15" s="254"/>
      <c r="AJ15" s="255"/>
      <c r="AK15" s="254"/>
      <c r="AL15" s="255"/>
      <c r="AM15" s="256"/>
      <c r="AN15" s="260" t="s">
        <v>242</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0.45833333333333331</v>
      </c>
      <c r="W16" s="254"/>
      <c r="X16" s="255">
        <v>0.48749999999999999</v>
      </c>
      <c r="Y16" s="256"/>
      <c r="Z16" s="253"/>
      <c r="AA16" s="254"/>
      <c r="AB16" s="255">
        <v>1.6666666666666666E-2</v>
      </c>
      <c r="AC16" s="254"/>
      <c r="AD16" s="255">
        <v>4.1666666666666666E-3</v>
      </c>
      <c r="AE16" s="254"/>
      <c r="AF16" s="255">
        <v>8.3333333333333332E-3</v>
      </c>
      <c r="AG16" s="254"/>
      <c r="AH16" s="255"/>
      <c r="AI16" s="254"/>
      <c r="AJ16" s="255"/>
      <c r="AK16" s="254"/>
      <c r="AL16" s="255"/>
      <c r="AM16" s="256"/>
      <c r="AN16" s="257" t="s">
        <v>243</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0.48749999999999999</v>
      </c>
      <c r="W17" s="254"/>
      <c r="X17" s="255">
        <v>0.58333333333333337</v>
      </c>
      <c r="Y17" s="256"/>
      <c r="Z17" s="253"/>
      <c r="AA17" s="254"/>
      <c r="AB17" s="255"/>
      <c r="AC17" s="254"/>
      <c r="AD17" s="255"/>
      <c r="AE17" s="254"/>
      <c r="AF17" s="255">
        <v>9.5833333333333326E-2</v>
      </c>
      <c r="AG17" s="254"/>
      <c r="AH17" s="255"/>
      <c r="AI17" s="254"/>
      <c r="AJ17" s="255"/>
      <c r="AK17" s="254"/>
      <c r="AL17" s="255"/>
      <c r="AM17" s="256"/>
      <c r="AN17" s="257" t="s">
        <v>244</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0.58333333333333337</v>
      </c>
      <c r="W18" s="254"/>
      <c r="X18" s="291">
        <v>0.77083333333333337</v>
      </c>
      <c r="Y18" s="292"/>
      <c r="Z18" s="253"/>
      <c r="AA18" s="254"/>
      <c r="AB18" s="255"/>
      <c r="AC18" s="254"/>
      <c r="AD18" s="255"/>
      <c r="AE18" s="254"/>
      <c r="AF18" s="255"/>
      <c r="AG18" s="254"/>
      <c r="AH18" s="255"/>
      <c r="AI18" s="254"/>
      <c r="AJ18" s="255"/>
      <c r="AK18" s="254"/>
      <c r="AL18" s="255">
        <v>0.1875</v>
      </c>
      <c r="AM18" s="256"/>
      <c r="AN18" s="260" t="s">
        <v>33</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0.77083333333333337</v>
      </c>
      <c r="W19" s="254"/>
      <c r="X19" s="291">
        <v>0.86249999999999993</v>
      </c>
      <c r="Y19" s="292"/>
      <c r="Z19" s="34"/>
      <c r="AA19" s="34"/>
      <c r="AB19" s="255"/>
      <c r="AC19" s="254"/>
      <c r="AD19" s="255"/>
      <c r="AE19" s="254"/>
      <c r="AF19" s="255">
        <v>9.1666666666666674E-2</v>
      </c>
      <c r="AG19" s="254"/>
      <c r="AH19" s="255"/>
      <c r="AI19" s="254"/>
      <c r="AJ19" s="255"/>
      <c r="AK19" s="254"/>
      <c r="AL19" s="255"/>
      <c r="AM19" s="256"/>
      <c r="AN19" s="257" t="s">
        <v>245</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v>0.86249999999999993</v>
      </c>
      <c r="W20" s="254"/>
      <c r="X20" s="291">
        <v>1</v>
      </c>
      <c r="Y20" s="292"/>
      <c r="Z20" s="253"/>
      <c r="AA20" s="254"/>
      <c r="AB20" s="255"/>
      <c r="AC20" s="254"/>
      <c r="AD20" s="255"/>
      <c r="AE20" s="254"/>
      <c r="AF20" s="255"/>
      <c r="AG20" s="254"/>
      <c r="AH20" s="255"/>
      <c r="AI20" s="254"/>
      <c r="AJ20" s="255"/>
      <c r="AK20" s="254"/>
      <c r="AL20" s="255">
        <v>0.13749999999999998</v>
      </c>
      <c r="AM20" s="256"/>
      <c r="AN20" s="257" t="s">
        <v>33</v>
      </c>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7.0833333333333331E-2</v>
      </c>
      <c r="AC31" s="352"/>
      <c r="AD31" s="352">
        <f>SUM(AD9:AE30)</f>
        <v>1.2500000000000001E-2</v>
      </c>
      <c r="AE31" s="352"/>
      <c r="AF31" s="352">
        <f>SUM(AF9:AG30)</f>
        <v>0.29583333333333334</v>
      </c>
      <c r="AG31" s="352"/>
      <c r="AH31" s="352">
        <f>SUM(AH9:AI30)</f>
        <v>0</v>
      </c>
      <c r="AI31" s="352"/>
      <c r="AJ31" s="352">
        <f>SUM(AJ9:AK30)</f>
        <v>0</v>
      </c>
      <c r="AK31" s="352"/>
      <c r="AL31" s="366">
        <f>SUM(AL9:AM30)</f>
        <v>0.62083333333333335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10769</v>
      </c>
      <c r="Y35" s="363"/>
      <c r="Z35" s="363"/>
      <c r="AA35" s="56" t="s">
        <v>88</v>
      </c>
      <c r="AB35" s="364">
        <v>980</v>
      </c>
      <c r="AC35" s="365"/>
      <c r="AD35" s="365"/>
      <c r="AE35" s="57" t="s">
        <v>88</v>
      </c>
      <c r="AF35" s="364"/>
      <c r="AG35" s="365"/>
      <c r="AH35" s="365"/>
      <c r="AI35" s="56" t="s">
        <v>88</v>
      </c>
      <c r="AJ35" s="364">
        <v>0</v>
      </c>
      <c r="AK35" s="365"/>
      <c r="AL35" s="365"/>
      <c r="AM35" s="56" t="s">
        <v>88</v>
      </c>
      <c r="AN35" s="368">
        <f>(X35+AF35)-(AB35+AJ35)</f>
        <v>9789</v>
      </c>
      <c r="AO35" s="369"/>
      <c r="AP35" s="56" t="s">
        <v>88</v>
      </c>
      <c r="AQ35" s="370"/>
      <c r="AR35" s="371"/>
      <c r="AS35" s="371"/>
      <c r="AT35" s="371"/>
      <c r="AU35" s="372"/>
    </row>
    <row r="36" spans="1:47" ht="15.75" customHeight="1">
      <c r="A36" s="182" t="s">
        <v>90</v>
      </c>
      <c r="B36" s="58"/>
      <c r="C36" s="58"/>
      <c r="D36" s="58"/>
      <c r="E36" s="58"/>
      <c r="F36" s="58"/>
      <c r="G36" s="59"/>
      <c r="H36" s="380">
        <f>SUM(AB9:AC30)</f>
        <v>7.0833333333333331E-2</v>
      </c>
      <c r="I36" s="381"/>
      <c r="J36" s="381"/>
      <c r="K36" s="382">
        <v>120</v>
      </c>
      <c r="L36" s="383"/>
      <c r="M36" s="60" t="s">
        <v>88</v>
      </c>
      <c r="N36" s="384">
        <f t="shared" si="2"/>
        <v>204</v>
      </c>
      <c r="O36" s="385"/>
      <c r="P36" s="60" t="s">
        <v>88</v>
      </c>
      <c r="Q36" s="51"/>
      <c r="R36" s="389" t="s">
        <v>91</v>
      </c>
      <c r="S36" s="390"/>
      <c r="T36" s="390"/>
      <c r="U36" s="390"/>
      <c r="V36" s="390"/>
      <c r="W36" s="390"/>
      <c r="X36" s="387">
        <v>27000</v>
      </c>
      <c r="Y36" s="388"/>
      <c r="Z36" s="388"/>
      <c r="AA36" s="61" t="s">
        <v>88</v>
      </c>
      <c r="AB36" s="373">
        <v>2000</v>
      </c>
      <c r="AC36" s="374"/>
      <c r="AD36" s="374"/>
      <c r="AE36" s="62" t="s">
        <v>88</v>
      </c>
      <c r="AF36" s="373"/>
      <c r="AG36" s="374"/>
      <c r="AH36" s="374"/>
      <c r="AI36" s="61" t="s">
        <v>88</v>
      </c>
      <c r="AJ36" s="373">
        <v>0</v>
      </c>
      <c r="AK36" s="374"/>
      <c r="AL36" s="374"/>
      <c r="AM36" s="61" t="s">
        <v>88</v>
      </c>
      <c r="AN36" s="375">
        <f t="shared" ref="AN36:AN43" si="3">(X36+AF36)-(AB36+AJ36)</f>
        <v>25000</v>
      </c>
      <c r="AO36" s="376"/>
      <c r="AP36" s="61" t="s">
        <v>88</v>
      </c>
      <c r="AQ36" s="377"/>
      <c r="AR36" s="378"/>
      <c r="AS36" s="378"/>
      <c r="AT36" s="378"/>
      <c r="AU36" s="379"/>
    </row>
    <row r="37" spans="1:47" ht="15.75" customHeight="1">
      <c r="A37" s="182" t="s">
        <v>92</v>
      </c>
      <c r="B37" s="58"/>
      <c r="C37" s="58"/>
      <c r="D37" s="58"/>
      <c r="E37" s="58"/>
      <c r="F37" s="58"/>
      <c r="G37" s="59"/>
      <c r="H37" s="380">
        <f>SUM(AD9:AE30)</f>
        <v>1.2500000000000001E-2</v>
      </c>
      <c r="I37" s="381"/>
      <c r="J37" s="381"/>
      <c r="K37" s="382">
        <v>89</v>
      </c>
      <c r="L37" s="383"/>
      <c r="M37" s="60" t="s">
        <v>88</v>
      </c>
      <c r="N37" s="384">
        <f t="shared" si="2"/>
        <v>26.700000000000003</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82" t="s">
        <v>94</v>
      </c>
      <c r="B38" s="58"/>
      <c r="C38" s="58"/>
      <c r="D38" s="58"/>
      <c r="E38" s="58"/>
      <c r="F38" s="58"/>
      <c r="G38" s="59"/>
      <c r="H38" s="380">
        <f>SUM(AF9:AG30)</f>
        <v>0.29583333333333334</v>
      </c>
      <c r="I38" s="381"/>
      <c r="J38" s="381"/>
      <c r="K38" s="382">
        <v>89</v>
      </c>
      <c r="L38" s="383"/>
      <c r="M38" s="60" t="s">
        <v>88</v>
      </c>
      <c r="N38" s="384">
        <f t="shared" si="2"/>
        <v>631.9</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82"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82"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82" t="s">
        <v>101</v>
      </c>
      <c r="B41" s="58"/>
      <c r="C41" s="58"/>
      <c r="D41" s="58"/>
      <c r="E41" s="58"/>
      <c r="F41" s="58"/>
      <c r="G41" s="59"/>
      <c r="H41" s="380">
        <f>SUM(AL9:AM30)</f>
        <v>0.62083333333333335</v>
      </c>
      <c r="I41" s="381"/>
      <c r="J41" s="381"/>
      <c r="K41" s="382">
        <v>8</v>
      </c>
      <c r="L41" s="383"/>
      <c r="M41" s="60" t="s">
        <v>88</v>
      </c>
      <c r="N41" s="384">
        <f t="shared" si="2"/>
        <v>119.2</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82"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981.8</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43989</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43989</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79" t="s">
        <v>152</v>
      </c>
      <c r="AH71" s="180"/>
      <c r="AI71" s="180"/>
      <c r="AJ71" s="180"/>
      <c r="AK71" s="180"/>
      <c r="AL71" s="178"/>
      <c r="AM71" s="179" t="s">
        <v>153</v>
      </c>
      <c r="AN71" s="180"/>
      <c r="AO71" s="180" t="s">
        <v>154</v>
      </c>
      <c r="AP71" s="181"/>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79" t="s">
        <v>112</v>
      </c>
      <c r="AH72" s="180"/>
      <c r="AI72" s="180"/>
      <c r="AJ72" s="180"/>
      <c r="AK72" s="180"/>
      <c r="AL72" s="178"/>
      <c r="AM72" s="179" t="s">
        <v>156</v>
      </c>
      <c r="AN72" s="180"/>
      <c r="AO72" s="180" t="s">
        <v>154</v>
      </c>
      <c r="AP72" s="181"/>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79" t="s">
        <v>158</v>
      </c>
      <c r="AH73" s="180"/>
      <c r="AI73" s="180"/>
      <c r="AJ73" s="180"/>
      <c r="AK73" s="180"/>
      <c r="AL73" s="178"/>
      <c r="AM73" s="179" t="s">
        <v>159</v>
      </c>
      <c r="AN73" s="180"/>
      <c r="AO73" s="180"/>
      <c r="AP73" s="181"/>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79" t="s">
        <v>161</v>
      </c>
      <c r="AH74" s="180"/>
      <c r="AI74" s="180"/>
      <c r="AJ74" s="180"/>
      <c r="AK74" s="180"/>
      <c r="AL74" s="178"/>
      <c r="AM74" s="179" t="s">
        <v>162</v>
      </c>
      <c r="AN74" s="180"/>
      <c r="AO74" s="180"/>
      <c r="AP74" s="181"/>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79" t="s">
        <v>164</v>
      </c>
      <c r="AH75" s="180"/>
      <c r="AI75" s="180"/>
      <c r="AJ75" s="180"/>
      <c r="AK75" s="180"/>
      <c r="AL75" s="178"/>
      <c r="AM75" s="179" t="s">
        <v>165</v>
      </c>
      <c r="AN75" s="180"/>
      <c r="AO75" s="180"/>
      <c r="AP75" s="181"/>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79" t="s">
        <v>167</v>
      </c>
      <c r="AH76" s="180"/>
      <c r="AI76" s="180"/>
      <c r="AJ76" s="180"/>
      <c r="AK76" s="180"/>
      <c r="AL76" s="178"/>
      <c r="AM76" s="179" t="s">
        <v>165</v>
      </c>
      <c r="AN76" s="180"/>
      <c r="AO76" s="180"/>
      <c r="AP76" s="181"/>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79" t="s">
        <v>169</v>
      </c>
      <c r="AH77" s="180"/>
      <c r="AI77" s="180"/>
      <c r="AJ77" s="180"/>
      <c r="AK77" s="180"/>
      <c r="AL77" s="178"/>
      <c r="AM77" s="179" t="s">
        <v>170</v>
      </c>
      <c r="AN77" s="180"/>
      <c r="AO77" s="180"/>
      <c r="AP77" s="181"/>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Normal="100" workbookViewId="0">
      <selection activeCell="Z9" sqref="Z9:AA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t="s">
        <v>254</v>
      </c>
      <c r="F6" s="202"/>
      <c r="G6" s="202"/>
      <c r="H6" s="202"/>
      <c r="I6" s="202"/>
      <c r="J6" s="203"/>
      <c r="K6" s="7" t="s">
        <v>7</v>
      </c>
      <c r="L6" s="6"/>
      <c r="M6" s="6"/>
      <c r="N6" s="8"/>
      <c r="O6" s="204" t="s">
        <v>226</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90" t="s">
        <v>16</v>
      </c>
      <c r="L8" s="191"/>
      <c r="M8" s="191"/>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7.9166666666666663E-2</v>
      </c>
      <c r="Y9" s="249"/>
      <c r="Z9" s="246"/>
      <c r="AA9" s="247"/>
      <c r="AB9" s="248"/>
      <c r="AC9" s="247"/>
      <c r="AD9" s="248"/>
      <c r="AE9" s="247"/>
      <c r="AF9" s="248">
        <v>7.9166666666666663E-2</v>
      </c>
      <c r="AG9" s="247"/>
      <c r="AH9" s="248"/>
      <c r="AI9" s="247"/>
      <c r="AJ9" s="248"/>
      <c r="AK9" s="247"/>
      <c r="AL9" s="248"/>
      <c r="AM9" s="249"/>
      <c r="AN9" s="250" t="s">
        <v>244</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7.9166666666666663E-2</v>
      </c>
      <c r="W10" s="254"/>
      <c r="X10" s="255">
        <v>0.27083333333333331</v>
      </c>
      <c r="Y10" s="256"/>
      <c r="Z10" s="253"/>
      <c r="AA10" s="254"/>
      <c r="AB10" s="255"/>
      <c r="AC10" s="254"/>
      <c r="AD10" s="255"/>
      <c r="AE10" s="254"/>
      <c r="AF10" s="255"/>
      <c r="AG10" s="254"/>
      <c r="AH10" s="255"/>
      <c r="AI10" s="254"/>
      <c r="AJ10" s="255"/>
      <c r="AK10" s="254"/>
      <c r="AL10" s="255">
        <v>0.19166666666666665</v>
      </c>
      <c r="AM10" s="256"/>
      <c r="AN10" s="257" t="s">
        <v>33</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0.27083333333333331</v>
      </c>
      <c r="W11" s="254"/>
      <c r="X11" s="255">
        <v>0.3</v>
      </c>
      <c r="Y11" s="256"/>
      <c r="Z11" s="253"/>
      <c r="AA11" s="254"/>
      <c r="AB11" s="255">
        <v>2.0833333333333332E-2</v>
      </c>
      <c r="AC11" s="254"/>
      <c r="AD11" s="255">
        <v>4.1666666666666666E-3</v>
      </c>
      <c r="AE11" s="254"/>
      <c r="AF11" s="255">
        <v>4.1666666666666666E-3</v>
      </c>
      <c r="AG11" s="254"/>
      <c r="AH11" s="255"/>
      <c r="AI11" s="254"/>
      <c r="AJ11" s="255"/>
      <c r="AK11" s="254"/>
      <c r="AL11" s="255"/>
      <c r="AM11" s="256"/>
      <c r="AN11" s="250" t="s">
        <v>246</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0.3</v>
      </c>
      <c r="W12" s="254"/>
      <c r="X12" s="255">
        <v>0.32500000000000001</v>
      </c>
      <c r="Y12" s="256"/>
      <c r="Z12" s="253"/>
      <c r="AA12" s="254"/>
      <c r="AB12" s="255">
        <v>1.6666666666666666E-2</v>
      </c>
      <c r="AC12" s="254"/>
      <c r="AD12" s="255">
        <v>4.1666666666666666E-3</v>
      </c>
      <c r="AE12" s="254"/>
      <c r="AF12" s="255">
        <v>4.1666666666666666E-3</v>
      </c>
      <c r="AG12" s="254"/>
      <c r="AH12" s="255"/>
      <c r="AI12" s="254"/>
      <c r="AJ12" s="255"/>
      <c r="AK12" s="254"/>
      <c r="AL12" s="255"/>
      <c r="AM12" s="256"/>
      <c r="AN12" s="257" t="s">
        <v>247</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0.32500000000000001</v>
      </c>
      <c r="W13" s="254"/>
      <c r="X13" s="255">
        <v>0.35416666666666669</v>
      </c>
      <c r="Y13" s="256"/>
      <c r="Z13" s="253"/>
      <c r="AA13" s="254"/>
      <c r="AB13" s="255"/>
      <c r="AC13" s="254"/>
      <c r="AD13" s="255"/>
      <c r="AE13" s="254"/>
      <c r="AF13" s="255">
        <v>2.9166666666666664E-2</v>
      </c>
      <c r="AG13" s="254"/>
      <c r="AH13" s="255"/>
      <c r="AI13" s="254"/>
      <c r="AJ13" s="255"/>
      <c r="AK13" s="254"/>
      <c r="AL13" s="255"/>
      <c r="AM13" s="256"/>
      <c r="AN13" s="250" t="s">
        <v>248</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0.35416666666666669</v>
      </c>
      <c r="W14" s="254"/>
      <c r="X14" s="255">
        <v>0.375</v>
      </c>
      <c r="Y14" s="256"/>
      <c r="Z14" s="253"/>
      <c r="AA14" s="254"/>
      <c r="AB14" s="255">
        <v>1.6666666666666666E-2</v>
      </c>
      <c r="AC14" s="254"/>
      <c r="AD14" s="255"/>
      <c r="AE14" s="254"/>
      <c r="AF14" s="255">
        <v>4.1666666666666666E-3</v>
      </c>
      <c r="AG14" s="254"/>
      <c r="AH14" s="255"/>
      <c r="AI14" s="254"/>
      <c r="AJ14" s="255"/>
      <c r="AK14" s="254"/>
      <c r="AL14" s="255"/>
      <c r="AM14" s="256"/>
      <c r="AN14" s="257" t="s">
        <v>249</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0.375</v>
      </c>
      <c r="W15" s="254"/>
      <c r="X15" s="255">
        <v>0.45833333333333331</v>
      </c>
      <c r="Y15" s="256"/>
      <c r="Z15" s="253"/>
      <c r="AA15" s="254"/>
      <c r="AB15" s="255"/>
      <c r="AC15" s="254"/>
      <c r="AD15" s="255"/>
      <c r="AE15" s="254"/>
      <c r="AF15" s="255"/>
      <c r="AG15" s="254"/>
      <c r="AH15" s="255"/>
      <c r="AI15" s="254"/>
      <c r="AJ15" s="255"/>
      <c r="AK15" s="254"/>
      <c r="AL15" s="255">
        <v>8.3333333333333329E-2</v>
      </c>
      <c r="AM15" s="256"/>
      <c r="AN15" s="260" t="s">
        <v>250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0.45833333333333331</v>
      </c>
      <c r="W16" s="254"/>
      <c r="X16" s="255">
        <v>0.48333333333333334</v>
      </c>
      <c r="Y16" s="256"/>
      <c r="Z16" s="253"/>
      <c r="AA16" s="254"/>
      <c r="AB16" s="255">
        <v>2.0833333333333332E-2</v>
      </c>
      <c r="AC16" s="254"/>
      <c r="AD16" s="255"/>
      <c r="AE16" s="254"/>
      <c r="AF16" s="255">
        <v>4.1666666666666666E-3</v>
      </c>
      <c r="AG16" s="254"/>
      <c r="AH16" s="255"/>
      <c r="AI16" s="254"/>
      <c r="AJ16" s="255"/>
      <c r="AK16" s="254"/>
      <c r="AL16" s="255"/>
      <c r="AM16" s="256"/>
      <c r="AN16" s="257" t="s">
        <v>251</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0.48333333333333334</v>
      </c>
      <c r="W17" s="254"/>
      <c r="X17" s="255">
        <v>0.79166666666666663</v>
      </c>
      <c r="Y17" s="256"/>
      <c r="Z17" s="253"/>
      <c r="AA17" s="254"/>
      <c r="AB17" s="255"/>
      <c r="AC17" s="254"/>
      <c r="AD17" s="255"/>
      <c r="AE17" s="254"/>
      <c r="AF17" s="255"/>
      <c r="AG17" s="254"/>
      <c r="AH17" s="255"/>
      <c r="AI17" s="254"/>
      <c r="AJ17" s="255"/>
      <c r="AK17" s="254"/>
      <c r="AL17" s="255">
        <v>0.30833333333333335</v>
      </c>
      <c r="AM17" s="256"/>
      <c r="AN17" s="257" t="s">
        <v>33</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0.79166666666666663</v>
      </c>
      <c r="W18" s="254"/>
      <c r="X18" s="291">
        <v>0.8833333333333333</v>
      </c>
      <c r="Y18" s="292"/>
      <c r="Z18" s="253"/>
      <c r="AA18" s="254"/>
      <c r="AB18" s="255"/>
      <c r="AC18" s="254"/>
      <c r="AD18" s="255"/>
      <c r="AE18" s="254"/>
      <c r="AF18" s="255">
        <v>9.1666666666666674E-2</v>
      </c>
      <c r="AG18" s="254"/>
      <c r="AH18" s="255"/>
      <c r="AI18" s="254"/>
      <c r="AJ18" s="255"/>
      <c r="AK18" s="254"/>
      <c r="AL18" s="255"/>
      <c r="AM18" s="256"/>
      <c r="AN18" s="260" t="s">
        <v>252</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0.8833333333333333</v>
      </c>
      <c r="W19" s="254"/>
      <c r="X19" s="291">
        <v>1</v>
      </c>
      <c r="Y19" s="292"/>
      <c r="Z19" s="34"/>
      <c r="AA19" s="34"/>
      <c r="AB19" s="255"/>
      <c r="AC19" s="254"/>
      <c r="AD19" s="255"/>
      <c r="AE19" s="254"/>
      <c r="AF19" s="255"/>
      <c r="AG19" s="254"/>
      <c r="AH19" s="255"/>
      <c r="AI19" s="254"/>
      <c r="AJ19" s="255"/>
      <c r="AK19" s="254"/>
      <c r="AL19" s="255">
        <v>0.11666666666666665</v>
      </c>
      <c r="AM19" s="256"/>
      <c r="AN19" s="257" t="s">
        <v>33</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7.4999999999999997E-2</v>
      </c>
      <c r="AC31" s="352"/>
      <c r="AD31" s="352">
        <f>SUM(AD9:AE30)</f>
        <v>8.3333333333333332E-3</v>
      </c>
      <c r="AE31" s="352"/>
      <c r="AF31" s="352">
        <f>SUM(AF9:AG30)</f>
        <v>0.21666666666666667</v>
      </c>
      <c r="AG31" s="352"/>
      <c r="AH31" s="352">
        <f>SUM(AH9:AI30)</f>
        <v>0</v>
      </c>
      <c r="AI31" s="352"/>
      <c r="AJ31" s="352">
        <f>SUM(AJ9:AK30)</f>
        <v>0</v>
      </c>
      <c r="AK31" s="352"/>
      <c r="AL31" s="366">
        <f>SUM(AL9:AM30)</f>
        <v>0.7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9789</v>
      </c>
      <c r="Y35" s="363"/>
      <c r="Z35" s="363"/>
      <c r="AA35" s="56" t="s">
        <v>88</v>
      </c>
      <c r="AB35" s="364">
        <v>827</v>
      </c>
      <c r="AC35" s="365"/>
      <c r="AD35" s="365"/>
      <c r="AE35" s="57" t="s">
        <v>88</v>
      </c>
      <c r="AF35" s="364"/>
      <c r="AG35" s="365"/>
      <c r="AH35" s="365"/>
      <c r="AI35" s="56" t="s">
        <v>88</v>
      </c>
      <c r="AJ35" s="364">
        <v>0</v>
      </c>
      <c r="AK35" s="365"/>
      <c r="AL35" s="365"/>
      <c r="AM35" s="56" t="s">
        <v>88</v>
      </c>
      <c r="AN35" s="368">
        <f>(X35+AF35)-(AB35+AJ35)</f>
        <v>8962</v>
      </c>
      <c r="AO35" s="369"/>
      <c r="AP35" s="56" t="s">
        <v>88</v>
      </c>
      <c r="AQ35" s="370"/>
      <c r="AR35" s="371"/>
      <c r="AS35" s="371"/>
      <c r="AT35" s="371"/>
      <c r="AU35" s="372"/>
    </row>
    <row r="36" spans="1:47" ht="15.75" customHeight="1">
      <c r="A36" s="189" t="s">
        <v>90</v>
      </c>
      <c r="B36" s="58"/>
      <c r="C36" s="58"/>
      <c r="D36" s="58"/>
      <c r="E36" s="58"/>
      <c r="F36" s="58"/>
      <c r="G36" s="59"/>
      <c r="H36" s="380">
        <f>SUM(AB9:AC30)</f>
        <v>7.4999999999999997E-2</v>
      </c>
      <c r="I36" s="381"/>
      <c r="J36" s="381"/>
      <c r="K36" s="382">
        <v>120</v>
      </c>
      <c r="L36" s="383"/>
      <c r="M36" s="60" t="s">
        <v>88</v>
      </c>
      <c r="N36" s="384">
        <f t="shared" si="2"/>
        <v>215.99999999999997</v>
      </c>
      <c r="O36" s="385"/>
      <c r="P36" s="60" t="s">
        <v>88</v>
      </c>
      <c r="Q36" s="51"/>
      <c r="R36" s="389" t="s">
        <v>91</v>
      </c>
      <c r="S36" s="390"/>
      <c r="T36" s="390"/>
      <c r="U36" s="390"/>
      <c r="V36" s="390"/>
      <c r="W36" s="390"/>
      <c r="X36" s="387">
        <v>25000</v>
      </c>
      <c r="Y36" s="388"/>
      <c r="Z36" s="388"/>
      <c r="AA36" s="61" t="s">
        <v>88</v>
      </c>
      <c r="AB36" s="373">
        <v>2000</v>
      </c>
      <c r="AC36" s="374"/>
      <c r="AD36" s="374"/>
      <c r="AE36" s="62" t="s">
        <v>88</v>
      </c>
      <c r="AF36" s="373">
        <v>15000</v>
      </c>
      <c r="AG36" s="374"/>
      <c r="AH36" s="374"/>
      <c r="AI36" s="61" t="s">
        <v>88</v>
      </c>
      <c r="AJ36" s="373">
        <v>0</v>
      </c>
      <c r="AK36" s="374"/>
      <c r="AL36" s="374"/>
      <c r="AM36" s="61" t="s">
        <v>88</v>
      </c>
      <c r="AN36" s="375">
        <f t="shared" ref="AN36:AN43" si="3">(X36+AF36)-(AB36+AJ36)</f>
        <v>38000</v>
      </c>
      <c r="AO36" s="376"/>
      <c r="AP36" s="61" t="s">
        <v>88</v>
      </c>
      <c r="AQ36" s="377" t="s">
        <v>253</v>
      </c>
      <c r="AR36" s="378"/>
      <c r="AS36" s="378"/>
      <c r="AT36" s="378"/>
      <c r="AU36" s="379"/>
    </row>
    <row r="37" spans="1:47" ht="15.75" customHeight="1">
      <c r="A37" s="189" t="s">
        <v>92</v>
      </c>
      <c r="B37" s="58"/>
      <c r="C37" s="58"/>
      <c r="D37" s="58"/>
      <c r="E37" s="58"/>
      <c r="F37" s="58"/>
      <c r="G37" s="59"/>
      <c r="H37" s="380">
        <f>SUM(AD9:AE30)</f>
        <v>8.3333333333333332E-3</v>
      </c>
      <c r="I37" s="381"/>
      <c r="J37" s="381"/>
      <c r="K37" s="382">
        <v>89</v>
      </c>
      <c r="L37" s="383"/>
      <c r="M37" s="60" t="s">
        <v>88</v>
      </c>
      <c r="N37" s="384">
        <f t="shared" si="2"/>
        <v>17.8</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89" t="s">
        <v>94</v>
      </c>
      <c r="B38" s="58"/>
      <c r="C38" s="58"/>
      <c r="D38" s="58"/>
      <c r="E38" s="58"/>
      <c r="F38" s="58"/>
      <c r="G38" s="59"/>
      <c r="H38" s="380">
        <f>SUM(AF9:AG30)</f>
        <v>0.21666666666666667</v>
      </c>
      <c r="I38" s="381"/>
      <c r="J38" s="381"/>
      <c r="K38" s="382">
        <v>89</v>
      </c>
      <c r="L38" s="383"/>
      <c r="M38" s="60" t="s">
        <v>88</v>
      </c>
      <c r="N38" s="384">
        <f t="shared" si="2"/>
        <v>462.8</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89"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89"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89" t="s">
        <v>101</v>
      </c>
      <c r="B41" s="58"/>
      <c r="C41" s="58"/>
      <c r="D41" s="58"/>
      <c r="E41" s="58"/>
      <c r="F41" s="58"/>
      <c r="G41" s="59"/>
      <c r="H41" s="380">
        <f>SUM(AL9:AM30)</f>
        <v>0.7</v>
      </c>
      <c r="I41" s="381"/>
      <c r="J41" s="381"/>
      <c r="K41" s="382">
        <v>8</v>
      </c>
      <c r="L41" s="383"/>
      <c r="M41" s="60" t="s">
        <v>88</v>
      </c>
      <c r="N41" s="384">
        <f t="shared" si="2"/>
        <v>134.39999999999998</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89"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831</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t="str">
        <f>E6</f>
        <v>June-08-2020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t="str">
        <f>E6</f>
        <v>June-08-2020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86" t="s">
        <v>152</v>
      </c>
      <c r="AH71" s="187"/>
      <c r="AI71" s="187"/>
      <c r="AJ71" s="187"/>
      <c r="AK71" s="187"/>
      <c r="AL71" s="185"/>
      <c r="AM71" s="186" t="s">
        <v>153</v>
      </c>
      <c r="AN71" s="187"/>
      <c r="AO71" s="187" t="s">
        <v>154</v>
      </c>
      <c r="AP71" s="188"/>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86" t="s">
        <v>112</v>
      </c>
      <c r="AH72" s="187"/>
      <c r="AI72" s="187"/>
      <c r="AJ72" s="187"/>
      <c r="AK72" s="187"/>
      <c r="AL72" s="185"/>
      <c r="AM72" s="186" t="s">
        <v>156</v>
      </c>
      <c r="AN72" s="187"/>
      <c r="AO72" s="187" t="s">
        <v>154</v>
      </c>
      <c r="AP72" s="188"/>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86" t="s">
        <v>158</v>
      </c>
      <c r="AH73" s="187"/>
      <c r="AI73" s="187"/>
      <c r="AJ73" s="187"/>
      <c r="AK73" s="187"/>
      <c r="AL73" s="185"/>
      <c r="AM73" s="186" t="s">
        <v>159</v>
      </c>
      <c r="AN73" s="187"/>
      <c r="AO73" s="187"/>
      <c r="AP73" s="188"/>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86" t="s">
        <v>161</v>
      </c>
      <c r="AH74" s="187"/>
      <c r="AI74" s="187"/>
      <c r="AJ74" s="187"/>
      <c r="AK74" s="187"/>
      <c r="AL74" s="185"/>
      <c r="AM74" s="186" t="s">
        <v>162</v>
      </c>
      <c r="AN74" s="187"/>
      <c r="AO74" s="187"/>
      <c r="AP74" s="188"/>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86" t="s">
        <v>164</v>
      </c>
      <c r="AH75" s="187"/>
      <c r="AI75" s="187"/>
      <c r="AJ75" s="187"/>
      <c r="AK75" s="187"/>
      <c r="AL75" s="185"/>
      <c r="AM75" s="186" t="s">
        <v>165</v>
      </c>
      <c r="AN75" s="187"/>
      <c r="AO75" s="187"/>
      <c r="AP75" s="188"/>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86" t="s">
        <v>167</v>
      </c>
      <c r="AH76" s="187"/>
      <c r="AI76" s="187"/>
      <c r="AJ76" s="187"/>
      <c r="AK76" s="187"/>
      <c r="AL76" s="185"/>
      <c r="AM76" s="186" t="s">
        <v>165</v>
      </c>
      <c r="AN76" s="187"/>
      <c r="AO76" s="187"/>
      <c r="AP76" s="188"/>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86" t="s">
        <v>169</v>
      </c>
      <c r="AH77" s="187"/>
      <c r="AI77" s="187"/>
      <c r="AJ77" s="187"/>
      <c r="AK77" s="187"/>
      <c r="AL77" s="185"/>
      <c r="AM77" s="186" t="s">
        <v>170</v>
      </c>
      <c r="AN77" s="187"/>
      <c r="AO77" s="187"/>
      <c r="AP77" s="188"/>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1" zoomScaleNormal="100" workbookViewId="0">
      <selection activeCell="AF36" sqref="AF36:AH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t="s">
        <v>255</v>
      </c>
      <c r="F6" s="202"/>
      <c r="G6" s="202"/>
      <c r="H6" s="202"/>
      <c r="I6" s="202"/>
      <c r="J6" s="203"/>
      <c r="K6" s="7" t="s">
        <v>7</v>
      </c>
      <c r="L6" s="6"/>
      <c r="M6" s="6"/>
      <c r="N6" s="8"/>
      <c r="O6" s="204" t="s">
        <v>226</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95" t="s">
        <v>16</v>
      </c>
      <c r="L8" s="196"/>
      <c r="M8" s="196"/>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4.9999999999999996E-2</v>
      </c>
      <c r="Y9" s="249"/>
      <c r="Z9" s="246"/>
      <c r="AA9" s="247"/>
      <c r="AB9" s="248"/>
      <c r="AC9" s="247"/>
      <c r="AD9" s="248"/>
      <c r="AE9" s="247"/>
      <c r="AF9" s="248"/>
      <c r="AG9" s="247"/>
      <c r="AH9" s="248"/>
      <c r="AI9" s="247"/>
      <c r="AJ9" s="248"/>
      <c r="AK9" s="247"/>
      <c r="AL9" s="248">
        <v>4.9999999999999996E-2</v>
      </c>
      <c r="AM9" s="249"/>
      <c r="AN9" s="250" t="s">
        <v>256</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4.9999999999999996E-2</v>
      </c>
      <c r="W10" s="254"/>
      <c r="X10" s="255">
        <v>0.125</v>
      </c>
      <c r="Y10" s="256"/>
      <c r="Z10" s="253"/>
      <c r="AA10" s="254"/>
      <c r="AB10" s="255"/>
      <c r="AC10" s="254"/>
      <c r="AD10" s="255"/>
      <c r="AE10" s="254"/>
      <c r="AF10" s="255">
        <v>7.4999999999999997E-2</v>
      </c>
      <c r="AG10" s="254"/>
      <c r="AH10" s="255"/>
      <c r="AI10" s="254"/>
      <c r="AJ10" s="255"/>
      <c r="AK10" s="254"/>
      <c r="AL10" s="255"/>
      <c r="AM10" s="256"/>
      <c r="AN10" s="257" t="s">
        <v>244</v>
      </c>
      <c r="AO10" s="258"/>
      <c r="AP10" s="258"/>
      <c r="AQ10" s="258"/>
      <c r="AR10" s="258"/>
      <c r="AS10" s="258"/>
      <c r="AT10" s="258"/>
      <c r="AU10" s="259"/>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253">
        <v>0.125</v>
      </c>
      <c r="W11" s="254"/>
      <c r="X11" s="255">
        <v>0.29583333333333334</v>
      </c>
      <c r="Y11" s="256"/>
      <c r="Z11" s="253"/>
      <c r="AA11" s="254"/>
      <c r="AB11" s="255"/>
      <c r="AC11" s="254"/>
      <c r="AD11" s="255"/>
      <c r="AE11" s="254"/>
      <c r="AF11" s="255"/>
      <c r="AG11" s="254"/>
      <c r="AH11" s="255"/>
      <c r="AI11" s="254"/>
      <c r="AJ11" s="255"/>
      <c r="AK11" s="254"/>
      <c r="AL11" s="255">
        <v>0.17083333333333331</v>
      </c>
      <c r="AM11" s="256"/>
      <c r="AN11" s="250" t="s">
        <v>256</v>
      </c>
      <c r="AO11" s="251"/>
      <c r="AP11" s="251"/>
      <c r="AQ11" s="251"/>
      <c r="AR11" s="251"/>
      <c r="AS11" s="251"/>
      <c r="AT11" s="251"/>
      <c r="AU11" s="252"/>
    </row>
    <row r="12" spans="1:47" ht="15.75" customHeight="1" thickTop="1" thickBot="1">
      <c r="A12" s="261" t="s">
        <v>35</v>
      </c>
      <c r="B12" s="262"/>
      <c r="C12" s="262"/>
      <c r="D12" s="262"/>
      <c r="E12" s="263" t="s">
        <v>36</v>
      </c>
      <c r="F12" s="264"/>
      <c r="G12" s="264"/>
      <c r="H12" s="265"/>
      <c r="I12" s="263" t="s">
        <v>37</v>
      </c>
      <c r="J12" s="264"/>
      <c r="K12" s="264"/>
      <c r="L12" s="264"/>
      <c r="M12" s="263" t="s">
        <v>38</v>
      </c>
      <c r="N12" s="264"/>
      <c r="O12" s="264"/>
      <c r="P12" s="265"/>
      <c r="Q12" s="263" t="s">
        <v>39</v>
      </c>
      <c r="R12" s="264"/>
      <c r="S12" s="264"/>
      <c r="T12" s="266"/>
      <c r="U12" s="28"/>
      <c r="V12" s="253">
        <v>0.29583333333333334</v>
      </c>
      <c r="W12" s="254"/>
      <c r="X12" s="255">
        <v>0.32083333333333336</v>
      </c>
      <c r="Y12" s="256"/>
      <c r="Z12" s="253"/>
      <c r="AA12" s="254"/>
      <c r="AB12" s="255">
        <v>1.6666666666666666E-2</v>
      </c>
      <c r="AC12" s="254"/>
      <c r="AD12" s="255">
        <v>4.1666666666666666E-3</v>
      </c>
      <c r="AE12" s="254"/>
      <c r="AF12" s="255">
        <v>4.1666666666666666E-3</v>
      </c>
      <c r="AG12" s="254"/>
      <c r="AH12" s="255"/>
      <c r="AI12" s="254"/>
      <c r="AJ12" s="255"/>
      <c r="AK12" s="254"/>
      <c r="AL12" s="255"/>
      <c r="AM12" s="256"/>
      <c r="AN12" s="257" t="s">
        <v>257</v>
      </c>
      <c r="AO12" s="258"/>
      <c r="AP12" s="258"/>
      <c r="AQ12" s="258"/>
      <c r="AR12" s="258"/>
      <c r="AS12" s="258"/>
      <c r="AT12" s="258"/>
      <c r="AU12" s="259"/>
    </row>
    <row r="13" spans="1:47" ht="15.75" customHeight="1" thickTop="1">
      <c r="A13" s="267" t="s">
        <v>40</v>
      </c>
      <c r="B13" s="268"/>
      <c r="C13" s="268"/>
      <c r="D13" s="268"/>
      <c r="E13" s="269" t="s">
        <v>41</v>
      </c>
      <c r="F13" s="270"/>
      <c r="G13" s="270"/>
      <c r="H13" s="271"/>
      <c r="I13" s="272" t="s">
        <v>42</v>
      </c>
      <c r="J13" s="273"/>
      <c r="K13" s="273"/>
      <c r="L13" s="274"/>
      <c r="M13" s="272" t="s">
        <v>43</v>
      </c>
      <c r="N13" s="273"/>
      <c r="O13" s="273"/>
      <c r="P13" s="274"/>
      <c r="Q13" s="272" t="s">
        <v>44</v>
      </c>
      <c r="R13" s="273"/>
      <c r="S13" s="273"/>
      <c r="T13" s="274"/>
      <c r="U13" s="28"/>
      <c r="V13" s="253">
        <v>0.32083333333333336</v>
      </c>
      <c r="W13" s="254"/>
      <c r="X13" s="255">
        <v>0.34166666666666662</v>
      </c>
      <c r="Y13" s="256"/>
      <c r="Z13" s="253"/>
      <c r="AA13" s="254"/>
      <c r="AB13" s="255"/>
      <c r="AC13" s="254"/>
      <c r="AD13" s="255"/>
      <c r="AE13" s="254"/>
      <c r="AF13" s="255">
        <v>2.0833333333333332E-2</v>
      </c>
      <c r="AG13" s="254"/>
      <c r="AH13" s="255"/>
      <c r="AI13" s="254"/>
      <c r="AJ13" s="255"/>
      <c r="AK13" s="254"/>
      <c r="AL13" s="255"/>
      <c r="AM13" s="256"/>
      <c r="AN13" s="250" t="s">
        <v>258</v>
      </c>
      <c r="AO13" s="251"/>
      <c r="AP13" s="251"/>
      <c r="AQ13" s="251"/>
      <c r="AR13" s="251"/>
      <c r="AS13" s="251"/>
      <c r="AT13" s="251"/>
      <c r="AU13" s="252"/>
    </row>
    <row r="14" spans="1:47" ht="15.75" customHeight="1">
      <c r="A14" s="281" t="s">
        <v>45</v>
      </c>
      <c r="B14" s="282"/>
      <c r="C14" s="282"/>
      <c r="D14" s="282"/>
      <c r="E14" s="283" t="s">
        <v>46</v>
      </c>
      <c r="F14" s="284"/>
      <c r="G14" s="284"/>
      <c r="H14" s="285"/>
      <c r="I14" s="283" t="s">
        <v>47</v>
      </c>
      <c r="J14" s="284"/>
      <c r="K14" s="284"/>
      <c r="L14" s="285"/>
      <c r="M14" s="283" t="s">
        <v>48</v>
      </c>
      <c r="N14" s="284"/>
      <c r="O14" s="284"/>
      <c r="P14" s="285"/>
      <c r="Q14" s="283" t="s">
        <v>49</v>
      </c>
      <c r="R14" s="284"/>
      <c r="S14" s="284"/>
      <c r="T14" s="285"/>
      <c r="U14" s="28"/>
      <c r="V14" s="253">
        <v>0.34166666666666662</v>
      </c>
      <c r="W14" s="254"/>
      <c r="X14" s="255">
        <v>0.3666666666666667</v>
      </c>
      <c r="Y14" s="256"/>
      <c r="Z14" s="253"/>
      <c r="AA14" s="254"/>
      <c r="AB14" s="255">
        <v>1.6666666666666666E-2</v>
      </c>
      <c r="AC14" s="254"/>
      <c r="AD14" s="255">
        <v>4.1666666666666666E-3</v>
      </c>
      <c r="AE14" s="254"/>
      <c r="AF14" s="255">
        <v>4.1666666666666666E-3</v>
      </c>
      <c r="AG14" s="254"/>
      <c r="AH14" s="255"/>
      <c r="AI14" s="254"/>
      <c r="AJ14" s="255"/>
      <c r="AK14" s="254"/>
      <c r="AL14" s="255"/>
      <c r="AM14" s="256"/>
      <c r="AN14" s="257" t="s">
        <v>259</v>
      </c>
      <c r="AO14" s="258"/>
      <c r="AP14" s="258"/>
      <c r="AQ14" s="258"/>
      <c r="AR14" s="258"/>
      <c r="AS14" s="258"/>
      <c r="AT14" s="258"/>
      <c r="AU14" s="259"/>
    </row>
    <row r="15" spans="1:47" ht="15.75" customHeight="1" thickBot="1">
      <c r="A15" s="275" t="s">
        <v>50</v>
      </c>
      <c r="B15" s="276"/>
      <c r="C15" s="276"/>
      <c r="D15" s="276"/>
      <c r="E15" s="277"/>
      <c r="F15" s="241"/>
      <c r="G15" s="241"/>
      <c r="H15" s="243"/>
      <c r="I15" s="277"/>
      <c r="J15" s="278"/>
      <c r="K15" s="278"/>
      <c r="L15" s="279"/>
      <c r="M15" s="277"/>
      <c r="N15" s="278"/>
      <c r="O15" s="278"/>
      <c r="P15" s="279"/>
      <c r="Q15" s="277"/>
      <c r="R15" s="241"/>
      <c r="S15" s="241"/>
      <c r="T15" s="280"/>
      <c r="U15" s="28"/>
      <c r="V15" s="253">
        <v>0.3666666666666667</v>
      </c>
      <c r="W15" s="254"/>
      <c r="X15" s="255">
        <v>0.4375</v>
      </c>
      <c r="Y15" s="256"/>
      <c r="Z15" s="253"/>
      <c r="AA15" s="254"/>
      <c r="AB15" s="255"/>
      <c r="AC15" s="254"/>
      <c r="AD15" s="255"/>
      <c r="AE15" s="254"/>
      <c r="AF15" s="255">
        <v>7.0833333333333331E-2</v>
      </c>
      <c r="AG15" s="254"/>
      <c r="AH15" s="255"/>
      <c r="AI15" s="254"/>
      <c r="AJ15" s="255"/>
      <c r="AK15" s="254"/>
      <c r="AL15" s="255"/>
      <c r="AM15" s="256"/>
      <c r="AN15" s="260" t="s">
        <v>260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0.4375</v>
      </c>
      <c r="W16" s="254"/>
      <c r="X16" s="255">
        <v>0.54166666666666663</v>
      </c>
      <c r="Y16" s="256"/>
      <c r="Z16" s="253"/>
      <c r="AA16" s="254"/>
      <c r="AB16" s="255"/>
      <c r="AC16" s="254"/>
      <c r="AD16" s="255"/>
      <c r="AE16" s="254"/>
      <c r="AF16" s="255"/>
      <c r="AG16" s="254"/>
      <c r="AH16" s="255"/>
      <c r="AI16" s="254"/>
      <c r="AJ16" s="255"/>
      <c r="AK16" s="254"/>
      <c r="AL16" s="255">
        <v>0.10416666666666667</v>
      </c>
      <c r="AM16" s="256"/>
      <c r="AN16" s="257" t="s">
        <v>256</v>
      </c>
      <c r="AO16" s="258"/>
      <c r="AP16" s="258"/>
      <c r="AQ16" s="258"/>
      <c r="AR16" s="258"/>
      <c r="AS16" s="258"/>
      <c r="AT16" s="258"/>
      <c r="AU16" s="259"/>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253">
        <v>0.54166666666666663</v>
      </c>
      <c r="W17" s="254"/>
      <c r="X17" s="255">
        <v>0.60833333333333328</v>
      </c>
      <c r="Y17" s="256"/>
      <c r="Z17" s="253"/>
      <c r="AA17" s="254"/>
      <c r="AB17" s="255"/>
      <c r="AC17" s="254"/>
      <c r="AD17" s="255"/>
      <c r="AE17" s="254"/>
      <c r="AF17" s="255">
        <v>6.6666666666666666E-2</v>
      </c>
      <c r="AG17" s="254"/>
      <c r="AH17" s="255"/>
      <c r="AI17" s="254"/>
      <c r="AJ17" s="255"/>
      <c r="AK17" s="254"/>
      <c r="AL17" s="255"/>
      <c r="AM17" s="256"/>
      <c r="AN17" s="257" t="s">
        <v>261</v>
      </c>
      <c r="AO17" s="258"/>
      <c r="AP17" s="258"/>
      <c r="AQ17" s="258"/>
      <c r="AR17" s="258"/>
      <c r="AS17" s="258"/>
      <c r="AT17" s="258"/>
      <c r="AU17" s="259"/>
    </row>
    <row r="18" spans="1:47" ht="15.75" customHeight="1" thickTop="1" thickBot="1">
      <c r="A18" s="31" t="s">
        <v>52</v>
      </c>
      <c r="B18" s="286" t="s">
        <v>53</v>
      </c>
      <c r="C18" s="287"/>
      <c r="D18" s="287"/>
      <c r="E18" s="287"/>
      <c r="F18" s="287"/>
      <c r="G18" s="287"/>
      <c r="H18" s="287"/>
      <c r="I18" s="287"/>
      <c r="J18" s="287"/>
      <c r="K18" s="288"/>
      <c r="L18" s="289" t="s">
        <v>54</v>
      </c>
      <c r="M18" s="289"/>
      <c r="N18" s="289"/>
      <c r="O18" s="289" t="s">
        <v>55</v>
      </c>
      <c r="P18" s="289"/>
      <c r="Q18" s="289"/>
      <c r="R18" s="289" t="s">
        <v>56</v>
      </c>
      <c r="S18" s="289"/>
      <c r="T18" s="290"/>
      <c r="U18" s="32"/>
      <c r="V18" s="253">
        <v>0.60833333333333328</v>
      </c>
      <c r="W18" s="254"/>
      <c r="X18" s="291">
        <v>0.64583333333333337</v>
      </c>
      <c r="Y18" s="292"/>
      <c r="Z18" s="253"/>
      <c r="AA18" s="254"/>
      <c r="AB18" s="255"/>
      <c r="AC18" s="254"/>
      <c r="AD18" s="255"/>
      <c r="AE18" s="254"/>
      <c r="AF18" s="255"/>
      <c r="AG18" s="254"/>
      <c r="AH18" s="255"/>
      <c r="AI18" s="254"/>
      <c r="AJ18" s="255"/>
      <c r="AK18" s="254"/>
      <c r="AL18" s="255">
        <v>3.7499999999999999E-2</v>
      </c>
      <c r="AM18" s="256"/>
      <c r="AN18" s="260" t="s">
        <v>256</v>
      </c>
      <c r="AO18" s="258"/>
      <c r="AP18" s="258"/>
      <c r="AQ18" s="258"/>
      <c r="AR18" s="258"/>
      <c r="AS18" s="258"/>
      <c r="AT18" s="258"/>
      <c r="AU18" s="259"/>
    </row>
    <row r="19" spans="1:47" ht="15.75" customHeight="1" thickTop="1">
      <c r="A19" s="33">
        <v>1</v>
      </c>
      <c r="B19" s="297" t="s">
        <v>57</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0.64583333333333337</v>
      </c>
      <c r="W19" s="254"/>
      <c r="X19" s="291">
        <v>0.72083333333333333</v>
      </c>
      <c r="Y19" s="292"/>
      <c r="Z19" s="34"/>
      <c r="AA19" s="34"/>
      <c r="AB19" s="255"/>
      <c r="AC19" s="254"/>
      <c r="AD19" s="255"/>
      <c r="AE19" s="254"/>
      <c r="AF19" s="255">
        <v>7.4999999999999997E-2</v>
      </c>
      <c r="AG19" s="254"/>
      <c r="AH19" s="255"/>
      <c r="AI19" s="254"/>
      <c r="AJ19" s="255"/>
      <c r="AK19" s="254"/>
      <c r="AL19" s="255"/>
      <c r="AM19" s="256"/>
      <c r="AN19" s="257" t="s">
        <v>262</v>
      </c>
      <c r="AO19" s="258"/>
      <c r="AP19" s="258"/>
      <c r="AQ19" s="258"/>
      <c r="AR19" s="258"/>
      <c r="AS19" s="258"/>
      <c r="AT19" s="258"/>
      <c r="AU19" s="259"/>
    </row>
    <row r="20" spans="1:47" ht="15.75" customHeight="1" thickBot="1">
      <c r="A20" s="35">
        <v>2</v>
      </c>
      <c r="B20" s="293" t="s">
        <v>58</v>
      </c>
      <c r="C20" s="282"/>
      <c r="D20" s="282"/>
      <c r="E20" s="282"/>
      <c r="F20" s="282"/>
      <c r="G20" s="282"/>
      <c r="H20" s="282"/>
      <c r="I20" s="282"/>
      <c r="J20" s="282"/>
      <c r="K20" s="13"/>
      <c r="L20" s="294">
        <v>0</v>
      </c>
      <c r="M20" s="294"/>
      <c r="N20" s="294"/>
      <c r="O20" s="294">
        <v>0</v>
      </c>
      <c r="P20" s="294"/>
      <c r="Q20" s="294"/>
      <c r="R20" s="295">
        <f t="shared" si="0"/>
        <v>0</v>
      </c>
      <c r="S20" s="295"/>
      <c r="T20" s="296"/>
      <c r="U20" s="30"/>
      <c r="V20" s="253">
        <v>0.72083333333333333</v>
      </c>
      <c r="W20" s="254"/>
      <c r="X20" s="291">
        <v>0.79583333333333339</v>
      </c>
      <c r="Y20" s="292"/>
      <c r="Z20" s="253"/>
      <c r="AA20" s="254"/>
      <c r="AB20" s="255"/>
      <c r="AC20" s="254"/>
      <c r="AD20" s="255"/>
      <c r="AE20" s="254"/>
      <c r="AF20" s="255"/>
      <c r="AG20" s="254"/>
      <c r="AH20" s="255"/>
      <c r="AI20" s="254"/>
      <c r="AJ20" s="255"/>
      <c r="AK20" s="254"/>
      <c r="AL20" s="255">
        <v>7.4999999999999997E-2</v>
      </c>
      <c r="AM20" s="256"/>
      <c r="AN20" s="257" t="s">
        <v>256</v>
      </c>
      <c r="AO20" s="258"/>
      <c r="AP20" s="258"/>
      <c r="AQ20" s="258"/>
      <c r="AR20" s="258"/>
      <c r="AS20" s="258"/>
      <c r="AT20" s="258"/>
      <c r="AU20" s="259"/>
    </row>
    <row r="21" spans="1:47" ht="15.75" customHeight="1" thickTop="1">
      <c r="A21" s="35">
        <v>3</v>
      </c>
      <c r="B21" s="293" t="s">
        <v>59</v>
      </c>
      <c r="C21" s="282"/>
      <c r="D21" s="282"/>
      <c r="E21" s="282"/>
      <c r="F21" s="282"/>
      <c r="G21" s="282"/>
      <c r="H21" s="282"/>
      <c r="I21" s="282"/>
      <c r="J21" s="282"/>
      <c r="K21" s="13"/>
      <c r="L21" s="294">
        <v>0</v>
      </c>
      <c r="M21" s="294"/>
      <c r="N21" s="294"/>
      <c r="O21" s="294">
        <v>0</v>
      </c>
      <c r="P21" s="294"/>
      <c r="Q21" s="294"/>
      <c r="R21" s="295">
        <f t="shared" si="0"/>
        <v>0</v>
      </c>
      <c r="S21" s="295"/>
      <c r="T21" s="296"/>
      <c r="U21" s="24"/>
      <c r="V21" s="253">
        <v>0.79583333333333339</v>
      </c>
      <c r="W21" s="254"/>
      <c r="X21" s="291">
        <v>0.8666666666666667</v>
      </c>
      <c r="Y21" s="292"/>
      <c r="Z21" s="253"/>
      <c r="AA21" s="254"/>
      <c r="AB21" s="255"/>
      <c r="AC21" s="254"/>
      <c r="AD21" s="255"/>
      <c r="AE21" s="254"/>
      <c r="AF21" s="255">
        <v>7.0833333333333331E-2</v>
      </c>
      <c r="AG21" s="254"/>
      <c r="AH21" s="255"/>
      <c r="AI21" s="254"/>
      <c r="AJ21" s="255"/>
      <c r="AK21" s="254"/>
      <c r="AL21" s="255"/>
      <c r="AM21" s="256"/>
      <c r="AN21" s="250" t="s">
        <v>263</v>
      </c>
      <c r="AO21" s="251"/>
      <c r="AP21" s="251"/>
      <c r="AQ21" s="251"/>
      <c r="AR21" s="251"/>
      <c r="AS21" s="251"/>
      <c r="AT21" s="251"/>
      <c r="AU21" s="252"/>
    </row>
    <row r="22" spans="1:47" ht="15.75" customHeight="1">
      <c r="A22" s="35">
        <v>4</v>
      </c>
      <c r="B22" s="293" t="s">
        <v>60</v>
      </c>
      <c r="C22" s="282"/>
      <c r="D22" s="282"/>
      <c r="E22" s="282"/>
      <c r="F22" s="282"/>
      <c r="G22" s="282"/>
      <c r="H22" s="282"/>
      <c r="I22" s="282"/>
      <c r="J22" s="282"/>
      <c r="K22" s="13"/>
      <c r="L22" s="294">
        <v>0</v>
      </c>
      <c r="M22" s="294"/>
      <c r="N22" s="294"/>
      <c r="O22" s="294">
        <v>0</v>
      </c>
      <c r="P22" s="294"/>
      <c r="Q22" s="294"/>
      <c r="R22" s="295">
        <f t="shared" si="0"/>
        <v>0</v>
      </c>
      <c r="S22" s="295"/>
      <c r="T22" s="296"/>
      <c r="U22" s="24"/>
      <c r="V22" s="303">
        <v>0.8666666666666667</v>
      </c>
      <c r="W22" s="304"/>
      <c r="X22" s="305">
        <v>1</v>
      </c>
      <c r="Y22" s="255"/>
      <c r="Z22" s="303"/>
      <c r="AA22" s="304"/>
      <c r="AB22" s="255"/>
      <c r="AC22" s="254"/>
      <c r="AD22" s="255"/>
      <c r="AE22" s="254"/>
      <c r="AF22" s="304"/>
      <c r="AG22" s="304"/>
      <c r="AH22" s="304"/>
      <c r="AI22" s="304"/>
      <c r="AJ22" s="304"/>
      <c r="AK22" s="304"/>
      <c r="AL22" s="254">
        <v>0.13333333333333333</v>
      </c>
      <c r="AM22" s="255"/>
      <c r="AN22" s="257" t="s">
        <v>256</v>
      </c>
      <c r="AO22" s="258"/>
      <c r="AP22" s="258"/>
      <c r="AQ22" s="258"/>
      <c r="AR22" s="258"/>
      <c r="AS22" s="258"/>
      <c r="AT22" s="258"/>
      <c r="AU22" s="259"/>
    </row>
    <row r="23" spans="1:47" ht="15.75" customHeight="1">
      <c r="A23" s="35">
        <v>5</v>
      </c>
      <c r="B23" s="311" t="s">
        <v>61</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62</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63</v>
      </c>
      <c r="B25" s="286" t="s">
        <v>64</v>
      </c>
      <c r="C25" s="287"/>
      <c r="D25" s="287"/>
      <c r="E25" s="287"/>
      <c r="F25" s="287"/>
      <c r="G25" s="287"/>
      <c r="H25" s="287"/>
      <c r="I25" s="287"/>
      <c r="J25" s="287"/>
      <c r="K25" s="288"/>
      <c r="L25" s="289" t="s">
        <v>54</v>
      </c>
      <c r="M25" s="289"/>
      <c r="N25" s="289"/>
      <c r="O25" s="289" t="s">
        <v>55</v>
      </c>
      <c r="P25" s="289"/>
      <c r="Q25" s="289"/>
      <c r="R25" s="313" t="s">
        <v>65</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66</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67</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68</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69</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70</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71</v>
      </c>
      <c r="D31" s="40"/>
      <c r="E31" s="40"/>
      <c r="F31" s="341"/>
      <c r="G31" s="341"/>
      <c r="H31" s="341"/>
      <c r="I31" s="341"/>
      <c r="J31" s="341"/>
      <c r="K31" s="41" t="s">
        <v>72</v>
      </c>
      <c r="L31" s="342">
        <v>0</v>
      </c>
      <c r="M31" s="343"/>
      <c r="N31" s="344"/>
      <c r="O31" s="342">
        <v>0</v>
      </c>
      <c r="P31" s="343"/>
      <c r="Q31" s="344"/>
      <c r="R31" s="345">
        <f t="shared" si="1"/>
        <v>0</v>
      </c>
      <c r="S31" s="346"/>
      <c r="T31" s="347"/>
      <c r="U31" s="25"/>
      <c r="V31" s="348" t="s">
        <v>73</v>
      </c>
      <c r="W31" s="349"/>
      <c r="X31" s="349"/>
      <c r="Y31" s="350"/>
      <c r="Z31" s="351">
        <f>SUM(Z9:AA30)</f>
        <v>0</v>
      </c>
      <c r="AA31" s="352"/>
      <c r="AB31" s="352">
        <f>SUM(AB9:AC30)</f>
        <v>3.3333333333333333E-2</v>
      </c>
      <c r="AC31" s="352"/>
      <c r="AD31" s="352">
        <f>SUM(AD9:AE30)</f>
        <v>8.3333333333333332E-3</v>
      </c>
      <c r="AE31" s="352"/>
      <c r="AF31" s="352">
        <f>SUM(AF9:AG30)</f>
        <v>0.38749999999999996</v>
      </c>
      <c r="AG31" s="352"/>
      <c r="AH31" s="352">
        <f>SUM(AH9:AI30)</f>
        <v>0</v>
      </c>
      <c r="AI31" s="352"/>
      <c r="AJ31" s="352">
        <f>SUM(AJ9:AK30)</f>
        <v>0</v>
      </c>
      <c r="AK31" s="352"/>
      <c r="AL31" s="366">
        <f>SUM(AL9:AM30)</f>
        <v>0.5708333333333333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76</v>
      </c>
      <c r="B34" s="287"/>
      <c r="C34" s="287"/>
      <c r="D34" s="287"/>
      <c r="E34" s="287"/>
      <c r="F34" s="287"/>
      <c r="G34" s="327"/>
      <c r="H34" s="328" t="s">
        <v>77</v>
      </c>
      <c r="I34" s="329"/>
      <c r="J34" s="329"/>
      <c r="K34" s="330" t="s">
        <v>78</v>
      </c>
      <c r="L34" s="330"/>
      <c r="M34" s="330"/>
      <c r="N34" s="330" t="s">
        <v>79</v>
      </c>
      <c r="O34" s="330"/>
      <c r="P34" s="330"/>
      <c r="Q34" s="51"/>
      <c r="R34" s="331" t="s">
        <v>80</v>
      </c>
      <c r="S34" s="264"/>
      <c r="T34" s="264"/>
      <c r="U34" s="264"/>
      <c r="V34" s="264"/>
      <c r="W34" s="265"/>
      <c r="X34" s="335" t="s">
        <v>81</v>
      </c>
      <c r="Y34" s="336"/>
      <c r="Z34" s="336"/>
      <c r="AA34" s="336"/>
      <c r="AB34" s="335" t="s">
        <v>82</v>
      </c>
      <c r="AC34" s="336"/>
      <c r="AD34" s="336"/>
      <c r="AE34" s="337"/>
      <c r="AF34" s="286" t="s">
        <v>83</v>
      </c>
      <c r="AG34" s="287"/>
      <c r="AH34" s="287"/>
      <c r="AI34" s="288"/>
      <c r="AJ34" s="263" t="s">
        <v>84</v>
      </c>
      <c r="AK34" s="264"/>
      <c r="AL34" s="264"/>
      <c r="AM34" s="265"/>
      <c r="AN34" s="263" t="s">
        <v>85</v>
      </c>
      <c r="AO34" s="264"/>
      <c r="AP34" s="265"/>
      <c r="AQ34" s="263" t="s">
        <v>86</v>
      </c>
      <c r="AR34" s="264"/>
      <c r="AS34" s="264"/>
      <c r="AT34" s="264"/>
      <c r="AU34" s="266"/>
    </row>
    <row r="35" spans="1:47" ht="15.75" customHeight="1" thickTop="1">
      <c r="A35" s="52" t="s">
        <v>87</v>
      </c>
      <c r="B35" s="45"/>
      <c r="C35" s="45"/>
      <c r="D35" s="45"/>
      <c r="E35" s="45"/>
      <c r="F35" s="45"/>
      <c r="G35" s="53"/>
      <c r="H35" s="354">
        <f>SUM(Z9:AA30)</f>
        <v>0</v>
      </c>
      <c r="I35" s="355"/>
      <c r="J35" s="355"/>
      <c r="K35" s="356">
        <v>0</v>
      </c>
      <c r="L35" s="357"/>
      <c r="M35" s="54" t="s">
        <v>88</v>
      </c>
      <c r="N35" s="358">
        <f t="shared" ref="N35:N41" si="2">(H35*24)*K35</f>
        <v>0</v>
      </c>
      <c r="O35" s="359"/>
      <c r="P35" s="54" t="s">
        <v>88</v>
      </c>
      <c r="Q35" s="55"/>
      <c r="R35" s="360" t="s">
        <v>89</v>
      </c>
      <c r="S35" s="361"/>
      <c r="T35" s="361"/>
      <c r="U35" s="361"/>
      <c r="V35" s="361"/>
      <c r="W35" s="361"/>
      <c r="X35" s="362">
        <v>8962</v>
      </c>
      <c r="Y35" s="363"/>
      <c r="Z35" s="363"/>
      <c r="AA35" s="56" t="s">
        <v>88</v>
      </c>
      <c r="AB35" s="364">
        <v>1044</v>
      </c>
      <c r="AC35" s="365"/>
      <c r="AD35" s="365"/>
      <c r="AE35" s="57" t="s">
        <v>88</v>
      </c>
      <c r="AF35" s="364">
        <v>0</v>
      </c>
      <c r="AG35" s="365"/>
      <c r="AH35" s="365"/>
      <c r="AI35" s="56" t="s">
        <v>88</v>
      </c>
      <c r="AJ35" s="364">
        <v>0</v>
      </c>
      <c r="AK35" s="365"/>
      <c r="AL35" s="365"/>
      <c r="AM35" s="56" t="s">
        <v>88</v>
      </c>
      <c r="AN35" s="368">
        <f>(X35+AF35)-(AB35+AJ35)</f>
        <v>7918</v>
      </c>
      <c r="AO35" s="369"/>
      <c r="AP35" s="56" t="s">
        <v>88</v>
      </c>
      <c r="AQ35" s="370"/>
      <c r="AR35" s="371"/>
      <c r="AS35" s="371"/>
      <c r="AT35" s="371"/>
      <c r="AU35" s="372"/>
    </row>
    <row r="36" spans="1:47" ht="15.75" customHeight="1">
      <c r="A36" s="197" t="s">
        <v>90</v>
      </c>
      <c r="B36" s="58"/>
      <c r="C36" s="58"/>
      <c r="D36" s="58"/>
      <c r="E36" s="58"/>
      <c r="F36" s="58"/>
      <c r="G36" s="59"/>
      <c r="H36" s="380">
        <f>SUM(AB9:AC30)</f>
        <v>3.3333333333333333E-2</v>
      </c>
      <c r="I36" s="381"/>
      <c r="J36" s="381"/>
      <c r="K36" s="382">
        <v>120</v>
      </c>
      <c r="L36" s="383"/>
      <c r="M36" s="60" t="s">
        <v>88</v>
      </c>
      <c r="N36" s="384">
        <f t="shared" si="2"/>
        <v>96</v>
      </c>
      <c r="O36" s="385"/>
      <c r="P36" s="60" t="s">
        <v>88</v>
      </c>
      <c r="Q36" s="51"/>
      <c r="R36" s="389" t="s">
        <v>91</v>
      </c>
      <c r="S36" s="390"/>
      <c r="T36" s="390"/>
      <c r="U36" s="390"/>
      <c r="V36" s="390"/>
      <c r="W36" s="390"/>
      <c r="X36" s="387">
        <v>38000</v>
      </c>
      <c r="Y36" s="388"/>
      <c r="Z36" s="388"/>
      <c r="AA36" s="61" t="s">
        <v>88</v>
      </c>
      <c r="AB36" s="373">
        <v>2000</v>
      </c>
      <c r="AC36" s="374"/>
      <c r="AD36" s="374"/>
      <c r="AE36" s="62" t="s">
        <v>88</v>
      </c>
      <c r="AF36" s="373">
        <v>0</v>
      </c>
      <c r="AG36" s="374"/>
      <c r="AH36" s="374"/>
      <c r="AI36" s="61" t="s">
        <v>88</v>
      </c>
      <c r="AJ36" s="373">
        <v>0</v>
      </c>
      <c r="AK36" s="374"/>
      <c r="AL36" s="374"/>
      <c r="AM36" s="61" t="s">
        <v>88</v>
      </c>
      <c r="AN36" s="375">
        <f t="shared" ref="AN36:AN43" si="3">(X36+AF36)-(AB36+AJ36)</f>
        <v>36000</v>
      </c>
      <c r="AO36" s="376"/>
      <c r="AP36" s="61" t="s">
        <v>88</v>
      </c>
      <c r="AQ36" s="377"/>
      <c r="AR36" s="378"/>
      <c r="AS36" s="378"/>
      <c r="AT36" s="378"/>
      <c r="AU36" s="379"/>
    </row>
    <row r="37" spans="1:47" ht="15.75" customHeight="1">
      <c r="A37" s="197" t="s">
        <v>92</v>
      </c>
      <c r="B37" s="58"/>
      <c r="C37" s="58"/>
      <c r="D37" s="58"/>
      <c r="E37" s="58"/>
      <c r="F37" s="58"/>
      <c r="G37" s="59"/>
      <c r="H37" s="380">
        <f>SUM(AD9:AE30)</f>
        <v>8.3333333333333332E-3</v>
      </c>
      <c r="I37" s="381"/>
      <c r="J37" s="381"/>
      <c r="K37" s="382">
        <v>89</v>
      </c>
      <c r="L37" s="383"/>
      <c r="M37" s="60" t="s">
        <v>88</v>
      </c>
      <c r="N37" s="384">
        <f t="shared" si="2"/>
        <v>17.8</v>
      </c>
      <c r="O37" s="385"/>
      <c r="P37" s="60" t="s">
        <v>88</v>
      </c>
      <c r="Q37" s="51"/>
      <c r="R37" s="386" t="s">
        <v>93</v>
      </c>
      <c r="S37" s="321"/>
      <c r="T37" s="321"/>
      <c r="U37" s="321"/>
      <c r="V37" s="321"/>
      <c r="W37" s="321"/>
      <c r="X37" s="387">
        <v>0</v>
      </c>
      <c r="Y37" s="388"/>
      <c r="Z37" s="388"/>
      <c r="AA37" s="61" t="s">
        <v>88</v>
      </c>
      <c r="AB37" s="63"/>
      <c r="AC37" s="64"/>
      <c r="AD37" s="64"/>
      <c r="AE37" s="65"/>
      <c r="AF37" s="373">
        <v>0</v>
      </c>
      <c r="AG37" s="374"/>
      <c r="AH37" s="374"/>
      <c r="AI37" s="61" t="s">
        <v>88</v>
      </c>
      <c r="AJ37" s="373">
        <v>0</v>
      </c>
      <c r="AK37" s="374"/>
      <c r="AL37" s="374"/>
      <c r="AM37" s="61" t="s">
        <v>88</v>
      </c>
      <c r="AN37" s="375">
        <f t="shared" si="3"/>
        <v>0</v>
      </c>
      <c r="AO37" s="376"/>
      <c r="AP37" s="61" t="s">
        <v>88</v>
      </c>
      <c r="AQ37" s="377"/>
      <c r="AR37" s="378"/>
      <c r="AS37" s="378"/>
      <c r="AT37" s="378"/>
      <c r="AU37" s="379"/>
    </row>
    <row r="38" spans="1:47" ht="15.75" customHeight="1">
      <c r="A38" s="197" t="s">
        <v>94</v>
      </c>
      <c r="B38" s="58"/>
      <c r="C38" s="58"/>
      <c r="D38" s="58"/>
      <c r="E38" s="58"/>
      <c r="F38" s="58"/>
      <c r="G38" s="59"/>
      <c r="H38" s="380">
        <f>SUM(AF9:AG30)</f>
        <v>0.38749999999999996</v>
      </c>
      <c r="I38" s="381"/>
      <c r="J38" s="381"/>
      <c r="K38" s="382">
        <v>89</v>
      </c>
      <c r="L38" s="383"/>
      <c r="M38" s="60" t="s">
        <v>88</v>
      </c>
      <c r="N38" s="384">
        <f t="shared" si="2"/>
        <v>827.69999999999993</v>
      </c>
      <c r="O38" s="385"/>
      <c r="P38" s="60" t="s">
        <v>88</v>
      </c>
      <c r="Q38" s="51"/>
      <c r="R38" s="386" t="s">
        <v>95</v>
      </c>
      <c r="S38" s="321"/>
      <c r="T38" s="321"/>
      <c r="U38" s="321"/>
      <c r="V38" s="321"/>
      <c r="W38" s="321"/>
      <c r="X38" s="387">
        <v>0</v>
      </c>
      <c r="Y38" s="388"/>
      <c r="Z38" s="388"/>
      <c r="AA38" s="62" t="s">
        <v>96</v>
      </c>
      <c r="AB38" s="63"/>
      <c r="AC38" s="64"/>
      <c r="AD38" s="64"/>
      <c r="AE38" s="65"/>
      <c r="AF38" s="373">
        <v>0</v>
      </c>
      <c r="AG38" s="374"/>
      <c r="AH38" s="374"/>
      <c r="AI38" s="62" t="s">
        <v>96</v>
      </c>
      <c r="AJ38" s="373">
        <v>0</v>
      </c>
      <c r="AK38" s="374"/>
      <c r="AL38" s="374"/>
      <c r="AM38" s="62" t="s">
        <v>96</v>
      </c>
      <c r="AN38" s="375">
        <f t="shared" si="3"/>
        <v>0</v>
      </c>
      <c r="AO38" s="376"/>
      <c r="AP38" s="62" t="s">
        <v>96</v>
      </c>
      <c r="AQ38" s="377"/>
      <c r="AR38" s="378"/>
      <c r="AS38" s="378"/>
      <c r="AT38" s="378"/>
      <c r="AU38" s="379"/>
    </row>
    <row r="39" spans="1:47" ht="15.75" customHeight="1">
      <c r="A39" s="197" t="s">
        <v>97</v>
      </c>
      <c r="B39" s="58"/>
      <c r="C39" s="58"/>
      <c r="D39" s="58"/>
      <c r="E39" s="58"/>
      <c r="F39" s="58"/>
      <c r="G39" s="59"/>
      <c r="H39" s="380">
        <f>SUM(AH9:AI30)</f>
        <v>0</v>
      </c>
      <c r="I39" s="381"/>
      <c r="J39" s="381"/>
      <c r="K39" s="382">
        <v>0</v>
      </c>
      <c r="L39" s="383"/>
      <c r="M39" s="60" t="s">
        <v>88</v>
      </c>
      <c r="N39" s="384">
        <f t="shared" si="2"/>
        <v>0</v>
      </c>
      <c r="O39" s="385"/>
      <c r="P39" s="60" t="s">
        <v>88</v>
      </c>
      <c r="Q39" s="55"/>
      <c r="R39" s="386" t="s">
        <v>98</v>
      </c>
      <c r="S39" s="321"/>
      <c r="T39" s="321"/>
      <c r="U39" s="321"/>
      <c r="V39" s="321"/>
      <c r="W39" s="321"/>
      <c r="X39" s="387">
        <v>0</v>
      </c>
      <c r="Y39" s="388"/>
      <c r="Z39" s="388"/>
      <c r="AA39" s="62" t="s">
        <v>96</v>
      </c>
      <c r="AB39" s="63"/>
      <c r="AC39" s="64"/>
      <c r="AD39" s="64"/>
      <c r="AE39" s="65"/>
      <c r="AF39" s="373">
        <v>0</v>
      </c>
      <c r="AG39" s="374"/>
      <c r="AH39" s="374"/>
      <c r="AI39" s="62" t="s">
        <v>96</v>
      </c>
      <c r="AJ39" s="373">
        <v>0</v>
      </c>
      <c r="AK39" s="374"/>
      <c r="AL39" s="374"/>
      <c r="AM39" s="62" t="s">
        <v>96</v>
      </c>
      <c r="AN39" s="375">
        <f t="shared" si="3"/>
        <v>0</v>
      </c>
      <c r="AO39" s="376"/>
      <c r="AP39" s="62" t="s">
        <v>96</v>
      </c>
      <c r="AQ39" s="377"/>
      <c r="AR39" s="378"/>
      <c r="AS39" s="378"/>
      <c r="AT39" s="378"/>
      <c r="AU39" s="379"/>
    </row>
    <row r="40" spans="1:47" ht="15.75" customHeight="1">
      <c r="A40" s="197" t="s">
        <v>99</v>
      </c>
      <c r="B40" s="58"/>
      <c r="C40" s="58"/>
      <c r="D40" s="58"/>
      <c r="E40" s="58"/>
      <c r="F40" s="58"/>
      <c r="G40" s="59"/>
      <c r="H40" s="380">
        <f>SUM(AJ10:AK30)</f>
        <v>0</v>
      </c>
      <c r="I40" s="381"/>
      <c r="J40" s="381"/>
      <c r="K40" s="382">
        <v>0</v>
      </c>
      <c r="L40" s="383"/>
      <c r="M40" s="60" t="s">
        <v>88</v>
      </c>
      <c r="N40" s="384">
        <f t="shared" si="2"/>
        <v>0</v>
      </c>
      <c r="O40" s="385"/>
      <c r="P40" s="60" t="s">
        <v>88</v>
      </c>
      <c r="Q40" s="55"/>
      <c r="R40" s="386" t="s">
        <v>100</v>
      </c>
      <c r="S40" s="321"/>
      <c r="T40" s="321"/>
      <c r="U40" s="321"/>
      <c r="V40" s="321"/>
      <c r="W40" s="321"/>
      <c r="X40" s="387">
        <v>0</v>
      </c>
      <c r="Y40" s="388"/>
      <c r="Z40" s="388"/>
      <c r="AA40" s="62" t="s">
        <v>96</v>
      </c>
      <c r="AB40" s="63"/>
      <c r="AC40" s="64"/>
      <c r="AD40" s="64"/>
      <c r="AE40" s="65"/>
      <c r="AF40" s="373">
        <v>0</v>
      </c>
      <c r="AG40" s="374"/>
      <c r="AH40" s="374"/>
      <c r="AI40" s="62" t="s">
        <v>96</v>
      </c>
      <c r="AJ40" s="373">
        <v>0</v>
      </c>
      <c r="AK40" s="374"/>
      <c r="AL40" s="374"/>
      <c r="AM40" s="62" t="s">
        <v>96</v>
      </c>
      <c r="AN40" s="375">
        <f t="shared" si="3"/>
        <v>0</v>
      </c>
      <c r="AO40" s="376"/>
      <c r="AP40" s="62" t="s">
        <v>96</v>
      </c>
      <c r="AQ40" s="377"/>
      <c r="AR40" s="378"/>
      <c r="AS40" s="378"/>
      <c r="AT40" s="378"/>
      <c r="AU40" s="379"/>
    </row>
    <row r="41" spans="1:47" ht="15.75" customHeight="1">
      <c r="A41" s="197" t="s">
        <v>101</v>
      </c>
      <c r="B41" s="58"/>
      <c r="C41" s="58"/>
      <c r="D41" s="58"/>
      <c r="E41" s="58"/>
      <c r="F41" s="58"/>
      <c r="G41" s="59"/>
      <c r="H41" s="380">
        <f>SUM(AL9:AM30)</f>
        <v>0.5708333333333333</v>
      </c>
      <c r="I41" s="381"/>
      <c r="J41" s="381"/>
      <c r="K41" s="382">
        <v>8</v>
      </c>
      <c r="L41" s="383"/>
      <c r="M41" s="60" t="s">
        <v>88</v>
      </c>
      <c r="N41" s="384">
        <f t="shared" si="2"/>
        <v>109.6</v>
      </c>
      <c r="O41" s="385"/>
      <c r="P41" s="60" t="s">
        <v>88</v>
      </c>
      <c r="Q41" s="55"/>
      <c r="R41" s="400" t="s">
        <v>102</v>
      </c>
      <c r="S41" s="312"/>
      <c r="T41" s="312"/>
      <c r="U41" s="312"/>
      <c r="V41" s="312"/>
      <c r="W41" s="325"/>
      <c r="X41" s="387">
        <v>0</v>
      </c>
      <c r="Y41" s="388"/>
      <c r="Z41" s="388"/>
      <c r="AA41" s="62" t="s">
        <v>96</v>
      </c>
      <c r="AB41" s="63"/>
      <c r="AC41" s="64"/>
      <c r="AD41" s="64"/>
      <c r="AE41" s="65"/>
      <c r="AF41" s="391">
        <v>0</v>
      </c>
      <c r="AG41" s="392"/>
      <c r="AH41" s="392"/>
      <c r="AI41" s="62" t="s">
        <v>96</v>
      </c>
      <c r="AJ41" s="391">
        <v>0</v>
      </c>
      <c r="AK41" s="392"/>
      <c r="AL41" s="392"/>
      <c r="AM41" s="62" t="s">
        <v>96</v>
      </c>
      <c r="AN41" s="375">
        <f t="shared" si="3"/>
        <v>0</v>
      </c>
      <c r="AO41" s="376"/>
      <c r="AP41" s="62" t="s">
        <v>96</v>
      </c>
      <c r="AQ41" s="377"/>
      <c r="AR41" s="378"/>
      <c r="AS41" s="378"/>
      <c r="AT41" s="378"/>
      <c r="AU41" s="379"/>
    </row>
    <row r="42" spans="1:47" ht="15.75" customHeight="1">
      <c r="A42" s="197" t="s">
        <v>103</v>
      </c>
      <c r="B42" s="58"/>
      <c r="C42" s="58"/>
      <c r="D42" s="58"/>
      <c r="E42" s="58"/>
      <c r="F42" s="58"/>
      <c r="G42" s="59"/>
      <c r="H42" s="393">
        <v>0</v>
      </c>
      <c r="I42" s="394"/>
      <c r="J42" s="394"/>
      <c r="K42" s="395"/>
      <c r="L42" s="396"/>
      <c r="M42" s="397"/>
      <c r="N42" s="395"/>
      <c r="O42" s="396"/>
      <c r="P42" s="397"/>
      <c r="Q42" s="55"/>
      <c r="R42" s="386" t="s">
        <v>104</v>
      </c>
      <c r="S42" s="321"/>
      <c r="T42" s="321"/>
      <c r="U42" s="321"/>
      <c r="V42" s="321"/>
      <c r="W42" s="321"/>
      <c r="X42" s="387">
        <v>0</v>
      </c>
      <c r="Y42" s="388"/>
      <c r="Z42" s="388"/>
      <c r="AA42" s="62" t="s">
        <v>96</v>
      </c>
      <c r="AB42" s="63"/>
      <c r="AC42" s="64"/>
      <c r="AD42" s="64"/>
      <c r="AE42" s="65"/>
      <c r="AF42" s="398">
        <v>0</v>
      </c>
      <c r="AG42" s="399"/>
      <c r="AH42" s="399"/>
      <c r="AI42" s="62" t="s">
        <v>96</v>
      </c>
      <c r="AJ42" s="398">
        <v>0</v>
      </c>
      <c r="AK42" s="399"/>
      <c r="AL42" s="399"/>
      <c r="AM42" s="62" t="s">
        <v>96</v>
      </c>
      <c r="AN42" s="375">
        <f t="shared" si="3"/>
        <v>0</v>
      </c>
      <c r="AO42" s="376"/>
      <c r="AP42" s="62" t="s">
        <v>96</v>
      </c>
      <c r="AQ42" s="377"/>
      <c r="AR42" s="378"/>
      <c r="AS42" s="378"/>
      <c r="AT42" s="378"/>
      <c r="AU42" s="379"/>
    </row>
    <row r="43" spans="1:47" ht="15.75" customHeight="1" thickBot="1">
      <c r="A43" s="66" t="s">
        <v>105</v>
      </c>
      <c r="B43" s="67"/>
      <c r="C43" s="67"/>
      <c r="D43" s="67"/>
      <c r="E43" s="67"/>
      <c r="F43" s="67"/>
      <c r="H43" s="413">
        <v>0</v>
      </c>
      <c r="I43" s="414"/>
      <c r="J43" s="414"/>
      <c r="K43" s="415"/>
      <c r="L43" s="416"/>
      <c r="M43" s="417"/>
      <c r="N43" s="415"/>
      <c r="O43" s="416"/>
      <c r="P43" s="417"/>
      <c r="Q43" s="55"/>
      <c r="R43" s="16" t="s">
        <v>106</v>
      </c>
      <c r="S43" s="17"/>
      <c r="T43" s="341" t="s">
        <v>107</v>
      </c>
      <c r="U43" s="341"/>
      <c r="V43" s="341"/>
      <c r="W43" s="418"/>
      <c r="X43" s="419">
        <v>0</v>
      </c>
      <c r="Y43" s="420"/>
      <c r="Z43" s="420"/>
      <c r="AA43" s="68" t="s">
        <v>96</v>
      </c>
      <c r="AB43" s="69"/>
      <c r="AC43" s="70"/>
      <c r="AD43" s="70"/>
      <c r="AE43" s="71"/>
      <c r="AF43" s="421">
        <v>0</v>
      </c>
      <c r="AG43" s="422"/>
      <c r="AH43" s="422"/>
      <c r="AI43" s="68" t="s">
        <v>96</v>
      </c>
      <c r="AJ43" s="421">
        <v>0</v>
      </c>
      <c r="AK43" s="422"/>
      <c r="AL43" s="422"/>
      <c r="AM43" s="68" t="s">
        <v>96</v>
      </c>
      <c r="AN43" s="423">
        <f t="shared" si="3"/>
        <v>0</v>
      </c>
      <c r="AO43" s="424"/>
      <c r="AP43" s="68" t="s">
        <v>96</v>
      </c>
      <c r="AQ43" s="401"/>
      <c r="AR43" s="402"/>
      <c r="AS43" s="402"/>
      <c r="AT43" s="402"/>
      <c r="AU43" s="403"/>
    </row>
    <row r="44" spans="1:47" ht="15.75" customHeight="1" thickTop="1" thickBot="1">
      <c r="A44" s="24"/>
      <c r="B44" s="24"/>
      <c r="C44" s="72"/>
      <c r="D44" s="404" t="s">
        <v>108</v>
      </c>
      <c r="E44" s="404"/>
      <c r="F44" s="404"/>
      <c r="G44" s="405"/>
      <c r="H44" s="406">
        <f>SUM(H35:J43)</f>
        <v>1</v>
      </c>
      <c r="I44" s="407"/>
      <c r="J44" s="407"/>
      <c r="K44" s="408"/>
      <c r="L44" s="409"/>
      <c r="M44" s="73"/>
      <c r="N44" s="410">
        <f>SUM(N35:O41)</f>
        <v>1051.0999999999999</v>
      </c>
      <c r="O44" s="411"/>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412" t="s">
        <v>112</v>
      </c>
      <c r="D51" s="412"/>
      <c r="E51" s="412"/>
      <c r="F51" s="412"/>
      <c r="G51" s="412"/>
      <c r="H51" s="412"/>
      <c r="I51" s="88"/>
      <c r="J51" s="88"/>
      <c r="K51" s="89"/>
      <c r="L51" s="88"/>
      <c r="M51" s="88"/>
      <c r="N51" s="88"/>
      <c r="O51" s="88"/>
      <c r="P51" s="88"/>
      <c r="Q51" s="79"/>
      <c r="R51" s="86" t="s">
        <v>111</v>
      </c>
      <c r="S51" s="87"/>
      <c r="T51" s="412" t="s">
        <v>113</v>
      </c>
      <c r="U51" s="412"/>
      <c r="V51" s="412"/>
      <c r="W51" s="412"/>
      <c r="X51" s="412"/>
      <c r="Y51" s="412"/>
      <c r="Z51" s="79"/>
      <c r="AA51" s="79"/>
      <c r="AB51" s="79"/>
      <c r="AC51" s="79"/>
      <c r="AD51" s="79"/>
      <c r="AE51" s="79"/>
      <c r="AF51" s="79"/>
      <c r="AG51" s="79"/>
      <c r="AH51" s="79"/>
      <c r="AI51" s="79"/>
      <c r="AJ51" s="79"/>
      <c r="AK51" s="79"/>
      <c r="AL51" s="79"/>
      <c r="AM51" s="79"/>
      <c r="AN51" s="79"/>
      <c r="AO51" s="79"/>
      <c r="AP51" s="86" t="s">
        <v>111</v>
      </c>
      <c r="AQ51" s="87"/>
      <c r="AR51" s="412"/>
      <c r="AS51" s="412"/>
      <c r="AT51" s="412"/>
      <c r="AU51" s="412"/>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t="str">
        <f>E6</f>
        <v>June-09-2020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t="str">
        <f>E6</f>
        <v>June-09-2020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122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123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124</v>
      </c>
      <c r="B65" s="428" t="s">
        <v>125</v>
      </c>
      <c r="C65" s="429"/>
      <c r="D65" s="429"/>
      <c r="E65" s="429"/>
      <c r="F65" s="429"/>
      <c r="G65" s="429"/>
      <c r="H65" s="429"/>
      <c r="I65" s="434" t="s">
        <v>126</v>
      </c>
      <c r="J65" s="435"/>
      <c r="K65" s="440" t="s">
        <v>127</v>
      </c>
      <c r="L65" s="441"/>
      <c r="M65" s="441"/>
      <c r="N65" s="441"/>
      <c r="O65" s="441"/>
      <c r="P65" s="441"/>
      <c r="Q65" s="441"/>
      <c r="R65" s="441"/>
      <c r="S65" s="441"/>
      <c r="T65" s="442"/>
      <c r="U65" s="440" t="s">
        <v>128</v>
      </c>
      <c r="V65" s="441"/>
      <c r="W65" s="441"/>
      <c r="X65" s="441"/>
      <c r="Y65" s="441"/>
      <c r="Z65" s="441"/>
      <c r="AA65" s="441"/>
      <c r="AB65" s="441"/>
      <c r="AC65" s="442"/>
      <c r="AD65" s="107"/>
      <c r="AE65" s="107"/>
      <c r="AF65" s="425" t="s">
        <v>124</v>
      </c>
      <c r="AG65" s="434" t="s">
        <v>129</v>
      </c>
      <c r="AH65" s="434"/>
      <c r="AI65" s="434"/>
      <c r="AJ65" s="434"/>
      <c r="AK65" s="434"/>
      <c r="AL65" s="434"/>
      <c r="AM65" s="434"/>
      <c r="AN65" s="434"/>
      <c r="AO65" s="434"/>
      <c r="AP65" s="460"/>
      <c r="AQ65" s="461" t="s">
        <v>130</v>
      </c>
      <c r="AR65" s="434"/>
      <c r="AS65" s="434"/>
      <c r="AT65" s="434"/>
      <c r="AU65" s="460"/>
    </row>
    <row r="66" spans="1:47" ht="15" customHeight="1">
      <c r="A66" s="426"/>
      <c r="B66" s="430"/>
      <c r="C66" s="431"/>
      <c r="D66" s="431"/>
      <c r="E66" s="431"/>
      <c r="F66" s="431"/>
      <c r="G66" s="431"/>
      <c r="H66" s="431"/>
      <c r="I66" s="436"/>
      <c r="J66" s="437"/>
      <c r="K66" s="462" t="s">
        <v>131</v>
      </c>
      <c r="L66" s="463"/>
      <c r="M66" s="466" t="s">
        <v>132</v>
      </c>
      <c r="N66" s="467"/>
      <c r="O66" s="467" t="s">
        <v>133</v>
      </c>
      <c r="P66" s="467"/>
      <c r="Q66" s="430" t="s">
        <v>134</v>
      </c>
      <c r="R66" s="431"/>
      <c r="S66" s="469" t="s">
        <v>135</v>
      </c>
      <c r="T66" s="470"/>
      <c r="U66" s="473" t="s">
        <v>131</v>
      </c>
      <c r="V66" s="474"/>
      <c r="W66" s="466" t="s">
        <v>132</v>
      </c>
      <c r="X66" s="467"/>
      <c r="Y66" s="467" t="s">
        <v>133</v>
      </c>
      <c r="Z66" s="467"/>
      <c r="AA66" s="443" t="s">
        <v>136</v>
      </c>
      <c r="AB66" s="443"/>
      <c r="AC66" s="444"/>
      <c r="AD66" s="107"/>
      <c r="AE66" s="107"/>
      <c r="AF66" s="426"/>
      <c r="AG66" s="436" t="s">
        <v>137</v>
      </c>
      <c r="AH66" s="436"/>
      <c r="AI66" s="436"/>
      <c r="AJ66" s="436"/>
      <c r="AK66" s="436"/>
      <c r="AL66" s="436"/>
      <c r="AM66" s="436" t="s">
        <v>138</v>
      </c>
      <c r="AN66" s="436"/>
      <c r="AO66" s="436"/>
      <c r="AP66" s="475"/>
      <c r="AQ66" s="477" t="s">
        <v>137</v>
      </c>
      <c r="AR66" s="436"/>
      <c r="AS66" s="436"/>
      <c r="AT66" s="436"/>
      <c r="AU66" s="478" t="s">
        <v>139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140</v>
      </c>
      <c r="C68" s="116"/>
      <c r="D68" s="116"/>
      <c r="E68" s="116"/>
      <c r="F68" s="116"/>
      <c r="G68" s="116"/>
      <c r="H68" s="117"/>
      <c r="I68" s="480" t="s">
        <v>141</v>
      </c>
      <c r="J68" s="481"/>
      <c r="K68" s="482" t="s">
        <v>142</v>
      </c>
      <c r="L68" s="483"/>
      <c r="M68" s="484">
        <v>0</v>
      </c>
      <c r="N68" s="485"/>
      <c r="O68" s="486">
        <v>0</v>
      </c>
      <c r="P68" s="485"/>
      <c r="Q68" s="487">
        <v>0</v>
      </c>
      <c r="R68" s="488"/>
      <c r="S68" s="487">
        <v>0</v>
      </c>
      <c r="T68" s="489"/>
      <c r="U68" s="482" t="s">
        <v>142</v>
      </c>
      <c r="V68" s="483"/>
      <c r="W68" s="485">
        <v>0</v>
      </c>
      <c r="X68" s="492"/>
      <c r="Y68" s="492">
        <v>0</v>
      </c>
      <c r="Z68" s="492"/>
      <c r="AA68" s="493"/>
      <c r="AB68" s="493"/>
      <c r="AC68" s="494"/>
      <c r="AD68" s="107"/>
      <c r="AE68" s="107"/>
      <c r="AF68" s="114">
        <v>1</v>
      </c>
      <c r="AG68" s="495" t="s">
        <v>17</v>
      </c>
      <c r="AH68" s="496"/>
      <c r="AI68" s="496"/>
      <c r="AJ68" s="496"/>
      <c r="AK68" s="496"/>
      <c r="AL68" s="490"/>
      <c r="AM68" s="495" t="s">
        <v>143</v>
      </c>
      <c r="AN68" s="496"/>
      <c r="AO68" s="496"/>
      <c r="AP68" s="497"/>
      <c r="AQ68" s="490"/>
      <c r="AR68" s="491"/>
      <c r="AS68" s="491"/>
      <c r="AT68" s="491"/>
      <c r="AU68" s="118"/>
    </row>
    <row r="69" spans="1:47" ht="15" customHeight="1">
      <c r="A69" s="119">
        <v>2</v>
      </c>
      <c r="B69" s="120" t="s">
        <v>144</v>
      </c>
      <c r="C69" s="121"/>
      <c r="D69" s="121"/>
      <c r="E69" s="121"/>
      <c r="F69" s="121"/>
      <c r="G69" s="121"/>
      <c r="H69" s="122"/>
      <c r="I69" s="498" t="s">
        <v>145</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146</v>
      </c>
      <c r="AH69" s="230"/>
      <c r="AI69" s="230"/>
      <c r="AJ69" s="230"/>
      <c r="AK69" s="230"/>
      <c r="AL69" s="231"/>
      <c r="AM69" s="229" t="s">
        <v>192</v>
      </c>
      <c r="AN69" s="230"/>
      <c r="AO69" s="230"/>
      <c r="AP69" s="509"/>
      <c r="AQ69" s="231"/>
      <c r="AR69" s="507"/>
      <c r="AS69" s="507"/>
      <c r="AT69" s="507"/>
      <c r="AU69" s="123"/>
    </row>
    <row r="70" spans="1:47" ht="15" customHeight="1">
      <c r="A70" s="119">
        <v>3</v>
      </c>
      <c r="B70" s="120" t="s">
        <v>147</v>
      </c>
      <c r="C70" s="121"/>
      <c r="D70" s="121"/>
      <c r="E70" s="121"/>
      <c r="F70" s="121"/>
      <c r="G70" s="121"/>
      <c r="H70" s="122"/>
      <c r="I70" s="498" t="s">
        <v>148</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149</v>
      </c>
      <c r="AH70" s="230"/>
      <c r="AI70" s="230"/>
      <c r="AJ70" s="230"/>
      <c r="AK70" s="230"/>
      <c r="AL70" s="231"/>
      <c r="AM70" s="229" t="s">
        <v>150</v>
      </c>
      <c r="AN70" s="230"/>
      <c r="AO70" s="230"/>
      <c r="AP70" s="509"/>
      <c r="AQ70" s="231"/>
      <c r="AR70" s="507"/>
      <c r="AS70" s="507"/>
      <c r="AT70" s="507"/>
      <c r="AU70" s="123"/>
    </row>
    <row r="71" spans="1:47" ht="15" customHeight="1">
      <c r="A71" s="119">
        <v>4</v>
      </c>
      <c r="B71" s="120" t="s">
        <v>151</v>
      </c>
      <c r="C71" s="121"/>
      <c r="D71" s="121"/>
      <c r="E71" s="121"/>
      <c r="F71" s="121"/>
      <c r="G71" s="121"/>
      <c r="H71" s="122"/>
      <c r="I71" s="498" t="s">
        <v>148</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92" t="s">
        <v>152</v>
      </c>
      <c r="AH71" s="193"/>
      <c r="AI71" s="193"/>
      <c r="AJ71" s="193"/>
      <c r="AK71" s="193"/>
      <c r="AL71" s="194"/>
      <c r="AM71" s="192" t="s">
        <v>153</v>
      </c>
      <c r="AN71" s="193"/>
      <c r="AO71" s="193" t="s">
        <v>154</v>
      </c>
      <c r="AP71" s="198"/>
      <c r="AQ71" s="231"/>
      <c r="AR71" s="507"/>
      <c r="AS71" s="507"/>
      <c r="AT71" s="507"/>
      <c r="AU71" s="123"/>
    </row>
    <row r="72" spans="1:47" ht="15" customHeight="1">
      <c r="A72" s="119">
        <v>5</v>
      </c>
      <c r="B72" s="120" t="s">
        <v>155</v>
      </c>
      <c r="C72" s="121"/>
      <c r="D72" s="121"/>
      <c r="E72" s="121"/>
      <c r="F72" s="121"/>
      <c r="G72" s="121"/>
      <c r="H72" s="122"/>
      <c r="I72" s="498" t="s">
        <v>148</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92" t="s">
        <v>112</v>
      </c>
      <c r="AH72" s="193"/>
      <c r="AI72" s="193"/>
      <c r="AJ72" s="193"/>
      <c r="AK72" s="193"/>
      <c r="AL72" s="194"/>
      <c r="AM72" s="192" t="s">
        <v>156</v>
      </c>
      <c r="AN72" s="193"/>
      <c r="AO72" s="193" t="s">
        <v>154</v>
      </c>
      <c r="AP72" s="198"/>
      <c r="AQ72" s="231"/>
      <c r="AR72" s="507"/>
      <c r="AS72" s="507"/>
      <c r="AT72" s="507"/>
      <c r="AU72" s="123"/>
    </row>
    <row r="73" spans="1:47" ht="15" customHeight="1">
      <c r="A73" s="119">
        <v>6</v>
      </c>
      <c r="B73" s="120" t="s">
        <v>157</v>
      </c>
      <c r="C73" s="121"/>
      <c r="D73" s="121"/>
      <c r="E73" s="121"/>
      <c r="F73" s="121"/>
      <c r="G73" s="121"/>
      <c r="H73" s="122"/>
      <c r="I73" s="498" t="s">
        <v>148</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92" t="s">
        <v>158</v>
      </c>
      <c r="AH73" s="193"/>
      <c r="AI73" s="193"/>
      <c r="AJ73" s="193"/>
      <c r="AK73" s="193"/>
      <c r="AL73" s="194"/>
      <c r="AM73" s="192" t="s">
        <v>159</v>
      </c>
      <c r="AN73" s="193"/>
      <c r="AO73" s="193"/>
      <c r="AP73" s="198"/>
      <c r="AQ73" s="231"/>
      <c r="AR73" s="507"/>
      <c r="AS73" s="507"/>
      <c r="AT73" s="507"/>
      <c r="AU73" s="123"/>
    </row>
    <row r="74" spans="1:47" ht="15" customHeight="1">
      <c r="A74" s="119">
        <v>7</v>
      </c>
      <c r="B74" s="120" t="s">
        <v>160</v>
      </c>
      <c r="C74" s="121"/>
      <c r="D74" s="121"/>
      <c r="E74" s="121"/>
      <c r="F74" s="121"/>
      <c r="G74" s="121"/>
      <c r="H74" s="122"/>
      <c r="I74" s="498" t="s">
        <v>148</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92" t="s">
        <v>161</v>
      </c>
      <c r="AH74" s="193"/>
      <c r="AI74" s="193"/>
      <c r="AJ74" s="193"/>
      <c r="AK74" s="193"/>
      <c r="AL74" s="194"/>
      <c r="AM74" s="192" t="s">
        <v>162</v>
      </c>
      <c r="AN74" s="193"/>
      <c r="AO74" s="193"/>
      <c r="AP74" s="198"/>
      <c r="AQ74" s="231"/>
      <c r="AR74" s="507"/>
      <c r="AS74" s="507"/>
      <c r="AT74" s="507"/>
      <c r="AU74" s="123"/>
    </row>
    <row r="75" spans="1:47" ht="15" customHeight="1">
      <c r="A75" s="119">
        <v>8</v>
      </c>
      <c r="B75" s="120" t="s">
        <v>163</v>
      </c>
      <c r="C75" s="121"/>
      <c r="D75" s="121"/>
      <c r="E75" s="121"/>
      <c r="F75" s="121"/>
      <c r="G75" s="121"/>
      <c r="H75" s="122"/>
      <c r="I75" s="498" t="s">
        <v>148</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92" t="s">
        <v>164</v>
      </c>
      <c r="AH75" s="193"/>
      <c r="AI75" s="193"/>
      <c r="AJ75" s="193"/>
      <c r="AK75" s="193"/>
      <c r="AL75" s="194"/>
      <c r="AM75" s="192" t="s">
        <v>165</v>
      </c>
      <c r="AN75" s="193"/>
      <c r="AO75" s="193"/>
      <c r="AP75" s="198"/>
      <c r="AQ75" s="231"/>
      <c r="AR75" s="507"/>
      <c r="AS75" s="507"/>
      <c r="AT75" s="507"/>
      <c r="AU75" s="123"/>
    </row>
    <row r="76" spans="1:47" ht="15" customHeight="1">
      <c r="A76" s="119">
        <v>9</v>
      </c>
      <c r="B76" s="120" t="s">
        <v>166</v>
      </c>
      <c r="C76" s="121"/>
      <c r="D76" s="121"/>
      <c r="E76" s="121"/>
      <c r="F76" s="121"/>
      <c r="G76" s="121"/>
      <c r="H76" s="122"/>
      <c r="I76" s="498" t="s">
        <v>148</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92" t="s">
        <v>167</v>
      </c>
      <c r="AH76" s="193"/>
      <c r="AI76" s="193"/>
      <c r="AJ76" s="193"/>
      <c r="AK76" s="193"/>
      <c r="AL76" s="194"/>
      <c r="AM76" s="192" t="s">
        <v>165</v>
      </c>
      <c r="AN76" s="193"/>
      <c r="AO76" s="193"/>
      <c r="AP76" s="198"/>
      <c r="AQ76" s="231"/>
      <c r="AR76" s="507"/>
      <c r="AS76" s="507"/>
      <c r="AT76" s="507"/>
      <c r="AU76" s="123"/>
    </row>
    <row r="77" spans="1:47" ht="15" customHeight="1">
      <c r="A77" s="119">
        <v>10</v>
      </c>
      <c r="B77" s="120" t="s">
        <v>168</v>
      </c>
      <c r="C77" s="121"/>
      <c r="D77" s="121"/>
      <c r="E77" s="121"/>
      <c r="F77" s="121"/>
      <c r="G77" s="121"/>
      <c r="H77" s="122"/>
      <c r="I77" s="498" t="s">
        <v>148</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92" t="s">
        <v>169</v>
      </c>
      <c r="AH77" s="193"/>
      <c r="AI77" s="193"/>
      <c r="AJ77" s="193"/>
      <c r="AK77" s="193"/>
      <c r="AL77" s="194"/>
      <c r="AM77" s="192" t="s">
        <v>170</v>
      </c>
      <c r="AN77" s="193"/>
      <c r="AO77" s="193"/>
      <c r="AP77" s="198"/>
      <c r="AQ77" s="231"/>
      <c r="AR77" s="507"/>
      <c r="AS77" s="507"/>
      <c r="AT77" s="507"/>
      <c r="AU77" s="123"/>
    </row>
    <row r="78" spans="1:47" ht="15" customHeight="1">
      <c r="A78" s="119">
        <v>11</v>
      </c>
      <c r="B78" s="120" t="s">
        <v>171</v>
      </c>
      <c r="C78" s="121"/>
      <c r="D78" s="121"/>
      <c r="E78" s="121"/>
      <c r="F78" s="121"/>
      <c r="G78" s="121"/>
      <c r="H78" s="122"/>
      <c r="I78" s="498" t="s">
        <v>148</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174</v>
      </c>
      <c r="C79" s="121"/>
      <c r="D79" s="121"/>
      <c r="E79" s="121"/>
      <c r="F79" s="121"/>
      <c r="G79" s="121"/>
      <c r="H79" s="122"/>
      <c r="I79" s="498" t="s">
        <v>148</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175</v>
      </c>
      <c r="C80" s="121"/>
      <c r="D80" s="121"/>
      <c r="E80" s="121"/>
      <c r="F80" s="121"/>
      <c r="G80" s="121"/>
      <c r="H80" s="122"/>
      <c r="I80" s="498" t="s">
        <v>148</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176</v>
      </c>
      <c r="C81" s="121"/>
      <c r="D81" s="121"/>
      <c r="E81" s="121"/>
      <c r="F81" s="121"/>
      <c r="G81" s="121"/>
      <c r="H81" s="122"/>
      <c r="I81" s="498" t="s">
        <v>148</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177</v>
      </c>
      <c r="C82" s="121"/>
      <c r="D82" s="121"/>
      <c r="E82" s="121"/>
      <c r="F82" s="121"/>
      <c r="G82" s="121"/>
      <c r="H82" s="122"/>
      <c r="I82" s="498" t="s">
        <v>148</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178</v>
      </c>
      <c r="C83" s="121"/>
      <c r="D83" s="121"/>
      <c r="E83" s="121"/>
      <c r="F83" s="121"/>
      <c r="G83" s="121"/>
      <c r="H83" s="122"/>
      <c r="I83" s="498" t="s">
        <v>148</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179</v>
      </c>
      <c r="C84" s="121"/>
      <c r="D84" s="121"/>
      <c r="E84" s="121"/>
      <c r="F84" s="121"/>
      <c r="G84" s="121"/>
      <c r="H84" s="122"/>
      <c r="I84" s="498" t="s">
        <v>148</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180</v>
      </c>
      <c r="C85" s="121"/>
      <c r="D85" s="121"/>
      <c r="E85" s="121"/>
      <c r="F85" s="121"/>
      <c r="G85" s="121"/>
      <c r="H85" s="122"/>
      <c r="I85" s="498" t="s">
        <v>148</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181</v>
      </c>
      <c r="C86" s="121"/>
      <c r="D86" s="121"/>
      <c r="E86" s="121"/>
      <c r="F86" s="121"/>
      <c r="G86" s="121"/>
      <c r="H86" s="122"/>
      <c r="I86" s="498" t="s">
        <v>148</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182</v>
      </c>
      <c r="C87" s="121"/>
      <c r="D87" s="121"/>
      <c r="E87" s="121"/>
      <c r="F87" s="121"/>
      <c r="G87" s="121"/>
      <c r="H87" s="122"/>
      <c r="I87" s="498" t="s">
        <v>148</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183</v>
      </c>
      <c r="C88" s="121"/>
      <c r="D88" s="121"/>
      <c r="E88" s="121"/>
      <c r="F88" s="121"/>
      <c r="G88" s="121"/>
      <c r="H88" s="122"/>
      <c r="I88" s="498" t="s">
        <v>148</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184</v>
      </c>
      <c r="C89" s="109"/>
      <c r="D89" s="109"/>
      <c r="E89" s="109"/>
      <c r="F89" s="109"/>
      <c r="G89" s="109"/>
      <c r="H89" s="126"/>
      <c r="I89" s="510" t="s">
        <v>145</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01 JUNI 2020</vt:lpstr>
      <vt:lpstr>02 JUNI 2020</vt:lpstr>
      <vt:lpstr>03 JUNI 2020</vt:lpstr>
      <vt:lpstr>04 JUNI 2020</vt:lpstr>
      <vt:lpstr>05 JUNI 2020</vt:lpstr>
      <vt:lpstr>06 JUNI 2020</vt:lpstr>
      <vt:lpstr>07 JUNI 2020 </vt:lpstr>
      <vt:lpstr>08 JUNI 2020</vt:lpstr>
      <vt:lpstr>09 JUNI 2020</vt:lpstr>
      <vt:lpstr>10 JUNI 2020</vt:lpstr>
      <vt:lpstr>'01 JUNI 2020'!Print_Area</vt:lpstr>
      <vt:lpstr>'02 JUNI 2020'!Print_Area</vt:lpstr>
      <vt:lpstr>'03 JUNI 2020'!Print_Area</vt:lpstr>
      <vt:lpstr>'04 JUNI 2020'!Print_Area</vt:lpstr>
      <vt:lpstr>'05 JUNI 2020'!Print_Area</vt:lpstr>
      <vt:lpstr>'06 JUNI 2020'!Print_Area</vt:lpstr>
      <vt:lpstr>'07 JUNI 2020 '!Print_Area</vt:lpstr>
      <vt:lpstr>'08 JUNI 2020'!Print_Area</vt:lpstr>
      <vt:lpstr>'09 JUNI 2020'!Print_Area</vt:lpstr>
      <vt:lpstr>'10 JUNI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2020-06-10T13:03:40Z</cp:lastPrinted>
  <dcterms:created xsi:type="dcterms:W3CDTF">2020-06-01T11:51:14Z</dcterms:created>
  <dcterms:modified xsi:type="dcterms:W3CDTF">2020-06-10T13:07:20Z</dcterms:modified>
</cp:coreProperties>
</file>