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2400" windowWidth="20490" windowHeight="9030" firstSheet="5" activeTab="10"/>
  </bookViews>
  <sheets>
    <sheet name="01 FEB 2020 (2)" sheetId="76" r:id="rId1"/>
    <sheet name="02 FEB 2020 (4)" sheetId="79" r:id="rId2"/>
    <sheet name="03 FEB 2020" sheetId="82" r:id="rId3"/>
    <sheet name="04 FEB 2020" sheetId="84" r:id="rId4"/>
    <sheet name="05 FEB 2020" sheetId="85" r:id="rId5"/>
    <sheet name="06 FEB 2020" sheetId="88" r:id="rId6"/>
    <sheet name="07 FEB 2020" sheetId="89" r:id="rId7"/>
    <sheet name="08 FEB 2020" sheetId="90" r:id="rId8"/>
    <sheet name="09 FEB 2020" sheetId="91" r:id="rId9"/>
    <sheet name="10 FEB 2020" sheetId="92" r:id="rId10"/>
    <sheet name="11 FEB 2020" sheetId="86" r:id="rId11"/>
    <sheet name="Sheet5" sheetId="87" r:id="rId12"/>
    <sheet name="Sheet3" sheetId="83" r:id="rId13"/>
    <sheet name="Sheet2" sheetId="47" r:id="rId14"/>
    <sheet name="Sheet1" sheetId="26" r:id="rId15"/>
  </sheets>
  <definedNames>
    <definedName name="_xlnm.Print_Area" localSheetId="0">'01 FEB 2020 (2)'!$A$1:$AU$54</definedName>
    <definedName name="_xlnm.Print_Area" localSheetId="1">'02 FEB 2020 (4)'!$A$1:$AU$54</definedName>
    <definedName name="_xlnm.Print_Area" localSheetId="2">'03 FEB 2020'!$A$1:$AU$54</definedName>
    <definedName name="_xlnm.Print_Area" localSheetId="3">'04 FEB 2020'!$A$1:$AU$54</definedName>
    <definedName name="_xlnm.Print_Area" localSheetId="4">'05 FEB 2020'!$A$1:$AU$54</definedName>
    <definedName name="_xlnm.Print_Area" localSheetId="5">'06 FEB 2020'!$A$1:$AU$54</definedName>
    <definedName name="_xlnm.Print_Area" localSheetId="6">'07 FEB 2020'!$A$1:$AU$54</definedName>
    <definedName name="_xlnm.Print_Area" localSheetId="7">'08 FEB 2020'!$A$1:$AU$54</definedName>
    <definedName name="_xlnm.Print_Area" localSheetId="8">'09 FEB 2020'!$A$1:$AU$54</definedName>
    <definedName name="_xlnm.Print_Area" localSheetId="9">'10 FEB 2020'!$A$1:$AU$54</definedName>
    <definedName name="_xlnm.Print_Area" localSheetId="10">'11 FEB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92" l="1"/>
  <c r="E60" i="92"/>
  <c r="AJ59" i="92"/>
  <c r="E59" i="92"/>
  <c r="AN43" i="92"/>
  <c r="AN42" i="92"/>
  <c r="AN41" i="92"/>
  <c r="H41" i="92"/>
  <c r="N41" i="92" s="1"/>
  <c r="AN40" i="92"/>
  <c r="H40" i="92"/>
  <c r="N40" i="92" s="1"/>
  <c r="AN39" i="92"/>
  <c r="N39" i="92"/>
  <c r="H39" i="92"/>
  <c r="AN38" i="92"/>
  <c r="H38" i="92"/>
  <c r="N38" i="92" s="1"/>
  <c r="AN37" i="92"/>
  <c r="H37" i="92"/>
  <c r="N37" i="92" s="1"/>
  <c r="AN36" i="92"/>
  <c r="H36" i="92"/>
  <c r="N36" i="92" s="1"/>
  <c r="AN35" i="92"/>
  <c r="N35" i="92"/>
  <c r="H35" i="92"/>
  <c r="AL31" i="92"/>
  <c r="AJ31" i="92"/>
  <c r="AH31" i="92"/>
  <c r="AF31" i="92"/>
  <c r="AD31" i="92"/>
  <c r="AB31" i="92"/>
  <c r="Z31" i="92"/>
  <c r="R31" i="92"/>
  <c r="R30" i="92"/>
  <c r="R29" i="92"/>
  <c r="R28" i="92"/>
  <c r="R27" i="92"/>
  <c r="R26" i="92"/>
  <c r="R24" i="92"/>
  <c r="R23" i="92"/>
  <c r="R22" i="92"/>
  <c r="R21" i="92"/>
  <c r="R20" i="92"/>
  <c r="R19" i="92"/>
  <c r="N44" i="92" l="1"/>
  <c r="H44" i="92"/>
  <c r="AJ60" i="91"/>
  <c r="E60" i="91"/>
  <c r="AJ59" i="91"/>
  <c r="E59" i="91"/>
  <c r="AN43" i="91"/>
  <c r="AN42" i="91"/>
  <c r="AN41" i="91"/>
  <c r="N41" i="91"/>
  <c r="H41" i="91"/>
  <c r="AN40" i="91"/>
  <c r="H40" i="91"/>
  <c r="N40" i="91" s="1"/>
  <c r="AN39" i="91"/>
  <c r="H39" i="91"/>
  <c r="N39" i="91" s="1"/>
  <c r="AN38" i="91"/>
  <c r="H38" i="91"/>
  <c r="N38" i="91" s="1"/>
  <c r="AN37" i="91"/>
  <c r="N37" i="91"/>
  <c r="H37" i="91"/>
  <c r="AN36" i="91"/>
  <c r="H36" i="91"/>
  <c r="N36" i="91" s="1"/>
  <c r="AN35" i="91"/>
  <c r="H35" i="91"/>
  <c r="N35" i="91" s="1"/>
  <c r="AL31" i="91"/>
  <c r="AJ31" i="91"/>
  <c r="AH31" i="91"/>
  <c r="AF31" i="91"/>
  <c r="AD31" i="91"/>
  <c r="AB31" i="91"/>
  <c r="Z31" i="91"/>
  <c r="R31" i="91"/>
  <c r="R30" i="91"/>
  <c r="R29" i="91"/>
  <c r="R28" i="91"/>
  <c r="R27" i="91"/>
  <c r="R26" i="91"/>
  <c r="R24" i="91"/>
  <c r="R23" i="91"/>
  <c r="R22" i="91"/>
  <c r="R21" i="91"/>
  <c r="R20" i="91"/>
  <c r="R19" i="91"/>
  <c r="N44" i="91" l="1"/>
  <c r="H44" i="91"/>
  <c r="AJ60" i="90"/>
  <c r="E60" i="90"/>
  <c r="AJ59" i="90"/>
  <c r="E59" i="90"/>
  <c r="AN43" i="90"/>
  <c r="AN42" i="90"/>
  <c r="AN41" i="90"/>
  <c r="N41" i="90"/>
  <c r="H41" i="90"/>
  <c r="AN40" i="90"/>
  <c r="H40" i="90"/>
  <c r="N40" i="90" s="1"/>
  <c r="AN39" i="90"/>
  <c r="H39" i="90"/>
  <c r="N39" i="90" s="1"/>
  <c r="AN38" i="90"/>
  <c r="H38" i="90"/>
  <c r="N38" i="90" s="1"/>
  <c r="AN37" i="90"/>
  <c r="N37" i="90"/>
  <c r="H37" i="90"/>
  <c r="AN36" i="90"/>
  <c r="H36" i="90"/>
  <c r="N36" i="90" s="1"/>
  <c r="AN35" i="90"/>
  <c r="H35" i="90"/>
  <c r="N35" i="90" s="1"/>
  <c r="AL31" i="90"/>
  <c r="AJ31" i="90"/>
  <c r="AH31" i="90"/>
  <c r="AF31" i="90"/>
  <c r="AD31" i="90"/>
  <c r="AB31" i="90"/>
  <c r="Z31" i="90"/>
  <c r="R31" i="90"/>
  <c r="R30" i="90"/>
  <c r="R29" i="90"/>
  <c r="R28" i="90"/>
  <c r="R27" i="90"/>
  <c r="R26" i="90"/>
  <c r="R24" i="90"/>
  <c r="R23" i="90"/>
  <c r="R22" i="90"/>
  <c r="R21" i="90"/>
  <c r="R20" i="90"/>
  <c r="R19" i="90"/>
  <c r="N44" i="90" l="1"/>
  <c r="H44" i="90"/>
  <c r="AJ60" i="89"/>
  <c r="E60" i="89"/>
  <c r="AJ59" i="89"/>
  <c r="E59" i="89"/>
  <c r="AN43" i="89"/>
  <c r="AN42" i="89"/>
  <c r="AN41" i="89"/>
  <c r="H41" i="89"/>
  <c r="N41" i="89" s="1"/>
  <c r="AN40" i="89"/>
  <c r="H40" i="89"/>
  <c r="N40" i="89" s="1"/>
  <c r="AN39" i="89"/>
  <c r="N39" i="89"/>
  <c r="H39" i="89"/>
  <c r="AN38" i="89"/>
  <c r="H38" i="89"/>
  <c r="N38" i="89" s="1"/>
  <c r="AN37" i="89"/>
  <c r="H37" i="89"/>
  <c r="N37" i="89" s="1"/>
  <c r="AN36" i="89"/>
  <c r="H36" i="89"/>
  <c r="N36" i="89" s="1"/>
  <c r="AN35" i="89"/>
  <c r="N35" i="89"/>
  <c r="H35" i="89"/>
  <c r="AL31" i="89"/>
  <c r="AJ31" i="89"/>
  <c r="AH31" i="89"/>
  <c r="AF31" i="89"/>
  <c r="AD31" i="89"/>
  <c r="AB31" i="89"/>
  <c r="Z31" i="89"/>
  <c r="R31" i="89"/>
  <c r="R30" i="89"/>
  <c r="R29" i="89"/>
  <c r="R28" i="89"/>
  <c r="R27" i="89"/>
  <c r="R26" i="89"/>
  <c r="R24" i="89"/>
  <c r="R23" i="89"/>
  <c r="R22" i="89"/>
  <c r="R21" i="89"/>
  <c r="R20" i="89"/>
  <c r="R19" i="89"/>
  <c r="N44" i="89" l="1"/>
  <c r="H44" i="89"/>
  <c r="AJ60" i="88"/>
  <c r="E60" i="88"/>
  <c r="AJ59" i="88"/>
  <c r="E59" i="88"/>
  <c r="AN43" i="88"/>
  <c r="AN42" i="88"/>
  <c r="AN41" i="88"/>
  <c r="H41" i="88"/>
  <c r="N41" i="88" s="1"/>
  <c r="AN40" i="88"/>
  <c r="N40" i="88"/>
  <c r="H40" i="88"/>
  <c r="AN39" i="88"/>
  <c r="H39" i="88"/>
  <c r="N39" i="88" s="1"/>
  <c r="AN38" i="88"/>
  <c r="H38" i="88"/>
  <c r="N38" i="88" s="1"/>
  <c r="AN37" i="88"/>
  <c r="H37" i="88"/>
  <c r="N37" i="88" s="1"/>
  <c r="AN36" i="88"/>
  <c r="N36" i="88"/>
  <c r="H36" i="88"/>
  <c r="AN35" i="88"/>
  <c r="H35" i="88"/>
  <c r="H44" i="88" s="1"/>
  <c r="AL31" i="88"/>
  <c r="AJ31" i="88"/>
  <c r="AH31" i="88"/>
  <c r="AF31" i="88"/>
  <c r="AD31" i="88"/>
  <c r="AB31" i="88"/>
  <c r="Z31" i="88"/>
  <c r="R31" i="88"/>
  <c r="R30" i="88"/>
  <c r="R29" i="88"/>
  <c r="R28" i="88"/>
  <c r="R27" i="88"/>
  <c r="R26" i="88"/>
  <c r="R24" i="88"/>
  <c r="R23" i="88"/>
  <c r="R22" i="88"/>
  <c r="R21" i="88"/>
  <c r="R20" i="88"/>
  <c r="R19" i="88"/>
  <c r="AJ60" i="86"/>
  <c r="E60" i="86"/>
  <c r="AJ59" i="86"/>
  <c r="E59" i="86"/>
  <c r="AN43" i="86"/>
  <c r="AN42" i="86"/>
  <c r="AN41" i="86"/>
  <c r="H41" i="86"/>
  <c r="N41" i="86" s="1"/>
  <c r="AN40" i="86"/>
  <c r="H40" i="86"/>
  <c r="N40" i="86" s="1"/>
  <c r="AN39" i="86"/>
  <c r="H39" i="86"/>
  <c r="N39" i="86" s="1"/>
  <c r="AN38" i="86"/>
  <c r="H38" i="86"/>
  <c r="N38" i="86" s="1"/>
  <c r="AN37" i="86"/>
  <c r="H37" i="86"/>
  <c r="N37" i="86" s="1"/>
  <c r="AN36" i="86"/>
  <c r="H36" i="86"/>
  <c r="N36" i="86" s="1"/>
  <c r="AN35" i="86"/>
  <c r="H35" i="86"/>
  <c r="N35" i="86" s="1"/>
  <c r="AL31" i="86"/>
  <c r="AJ31" i="86"/>
  <c r="AH31" i="86"/>
  <c r="AF31" i="86"/>
  <c r="AD31" i="86"/>
  <c r="AB31" i="86"/>
  <c r="Z31" i="86"/>
  <c r="R31" i="86"/>
  <c r="R30" i="86"/>
  <c r="R29" i="86"/>
  <c r="R28" i="86"/>
  <c r="R27" i="86"/>
  <c r="R26" i="86"/>
  <c r="R24" i="86"/>
  <c r="R23" i="86"/>
  <c r="R22" i="86"/>
  <c r="R21" i="86"/>
  <c r="R20" i="86"/>
  <c r="R19" i="86"/>
  <c r="N44" i="86" l="1"/>
  <c r="N35" i="88"/>
  <c r="N44" i="88" s="1"/>
  <c r="H44" i="86"/>
  <c r="AJ60" i="85"/>
  <c r="E60" i="85"/>
  <c r="AJ59" i="85"/>
  <c r="E59" i="85"/>
  <c r="H44" i="85"/>
  <c r="AN43" i="85"/>
  <c r="AN42" i="85"/>
  <c r="AN41" i="85"/>
  <c r="N41" i="85"/>
  <c r="H41" i="85"/>
  <c r="AN40" i="85"/>
  <c r="N40" i="85"/>
  <c r="H40" i="85"/>
  <c r="AN39" i="85"/>
  <c r="N39" i="85"/>
  <c r="H39" i="85"/>
  <c r="AN38" i="85"/>
  <c r="N38" i="85"/>
  <c r="H38" i="85"/>
  <c r="AN37" i="85"/>
  <c r="N37" i="85"/>
  <c r="H37" i="85"/>
  <c r="AN36" i="85"/>
  <c r="N36" i="85"/>
  <c r="H36" i="85"/>
  <c r="AN35" i="85"/>
  <c r="N35" i="85"/>
  <c r="N44" i="85" s="1"/>
  <c r="H35" i="85"/>
  <c r="AL31" i="85"/>
  <c r="AJ31" i="85"/>
  <c r="AH31" i="85"/>
  <c r="AF31" i="85"/>
  <c r="AD31" i="85"/>
  <c r="AB31" i="85"/>
  <c r="Z31" i="85"/>
  <c r="R31" i="85"/>
  <c r="R30" i="85"/>
  <c r="R29" i="85"/>
  <c r="R28" i="85"/>
  <c r="R27" i="85"/>
  <c r="R26" i="85"/>
  <c r="R24" i="85"/>
  <c r="R23" i="85"/>
  <c r="R22" i="85"/>
  <c r="R21" i="85"/>
  <c r="R20" i="85"/>
  <c r="R19" i="85"/>
  <c r="AJ60" i="84" l="1"/>
  <c r="E60" i="84"/>
  <c r="AJ59" i="84"/>
  <c r="E59" i="84"/>
  <c r="AN43" i="84"/>
  <c r="AN42" i="84"/>
  <c r="AN41" i="84"/>
  <c r="H41" i="84"/>
  <c r="N41" i="84" s="1"/>
  <c r="AN40" i="84"/>
  <c r="H40" i="84"/>
  <c r="N40" i="84" s="1"/>
  <c r="AN39" i="84"/>
  <c r="H39" i="84"/>
  <c r="N39" i="84" s="1"/>
  <c r="AN38" i="84"/>
  <c r="N38" i="84"/>
  <c r="H38" i="84"/>
  <c r="AN37" i="84"/>
  <c r="H37" i="84"/>
  <c r="N37" i="84" s="1"/>
  <c r="AN36" i="84"/>
  <c r="N36" i="84"/>
  <c r="H36" i="84"/>
  <c r="AN35" i="84"/>
  <c r="H35" i="84"/>
  <c r="H44" i="84" s="1"/>
  <c r="AL31" i="84"/>
  <c r="AJ31" i="84"/>
  <c r="AH31" i="84"/>
  <c r="AF31" i="84"/>
  <c r="AD31" i="84"/>
  <c r="AB31" i="84"/>
  <c r="Z31" i="84"/>
  <c r="R31" i="84"/>
  <c r="R30" i="84"/>
  <c r="R29" i="84"/>
  <c r="R28" i="84"/>
  <c r="R27" i="84"/>
  <c r="R26" i="84"/>
  <c r="R24" i="84"/>
  <c r="R23" i="84"/>
  <c r="R22" i="84"/>
  <c r="R21" i="84"/>
  <c r="R20" i="84"/>
  <c r="R19" i="84"/>
  <c r="N35" i="84" l="1"/>
  <c r="N44" i="84" s="1"/>
  <c r="AJ60" i="82"/>
  <c r="E60" i="82"/>
  <c r="AJ59" i="82"/>
  <c r="E59" i="82"/>
  <c r="AN43" i="82"/>
  <c r="AN42" i="82"/>
  <c r="AN41" i="82"/>
  <c r="H41" i="82"/>
  <c r="N41" i="82" s="1"/>
  <c r="AN40" i="82"/>
  <c r="H40" i="82"/>
  <c r="N40" i="82" s="1"/>
  <c r="AN39" i="82"/>
  <c r="N39" i="82"/>
  <c r="H39" i="82"/>
  <c r="AN38" i="82"/>
  <c r="H38" i="82"/>
  <c r="N38" i="82" s="1"/>
  <c r="AN37" i="82"/>
  <c r="H37" i="82"/>
  <c r="N37" i="82" s="1"/>
  <c r="AN36" i="82"/>
  <c r="H36" i="82"/>
  <c r="N36" i="82" s="1"/>
  <c r="AN35" i="82"/>
  <c r="N35" i="82"/>
  <c r="H35" i="82"/>
  <c r="AL31" i="82"/>
  <c r="AJ31" i="82"/>
  <c r="AH31" i="82"/>
  <c r="AF31" i="82"/>
  <c r="AD31" i="82"/>
  <c r="AB31" i="82"/>
  <c r="Z31" i="82"/>
  <c r="R31" i="82"/>
  <c r="R30" i="82"/>
  <c r="R29" i="82"/>
  <c r="R28" i="82"/>
  <c r="R27" i="82"/>
  <c r="R26" i="82"/>
  <c r="R24" i="82"/>
  <c r="R23" i="82"/>
  <c r="R22" i="82"/>
  <c r="R21" i="82"/>
  <c r="R20" i="82"/>
  <c r="R19" i="82"/>
  <c r="N44" i="82" l="1"/>
  <c r="H44" i="82"/>
  <c r="AJ60" i="79" l="1"/>
  <c r="E60" i="79"/>
  <c r="AJ59" i="79"/>
  <c r="E59" i="79"/>
  <c r="AN43" i="79"/>
  <c r="AN42" i="79"/>
  <c r="AN41" i="79"/>
  <c r="H41" i="79"/>
  <c r="N41" i="79" s="1"/>
  <c r="AN40" i="79"/>
  <c r="H40" i="79"/>
  <c r="N40" i="79" s="1"/>
  <c r="AN39" i="79"/>
  <c r="H39" i="79"/>
  <c r="N39" i="79" s="1"/>
  <c r="AN38" i="79"/>
  <c r="H38" i="79"/>
  <c r="N38" i="79" s="1"/>
  <c r="AN37" i="79"/>
  <c r="H37" i="79"/>
  <c r="N37" i="79" s="1"/>
  <c r="AN36" i="79"/>
  <c r="H36" i="79"/>
  <c r="N36" i="79" s="1"/>
  <c r="AN35" i="79"/>
  <c r="H35" i="79"/>
  <c r="H44" i="79" s="1"/>
  <c r="AL31" i="79"/>
  <c r="AJ31" i="79"/>
  <c r="AH31" i="79"/>
  <c r="AF31" i="79"/>
  <c r="AD31" i="79"/>
  <c r="AB31" i="79"/>
  <c r="Z31" i="79"/>
  <c r="R31" i="79"/>
  <c r="R30" i="79"/>
  <c r="R29" i="79"/>
  <c r="R28" i="79"/>
  <c r="R27" i="79"/>
  <c r="R26" i="79"/>
  <c r="R24" i="79"/>
  <c r="R23" i="79"/>
  <c r="R22" i="79"/>
  <c r="R21" i="79"/>
  <c r="R20" i="79"/>
  <c r="R19" i="79"/>
  <c r="N35" i="79" l="1"/>
  <c r="N44" i="79" s="1"/>
  <c r="AJ60" i="76"/>
  <c r="E60" i="76"/>
  <c r="AJ59" i="76"/>
  <c r="E59" i="76"/>
  <c r="AN43" i="76"/>
  <c r="AN42" i="76"/>
  <c r="AN41" i="76"/>
  <c r="N41" i="76"/>
  <c r="H41" i="76"/>
  <c r="AN40" i="76"/>
  <c r="H40" i="76"/>
  <c r="N40" i="76" s="1"/>
  <c r="AN39" i="76"/>
  <c r="H39" i="76"/>
  <c r="N39" i="76" s="1"/>
  <c r="AN38" i="76"/>
  <c r="H38" i="76"/>
  <c r="N38" i="76" s="1"/>
  <c r="AN37" i="76"/>
  <c r="N37" i="76"/>
  <c r="H37" i="76"/>
  <c r="AN36" i="76"/>
  <c r="H36" i="76"/>
  <c r="H44" i="76" s="1"/>
  <c r="AN35" i="76"/>
  <c r="H35" i="76"/>
  <c r="N35" i="76" s="1"/>
  <c r="AL31" i="76"/>
  <c r="AJ31" i="76"/>
  <c r="AH31" i="76"/>
  <c r="AF31" i="76"/>
  <c r="AD31" i="76"/>
  <c r="AB31" i="76"/>
  <c r="Z31" i="76"/>
  <c r="R31" i="76"/>
  <c r="R30" i="76"/>
  <c r="R29" i="76"/>
  <c r="R28" i="76"/>
  <c r="R27" i="76"/>
  <c r="R26" i="76"/>
  <c r="R24" i="76"/>
  <c r="R23" i="76"/>
  <c r="R22" i="76"/>
  <c r="R21" i="76"/>
  <c r="R20" i="76"/>
  <c r="R19" i="76"/>
  <c r="N36" i="76" l="1"/>
  <c r="N44" i="76"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0.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1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<sst xmlns="http://schemas.openxmlformats.org/spreadsheetml/2006/main" count="3189" uniqueCount="303">
  <si>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</si>
  <si>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</si>
  <si>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</si>
  <si>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</si>
  <si>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</si>
  <si>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</si>
  <si>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</si>
  <si>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</si>
  <si>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</si>
  <si>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</si>
  <si>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</si>
  <si>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</si>
  <si>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</si>
  <si>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</si>
  <si>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</si>
  <si>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</si>
  <si>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</si>
  <si>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</si>
  <si>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</si>
  <si>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</si>
  <si>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</si>
  <si>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</si>
  <si>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</si>
  <si>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</si>
  <si>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</si>
  <si>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</si>
  <si>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</si>
  <si>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</si>
  <si>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</si>
  <si>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</si>
  <si>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</si>
  <si>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</si>
  <si>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</si>
  <si>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</si>
  <si>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</si>
  <si>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</si>
  <si>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</si>
  <si>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</si>
  <si>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</si>
  <si>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</si>
  <si>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</si>
  <si>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</si>
  <si>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</si>
  <si>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</si>
  <si>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</si>
  <si>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</si>
  <si>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</si>
  <si>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</si>
  <si>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</si>
  <si>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</si>
  <si>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</si>
  <si>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</si>
  <si>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</si>
  <si>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</si>
  <si>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</si>
  <si>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</si>
  <si>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</si>
  <si>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</si>
  <si>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</si>
  <si>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</si>
  <si>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</si>
  <si>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</si>
  <si>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</si>
  <si>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</si>
  <si>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</si>
  <si>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</si>
  <si>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</si>
  <si>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</si>
  <si>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</si>
  <si>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</si>
  <si>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</si>
  <si>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</si>
  <si>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</si>
  <si>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</si>
  <si>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</si>
  <si>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</si>
  <si>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</si>
  <si>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</si>
  <si>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</si>
  <si>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</si>
  <si>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</si>
  <si>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</si>
  <si>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</si>
  <si>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</si>
  <si>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</si>
  <si>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</si>
  <si>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</si>
  <si>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</si>
  <si>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</si>
  <si>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</si>
  <si>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</si>
  <si>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</si>
  <si>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</si>
  <si>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</si>
  <si>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</si>
  <si>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</si>
  <si>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</si>
  <si>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</si>
  <si>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</si>
  <si>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</si>
  <si>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</si>
  <si>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</si>
  <si>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</si>
  <si>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</si>
  <si>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</si>
  <si>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</si>
  <si>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</si>
  <si>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</si>
  <si>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</si>
  <si>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</si>
  <si>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</si>
  <si>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</si>
  <si>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</si>
  <si>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</si>
  <si>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</si>
  <si>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</si>
  <si>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</si>
  <si>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</si>
  <si>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</si>
  <si>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</si>
  <si>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</si>
  <si>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</si>
  <si>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</si>
  <si>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</si>
  <si>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</si>
  <si>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</si>
  <si>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</si>
  <si>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</si>
  <si>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</si>
  <si>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</si>
  <si>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</si>
  <si>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</si>
  <si>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</si>
  <si>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</si>
  <si>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</si>
  <si>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</si>
  <si>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</si>
  <si>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</si>
  <si>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</si>
  <si>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</si>
  <si>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</si>
  <si>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</si>
  <si>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</si>
  <si>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</si>
  <si>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</si>
  <si>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</si>
  <si>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</si>
  <si>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</si>
  <si>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</si>
  <si>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</si>
  <si>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</si>
  <si>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</si>
  <si>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</si>
  <si>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Calm / 0.0 - 0.3 m</t>
  </si>
  <si>
    <t>AHMAD SHOKIB</t>
  </si>
  <si>
    <t>ADE EKA SETYAWAN</t>
  </si>
  <si>
    <t>BASTIAN BASRI</t>
  </si>
  <si>
    <t>ABDUL KARIM DAENG</t>
  </si>
  <si>
    <t>HASDI</t>
  </si>
  <si>
    <t>ASHAR</t>
  </si>
  <si>
    <t>2/E</t>
  </si>
  <si>
    <t>3/E</t>
  </si>
  <si>
    <t>A/B</t>
  </si>
  <si>
    <t>OILER</t>
  </si>
  <si>
    <t>Slight / 0.3 - 0.6 m</t>
  </si>
  <si>
    <t>W 3 - 5 Knot</t>
  </si>
  <si>
    <t>SW 6- 8 Knot</t>
  </si>
  <si>
    <t>SE 5- 7 Knot</t>
  </si>
  <si>
    <t>N 1 - 3 Knot</t>
  </si>
  <si>
    <t>A. WIRPIAN IRVAN</t>
  </si>
  <si>
    <t>3/O</t>
  </si>
  <si>
    <t>SUDIRMAN</t>
  </si>
  <si>
    <t>C/E</t>
  </si>
  <si>
    <t>AKHMAD SHOKIB</t>
  </si>
  <si>
    <t>TB.MITRA ANUGERAH 35</t>
  </si>
  <si>
    <t>ABDUL AFIF M</t>
  </si>
  <si>
    <t>2/O</t>
  </si>
  <si>
    <t>CUTI</t>
  </si>
  <si>
    <t>Stby di SPM#02</t>
  </si>
  <si>
    <t>C/O          CUTI</t>
  </si>
  <si>
    <t xml:space="preserve">MASTER   </t>
  </si>
  <si>
    <t>ANDRI SUMARDI</t>
  </si>
  <si>
    <t>Putar SPM#02, arus berubah</t>
  </si>
  <si>
    <t>SPM#02 ke Fed II ambil makanan dan antar  ke MT Artemis</t>
  </si>
  <si>
    <t>Surveland di Area SPM#01 dan kembali ke SPM#02</t>
  </si>
  <si>
    <t>Stanby di SBM II</t>
  </si>
  <si>
    <t>SBM II ke FEDERAL II</t>
  </si>
  <si>
    <t>Inspection oleh Marine Supertendent ( Capt Muji)</t>
  </si>
  <si>
    <t>Stby steaming di kanan Fed II</t>
  </si>
  <si>
    <t>Fed II ke SPM#02</t>
  </si>
  <si>
    <t>SPM#02 ke Fed II jemput Agent dan antar ke MT Artemis</t>
  </si>
  <si>
    <t>Loading mooring box dan assist unmooring MT Artemis</t>
  </si>
  <si>
    <t>Selesai unmooring, antar crew Mega 17 ke Fed II dan lanjut ke SPM#02</t>
  </si>
  <si>
    <t>SPM#02 ke Fed II jemput crew dan antar ke Mega 17 di SPM#01</t>
  </si>
  <si>
    <t>SPM#01 ke Bg Superior jemput Security</t>
  </si>
  <si>
    <t>Bg Superior ke P/F Lidya</t>
  </si>
  <si>
    <t>Stby patroli di area P/F Lidya</t>
  </si>
  <si>
    <t>P/F Lidya ke P/F Indri A</t>
  </si>
  <si>
    <t>Stby patroli di area P/F Indri A</t>
  </si>
  <si>
    <t>Patroli di area P/F Indri</t>
  </si>
  <si>
    <t>Kapal bergerak keP/F Lidya dan patroli di area P/F Lidya</t>
  </si>
  <si>
    <t>P/F Lidya ke Bg Superior, antar security</t>
  </si>
  <si>
    <t>Selesai drop security, kapal bergerak ke SPM#02 lanjut ke SPM#01</t>
  </si>
  <si>
    <t>Stby di SPM#01, ganti Mega 17</t>
  </si>
  <si>
    <t>tarik putar SPM#01, arus berubah</t>
  </si>
  <si>
    <t>Stby di SPM#01</t>
  </si>
  <si>
    <t>reposisi masengger line dan luruskn hose</t>
  </si>
  <si>
    <t>tarik putar SPM#01, dan luruskan hose</t>
  </si>
  <si>
    <t>SPM#01 - P Superior jemput security</t>
  </si>
  <si>
    <t>BG Superior ke P/F Lidya</t>
  </si>
  <si>
    <t>Patroli di area P/F Lidya dan lanjut ke P/F Indri</t>
  </si>
  <si>
    <t>patroly di flatfom indri dengan security</t>
  </si>
  <si>
    <t>Stanby tunggu antrian</t>
  </si>
  <si>
    <t xml:space="preserve"> flatfom indri ke  P superior</t>
  </si>
  <si>
    <t>Drop securiti di  P superior lanjut ke spm 01</t>
  </si>
  <si>
    <t xml:space="preserve">Spm 01 ke P Superior </t>
  </si>
  <si>
    <t xml:space="preserve">Patroly di Platfom Indry </t>
  </si>
  <si>
    <t>Platfom  Lidia  ke Indry</t>
  </si>
  <si>
    <t>Jemput security lanjut ke Platfom Lidya  , patroly</t>
  </si>
  <si>
    <t>Spm 01 ke Federal II  drop crew metting dan kembali ke SPM01</t>
  </si>
  <si>
    <t>Stby di SPM 01</t>
  </si>
  <si>
    <t>SPM 01 ke federal II jemput crew dan kembali ke SPM 01</t>
  </si>
  <si>
    <t>P/F Indri ke P Superior</t>
  </si>
  <si>
    <t>Indri ke Superior</t>
  </si>
  <si>
    <t>Superior sandar di MV Jenny isi  F/W</t>
  </si>
  <si>
    <t>Superior patroli ke Lidya , Indri</t>
  </si>
  <si>
    <t>Indri ke Superior  antar Security</t>
  </si>
  <si>
    <t>Superior balik ke SPM#01</t>
  </si>
  <si>
    <t>SPM#01 ke Federal II drop barang di lambung kiri Federal II</t>
  </si>
  <si>
    <t>Drop personil  yg cuti  di lambung kanan Federal II, balik ke SPM#01</t>
  </si>
  <si>
    <t>SPM#01 ke Federal II drop barang ,lanjut ke Superior</t>
  </si>
  <si>
    <t>Tunggu crew dan makanan ,selesai balik ke SPM#01</t>
  </si>
  <si>
    <t>Perbaiki HOSE, HOSE menumpuk</t>
  </si>
  <si>
    <t>SPM#01 ke SPM#02</t>
  </si>
  <si>
    <t>2/O          CUTI</t>
  </si>
  <si>
    <t>Putar sbm ii arus berubah</t>
  </si>
  <si>
    <t>fEDERAL Iii Ke SBM I drop crew SBM lanjut ikat di MEGA 17</t>
  </si>
  <si>
    <t>SBM#1 ke SUPERIOR isi FUEL</t>
  </si>
  <si>
    <t>Sandar di SUPERIOR Refuel</t>
  </si>
  <si>
    <t>SUPERIOR  ke PF. LIDYA</t>
  </si>
  <si>
    <t>Asist NBU di LIDYA</t>
  </si>
  <si>
    <t>Stby  ikat di LIDYA</t>
  </si>
  <si>
    <t>Jemput SECURITY di LIDYA , selesai kembali ikat di LIDYA</t>
  </si>
  <si>
    <t>Jemput crew di LIDYA antar ke BAYU CONTRAKTOR ,selesai ikat di LIDYA</t>
  </si>
  <si>
    <t>Asist NBU di LIDYA  10:30 s/d 24:00</t>
  </si>
  <si>
    <t>BAYU CONTRACTOR ke LIDYA</t>
  </si>
  <si>
    <t>Stby ikat di LIDYA</t>
  </si>
  <si>
    <t>Tahan posisi kapal angin kencang di sertai ombak</t>
  </si>
  <si>
    <t>Drop Security di LIDYA, selesai ikat kembali di LIDYA</t>
  </si>
  <si>
    <t>Jemput Security dan Personil di LIDYA, antar ke BAYU CONTRACTOR</t>
  </si>
  <si>
    <t>BAYU CONTRACTOR kembali ke LIDYA</t>
  </si>
  <si>
    <t xml:space="preserve">Asist NBU di LIDYA  </t>
  </si>
  <si>
    <t>Stby Engine angin dan ombak</t>
  </si>
  <si>
    <t>Stby di PF. LIDYA</t>
  </si>
  <si>
    <t>Antar scurity ke PF. LIDYA</t>
  </si>
  <si>
    <t>Apung-apung tunggu personil dari SMS VALUE</t>
  </si>
  <si>
    <t>Jemput personil di PF. LIDYA antar ke BAYU CONSTRUCTOR</t>
  </si>
  <si>
    <t>Tunggu AHTS ERA MP. Drop personil di BAYU, selesai balik ke PF. LIDYA</t>
  </si>
  <si>
    <t>Stby ikat di PF. LIDYA</t>
  </si>
  <si>
    <t>PF. LIDYA ke BAYU jemput personil antar ke FEDERAL II</t>
  </si>
  <si>
    <t xml:space="preserve">FEDERAL II ke SUPERIOR antar personil </t>
  </si>
  <si>
    <t>SUPERIOR ke SPM#02</t>
  </si>
  <si>
    <t>Tahan posisi kapal, hujan diseratai angin kencang</t>
  </si>
  <si>
    <t>Tahan posisi kapal dari SPM#02, angin kencang</t>
  </si>
  <si>
    <t>SPM#02 ke FEDERAL II jemput personil SPM</t>
  </si>
  <si>
    <t>FEDERAL II ke SPM#01 antar personil SPM</t>
  </si>
  <si>
    <t>Jemput personil SPM di SPM#01 , lanjut drop ke FEDERAL II</t>
  </si>
  <si>
    <t>FEDERAL II ke PF LIDYA</t>
  </si>
  <si>
    <t>PF LIDYA ke SPM#01</t>
  </si>
  <si>
    <t>Reposisi Massanger line di SPM#01</t>
  </si>
  <si>
    <t>tahan posisi kapal, angin kencang</t>
  </si>
  <si>
    <t>Stby ikat di buritan MEGAWATI  17</t>
  </si>
  <si>
    <t>Tahan posisi kapal, arus berlawanan</t>
  </si>
  <si>
    <t>SPM302 ke SPM#01 , jemput crew MEGA 17, lanjut ke FEDERAL II</t>
  </si>
  <si>
    <t>FEDERALII ke SPM#01 ,ikat di buritan MEGA 17</t>
  </si>
  <si>
    <t>SPM#01 ke FEDERAL II</t>
  </si>
  <si>
    <t>Stby engine, isi F/W  dilambung kanan FEDERAL II</t>
  </si>
  <si>
    <t>FEDERAL II ke SUPERIOR jemput barang</t>
  </si>
  <si>
    <t>SUPERIOR ke  MEGA 17 drop crew, lanjut ke FEDERAL II drop barang</t>
  </si>
  <si>
    <t>FEDERAL II ke SPM#02</t>
  </si>
  <si>
    <t xml:space="preserve">Stby SPM#02 </t>
  </si>
  <si>
    <t>Tahan posisi kapal arus berlawanan</t>
  </si>
  <si>
    <t>Tarik putar SPM#02 arus berubah</t>
  </si>
  <si>
    <t>SPM#02 ke SPM#01</t>
  </si>
  <si>
    <t>Persiapan Mooring MT ARTEMIS di hose</t>
  </si>
  <si>
    <t>Selesai conec hose apung-apung di sisi kanan tanker tunggu personil</t>
  </si>
  <si>
    <t>Jemput personil antar ke FEDERAL II</t>
  </si>
  <si>
    <t>Ambil ransum antar ke Tanker , lanjut balik ke FEDERAL II</t>
  </si>
  <si>
    <t>Stby di ikat di lambung kanan FEDERAL II</t>
  </si>
  <si>
    <t>FEDERAL II ke COSL 221 Jemput AGENT</t>
  </si>
  <si>
    <t>COSL 221  ke FEDERAL II</t>
  </si>
  <si>
    <t>Apung-apung tunggu agent</t>
  </si>
  <si>
    <t>Jemput Agent di FEDERAL II antar ke MT ARTEMIS, lanjut ke SPM#02</t>
  </si>
  <si>
    <t>Shifting MEGA 17 keluar</t>
  </si>
  <si>
    <t>SPM#02 ke FEDERAL II jemput agent antar ke MT ARTEMIS</t>
  </si>
  <si>
    <t>Persiapan Unmooring MT ARTEMIS</t>
  </si>
  <si>
    <t>Selesai service massanger line balik ke SPM#02</t>
  </si>
  <si>
    <t>SPM#02 jemput crew INA P2 dan MEGA 17</t>
  </si>
  <si>
    <t>SPM#01 ke FEDERAL II drop crew, lanjut balik ke SPM#02</t>
  </si>
  <si>
    <t>SPM#02 ke FEDERAL II</t>
  </si>
  <si>
    <t>FEDERAL II ke SUPERIOR jemput makanan dan crew, lanjut ke SPM#01</t>
  </si>
  <si>
    <t>SPM#0 1 ke FEDERAL II drop mooring box , selesai balik ke SPM#01</t>
  </si>
  <si>
    <t>Tarik putar SPM#01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</si>
</sst>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7">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26" zoomScale="89" zoomScaleNormal="89" workbookViewId="0">
      <selection activeCell="AF26" sqref="AF26:AG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43862</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34" t="s">
        <v>53</v>
      </c>
      <c r="L8" s="135"/>
      <c r="M8" s="135"/>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8.3333333333333329E-2</v>
      </c>
      <c r="Y9" s="249"/>
      <c r="Z9" s="246"/>
      <c r="AA9" s="247"/>
      <c r="AB9" s="248"/>
      <c r="AC9" s="247"/>
      <c r="AD9" s="248"/>
      <c r="AE9" s="247"/>
      <c r="AF9" s="248"/>
      <c r="AG9" s="247"/>
      <c r="AH9" s="248"/>
      <c r="AI9" s="247"/>
      <c r="AJ9" s="248"/>
      <c r="AK9" s="247"/>
      <c r="AL9" s="248">
        <v>8.3333333333333329E-2</v>
      </c>
      <c r="AM9" s="249"/>
      <c r="AN9" s="250" t="s">
        <v>178</v>
      </c>
      <c r="AO9" s="251"/>
      <c r="AP9" s="251"/>
      <c r="AQ9" s="251"/>
      <c r="AR9" s="251"/>
      <c r="AS9" s="251"/>
      <c r="AT9" s="251"/>
      <c r="AU9" s="252"/>
    </row>
    <row r="10" spans="1:47" ht="15.75" customHeight="1" thickTop="1">
      <c r="A10" s="18"/>
      <c r="B10" s="18"/>
      <c r="C10" s="18"/>
      <c r="D10" s="18"/>
      <c r="E10" s="19"/>
      <c r="F10" s="19"/>
      <c r="G10" s="19"/>
      <c r="H10" s="19"/>
      <c r="I10" s="19"/>
      <c r="J10" s="19"/>
      <c r="U10" s="20"/>
      <c r="V10" s="253">
        <v>8.3333333333333329E-2</v>
      </c>
      <c r="W10" s="254"/>
      <c r="X10" s="255">
        <v>0.13333333333333333</v>
      </c>
      <c r="Y10" s="256"/>
      <c r="Z10" s="253"/>
      <c r="AA10" s="254"/>
      <c r="AB10" s="255"/>
      <c r="AC10" s="254"/>
      <c r="AD10" s="255"/>
      <c r="AE10" s="254"/>
      <c r="AF10" s="255">
        <v>4.9999999999999996E-2</v>
      </c>
      <c r="AG10" s="254"/>
      <c r="AH10" s="255"/>
      <c r="AI10" s="254"/>
      <c r="AJ10" s="255"/>
      <c r="AK10" s="254"/>
      <c r="AL10" s="255"/>
      <c r="AM10" s="256"/>
      <c r="AN10" s="257" t="s">
        <v>182</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0.13333333333333333</v>
      </c>
      <c r="W11" s="254"/>
      <c r="X11" s="255">
        <v>0.19583333333333333</v>
      </c>
      <c r="Y11" s="256"/>
      <c r="Z11" s="253"/>
      <c r="AA11" s="254"/>
      <c r="AB11" s="255"/>
      <c r="AC11" s="254"/>
      <c r="AD11" s="255"/>
      <c r="AE11" s="254"/>
      <c r="AF11" s="255"/>
      <c r="AG11" s="254"/>
      <c r="AH11" s="255"/>
      <c r="AI11" s="254"/>
      <c r="AJ11" s="255"/>
      <c r="AK11" s="254"/>
      <c r="AL11" s="255">
        <v>6.25E-2</v>
      </c>
      <c r="AM11" s="256"/>
      <c r="AN11" s="257" t="s">
        <v>178</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0.19583333333333333</v>
      </c>
      <c r="W12" s="254"/>
      <c r="X12" s="255">
        <v>0.22916666666666666</v>
      </c>
      <c r="Y12" s="256"/>
      <c r="Z12" s="253"/>
      <c r="AA12" s="254"/>
      <c r="AB12" s="255">
        <v>2.9166666666666664E-2</v>
      </c>
      <c r="AC12" s="254"/>
      <c r="AD12" s="255"/>
      <c r="AE12" s="254"/>
      <c r="AF12" s="255">
        <v>4.1666666666666666E-3</v>
      </c>
      <c r="AG12" s="254"/>
      <c r="AH12" s="255"/>
      <c r="AI12" s="254"/>
      <c r="AJ12" s="255"/>
      <c r="AK12" s="254"/>
      <c r="AL12" s="255"/>
      <c r="AM12" s="256"/>
      <c r="AN12" s="257" t="s">
        <v>183</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0.22916666666666666</v>
      </c>
      <c r="W13" s="254"/>
      <c r="X13" s="255">
        <v>0.27083333333333331</v>
      </c>
      <c r="Y13" s="256"/>
      <c r="Z13" s="253"/>
      <c r="AA13" s="254"/>
      <c r="AB13" s="255">
        <v>2.4999999999999998E-2</v>
      </c>
      <c r="AC13" s="254"/>
      <c r="AD13" s="255">
        <v>1.2499999999999999E-2</v>
      </c>
      <c r="AE13" s="254"/>
      <c r="AF13" s="255">
        <v>4.1666666666666666E-3</v>
      </c>
      <c r="AG13" s="254"/>
      <c r="AH13" s="255"/>
      <c r="AI13" s="254"/>
      <c r="AJ13" s="255"/>
      <c r="AK13" s="254"/>
      <c r="AL13" s="255"/>
      <c r="AM13" s="256"/>
      <c r="AN13" s="257" t="s">
        <v>184</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0.27083333333333331</v>
      </c>
      <c r="W14" s="254"/>
      <c r="X14" s="255">
        <v>0.39583333333333331</v>
      </c>
      <c r="Y14" s="256"/>
      <c r="Z14" s="253"/>
      <c r="AA14" s="254"/>
      <c r="AB14" s="255"/>
      <c r="AC14" s="254"/>
      <c r="AD14" s="255"/>
      <c r="AE14" s="254"/>
      <c r="AF14" s="255"/>
      <c r="AG14" s="254"/>
      <c r="AH14" s="255"/>
      <c r="AI14" s="254"/>
      <c r="AJ14" s="255"/>
      <c r="AK14" s="254"/>
      <c r="AL14" s="255">
        <v>0.125</v>
      </c>
      <c r="AM14" s="256"/>
      <c r="AN14" s="257" t="s">
        <v>185</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0.39583333333333331</v>
      </c>
      <c r="W15" s="254"/>
      <c r="X15" s="255">
        <v>0.41666666666666669</v>
      </c>
      <c r="Y15" s="256"/>
      <c r="Z15" s="253"/>
      <c r="AA15" s="254"/>
      <c r="AB15" s="255">
        <v>1.6666666666666666E-2</v>
      </c>
      <c r="AC15" s="254"/>
      <c r="AD15" s="255"/>
      <c r="AE15" s="254"/>
      <c r="AF15" s="255">
        <v>4.1666666666666666E-3</v>
      </c>
      <c r="AG15" s="254"/>
      <c r="AH15" s="255"/>
      <c r="AI15" s="254"/>
      <c r="AJ15" s="255"/>
      <c r="AK15" s="254"/>
      <c r="AL15" s="255"/>
      <c r="AM15" s="256"/>
      <c r="AN15" s="257" t="s">
        <v>186</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0.41666666666666669</v>
      </c>
      <c r="W16" s="254"/>
      <c r="X16" s="255">
        <v>0.45</v>
      </c>
      <c r="Y16" s="256"/>
      <c r="Z16" s="253"/>
      <c r="AA16" s="254"/>
      <c r="AB16" s="255"/>
      <c r="AC16" s="254"/>
      <c r="AD16" s="255"/>
      <c r="AE16" s="254"/>
      <c r="AF16" s="255">
        <v>3.3333333333333333E-2</v>
      </c>
      <c r="AG16" s="254"/>
      <c r="AH16" s="255"/>
      <c r="AI16" s="254"/>
      <c r="AJ16" s="255"/>
      <c r="AK16" s="254"/>
      <c r="AL16" s="255"/>
      <c r="AM16" s="256"/>
      <c r="AN16" s="257" t="s">
        <v>187</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0.45</v>
      </c>
      <c r="W17" s="254"/>
      <c r="X17" s="255">
        <v>0.47916666666666669</v>
      </c>
      <c r="Y17" s="256"/>
      <c r="Z17" s="253"/>
      <c r="AA17" s="254"/>
      <c r="AB17" s="255"/>
      <c r="AC17" s="254"/>
      <c r="AD17" s="255"/>
      <c r="AE17" s="254"/>
      <c r="AF17" s="255">
        <v>2.9166666666666664E-2</v>
      </c>
      <c r="AG17" s="254"/>
      <c r="AH17" s="255"/>
      <c r="AI17" s="254"/>
      <c r="AJ17" s="255"/>
      <c r="AK17" s="254"/>
      <c r="AL17" s="255"/>
      <c r="AM17" s="256"/>
      <c r="AN17" s="257" t="s">
        <v>188</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0.47916666666666669</v>
      </c>
      <c r="W18" s="254"/>
      <c r="X18" s="290">
        <v>0.5</v>
      </c>
      <c r="Y18" s="291"/>
      <c r="Z18" s="253"/>
      <c r="AA18" s="254"/>
      <c r="AB18" s="255">
        <v>1.6666666666666666E-2</v>
      </c>
      <c r="AC18" s="254"/>
      <c r="AD18" s="255"/>
      <c r="AE18" s="254"/>
      <c r="AF18" s="255">
        <v>4.1666666666666666E-3</v>
      </c>
      <c r="AG18" s="254"/>
      <c r="AH18" s="255"/>
      <c r="AI18" s="254"/>
      <c r="AJ18" s="255"/>
      <c r="AK18" s="254"/>
      <c r="AL18" s="255"/>
      <c r="AM18" s="256"/>
      <c r="AN18" s="257" t="s">
        <v>189</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0.5</v>
      </c>
      <c r="W19" s="254"/>
      <c r="X19" s="290">
        <v>0.5708333333333333</v>
      </c>
      <c r="Y19" s="291"/>
      <c r="Z19" s="253"/>
      <c r="AA19" s="254"/>
      <c r="AB19" s="255"/>
      <c r="AC19" s="254"/>
      <c r="AD19" s="255"/>
      <c r="AE19" s="254"/>
      <c r="AF19" s="255"/>
      <c r="AG19" s="254"/>
      <c r="AH19" s="255"/>
      <c r="AI19" s="254"/>
      <c r="AJ19" s="255"/>
      <c r="AK19" s="254"/>
      <c r="AL19" s="255">
        <v>7.0833333333333331E-2</v>
      </c>
      <c r="AM19" s="256"/>
      <c r="AN19" s="257" t="s">
        <v>178</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0.5708333333333333</v>
      </c>
      <c r="W20" s="254"/>
      <c r="X20" s="290">
        <v>0.6333333333333333</v>
      </c>
      <c r="Y20" s="291"/>
      <c r="Z20" s="253"/>
      <c r="AA20" s="254"/>
      <c r="AB20" s="255">
        <v>2.9166666666666664E-2</v>
      </c>
      <c r="AC20" s="254"/>
      <c r="AD20" s="255">
        <v>8.3333333333333332E-3</v>
      </c>
      <c r="AE20" s="254"/>
      <c r="AF20" s="255">
        <v>2.4999999999999998E-2</v>
      </c>
      <c r="AG20" s="254"/>
      <c r="AH20" s="255"/>
      <c r="AI20" s="254"/>
      <c r="AJ20" s="255"/>
      <c r="AK20" s="254"/>
      <c r="AL20" s="255"/>
      <c r="AM20" s="256"/>
      <c r="AN20" s="257" t="s">
        <v>190</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0.6333333333333333</v>
      </c>
      <c r="W21" s="254"/>
      <c r="X21" s="290">
        <v>0.66666666666666663</v>
      </c>
      <c r="Y21" s="291"/>
      <c r="Z21" s="253"/>
      <c r="AA21" s="254"/>
      <c r="AB21" s="255"/>
      <c r="AC21" s="254"/>
      <c r="AD21" s="255">
        <v>8.3333333333333332E-3</v>
      </c>
      <c r="AE21" s="254"/>
      <c r="AF21" s="255">
        <v>2.4999999999999998E-2</v>
      </c>
      <c r="AG21" s="254"/>
      <c r="AH21" s="255"/>
      <c r="AI21" s="254"/>
      <c r="AJ21" s="255"/>
      <c r="AK21" s="254"/>
      <c r="AL21" s="255"/>
      <c r="AM21" s="256"/>
      <c r="AN21" s="257" t="s">
        <v>191</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0.66666666666666663</v>
      </c>
      <c r="W22" s="303"/>
      <c r="X22" s="304">
        <v>0.70000000000000007</v>
      </c>
      <c r="Y22" s="255"/>
      <c r="Z22" s="302"/>
      <c r="AA22" s="303"/>
      <c r="AB22" s="303">
        <v>2.4999999999999998E-2</v>
      </c>
      <c r="AC22" s="303"/>
      <c r="AD22" s="303">
        <v>4.1666666666666666E-3</v>
      </c>
      <c r="AE22" s="303"/>
      <c r="AF22" s="303">
        <v>4.1666666666666666E-3</v>
      </c>
      <c r="AG22" s="303"/>
      <c r="AH22" s="303"/>
      <c r="AI22" s="303"/>
      <c r="AJ22" s="303"/>
      <c r="AK22" s="303"/>
      <c r="AL22" s="254"/>
      <c r="AM22" s="255"/>
      <c r="AN22" s="257" t="s">
        <v>192</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v>0.70000000000000007</v>
      </c>
      <c r="W23" s="303"/>
      <c r="X23" s="303">
        <v>0.72916666666666663</v>
      </c>
      <c r="Y23" s="255"/>
      <c r="Z23" s="302"/>
      <c r="AA23" s="303"/>
      <c r="AB23" s="303"/>
      <c r="AC23" s="303"/>
      <c r="AD23" s="303"/>
      <c r="AE23" s="303"/>
      <c r="AF23" s="303"/>
      <c r="AG23" s="303"/>
      <c r="AH23" s="303"/>
      <c r="AI23" s="303"/>
      <c r="AJ23" s="303"/>
      <c r="AK23" s="303"/>
      <c r="AL23" s="254">
        <v>2.9166666666666664E-2</v>
      </c>
      <c r="AM23" s="255"/>
      <c r="AN23" s="257" t="s">
        <v>178</v>
      </c>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v>0.72916666666666663</v>
      </c>
      <c r="W24" s="303"/>
      <c r="X24" s="254">
        <v>0.77916666666666667</v>
      </c>
      <c r="Y24" s="255"/>
      <c r="Z24" s="302"/>
      <c r="AA24" s="303"/>
      <c r="AB24" s="303">
        <v>2.9166666666666664E-2</v>
      </c>
      <c r="AC24" s="303"/>
      <c r="AD24" s="303">
        <v>8.3333333333333332E-3</v>
      </c>
      <c r="AE24" s="303"/>
      <c r="AF24" s="303">
        <v>1.2499999999999999E-2</v>
      </c>
      <c r="AG24" s="303"/>
      <c r="AH24" s="303"/>
      <c r="AI24" s="303"/>
      <c r="AJ24" s="303"/>
      <c r="AK24" s="303"/>
      <c r="AL24" s="254"/>
      <c r="AM24" s="255"/>
      <c r="AN24" s="257" t="s">
        <v>193</v>
      </c>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v>0.77916666666666667</v>
      </c>
      <c r="W25" s="254"/>
      <c r="X25" s="319">
        <v>0.8125</v>
      </c>
      <c r="Y25" s="255"/>
      <c r="Z25" s="302"/>
      <c r="AA25" s="303"/>
      <c r="AB25" s="303">
        <v>1.2499999999999999E-2</v>
      </c>
      <c r="AC25" s="303"/>
      <c r="AD25" s="303">
        <v>8.3333333333333332E-3</v>
      </c>
      <c r="AE25" s="303"/>
      <c r="AF25" s="303">
        <v>1.2499999999999999E-2</v>
      </c>
      <c r="AG25" s="303"/>
      <c r="AH25" s="303"/>
      <c r="AI25" s="303"/>
      <c r="AJ25" s="303"/>
      <c r="AK25" s="303"/>
      <c r="AL25" s="254"/>
      <c r="AM25" s="255"/>
      <c r="AN25" s="257" t="s">
        <v>194</v>
      </c>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v>0.8125</v>
      </c>
      <c r="W26" s="303"/>
      <c r="X26" s="304">
        <v>0.86249999999999993</v>
      </c>
      <c r="Y26" s="255"/>
      <c r="Z26" s="316"/>
      <c r="AA26" s="303"/>
      <c r="AB26" s="304">
        <v>3.7499999999999999E-2</v>
      </c>
      <c r="AC26" s="303"/>
      <c r="AD26" s="304">
        <v>4.1666666666666666E-3</v>
      </c>
      <c r="AE26" s="303"/>
      <c r="AF26" s="304">
        <v>8.3333333333333332E-3</v>
      </c>
      <c r="AG26" s="303"/>
      <c r="AH26" s="304"/>
      <c r="AI26" s="303"/>
      <c r="AJ26" s="304"/>
      <c r="AK26" s="303"/>
      <c r="AL26" s="319"/>
      <c r="AM26" s="255"/>
      <c r="AN26" s="257" t="s">
        <v>195</v>
      </c>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v>0.86249999999999993</v>
      </c>
      <c r="W27" s="303"/>
      <c r="X27" s="304">
        <v>0.875</v>
      </c>
      <c r="Y27" s="255"/>
      <c r="Z27" s="316"/>
      <c r="AA27" s="303"/>
      <c r="AB27" s="304"/>
      <c r="AC27" s="303"/>
      <c r="AD27" s="304"/>
      <c r="AE27" s="303"/>
      <c r="AF27" s="304">
        <v>1.2499999999999999E-2</v>
      </c>
      <c r="AG27" s="303"/>
      <c r="AH27" s="304"/>
      <c r="AI27" s="303"/>
      <c r="AJ27" s="304"/>
      <c r="AK27" s="303"/>
      <c r="AL27" s="319"/>
      <c r="AM27" s="255"/>
      <c r="AN27" s="257" t="s">
        <v>196</v>
      </c>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v>0.875</v>
      </c>
      <c r="W28" s="303"/>
      <c r="X28" s="304">
        <v>0.91666666666666663</v>
      </c>
      <c r="Y28" s="255"/>
      <c r="Z28" s="316"/>
      <c r="AA28" s="303"/>
      <c r="AB28" s="304">
        <v>2.0833333333333332E-2</v>
      </c>
      <c r="AC28" s="303"/>
      <c r="AD28" s="304">
        <v>8.3333333333333332E-3</v>
      </c>
      <c r="AE28" s="303"/>
      <c r="AF28" s="304">
        <v>1.2499999999999999E-2</v>
      </c>
      <c r="AG28" s="303"/>
      <c r="AH28" s="304"/>
      <c r="AI28" s="303"/>
      <c r="AJ28" s="304"/>
      <c r="AK28" s="303"/>
      <c r="AL28" s="319"/>
      <c r="AM28" s="255"/>
      <c r="AN28" s="257" t="s">
        <v>197</v>
      </c>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v>0.91666666666666663</v>
      </c>
      <c r="W29" s="303"/>
      <c r="X29" s="303">
        <v>1</v>
      </c>
      <c r="Y29" s="255"/>
      <c r="Z29" s="316"/>
      <c r="AA29" s="303"/>
      <c r="AB29" s="304"/>
      <c r="AC29" s="303"/>
      <c r="AD29" s="304"/>
      <c r="AE29" s="303"/>
      <c r="AF29" s="304">
        <v>8.3333333333333329E-2</v>
      </c>
      <c r="AG29" s="303"/>
      <c r="AH29" s="304"/>
      <c r="AI29" s="303"/>
      <c r="AJ29" s="304"/>
      <c r="AK29" s="303"/>
      <c r="AL29" s="319"/>
      <c r="AM29" s="255"/>
      <c r="AN29" s="257" t="s">
        <v>198</v>
      </c>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0.2416666666666667</v>
      </c>
      <c r="AC31" s="331"/>
      <c r="AD31" s="331">
        <f>SUM(AD9:AE30)</f>
        <v>6.2499999999999993E-2</v>
      </c>
      <c r="AE31" s="331"/>
      <c r="AF31" s="331">
        <f>SUM(AF9:AG30)</f>
        <v>0.32500000000000001</v>
      </c>
      <c r="AG31" s="331"/>
      <c r="AH31" s="331">
        <f>SUM(AH9:AI30)</f>
        <v>0</v>
      </c>
      <c r="AI31" s="331"/>
      <c r="AJ31" s="331">
        <f>SUM(AJ9:AK30)</f>
        <v>0</v>
      </c>
      <c r="AK31" s="331"/>
      <c r="AL31" s="332">
        <f>SUM(AL9:AM30)</f>
        <v>0.37083333333333335</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12527</v>
      </c>
      <c r="Y35" s="364"/>
      <c r="Z35" s="364"/>
      <c r="AA35" s="55" t="s">
        <v>56</v>
      </c>
      <c r="AB35" s="365">
        <v>1585</v>
      </c>
      <c r="AC35" s="366"/>
      <c r="AD35" s="366"/>
      <c r="AE35" s="58" t="s">
        <v>56</v>
      </c>
      <c r="AF35" s="365">
        <v>0</v>
      </c>
      <c r="AG35" s="366"/>
      <c r="AH35" s="366"/>
      <c r="AI35" s="55" t="s">
        <v>56</v>
      </c>
      <c r="AJ35" s="365">
        <v>0</v>
      </c>
      <c r="AK35" s="366"/>
      <c r="AL35" s="366"/>
      <c r="AM35" s="55" t="s">
        <v>56</v>
      </c>
      <c r="AN35" s="367">
        <f>(X35+AF35)-(AB35+AJ35)</f>
        <v>10942</v>
      </c>
      <c r="AO35" s="368"/>
      <c r="AP35" s="55" t="s">
        <v>56</v>
      </c>
      <c r="AQ35" s="369"/>
      <c r="AR35" s="370"/>
      <c r="AS35" s="370"/>
      <c r="AT35" s="370"/>
      <c r="AU35" s="371"/>
    </row>
    <row r="36" spans="1:47" ht="15.75" customHeight="1">
      <c r="A36" s="133" t="s">
        <v>83</v>
      </c>
      <c r="B36" s="51"/>
      <c r="C36" s="51"/>
      <c r="D36" s="51"/>
      <c r="E36" s="51"/>
      <c r="F36" s="51"/>
      <c r="G36" s="47"/>
      <c r="H36" s="375">
        <f>SUM(AB9:AC30)</f>
        <v>0.2416666666666667</v>
      </c>
      <c r="I36" s="376"/>
      <c r="J36" s="376"/>
      <c r="K36" s="377">
        <v>120</v>
      </c>
      <c r="L36" s="378"/>
      <c r="M36" s="37" t="s">
        <v>56</v>
      </c>
      <c r="N36" s="379">
        <f t="shared" si="2"/>
        <v>696.00000000000011</v>
      </c>
      <c r="O36" s="380"/>
      <c r="P36" s="37" t="s">
        <v>56</v>
      </c>
      <c r="Q36" s="31"/>
      <c r="R36" s="388" t="s">
        <v>39</v>
      </c>
      <c r="S36" s="389"/>
      <c r="T36" s="389"/>
      <c r="U36" s="389"/>
      <c r="V36" s="389"/>
      <c r="W36" s="389"/>
      <c r="X36" s="382">
        <v>25000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23000</v>
      </c>
      <c r="AO36" s="387"/>
      <c r="AP36" s="56" t="s">
        <v>56</v>
      </c>
      <c r="AQ36" s="372"/>
      <c r="AR36" s="373"/>
      <c r="AS36" s="373"/>
      <c r="AT36" s="373"/>
      <c r="AU36" s="374"/>
    </row>
    <row r="37" spans="1:47" ht="15.75" customHeight="1">
      <c r="A37" s="133" t="s">
        <v>67</v>
      </c>
      <c r="B37" s="51"/>
      <c r="C37" s="51"/>
      <c r="D37" s="51"/>
      <c r="E37" s="51"/>
      <c r="F37" s="51"/>
      <c r="G37" s="47"/>
      <c r="H37" s="375">
        <f>SUM(AD9:AE30)</f>
        <v>6.2499999999999993E-2</v>
      </c>
      <c r="I37" s="376"/>
      <c r="J37" s="376"/>
      <c r="K37" s="377">
        <v>89</v>
      </c>
      <c r="L37" s="378"/>
      <c r="M37" s="37" t="s">
        <v>56</v>
      </c>
      <c r="N37" s="379">
        <f t="shared" si="2"/>
        <v>133.49999999999997</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33" t="s">
        <v>150</v>
      </c>
      <c r="B38" s="51"/>
      <c r="C38" s="51"/>
      <c r="D38" s="51"/>
      <c r="E38" s="51"/>
      <c r="F38" s="51"/>
      <c r="G38" s="47"/>
      <c r="H38" s="375">
        <f>SUM(AF9:AG30)</f>
        <v>0.32500000000000001</v>
      </c>
      <c r="I38" s="376"/>
      <c r="J38" s="376"/>
      <c r="K38" s="377">
        <v>89</v>
      </c>
      <c r="L38" s="378"/>
      <c r="M38" s="37" t="s">
        <v>56</v>
      </c>
      <c r="N38" s="379">
        <f t="shared" si="2"/>
        <v>694.2</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33"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33"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33" t="s">
        <v>68</v>
      </c>
      <c r="B41" s="51"/>
      <c r="C41" s="51"/>
      <c r="D41" s="51"/>
      <c r="E41" s="51"/>
      <c r="F41" s="51"/>
      <c r="G41" s="47"/>
      <c r="H41" s="375">
        <f>SUM(AL9:AM30)</f>
        <v>0.37083333333333335</v>
      </c>
      <c r="I41" s="376"/>
      <c r="J41" s="376"/>
      <c r="K41" s="377">
        <v>8</v>
      </c>
      <c r="L41" s="378"/>
      <c r="M41" s="37" t="s">
        <v>56</v>
      </c>
      <c r="N41" s="379">
        <f t="shared" si="2"/>
        <v>71.2</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33"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1594.9000000000003</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43862</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43862</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176</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30" t="s">
        <v>175</v>
      </c>
      <c r="AH71" s="131"/>
      <c r="AI71" s="131"/>
      <c r="AJ71" s="131"/>
      <c r="AK71" s="131"/>
      <c r="AL71" s="129"/>
      <c r="AM71" s="130" t="s">
        <v>170</v>
      </c>
      <c r="AN71" s="131"/>
      <c r="AO71" s="131"/>
      <c r="AP71" s="132"/>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30" t="s">
        <v>171</v>
      </c>
      <c r="AH72" s="131"/>
      <c r="AI72" s="131"/>
      <c r="AJ72" s="131"/>
      <c r="AK72" s="131"/>
      <c r="AL72" s="129"/>
      <c r="AM72" s="130" t="s">
        <v>172</v>
      </c>
      <c r="AN72" s="131"/>
      <c r="AO72" s="131"/>
      <c r="AP72" s="132"/>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30" t="s">
        <v>181</v>
      </c>
      <c r="AH73" s="131"/>
      <c r="AI73" s="131"/>
      <c r="AJ73" s="131"/>
      <c r="AK73" s="131"/>
      <c r="AL73" s="129"/>
      <c r="AM73" s="130" t="s">
        <v>160</v>
      </c>
      <c r="AN73" s="131"/>
      <c r="AO73" s="131"/>
      <c r="AP73" s="132"/>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30" t="s">
        <v>156</v>
      </c>
      <c r="AH74" s="131"/>
      <c r="AI74" s="131"/>
      <c r="AJ74" s="131"/>
      <c r="AK74" s="131"/>
      <c r="AL74" s="129"/>
      <c r="AM74" s="130" t="s">
        <v>161</v>
      </c>
      <c r="AN74" s="131"/>
      <c r="AO74" s="131" t="s">
        <v>177</v>
      </c>
      <c r="AP74" s="132"/>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30" t="s">
        <v>157</v>
      </c>
      <c r="AH75" s="131"/>
      <c r="AI75" s="131"/>
      <c r="AJ75" s="131"/>
      <c r="AK75" s="131"/>
      <c r="AL75" s="129"/>
      <c r="AM75" s="130" t="s">
        <v>162</v>
      </c>
      <c r="AN75" s="131"/>
      <c r="AO75" s="131"/>
      <c r="AP75" s="132"/>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30" t="s">
        <v>158</v>
      </c>
      <c r="AH76" s="131"/>
      <c r="AI76" s="131"/>
      <c r="AJ76" s="131"/>
      <c r="AK76" s="131"/>
      <c r="AL76" s="129"/>
      <c r="AM76" s="130" t="s">
        <v>162</v>
      </c>
      <c r="AN76" s="131"/>
      <c r="AO76" s="131"/>
      <c r="AP76" s="132"/>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30" t="s">
        <v>159</v>
      </c>
      <c r="AH77" s="131"/>
      <c r="AI77" s="131"/>
      <c r="AJ77" s="131"/>
      <c r="AK77" s="131"/>
      <c r="AL77" s="129"/>
      <c r="AM77" s="130" t="s">
        <v>163</v>
      </c>
      <c r="AN77" s="131"/>
      <c r="AO77" s="131" t="s">
        <v>177</v>
      </c>
      <c r="AP77" s="132"/>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8" zoomScale="89" zoomScaleNormal="89" workbookViewId="0">
      <selection activeCell="AF35" sqref="AF35:AH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43871</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97" t="s">
        <v>53</v>
      </c>
      <c r="L8" s="198"/>
      <c r="M8" s="198"/>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6">
        <v>4.1666666666666664E-2</v>
      </c>
      <c r="Y9" s="247"/>
      <c r="Z9" s="246"/>
      <c r="AA9" s="247"/>
      <c r="AB9" s="248"/>
      <c r="AC9" s="247"/>
      <c r="AD9" s="248"/>
      <c r="AE9" s="247"/>
      <c r="AF9" s="248"/>
      <c r="AG9" s="247"/>
      <c r="AH9" s="248"/>
      <c r="AI9" s="247"/>
      <c r="AJ9" s="248"/>
      <c r="AK9" s="247"/>
      <c r="AL9" s="248">
        <v>4.1666666666666664E-2</v>
      </c>
      <c r="AM9" s="249"/>
      <c r="AN9" s="250" t="s">
        <v>178</v>
      </c>
      <c r="AO9" s="251"/>
      <c r="AP9" s="251"/>
      <c r="AQ9" s="251"/>
      <c r="AR9" s="251"/>
      <c r="AS9" s="251"/>
      <c r="AT9" s="251"/>
      <c r="AU9" s="252"/>
    </row>
    <row r="10" spans="1:47" ht="15.75" customHeight="1" thickTop="1">
      <c r="A10" s="18"/>
      <c r="B10" s="18"/>
      <c r="C10" s="18"/>
      <c r="D10" s="18"/>
      <c r="E10" s="19"/>
      <c r="F10" s="19"/>
      <c r="G10" s="19"/>
      <c r="H10" s="19"/>
      <c r="I10" s="19"/>
      <c r="J10" s="19"/>
      <c r="U10" s="20"/>
      <c r="V10" s="253">
        <v>4.1666666666666664E-2</v>
      </c>
      <c r="W10" s="254"/>
      <c r="X10" s="253">
        <v>0.10416666666666667</v>
      </c>
      <c r="Y10" s="254"/>
      <c r="Z10" s="253"/>
      <c r="AA10" s="254"/>
      <c r="AB10" s="253"/>
      <c r="AC10" s="254"/>
      <c r="AD10" s="255"/>
      <c r="AE10" s="254"/>
      <c r="AF10" s="255">
        <v>6.25E-2</v>
      </c>
      <c r="AG10" s="254"/>
      <c r="AH10" s="255"/>
      <c r="AI10" s="254"/>
      <c r="AJ10" s="255"/>
      <c r="AK10" s="254"/>
      <c r="AL10" s="255"/>
      <c r="AM10" s="256"/>
      <c r="AN10" s="257" t="s">
        <v>282</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0.10416666666666667</v>
      </c>
      <c r="W11" s="254"/>
      <c r="X11" s="255">
        <v>0.20833333333333334</v>
      </c>
      <c r="Y11" s="256"/>
      <c r="Z11" s="253"/>
      <c r="AA11" s="254"/>
      <c r="AB11" s="255"/>
      <c r="AC11" s="254"/>
      <c r="AD11" s="255"/>
      <c r="AE11" s="254"/>
      <c r="AF11" s="255"/>
      <c r="AG11" s="254"/>
      <c r="AH11" s="255"/>
      <c r="AI11" s="254"/>
      <c r="AJ11" s="255"/>
      <c r="AK11" s="254"/>
      <c r="AL11" s="255">
        <v>0.10416666666666667</v>
      </c>
      <c r="AM11" s="256"/>
      <c r="AN11" s="257" t="s">
        <v>178</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0.20833333333333334</v>
      </c>
      <c r="W12" s="254"/>
      <c r="X12" s="255">
        <v>0.23750000000000002</v>
      </c>
      <c r="Y12" s="256"/>
      <c r="Z12" s="253"/>
      <c r="AA12" s="254"/>
      <c r="AB12" s="255">
        <v>2.0833333333333332E-2</v>
      </c>
      <c r="AC12" s="254"/>
      <c r="AD12" s="255">
        <v>4.1666666666666666E-3</v>
      </c>
      <c r="AE12" s="254"/>
      <c r="AF12" s="255">
        <v>4.1666666666666666E-3</v>
      </c>
      <c r="AG12" s="254"/>
      <c r="AH12" s="255"/>
      <c r="AI12" s="254"/>
      <c r="AJ12" s="255"/>
      <c r="AK12" s="254"/>
      <c r="AL12" s="255"/>
      <c r="AM12" s="256"/>
      <c r="AN12" s="257" t="s">
        <v>283</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0.23750000000000002</v>
      </c>
      <c r="W13" s="254"/>
      <c r="X13" s="255">
        <v>0.41666666666666669</v>
      </c>
      <c r="Y13" s="256"/>
      <c r="Z13" s="253"/>
      <c r="AA13" s="254"/>
      <c r="AB13" s="255">
        <v>6.25E-2</v>
      </c>
      <c r="AC13" s="254"/>
      <c r="AD13" s="255">
        <v>1.2499999999999999E-2</v>
      </c>
      <c r="AE13" s="254"/>
      <c r="AF13" s="255">
        <v>0.10416666666666667</v>
      </c>
      <c r="AG13" s="254"/>
      <c r="AH13" s="255"/>
      <c r="AI13" s="254"/>
      <c r="AJ13" s="255"/>
      <c r="AK13" s="254"/>
      <c r="AL13" s="255"/>
      <c r="AM13" s="256"/>
      <c r="AN13" s="257" t="s">
        <v>284</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0.41666666666666669</v>
      </c>
      <c r="W14" s="254"/>
      <c r="X14" s="255">
        <v>0.4375</v>
      </c>
      <c r="Y14" s="256"/>
      <c r="Z14" s="253"/>
      <c r="AA14" s="254"/>
      <c r="AB14" s="255"/>
      <c r="AC14" s="254"/>
      <c r="AD14" s="255"/>
      <c r="AE14" s="254"/>
      <c r="AF14" s="255">
        <v>2.0833333333333332E-2</v>
      </c>
      <c r="AG14" s="254"/>
      <c r="AH14" s="255"/>
      <c r="AI14" s="254"/>
      <c r="AJ14" s="255"/>
      <c r="AK14" s="254"/>
      <c r="AL14" s="255"/>
      <c r="AM14" s="256"/>
      <c r="AN14" s="257" t="s">
        <v>285</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0.4375</v>
      </c>
      <c r="W15" s="254"/>
      <c r="X15" s="255">
        <v>0.45833333333333331</v>
      </c>
      <c r="Y15" s="256"/>
      <c r="Z15" s="253"/>
      <c r="AA15" s="254"/>
      <c r="AB15" s="255">
        <v>1.3888888888888888E-2</v>
      </c>
      <c r="AC15" s="254"/>
      <c r="AD15" s="255"/>
      <c r="AE15" s="254"/>
      <c r="AF15" s="255">
        <v>6.9444444444444441E-3</v>
      </c>
      <c r="AG15" s="254"/>
      <c r="AH15" s="255"/>
      <c r="AI15" s="254"/>
      <c r="AJ15" s="255"/>
      <c r="AK15" s="254"/>
      <c r="AL15" s="255"/>
      <c r="AM15" s="256"/>
      <c r="AN15" s="257" t="s">
        <v>286</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0.45833333333333331</v>
      </c>
      <c r="W16" s="254"/>
      <c r="X16" s="255">
        <v>0.5</v>
      </c>
      <c r="Y16" s="256"/>
      <c r="Z16" s="253"/>
      <c r="AA16" s="254"/>
      <c r="AB16" s="255">
        <v>2.7777777777777776E-2</v>
      </c>
      <c r="AC16" s="254"/>
      <c r="AD16" s="255">
        <v>6.9444444444444441E-3</v>
      </c>
      <c r="AE16" s="254"/>
      <c r="AF16" s="255">
        <v>6.9444444444444441E-3</v>
      </c>
      <c r="AG16" s="254"/>
      <c r="AH16" s="255"/>
      <c r="AI16" s="254"/>
      <c r="AJ16" s="255"/>
      <c r="AK16" s="254"/>
      <c r="AL16" s="255"/>
      <c r="AM16" s="256"/>
      <c r="AN16" s="257" t="s">
        <v>287</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v>
      </c>
      <c r="W17" s="254"/>
      <c r="X17" s="255">
        <v>0.51666666666666672</v>
      </c>
      <c r="Y17" s="256"/>
      <c r="Z17" s="253"/>
      <c r="AA17" s="254"/>
      <c r="AB17" s="255"/>
      <c r="AC17" s="254"/>
      <c r="AD17" s="255"/>
      <c r="AE17" s="254"/>
      <c r="AF17" s="255"/>
      <c r="AG17" s="254"/>
      <c r="AH17" s="255"/>
      <c r="AI17" s="254"/>
      <c r="AJ17" s="255"/>
      <c r="AK17" s="254"/>
      <c r="AL17" s="255">
        <v>1.6666666666666666E-2</v>
      </c>
      <c r="AM17" s="256"/>
      <c r="AN17" s="257" t="s">
        <v>288</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0.51666666666666672</v>
      </c>
      <c r="W18" s="254"/>
      <c r="X18" s="290">
        <v>0.5708333333333333</v>
      </c>
      <c r="Y18" s="291"/>
      <c r="Z18" s="253"/>
      <c r="AA18" s="254"/>
      <c r="AB18" s="255">
        <v>4.1666666666666664E-2</v>
      </c>
      <c r="AC18" s="254"/>
      <c r="AD18" s="255">
        <v>4.1666666666666666E-3</v>
      </c>
      <c r="AE18" s="254"/>
      <c r="AF18" s="255">
        <v>8.3333333333333332E-3</v>
      </c>
      <c r="AG18" s="254"/>
      <c r="AH18" s="255"/>
      <c r="AI18" s="254"/>
      <c r="AJ18" s="255"/>
      <c r="AK18" s="254"/>
      <c r="AL18" s="255"/>
      <c r="AM18" s="256"/>
      <c r="AN18" s="257" t="s">
        <v>289</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0.5708333333333333</v>
      </c>
      <c r="W19" s="254"/>
      <c r="X19" s="290">
        <v>0.61249999999999993</v>
      </c>
      <c r="Y19" s="291"/>
      <c r="Z19" s="253"/>
      <c r="AA19" s="254"/>
      <c r="AB19" s="255">
        <v>3.4722222222222224E-2</v>
      </c>
      <c r="AC19" s="254"/>
      <c r="AD19" s="255"/>
      <c r="AE19" s="254"/>
      <c r="AF19" s="255">
        <v>6.9444444444444441E-3</v>
      </c>
      <c r="AG19" s="254"/>
      <c r="AH19" s="255"/>
      <c r="AI19" s="254"/>
      <c r="AJ19" s="255"/>
      <c r="AK19" s="254"/>
      <c r="AL19" s="255"/>
      <c r="AM19" s="256"/>
      <c r="AN19" s="257" t="s">
        <v>290</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0.61249999999999993</v>
      </c>
      <c r="W20" s="254"/>
      <c r="X20" s="290">
        <v>0.625</v>
      </c>
      <c r="Y20" s="291"/>
      <c r="Z20" s="253"/>
      <c r="AA20" s="254"/>
      <c r="AB20" s="255"/>
      <c r="AC20" s="254"/>
      <c r="AD20" s="255"/>
      <c r="AE20" s="254"/>
      <c r="AF20" s="255">
        <v>1.2499999999999999E-2</v>
      </c>
      <c r="AG20" s="254"/>
      <c r="AH20" s="255"/>
      <c r="AI20" s="254"/>
      <c r="AJ20" s="255"/>
      <c r="AK20" s="254"/>
      <c r="AL20" s="255"/>
      <c r="AM20" s="256"/>
      <c r="AN20" s="257" t="s">
        <v>291</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0.625</v>
      </c>
      <c r="W21" s="254"/>
      <c r="X21" s="290">
        <v>0.67499999999999993</v>
      </c>
      <c r="Y21" s="291"/>
      <c r="Z21" s="253"/>
      <c r="AA21" s="254"/>
      <c r="AB21" s="255">
        <v>4.1666666666666664E-2</v>
      </c>
      <c r="AC21" s="254"/>
      <c r="AD21" s="255">
        <v>4.1666666666666666E-3</v>
      </c>
      <c r="AE21" s="254"/>
      <c r="AF21" s="255">
        <v>4.1666666666666666E-3</v>
      </c>
      <c r="AG21" s="254"/>
      <c r="AH21" s="255"/>
      <c r="AI21" s="254"/>
      <c r="AJ21" s="255"/>
      <c r="AK21" s="254"/>
      <c r="AL21" s="255"/>
      <c r="AM21" s="256"/>
      <c r="AN21" s="257" t="s">
        <v>292</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0.67499999999999993</v>
      </c>
      <c r="W22" s="303"/>
      <c r="X22" s="304">
        <v>0.6875</v>
      </c>
      <c r="Y22" s="255"/>
      <c r="Z22" s="302"/>
      <c r="AA22" s="303"/>
      <c r="AB22" s="303"/>
      <c r="AC22" s="303"/>
      <c r="AD22" s="303"/>
      <c r="AE22" s="303"/>
      <c r="AF22" s="303"/>
      <c r="AG22" s="303"/>
      <c r="AH22" s="303"/>
      <c r="AI22" s="303"/>
      <c r="AJ22" s="303"/>
      <c r="AK22" s="303"/>
      <c r="AL22" s="254">
        <v>1.2499999999999999E-2</v>
      </c>
      <c r="AM22" s="255"/>
      <c r="AN22" s="257" t="s">
        <v>178</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v>0.6875</v>
      </c>
      <c r="W23" s="303"/>
      <c r="X23" s="303">
        <v>0.70000000000000007</v>
      </c>
      <c r="Y23" s="255"/>
      <c r="Z23" s="302"/>
      <c r="AA23" s="303"/>
      <c r="AB23" s="303"/>
      <c r="AC23" s="303"/>
      <c r="AD23" s="303"/>
      <c r="AE23" s="303"/>
      <c r="AF23" s="303">
        <v>1.2499999999999999E-2</v>
      </c>
      <c r="AG23" s="303"/>
      <c r="AH23" s="303"/>
      <c r="AI23" s="303"/>
      <c r="AJ23" s="303"/>
      <c r="AK23" s="303"/>
      <c r="AL23" s="254"/>
      <c r="AM23" s="255"/>
      <c r="AN23" s="257" t="s">
        <v>293</v>
      </c>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v>0.70000000000000007</v>
      </c>
      <c r="W24" s="303"/>
      <c r="X24" s="254">
        <v>0.91666666666666663</v>
      </c>
      <c r="Y24" s="255"/>
      <c r="Z24" s="302"/>
      <c r="AA24" s="303"/>
      <c r="AB24" s="303"/>
      <c r="AC24" s="303"/>
      <c r="AD24" s="303"/>
      <c r="AE24" s="303"/>
      <c r="AF24" s="303"/>
      <c r="AG24" s="303"/>
      <c r="AH24" s="303"/>
      <c r="AI24" s="303"/>
      <c r="AJ24" s="303"/>
      <c r="AK24" s="303"/>
      <c r="AL24" s="254">
        <v>0.21666666666666667</v>
      </c>
      <c r="AM24" s="255"/>
      <c r="AN24" s="257" t="s">
        <v>178</v>
      </c>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v>0.91666666666666663</v>
      </c>
      <c r="W25" s="254"/>
      <c r="X25" s="319">
        <v>0.95833333333333337</v>
      </c>
      <c r="Y25" s="255"/>
      <c r="Z25" s="302"/>
      <c r="AA25" s="303"/>
      <c r="AB25" s="303">
        <v>3.3333333333333333E-2</v>
      </c>
      <c r="AC25" s="303"/>
      <c r="AD25" s="303">
        <v>4.1666666666666666E-3</v>
      </c>
      <c r="AE25" s="303"/>
      <c r="AF25" s="303">
        <v>4.1666666666666666E-3</v>
      </c>
      <c r="AG25" s="303"/>
      <c r="AH25" s="303"/>
      <c r="AI25" s="303"/>
      <c r="AJ25" s="303"/>
      <c r="AK25" s="303"/>
      <c r="AL25" s="254"/>
      <c r="AM25" s="255"/>
      <c r="AN25" s="257" t="s">
        <v>294</v>
      </c>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v>0.95833333333333337</v>
      </c>
      <c r="W26" s="303"/>
      <c r="X26" s="304">
        <v>1</v>
      </c>
      <c r="Y26" s="255"/>
      <c r="Z26" s="316"/>
      <c r="AA26" s="303"/>
      <c r="AB26" s="304"/>
      <c r="AC26" s="303"/>
      <c r="AD26" s="304"/>
      <c r="AE26" s="303"/>
      <c r="AF26" s="304">
        <v>4.1666666666666664E-2</v>
      </c>
      <c r="AG26" s="303"/>
      <c r="AH26" s="304"/>
      <c r="AI26" s="303"/>
      <c r="AJ26" s="304"/>
      <c r="AK26" s="303"/>
      <c r="AL26" s="319"/>
      <c r="AM26" s="255"/>
      <c r="AN26" s="257" t="s">
        <v>295</v>
      </c>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0.27638888888888891</v>
      </c>
      <c r="AC31" s="331"/>
      <c r="AD31" s="331">
        <f>SUM(AD9:AE30)</f>
        <v>3.6111111111111108E-2</v>
      </c>
      <c r="AE31" s="331"/>
      <c r="AF31" s="331">
        <f>SUM(AF9:AG30)</f>
        <v>0.29583333333333339</v>
      </c>
      <c r="AG31" s="331"/>
      <c r="AH31" s="331">
        <f>SUM(AH9:AI30)</f>
        <v>0</v>
      </c>
      <c r="AI31" s="331"/>
      <c r="AJ31" s="331">
        <f>SUM(AJ9:AK30)</f>
        <v>0</v>
      </c>
      <c r="AK31" s="331"/>
      <c r="AL31" s="332">
        <f>SUM(AL9:AM30)</f>
        <v>0.39166666666666672</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11617</v>
      </c>
      <c r="Y35" s="364"/>
      <c r="Z35" s="364"/>
      <c r="AA35" s="55" t="s">
        <v>56</v>
      </c>
      <c r="AB35" s="365">
        <v>1575</v>
      </c>
      <c r="AC35" s="366"/>
      <c r="AD35" s="366"/>
      <c r="AE35" s="58" t="s">
        <v>56</v>
      </c>
      <c r="AF35" s="365">
        <v>0</v>
      </c>
      <c r="AG35" s="366"/>
      <c r="AH35" s="366"/>
      <c r="AI35" s="55" t="s">
        <v>56</v>
      </c>
      <c r="AJ35" s="365">
        <v>0</v>
      </c>
      <c r="AK35" s="366"/>
      <c r="AL35" s="366"/>
      <c r="AM35" s="55" t="s">
        <v>56</v>
      </c>
      <c r="AN35" s="367">
        <f>(X35+AF35)-(AB35+AJ35)</f>
        <v>10042</v>
      </c>
      <c r="AO35" s="368"/>
      <c r="AP35" s="55" t="s">
        <v>56</v>
      </c>
      <c r="AQ35" s="369"/>
      <c r="AR35" s="370"/>
      <c r="AS35" s="370"/>
      <c r="AT35" s="370"/>
      <c r="AU35" s="371"/>
    </row>
    <row r="36" spans="1:47" ht="15.75" customHeight="1">
      <c r="A36" s="196" t="s">
        <v>83</v>
      </c>
      <c r="B36" s="51"/>
      <c r="C36" s="51"/>
      <c r="D36" s="51"/>
      <c r="E36" s="51"/>
      <c r="F36" s="51"/>
      <c r="G36" s="47"/>
      <c r="H36" s="375">
        <f>SUM(AB9:AC30)</f>
        <v>0.27638888888888891</v>
      </c>
      <c r="I36" s="376"/>
      <c r="J36" s="376"/>
      <c r="K36" s="377">
        <v>120</v>
      </c>
      <c r="L36" s="378"/>
      <c r="M36" s="37" t="s">
        <v>56</v>
      </c>
      <c r="N36" s="379">
        <f t="shared" si="2"/>
        <v>796</v>
      </c>
      <c r="O36" s="380"/>
      <c r="P36" s="37" t="s">
        <v>56</v>
      </c>
      <c r="Q36" s="31"/>
      <c r="R36" s="388" t="s">
        <v>39</v>
      </c>
      <c r="S36" s="389"/>
      <c r="T36" s="389"/>
      <c r="U36" s="389"/>
      <c r="V36" s="389"/>
      <c r="W36" s="389"/>
      <c r="X36" s="382">
        <v>17000</v>
      </c>
      <c r="Y36" s="383"/>
      <c r="Z36" s="383"/>
      <c r="AA36" s="56" t="s">
        <v>56</v>
      </c>
      <c r="AB36" s="384">
        <v>3000</v>
      </c>
      <c r="AC36" s="385"/>
      <c r="AD36" s="385"/>
      <c r="AE36" s="57" t="s">
        <v>56</v>
      </c>
      <c r="AF36" s="384"/>
      <c r="AG36" s="385"/>
      <c r="AH36" s="385"/>
      <c r="AI36" s="56" t="s">
        <v>56</v>
      </c>
      <c r="AJ36" s="384">
        <v>0</v>
      </c>
      <c r="AK36" s="385"/>
      <c r="AL36" s="385"/>
      <c r="AM36" s="56" t="s">
        <v>56</v>
      </c>
      <c r="AN36" s="386">
        <f t="shared" ref="AN36:AN43" si="3">(X36+AF36)-(AB36+AJ36)</f>
        <v>14000</v>
      </c>
      <c r="AO36" s="387"/>
      <c r="AP36" s="56" t="s">
        <v>56</v>
      </c>
      <c r="AQ36" s="372"/>
      <c r="AR36" s="373"/>
      <c r="AS36" s="373"/>
      <c r="AT36" s="373"/>
      <c r="AU36" s="374"/>
    </row>
    <row r="37" spans="1:47" ht="15.75" customHeight="1">
      <c r="A37" s="196" t="s">
        <v>67</v>
      </c>
      <c r="B37" s="51"/>
      <c r="C37" s="51"/>
      <c r="D37" s="51"/>
      <c r="E37" s="51"/>
      <c r="F37" s="51"/>
      <c r="G37" s="47"/>
      <c r="H37" s="375">
        <f>SUM(AD9:AE30)</f>
        <v>3.6111111111111108E-2</v>
      </c>
      <c r="I37" s="376"/>
      <c r="J37" s="376"/>
      <c r="K37" s="377">
        <v>89</v>
      </c>
      <c r="L37" s="378"/>
      <c r="M37" s="37" t="s">
        <v>56</v>
      </c>
      <c r="N37" s="379">
        <f t="shared" si="2"/>
        <v>77.133333333333326</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96" t="s">
        <v>150</v>
      </c>
      <c r="B38" s="51"/>
      <c r="C38" s="51"/>
      <c r="D38" s="51"/>
      <c r="E38" s="51"/>
      <c r="F38" s="51"/>
      <c r="G38" s="47"/>
      <c r="H38" s="375">
        <f>SUM(AF9:AG30)</f>
        <v>0.29583333333333339</v>
      </c>
      <c r="I38" s="376"/>
      <c r="J38" s="376"/>
      <c r="K38" s="377">
        <v>89</v>
      </c>
      <c r="L38" s="378"/>
      <c r="M38" s="37" t="s">
        <v>56</v>
      </c>
      <c r="N38" s="379">
        <f t="shared" si="2"/>
        <v>631.90000000000009</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96"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96"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96" t="s">
        <v>68</v>
      </c>
      <c r="B41" s="51"/>
      <c r="C41" s="51"/>
      <c r="D41" s="51"/>
      <c r="E41" s="51"/>
      <c r="F41" s="51"/>
      <c r="G41" s="47"/>
      <c r="H41" s="375">
        <f>SUM(AL9:AM30)</f>
        <v>0.39166666666666672</v>
      </c>
      <c r="I41" s="376"/>
      <c r="J41" s="376"/>
      <c r="K41" s="377">
        <v>8</v>
      </c>
      <c r="L41" s="378"/>
      <c r="M41" s="37" t="s">
        <v>56</v>
      </c>
      <c r="N41" s="379">
        <f t="shared" si="2"/>
        <v>75.200000000000017</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96"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1580.2333333333333</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43871</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43871</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234</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93" t="s">
        <v>175</v>
      </c>
      <c r="AH71" s="194"/>
      <c r="AI71" s="194"/>
      <c r="AJ71" s="194"/>
      <c r="AK71" s="194"/>
      <c r="AL71" s="192"/>
      <c r="AM71" s="193" t="s">
        <v>170</v>
      </c>
      <c r="AN71" s="194"/>
      <c r="AO71" s="194"/>
      <c r="AP71" s="195"/>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93" t="s">
        <v>171</v>
      </c>
      <c r="AH72" s="194"/>
      <c r="AI72" s="194"/>
      <c r="AJ72" s="194"/>
      <c r="AK72" s="194"/>
      <c r="AL72" s="192"/>
      <c r="AM72" s="193" t="s">
        <v>172</v>
      </c>
      <c r="AN72" s="194"/>
      <c r="AO72" s="194" t="s">
        <v>177</v>
      </c>
      <c r="AP72" s="195"/>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93" t="s">
        <v>181</v>
      </c>
      <c r="AH73" s="194"/>
      <c r="AI73" s="194"/>
      <c r="AJ73" s="194"/>
      <c r="AK73" s="194"/>
      <c r="AL73" s="192"/>
      <c r="AM73" s="193" t="s">
        <v>160</v>
      </c>
      <c r="AN73" s="194"/>
      <c r="AO73" s="194"/>
      <c r="AP73" s="195"/>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93" t="s">
        <v>156</v>
      </c>
      <c r="AH74" s="194"/>
      <c r="AI74" s="194"/>
      <c r="AJ74" s="194"/>
      <c r="AK74" s="194"/>
      <c r="AL74" s="192"/>
      <c r="AM74" s="193" t="s">
        <v>161</v>
      </c>
      <c r="AN74" s="194"/>
      <c r="AO74" s="194"/>
      <c r="AP74" s="195"/>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93" t="s">
        <v>157</v>
      </c>
      <c r="AH75" s="194"/>
      <c r="AI75" s="194"/>
      <c r="AJ75" s="194"/>
      <c r="AK75" s="194"/>
      <c r="AL75" s="192"/>
      <c r="AM75" s="193" t="s">
        <v>162</v>
      </c>
      <c r="AN75" s="194"/>
      <c r="AO75" s="194"/>
      <c r="AP75" s="195"/>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93" t="s">
        <v>158</v>
      </c>
      <c r="AH76" s="194"/>
      <c r="AI76" s="194"/>
      <c r="AJ76" s="194"/>
      <c r="AK76" s="194"/>
      <c r="AL76" s="192"/>
      <c r="AM76" s="193" t="s">
        <v>162</v>
      </c>
      <c r="AN76" s="194"/>
      <c r="AO76" s="194"/>
      <c r="AP76" s="195"/>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93" t="s">
        <v>159</v>
      </c>
      <c r="AH77" s="194"/>
      <c r="AI77" s="194"/>
      <c r="AJ77" s="194"/>
      <c r="AK77" s="194"/>
      <c r="AL77" s="192"/>
      <c r="AM77" s="193" t="s">
        <v>163</v>
      </c>
      <c r="AN77" s="194"/>
      <c r="AO77" s="194" t="s">
        <v>177</v>
      </c>
      <c r="AP77" s="195"/>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B4" zoomScale="89" zoomScaleNormal="89" workbookViewId="0">
      <selection activeCell="AO74" sqref="AO7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43872</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69" t="s">
        <v>53</v>
      </c>
      <c r="L8" s="170"/>
      <c r="M8" s="170"/>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6">
        <v>6.6666666666666666E-2</v>
      </c>
      <c r="Y9" s="247"/>
      <c r="Z9" s="246"/>
      <c r="AA9" s="247"/>
      <c r="AB9" s="248">
        <v>4.1666666666666664E-2</v>
      </c>
      <c r="AC9" s="247"/>
      <c r="AD9" s="248">
        <v>4.1666666666666666E-3</v>
      </c>
      <c r="AE9" s="247"/>
      <c r="AF9" s="248">
        <v>2.0833333333333332E-2</v>
      </c>
      <c r="AG9" s="247"/>
      <c r="AH9" s="248"/>
      <c r="AI9" s="247"/>
      <c r="AJ9" s="248"/>
      <c r="AK9" s="247"/>
      <c r="AL9" s="248"/>
      <c r="AM9" s="249"/>
      <c r="AN9" s="250" t="s">
        <v>296</v>
      </c>
      <c r="AO9" s="251"/>
      <c r="AP9" s="251"/>
      <c r="AQ9" s="251"/>
      <c r="AR9" s="251"/>
      <c r="AS9" s="251"/>
      <c r="AT9" s="251"/>
      <c r="AU9" s="252"/>
    </row>
    <row r="10" spans="1:47" ht="15.75" customHeight="1" thickTop="1">
      <c r="A10" s="18"/>
      <c r="B10" s="18"/>
      <c r="C10" s="18"/>
      <c r="D10" s="18"/>
      <c r="E10" s="19"/>
      <c r="F10" s="19"/>
      <c r="G10" s="19"/>
      <c r="H10" s="19"/>
      <c r="I10" s="19"/>
      <c r="J10" s="19"/>
      <c r="U10" s="20"/>
      <c r="V10" s="253">
        <v>6.6666666666666666E-2</v>
      </c>
      <c r="W10" s="254"/>
      <c r="X10" s="253">
        <v>0.33333333333333331</v>
      </c>
      <c r="Y10" s="254"/>
      <c r="Z10" s="253"/>
      <c r="AA10" s="254"/>
      <c r="AB10" s="253"/>
      <c r="AC10" s="254"/>
      <c r="AD10" s="255"/>
      <c r="AE10" s="254"/>
      <c r="AF10" s="255"/>
      <c r="AG10" s="254"/>
      <c r="AH10" s="255"/>
      <c r="AI10" s="254"/>
      <c r="AJ10" s="255"/>
      <c r="AK10" s="254"/>
      <c r="AL10" s="255">
        <v>0.26666666666666666</v>
      </c>
      <c r="AM10" s="256"/>
      <c r="AN10" s="257" t="s">
        <v>178</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0.33333333333333331</v>
      </c>
      <c r="W11" s="254"/>
      <c r="X11" s="255">
        <v>0.375</v>
      </c>
      <c r="Y11" s="256"/>
      <c r="Z11" s="253"/>
      <c r="AA11" s="254"/>
      <c r="AB11" s="255">
        <v>2.7777777777777776E-2</v>
      </c>
      <c r="AC11" s="254"/>
      <c r="AD11" s="255">
        <v>6.9444444444444441E-3</v>
      </c>
      <c r="AE11" s="254"/>
      <c r="AF11" s="255">
        <v>6.9444444444444441E-3</v>
      </c>
      <c r="AG11" s="254"/>
      <c r="AH11" s="255"/>
      <c r="AI11" s="254"/>
      <c r="AJ11" s="255"/>
      <c r="AK11" s="254"/>
      <c r="AL11" s="255"/>
      <c r="AM11" s="256"/>
      <c r="AN11" s="257" t="s">
        <v>297</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0.375</v>
      </c>
      <c r="W12" s="254"/>
      <c r="X12" s="255">
        <v>0.42499999999999999</v>
      </c>
      <c r="Y12" s="256"/>
      <c r="Z12" s="253"/>
      <c r="AA12" s="254"/>
      <c r="AB12" s="255">
        <v>4.1666666666666664E-2</v>
      </c>
      <c r="AC12" s="254"/>
      <c r="AD12" s="255">
        <v>4.1666666666666666E-3</v>
      </c>
      <c r="AE12" s="254"/>
      <c r="AF12" s="255">
        <v>4.1666666666666666E-3</v>
      </c>
      <c r="AG12" s="254"/>
      <c r="AH12" s="255"/>
      <c r="AI12" s="254"/>
      <c r="AJ12" s="255"/>
      <c r="AK12" s="254"/>
      <c r="AL12" s="255"/>
      <c r="AM12" s="256"/>
      <c r="AN12" s="257" t="s">
        <v>298</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0.42499999999999999</v>
      </c>
      <c r="W13" s="254"/>
      <c r="X13" s="255">
        <v>0.5</v>
      </c>
      <c r="Y13" s="256"/>
      <c r="Z13" s="253"/>
      <c r="AA13" s="254"/>
      <c r="AB13" s="255"/>
      <c r="AC13" s="254"/>
      <c r="AD13" s="255"/>
      <c r="AE13" s="254"/>
      <c r="AF13" s="255"/>
      <c r="AG13" s="254"/>
      <c r="AH13" s="255"/>
      <c r="AI13" s="254"/>
      <c r="AJ13" s="255"/>
      <c r="AK13" s="254"/>
      <c r="AL13" s="255">
        <v>7.4999999999999997E-2</v>
      </c>
      <c r="AM13" s="256"/>
      <c r="AN13" s="257" t="s">
        <v>178</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0.5</v>
      </c>
      <c r="W14" s="254"/>
      <c r="X14" s="255">
        <v>0.52083333333333337</v>
      </c>
      <c r="Y14" s="256"/>
      <c r="Z14" s="253"/>
      <c r="AA14" s="254"/>
      <c r="AB14" s="255">
        <v>1.3888888888888888E-2</v>
      </c>
      <c r="AC14" s="254"/>
      <c r="AD14" s="255"/>
      <c r="AE14" s="254"/>
      <c r="AF14" s="255">
        <v>6.9444444444444441E-3</v>
      </c>
      <c r="AG14" s="254"/>
      <c r="AH14" s="255"/>
      <c r="AI14" s="254"/>
      <c r="AJ14" s="255"/>
      <c r="AK14" s="254"/>
      <c r="AL14" s="255"/>
      <c r="AM14" s="256"/>
      <c r="AN14" s="257" t="s">
        <v>299</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0.52083333333333337</v>
      </c>
      <c r="W15" s="254"/>
      <c r="X15" s="255">
        <v>0.58333333333333337</v>
      </c>
      <c r="Y15" s="256"/>
      <c r="Z15" s="253"/>
      <c r="AA15" s="254"/>
      <c r="AB15" s="255">
        <v>4.1666666666666664E-2</v>
      </c>
      <c r="AC15" s="254"/>
      <c r="AD15" s="255">
        <v>6.9444444444444441E-3</v>
      </c>
      <c r="AE15" s="254"/>
      <c r="AF15" s="255">
        <v>1.3888888888888888E-2</v>
      </c>
      <c r="AG15" s="254"/>
      <c r="AH15" s="255"/>
      <c r="AI15" s="254"/>
      <c r="AJ15" s="255"/>
      <c r="AK15" s="254"/>
      <c r="AL15" s="255"/>
      <c r="AM15" s="256"/>
      <c r="AN15" s="257" t="s">
        <v>300</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0.58333333333333337</v>
      </c>
      <c r="W16" s="254"/>
      <c r="X16" s="255">
        <v>0.63750000000000007</v>
      </c>
      <c r="Y16" s="256"/>
      <c r="Z16" s="253"/>
      <c r="AA16" s="254"/>
      <c r="AB16" s="255"/>
      <c r="AC16" s="254"/>
      <c r="AD16" s="255"/>
      <c r="AE16" s="254"/>
      <c r="AF16" s="255"/>
      <c r="AG16" s="254"/>
      <c r="AH16" s="255"/>
      <c r="AI16" s="254"/>
      <c r="AJ16" s="255"/>
      <c r="AK16" s="254"/>
      <c r="AL16" s="255">
        <v>5.4166666666666669E-2</v>
      </c>
      <c r="AM16" s="256"/>
      <c r="AN16" s="257" t="s">
        <v>205</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0.63750000000000007</v>
      </c>
      <c r="W17" s="254"/>
      <c r="X17" s="255">
        <v>0.6875</v>
      </c>
      <c r="Y17" s="256"/>
      <c r="Z17" s="253"/>
      <c r="AA17" s="254"/>
      <c r="AB17" s="255">
        <v>2.7777777777777776E-2</v>
      </c>
      <c r="AC17" s="254"/>
      <c r="AD17" s="255">
        <v>8.3333333333333332E-3</v>
      </c>
      <c r="AE17" s="254"/>
      <c r="AF17" s="255">
        <v>1.3888888888888888E-2</v>
      </c>
      <c r="AG17" s="254"/>
      <c r="AH17" s="255"/>
      <c r="AI17" s="254"/>
      <c r="AJ17" s="255"/>
      <c r="AK17" s="254"/>
      <c r="AL17" s="255"/>
      <c r="AM17" s="256"/>
      <c r="AN17" s="257" t="s">
        <v>301</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0.6875</v>
      </c>
      <c r="W18" s="254"/>
      <c r="X18" s="290">
        <v>0.75</v>
      </c>
      <c r="Y18" s="291"/>
      <c r="Z18" s="253"/>
      <c r="AA18" s="254"/>
      <c r="AB18" s="255"/>
      <c r="AC18" s="254"/>
      <c r="AD18" s="255"/>
      <c r="AE18" s="254"/>
      <c r="AF18" s="255"/>
      <c r="AG18" s="254"/>
      <c r="AH18" s="255"/>
      <c r="AI18" s="254"/>
      <c r="AJ18" s="255"/>
      <c r="AK18" s="254"/>
      <c r="AL18" s="255">
        <v>6.25E-2</v>
      </c>
      <c r="AM18" s="256"/>
      <c r="AN18" s="257" t="s">
        <v>205</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0.75</v>
      </c>
      <c r="W19" s="254"/>
      <c r="X19" s="290">
        <v>0.84166666666666667</v>
      </c>
      <c r="Y19" s="291"/>
      <c r="Z19" s="253"/>
      <c r="AA19" s="254"/>
      <c r="AB19" s="255"/>
      <c r="AC19" s="254"/>
      <c r="AD19" s="255"/>
      <c r="AE19" s="254"/>
      <c r="AF19" s="255">
        <v>9.1666666666666674E-2</v>
      </c>
      <c r="AG19" s="254"/>
      <c r="AH19" s="255"/>
      <c r="AI19" s="254"/>
      <c r="AJ19" s="255"/>
      <c r="AK19" s="254"/>
      <c r="AL19" s="255"/>
      <c r="AM19" s="256"/>
      <c r="AN19" s="257" t="s">
        <v>302</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0.84166666666666667</v>
      </c>
      <c r="W20" s="254"/>
      <c r="X20" s="290">
        <v>1</v>
      </c>
      <c r="Y20" s="291"/>
      <c r="Z20" s="253"/>
      <c r="AA20" s="254"/>
      <c r="AB20" s="255"/>
      <c r="AC20" s="254"/>
      <c r="AD20" s="255"/>
      <c r="AE20" s="254"/>
      <c r="AF20" s="255"/>
      <c r="AG20" s="254"/>
      <c r="AH20" s="255"/>
      <c r="AI20" s="254"/>
      <c r="AJ20" s="255"/>
      <c r="AK20" s="254"/>
      <c r="AL20" s="255">
        <v>0.15833333333333333</v>
      </c>
      <c r="AM20" s="256"/>
      <c r="AN20" s="257" t="s">
        <v>205</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c r="W21" s="254"/>
      <c r="X21" s="290"/>
      <c r="Y21" s="291"/>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c r="W22" s="303"/>
      <c r="X22" s="304"/>
      <c r="Y22" s="255"/>
      <c r="Z22" s="302"/>
      <c r="AA22" s="303"/>
      <c r="AB22" s="303"/>
      <c r="AC22" s="303"/>
      <c r="AD22" s="303"/>
      <c r="AE22" s="303"/>
      <c r="AF22" s="303"/>
      <c r="AG22" s="303"/>
      <c r="AH22" s="303"/>
      <c r="AI22" s="303"/>
      <c r="AJ22" s="303"/>
      <c r="AK22" s="303"/>
      <c r="AL22" s="254"/>
      <c r="AM22" s="255"/>
      <c r="AN22" s="257"/>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0.19444444444444442</v>
      </c>
      <c r="AC31" s="331"/>
      <c r="AD31" s="331">
        <f>SUM(AD9:AE30)</f>
        <v>3.0555555555555551E-2</v>
      </c>
      <c r="AE31" s="331"/>
      <c r="AF31" s="331">
        <f>SUM(AF9:AG30)</f>
        <v>0.15833333333333333</v>
      </c>
      <c r="AG31" s="331"/>
      <c r="AH31" s="331">
        <f>SUM(AH9:AI30)</f>
        <v>0</v>
      </c>
      <c r="AI31" s="331"/>
      <c r="AJ31" s="331">
        <f>SUM(AJ9:AK30)</f>
        <v>0</v>
      </c>
      <c r="AK31" s="331"/>
      <c r="AL31" s="332">
        <f>SUM(AL9:AM30)</f>
        <v>0.6166666666666667</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10042</v>
      </c>
      <c r="Y35" s="364"/>
      <c r="Z35" s="364"/>
      <c r="AA35" s="55" t="s">
        <v>56</v>
      </c>
      <c r="AB35" s="365">
        <v>1076</v>
      </c>
      <c r="AC35" s="366"/>
      <c r="AD35" s="366"/>
      <c r="AE35" s="58" t="s">
        <v>56</v>
      </c>
      <c r="AF35" s="365">
        <v>0</v>
      </c>
      <c r="AG35" s="366"/>
      <c r="AH35" s="366"/>
      <c r="AI35" s="55" t="s">
        <v>56</v>
      </c>
      <c r="AJ35" s="365">
        <v>0</v>
      </c>
      <c r="AK35" s="366"/>
      <c r="AL35" s="366"/>
      <c r="AM35" s="55" t="s">
        <v>56</v>
      </c>
      <c r="AN35" s="367">
        <f>(X35+AF35)-(AB35+AJ35)</f>
        <v>8966</v>
      </c>
      <c r="AO35" s="368"/>
      <c r="AP35" s="55" t="s">
        <v>56</v>
      </c>
      <c r="AQ35" s="369"/>
      <c r="AR35" s="370"/>
      <c r="AS35" s="370"/>
      <c r="AT35" s="370"/>
      <c r="AU35" s="371"/>
    </row>
    <row r="36" spans="1:47" ht="15.75" customHeight="1">
      <c r="A36" s="168" t="s">
        <v>83</v>
      </c>
      <c r="B36" s="51"/>
      <c r="C36" s="51"/>
      <c r="D36" s="51"/>
      <c r="E36" s="51"/>
      <c r="F36" s="51"/>
      <c r="G36" s="47"/>
      <c r="H36" s="375">
        <f>SUM(AB9:AC30)</f>
        <v>0.19444444444444442</v>
      </c>
      <c r="I36" s="376"/>
      <c r="J36" s="376"/>
      <c r="K36" s="377">
        <v>120</v>
      </c>
      <c r="L36" s="378"/>
      <c r="M36" s="37" t="s">
        <v>56</v>
      </c>
      <c r="N36" s="379">
        <f t="shared" si="2"/>
        <v>559.99999999999989</v>
      </c>
      <c r="O36" s="380"/>
      <c r="P36" s="37" t="s">
        <v>56</v>
      </c>
      <c r="Q36" s="31"/>
      <c r="R36" s="388" t="s">
        <v>39</v>
      </c>
      <c r="S36" s="389"/>
      <c r="T36" s="389"/>
      <c r="U36" s="389"/>
      <c r="V36" s="389"/>
      <c r="W36" s="389"/>
      <c r="X36" s="382">
        <v>14000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12000</v>
      </c>
      <c r="AO36" s="387"/>
      <c r="AP36" s="56" t="s">
        <v>56</v>
      </c>
      <c r="AQ36" s="372"/>
      <c r="AR36" s="373"/>
      <c r="AS36" s="373"/>
      <c r="AT36" s="373"/>
      <c r="AU36" s="374"/>
    </row>
    <row r="37" spans="1:47" ht="15.75" customHeight="1">
      <c r="A37" s="168" t="s">
        <v>67</v>
      </c>
      <c r="B37" s="51"/>
      <c r="C37" s="51"/>
      <c r="D37" s="51"/>
      <c r="E37" s="51"/>
      <c r="F37" s="51"/>
      <c r="G37" s="47"/>
      <c r="H37" s="375">
        <f>SUM(AD9:AE30)</f>
        <v>3.0555555555555551E-2</v>
      </c>
      <c r="I37" s="376"/>
      <c r="J37" s="376"/>
      <c r="K37" s="377">
        <v>89</v>
      </c>
      <c r="L37" s="378"/>
      <c r="M37" s="37" t="s">
        <v>56</v>
      </c>
      <c r="N37" s="379">
        <f t="shared" si="2"/>
        <v>65.266666666666652</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68" t="s">
        <v>150</v>
      </c>
      <c r="B38" s="51"/>
      <c r="C38" s="51"/>
      <c r="D38" s="51"/>
      <c r="E38" s="51"/>
      <c r="F38" s="51"/>
      <c r="G38" s="47"/>
      <c r="H38" s="375">
        <f>SUM(AF9:AG30)</f>
        <v>0.15833333333333333</v>
      </c>
      <c r="I38" s="376"/>
      <c r="J38" s="376"/>
      <c r="K38" s="377">
        <v>89</v>
      </c>
      <c r="L38" s="378"/>
      <c r="M38" s="37" t="s">
        <v>56</v>
      </c>
      <c r="N38" s="379">
        <f t="shared" si="2"/>
        <v>338.2</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68"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68"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68" t="s">
        <v>68</v>
      </c>
      <c r="B41" s="51"/>
      <c r="C41" s="51"/>
      <c r="D41" s="51"/>
      <c r="E41" s="51"/>
      <c r="F41" s="51"/>
      <c r="G41" s="47"/>
      <c r="H41" s="375">
        <f>SUM(AL9:AM30)</f>
        <v>0.6166666666666667</v>
      </c>
      <c r="I41" s="376"/>
      <c r="J41" s="376"/>
      <c r="K41" s="377">
        <v>8</v>
      </c>
      <c r="L41" s="378"/>
      <c r="M41" s="37" t="s">
        <v>56</v>
      </c>
      <c r="N41" s="379">
        <f t="shared" si="2"/>
        <v>118.4</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68"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1081.8666666666666</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43872</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43872</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234</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65" t="s">
        <v>175</v>
      </c>
      <c r="AH71" s="166"/>
      <c r="AI71" s="166"/>
      <c r="AJ71" s="166"/>
      <c r="AK71" s="166"/>
      <c r="AL71" s="164"/>
      <c r="AM71" s="165" t="s">
        <v>170</v>
      </c>
      <c r="AN71" s="166"/>
      <c r="AO71" s="166"/>
      <c r="AP71" s="167"/>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65" t="s">
        <v>171</v>
      </c>
      <c r="AH72" s="166"/>
      <c r="AI72" s="166"/>
      <c r="AJ72" s="166"/>
      <c r="AK72" s="166"/>
      <c r="AL72" s="164"/>
      <c r="AM72" s="165" t="s">
        <v>172</v>
      </c>
      <c r="AN72" s="166"/>
      <c r="AO72" s="166" t="s">
        <v>177</v>
      </c>
      <c r="AP72" s="167"/>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65" t="s">
        <v>181</v>
      </c>
      <c r="AH73" s="166"/>
      <c r="AI73" s="166"/>
      <c r="AJ73" s="166"/>
      <c r="AK73" s="166"/>
      <c r="AL73" s="164"/>
      <c r="AM73" s="165" t="s">
        <v>160</v>
      </c>
      <c r="AN73" s="166"/>
      <c r="AO73" s="166"/>
      <c r="AP73" s="167"/>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65" t="s">
        <v>156</v>
      </c>
      <c r="AH74" s="166"/>
      <c r="AI74" s="166"/>
      <c r="AJ74" s="166"/>
      <c r="AK74" s="166"/>
      <c r="AL74" s="164"/>
      <c r="AM74" s="165" t="s">
        <v>161</v>
      </c>
      <c r="AN74" s="166"/>
      <c r="AO74" s="166"/>
      <c r="AP74" s="167"/>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65" t="s">
        <v>157</v>
      </c>
      <c r="AH75" s="166"/>
      <c r="AI75" s="166"/>
      <c r="AJ75" s="166"/>
      <c r="AK75" s="166"/>
      <c r="AL75" s="164"/>
      <c r="AM75" s="165" t="s">
        <v>162</v>
      </c>
      <c r="AN75" s="166"/>
      <c r="AO75" s="166"/>
      <c r="AP75" s="167"/>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65" t="s">
        <v>158</v>
      </c>
      <c r="AH76" s="166"/>
      <c r="AI76" s="166"/>
      <c r="AJ76" s="166"/>
      <c r="AK76" s="166"/>
      <c r="AL76" s="164"/>
      <c r="AM76" s="165" t="s">
        <v>162</v>
      </c>
      <c r="AN76" s="166"/>
      <c r="AO76" s="166" t="s">
        <v>177</v>
      </c>
      <c r="AP76" s="167"/>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65" t="s">
        <v>159</v>
      </c>
      <c r="AH77" s="166"/>
      <c r="AI77" s="166"/>
      <c r="AJ77" s="166"/>
      <c r="AK77" s="166"/>
      <c r="AL77" s="164"/>
      <c r="AM77" s="165" t="s">
        <v>163</v>
      </c>
      <c r="AN77" s="166"/>
      <c r="AO77" s="166"/>
      <c r="AP77" s="167"/>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8" zoomScale="89" zoomScaleNormal="89"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43863</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41" t="s">
        <v>53</v>
      </c>
      <c r="L8" s="142"/>
      <c r="M8" s="142"/>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0.16666666666666666</v>
      </c>
      <c r="Y9" s="249"/>
      <c r="Z9" s="246"/>
      <c r="AA9" s="247"/>
      <c r="AB9" s="248"/>
      <c r="AC9" s="247"/>
      <c r="AD9" s="248">
        <v>2.0833333333333332E-2</v>
      </c>
      <c r="AE9" s="247"/>
      <c r="AF9" s="248">
        <v>0.14583333333333334</v>
      </c>
      <c r="AG9" s="247"/>
      <c r="AH9" s="248"/>
      <c r="AI9" s="247"/>
      <c r="AJ9" s="248"/>
      <c r="AK9" s="247"/>
      <c r="AL9" s="248"/>
      <c r="AM9" s="249"/>
      <c r="AN9" s="250" t="s">
        <v>199</v>
      </c>
      <c r="AO9" s="251"/>
      <c r="AP9" s="251"/>
      <c r="AQ9" s="251"/>
      <c r="AR9" s="251"/>
      <c r="AS9" s="251"/>
      <c r="AT9" s="251"/>
      <c r="AU9" s="252"/>
    </row>
    <row r="10" spans="1:47" ht="15.75" customHeight="1" thickTop="1">
      <c r="A10" s="18"/>
      <c r="B10" s="18"/>
      <c r="C10" s="18"/>
      <c r="D10" s="18"/>
      <c r="E10" s="19"/>
      <c r="F10" s="19"/>
      <c r="G10" s="19"/>
      <c r="H10" s="19"/>
      <c r="I10" s="19"/>
      <c r="J10" s="19"/>
      <c r="U10" s="20"/>
      <c r="V10" s="253">
        <v>0.16666666666666666</v>
      </c>
      <c r="W10" s="254"/>
      <c r="X10" s="255">
        <v>0.20833333333333334</v>
      </c>
      <c r="Y10" s="256"/>
      <c r="Z10" s="253"/>
      <c r="AA10" s="254"/>
      <c r="AB10" s="255">
        <v>2.0833333333333332E-2</v>
      </c>
      <c r="AC10" s="254"/>
      <c r="AD10" s="255">
        <v>4.1666666666666666E-3</v>
      </c>
      <c r="AE10" s="254"/>
      <c r="AF10" s="255">
        <v>1.6666666666666666E-2</v>
      </c>
      <c r="AG10" s="254"/>
      <c r="AH10" s="255"/>
      <c r="AI10" s="254"/>
      <c r="AJ10" s="255"/>
      <c r="AK10" s="254"/>
      <c r="AL10" s="255"/>
      <c r="AM10" s="256"/>
      <c r="AN10" s="257" t="s">
        <v>200</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0.20833333333333334</v>
      </c>
      <c r="W11" s="254"/>
      <c r="X11" s="255">
        <v>0.26666666666666666</v>
      </c>
      <c r="Y11" s="256"/>
      <c r="Z11" s="253"/>
      <c r="AA11" s="254"/>
      <c r="AB11" s="255">
        <v>3.3333333333333333E-2</v>
      </c>
      <c r="AC11" s="254"/>
      <c r="AD11" s="255">
        <v>8.3333333333333332E-3</v>
      </c>
      <c r="AE11" s="254"/>
      <c r="AF11" s="255">
        <v>1.6666666666666666E-2</v>
      </c>
      <c r="AG11" s="254"/>
      <c r="AH11" s="255"/>
      <c r="AI11" s="254"/>
      <c r="AJ11" s="255"/>
      <c r="AK11" s="254"/>
      <c r="AL11" s="255"/>
      <c r="AM11" s="256"/>
      <c r="AN11" s="257" t="s">
        <v>201</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0.26666666666666666</v>
      </c>
      <c r="W12" s="254"/>
      <c r="X12" s="255">
        <v>0.3125</v>
      </c>
      <c r="Y12" s="256"/>
      <c r="Z12" s="253"/>
      <c r="AA12" s="254"/>
      <c r="AB12" s="255">
        <v>2.9166666666666664E-2</v>
      </c>
      <c r="AC12" s="254"/>
      <c r="AD12" s="255">
        <v>1.2499999999999999E-2</v>
      </c>
      <c r="AE12" s="254"/>
      <c r="AF12" s="255">
        <v>4.1666666666666666E-3</v>
      </c>
      <c r="AG12" s="254"/>
      <c r="AH12" s="255"/>
      <c r="AI12" s="254"/>
      <c r="AJ12" s="255"/>
      <c r="AK12" s="254"/>
      <c r="AL12" s="255"/>
      <c r="AM12" s="256"/>
      <c r="AN12" s="257" t="s">
        <v>202</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0.3125</v>
      </c>
      <c r="W13" s="254"/>
      <c r="X13" s="255">
        <v>0.46249999999999997</v>
      </c>
      <c r="Y13" s="256"/>
      <c r="Z13" s="253"/>
      <c r="AA13" s="254"/>
      <c r="AB13" s="255"/>
      <c r="AC13" s="254"/>
      <c r="AD13" s="255"/>
      <c r="AE13" s="254"/>
      <c r="AF13" s="255"/>
      <c r="AG13" s="254"/>
      <c r="AH13" s="255"/>
      <c r="AI13" s="254"/>
      <c r="AJ13" s="255"/>
      <c r="AK13" s="254"/>
      <c r="AL13" s="255">
        <v>0.15</v>
      </c>
      <c r="AM13" s="256"/>
      <c r="AN13" s="257" t="s">
        <v>203</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0.46249999999999997</v>
      </c>
      <c r="W14" s="254"/>
      <c r="X14" s="255">
        <v>0.5</v>
      </c>
      <c r="Y14" s="256"/>
      <c r="Z14" s="253"/>
      <c r="AA14" s="254"/>
      <c r="AB14" s="255"/>
      <c r="AC14" s="254"/>
      <c r="AD14" s="255"/>
      <c r="AE14" s="254"/>
      <c r="AF14" s="255">
        <v>3.7499999999999999E-2</v>
      </c>
      <c r="AG14" s="254"/>
      <c r="AH14" s="255"/>
      <c r="AI14" s="254"/>
      <c r="AJ14" s="255"/>
      <c r="AK14" s="254"/>
      <c r="AL14" s="255"/>
      <c r="AM14" s="256"/>
      <c r="AN14" s="257" t="s">
        <v>204</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0.5</v>
      </c>
      <c r="W15" s="254"/>
      <c r="X15" s="255">
        <v>0.54166666666666663</v>
      </c>
      <c r="Y15" s="256"/>
      <c r="Z15" s="253"/>
      <c r="AA15" s="254"/>
      <c r="AB15" s="255"/>
      <c r="AC15" s="254"/>
      <c r="AD15" s="255"/>
      <c r="AE15" s="254"/>
      <c r="AF15" s="255"/>
      <c r="AG15" s="254"/>
      <c r="AH15" s="255"/>
      <c r="AI15" s="254"/>
      <c r="AJ15" s="255"/>
      <c r="AK15" s="254"/>
      <c r="AL15" s="255">
        <v>4.1666666666666664E-2</v>
      </c>
      <c r="AM15" s="256"/>
      <c r="AN15" s="257" t="s">
        <v>205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0.54166666666666663</v>
      </c>
      <c r="W16" s="254"/>
      <c r="X16" s="255">
        <v>0.58750000000000002</v>
      </c>
      <c r="Y16" s="256"/>
      <c r="Z16" s="253"/>
      <c r="AA16" s="254"/>
      <c r="AB16" s="255"/>
      <c r="AC16" s="254"/>
      <c r="AD16" s="255"/>
      <c r="AE16" s="254"/>
      <c r="AF16" s="255">
        <v>4.5833333333333337E-2</v>
      </c>
      <c r="AG16" s="254"/>
      <c r="AH16" s="255"/>
      <c r="AI16" s="254"/>
      <c r="AJ16" s="255"/>
      <c r="AK16" s="254"/>
      <c r="AL16" s="255"/>
      <c r="AM16" s="256"/>
      <c r="AN16" s="257" t="s">
        <v>206</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0.58750000000000002</v>
      </c>
      <c r="W17" s="254"/>
      <c r="X17" s="255">
        <v>0.64583333333333337</v>
      </c>
      <c r="Y17" s="256"/>
      <c r="Z17" s="253"/>
      <c r="AA17" s="254"/>
      <c r="AB17" s="255"/>
      <c r="AC17" s="254"/>
      <c r="AD17" s="255"/>
      <c r="AE17" s="254"/>
      <c r="AF17" s="255"/>
      <c r="AG17" s="254"/>
      <c r="AH17" s="255"/>
      <c r="AI17" s="254"/>
      <c r="AJ17" s="255"/>
      <c r="AK17" s="254"/>
      <c r="AL17" s="255">
        <v>5.8333333333333327E-2</v>
      </c>
      <c r="AM17" s="256"/>
      <c r="AN17" s="257" t="s">
        <v>205</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0.64583333333333337</v>
      </c>
      <c r="W18" s="254"/>
      <c r="X18" s="290">
        <v>0.6958333333333333</v>
      </c>
      <c r="Y18" s="291"/>
      <c r="Z18" s="253"/>
      <c r="AA18" s="254"/>
      <c r="AB18" s="255"/>
      <c r="AC18" s="254"/>
      <c r="AD18" s="255"/>
      <c r="AE18" s="254"/>
      <c r="AF18" s="255">
        <v>4.9999999999999996E-2</v>
      </c>
      <c r="AG18" s="254"/>
      <c r="AH18" s="255"/>
      <c r="AI18" s="254"/>
      <c r="AJ18" s="255"/>
      <c r="AK18" s="254"/>
      <c r="AL18" s="255"/>
      <c r="AM18" s="256"/>
      <c r="AN18" s="257" t="s">
        <v>207</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0.6958333333333333</v>
      </c>
      <c r="W19" s="254"/>
      <c r="X19" s="290">
        <v>0.8125</v>
      </c>
      <c r="Y19" s="291"/>
      <c r="Z19" s="253"/>
      <c r="AA19" s="254"/>
      <c r="AB19" s="255"/>
      <c r="AC19" s="254"/>
      <c r="AD19" s="255"/>
      <c r="AE19" s="254"/>
      <c r="AF19" s="255"/>
      <c r="AG19" s="254"/>
      <c r="AH19" s="255"/>
      <c r="AI19" s="254"/>
      <c r="AJ19" s="255"/>
      <c r="AK19" s="254"/>
      <c r="AL19" s="255">
        <v>0.11666666666666665</v>
      </c>
      <c r="AM19" s="256"/>
      <c r="AN19" s="257" t="s">
        <v>205</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0.8125</v>
      </c>
      <c r="W20" s="254"/>
      <c r="X20" s="290">
        <v>0.83333333333333337</v>
      </c>
      <c r="Y20" s="291"/>
      <c r="Z20" s="253"/>
      <c r="AA20" s="254"/>
      <c r="AB20" s="255">
        <v>1.6666666666666666E-2</v>
      </c>
      <c r="AC20" s="254"/>
      <c r="AD20" s="255"/>
      <c r="AE20" s="254"/>
      <c r="AF20" s="255">
        <v>4.1666666666666666E-3</v>
      </c>
      <c r="AG20" s="254"/>
      <c r="AH20" s="255"/>
      <c r="AI20" s="254"/>
      <c r="AJ20" s="255"/>
      <c r="AK20" s="254"/>
      <c r="AL20" s="255"/>
      <c r="AM20" s="256"/>
      <c r="AN20" s="257" t="s">
        <v>208</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0.83333333333333337</v>
      </c>
      <c r="W21" s="254"/>
      <c r="X21" s="290">
        <v>0.8833333333333333</v>
      </c>
      <c r="Y21" s="291"/>
      <c r="Z21" s="253"/>
      <c r="AA21" s="254"/>
      <c r="AB21" s="255">
        <v>3.7499999999999999E-2</v>
      </c>
      <c r="AC21" s="254"/>
      <c r="AD21" s="255">
        <v>8.3333333333333332E-3</v>
      </c>
      <c r="AE21" s="254"/>
      <c r="AF21" s="255">
        <v>4.1666666666666666E-3</v>
      </c>
      <c r="AG21" s="254"/>
      <c r="AH21" s="255"/>
      <c r="AI21" s="254"/>
      <c r="AJ21" s="255"/>
      <c r="AK21" s="254"/>
      <c r="AL21" s="255"/>
      <c r="AM21" s="256"/>
      <c r="AN21" s="257" t="s">
        <v>209</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0.8833333333333333</v>
      </c>
      <c r="W22" s="303"/>
      <c r="X22" s="304">
        <v>0.9375</v>
      </c>
      <c r="Y22" s="255"/>
      <c r="Z22" s="302"/>
      <c r="AA22" s="303"/>
      <c r="AB22" s="303">
        <v>2.0833333333333332E-2</v>
      </c>
      <c r="AC22" s="303"/>
      <c r="AD22" s="303">
        <v>8.3333333333333332E-3</v>
      </c>
      <c r="AE22" s="303"/>
      <c r="AF22" s="303">
        <v>2.4999999999999998E-2</v>
      </c>
      <c r="AG22" s="303"/>
      <c r="AH22" s="303"/>
      <c r="AI22" s="303"/>
      <c r="AJ22" s="303"/>
      <c r="AK22" s="303"/>
      <c r="AL22" s="254"/>
      <c r="AM22" s="255"/>
      <c r="AN22" s="257" t="s">
        <v>210</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v>0.9375</v>
      </c>
      <c r="W23" s="303"/>
      <c r="X23" s="303">
        <v>1</v>
      </c>
      <c r="Y23" s="255"/>
      <c r="Z23" s="302"/>
      <c r="AA23" s="303"/>
      <c r="AB23" s="303"/>
      <c r="AC23" s="303"/>
      <c r="AD23" s="303"/>
      <c r="AE23" s="303"/>
      <c r="AF23" s="303">
        <v>6.25E-2</v>
      </c>
      <c r="AG23" s="303"/>
      <c r="AH23" s="303"/>
      <c r="AI23" s="303"/>
      <c r="AJ23" s="303"/>
      <c r="AK23" s="303"/>
      <c r="AL23" s="254"/>
      <c r="AM23" s="255"/>
      <c r="AN23" s="257" t="s">
        <v>199</v>
      </c>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0.15833333333333333</v>
      </c>
      <c r="AC31" s="331"/>
      <c r="AD31" s="331">
        <f>SUM(AD9:AE30)</f>
        <v>6.2499999999999993E-2</v>
      </c>
      <c r="AE31" s="331"/>
      <c r="AF31" s="331">
        <f>SUM(AF9:AG30)</f>
        <v>0.41250000000000003</v>
      </c>
      <c r="AG31" s="331"/>
      <c r="AH31" s="331">
        <f>SUM(AH9:AI30)</f>
        <v>0</v>
      </c>
      <c r="AI31" s="331"/>
      <c r="AJ31" s="331">
        <f>SUM(AJ9:AK30)</f>
        <v>0</v>
      </c>
      <c r="AK31" s="331"/>
      <c r="AL31" s="332">
        <f>SUM(AL9:AM30)</f>
        <v>0.36666666666666664</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10942</v>
      </c>
      <c r="Y35" s="364"/>
      <c r="Z35" s="364"/>
      <c r="AA35" s="55" t="s">
        <v>56</v>
      </c>
      <c r="AB35" s="365">
        <v>1533</v>
      </c>
      <c r="AC35" s="366"/>
      <c r="AD35" s="366"/>
      <c r="AE35" s="58" t="s">
        <v>56</v>
      </c>
      <c r="AF35" s="365">
        <v>0</v>
      </c>
      <c r="AG35" s="366"/>
      <c r="AH35" s="366"/>
      <c r="AI35" s="55" t="s">
        <v>56</v>
      </c>
      <c r="AJ35" s="365">
        <v>0</v>
      </c>
      <c r="AK35" s="366"/>
      <c r="AL35" s="366"/>
      <c r="AM35" s="55" t="s">
        <v>56</v>
      </c>
      <c r="AN35" s="367">
        <f>(X35+AF35)-(AB35+AJ35)</f>
        <v>9409</v>
      </c>
      <c r="AO35" s="368"/>
      <c r="AP35" s="55" t="s">
        <v>56</v>
      </c>
      <c r="AQ35" s="369"/>
      <c r="AR35" s="370"/>
      <c r="AS35" s="370"/>
      <c r="AT35" s="370"/>
      <c r="AU35" s="371"/>
    </row>
    <row r="36" spans="1:47" ht="15.75" customHeight="1">
      <c r="A36" s="140" t="s">
        <v>83</v>
      </c>
      <c r="B36" s="51"/>
      <c r="C36" s="51"/>
      <c r="D36" s="51"/>
      <c r="E36" s="51"/>
      <c r="F36" s="51"/>
      <c r="G36" s="47"/>
      <c r="H36" s="375">
        <f>SUM(AB9:AC30)</f>
        <v>0.15833333333333333</v>
      </c>
      <c r="I36" s="376"/>
      <c r="J36" s="376"/>
      <c r="K36" s="377">
        <v>120</v>
      </c>
      <c r="L36" s="378"/>
      <c r="M36" s="37" t="s">
        <v>56</v>
      </c>
      <c r="N36" s="379">
        <f t="shared" si="2"/>
        <v>456</v>
      </c>
      <c r="O36" s="380"/>
      <c r="P36" s="37" t="s">
        <v>56</v>
      </c>
      <c r="Q36" s="31"/>
      <c r="R36" s="388" t="s">
        <v>39</v>
      </c>
      <c r="S36" s="389"/>
      <c r="T36" s="389"/>
      <c r="U36" s="389"/>
      <c r="V36" s="389"/>
      <c r="W36" s="389"/>
      <c r="X36" s="382">
        <v>23000</v>
      </c>
      <c r="Y36" s="383"/>
      <c r="Z36" s="383"/>
      <c r="AA36" s="56" t="s">
        <v>56</v>
      </c>
      <c r="AB36" s="384">
        <v>3000</v>
      </c>
      <c r="AC36" s="385"/>
      <c r="AD36" s="385"/>
      <c r="AE36" s="57" t="s">
        <v>56</v>
      </c>
      <c r="AF36" s="384">
        <v>0</v>
      </c>
      <c r="AG36" s="385"/>
      <c r="AH36" s="385"/>
      <c r="AI36" s="56" t="s">
        <v>56</v>
      </c>
      <c r="AJ36" s="384">
        <v>0</v>
      </c>
      <c r="AK36" s="385"/>
      <c r="AL36" s="385"/>
      <c r="AM36" s="56" t="s">
        <v>56</v>
      </c>
      <c r="AN36" s="386">
        <f t="shared" ref="AN36:AN43" si="3">(X36+AF36)-(AB36+AJ36)</f>
        <v>20000</v>
      </c>
      <c r="AO36" s="387"/>
      <c r="AP36" s="56" t="s">
        <v>56</v>
      </c>
      <c r="AQ36" s="372"/>
      <c r="AR36" s="373"/>
      <c r="AS36" s="373"/>
      <c r="AT36" s="373"/>
      <c r="AU36" s="374"/>
    </row>
    <row r="37" spans="1:47" ht="15.75" customHeight="1">
      <c r="A37" s="140" t="s">
        <v>67</v>
      </c>
      <c r="B37" s="51"/>
      <c r="C37" s="51"/>
      <c r="D37" s="51"/>
      <c r="E37" s="51"/>
      <c r="F37" s="51"/>
      <c r="G37" s="47"/>
      <c r="H37" s="375">
        <f>SUM(AD9:AE30)</f>
        <v>6.2499999999999993E-2</v>
      </c>
      <c r="I37" s="376"/>
      <c r="J37" s="376"/>
      <c r="K37" s="377">
        <v>89</v>
      </c>
      <c r="L37" s="378"/>
      <c r="M37" s="37" t="s">
        <v>56</v>
      </c>
      <c r="N37" s="379">
        <f t="shared" si="2"/>
        <v>133.49999999999997</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40" t="s">
        <v>150</v>
      </c>
      <c r="B38" s="51"/>
      <c r="C38" s="51"/>
      <c r="D38" s="51"/>
      <c r="E38" s="51"/>
      <c r="F38" s="51"/>
      <c r="G38" s="47"/>
      <c r="H38" s="375">
        <f>SUM(AF9:AG30)</f>
        <v>0.41250000000000003</v>
      </c>
      <c r="I38" s="376"/>
      <c r="J38" s="376"/>
      <c r="K38" s="377">
        <v>89</v>
      </c>
      <c r="L38" s="378"/>
      <c r="M38" s="37" t="s">
        <v>56</v>
      </c>
      <c r="N38" s="379">
        <f t="shared" si="2"/>
        <v>881.1</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40"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40"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40" t="s">
        <v>68</v>
      </c>
      <c r="B41" s="51"/>
      <c r="C41" s="51"/>
      <c r="D41" s="51"/>
      <c r="E41" s="51"/>
      <c r="F41" s="51"/>
      <c r="G41" s="47"/>
      <c r="H41" s="375">
        <f>SUM(AL9:AM30)</f>
        <v>0.36666666666666664</v>
      </c>
      <c r="I41" s="376"/>
      <c r="J41" s="376"/>
      <c r="K41" s="377">
        <v>8</v>
      </c>
      <c r="L41" s="378"/>
      <c r="M41" s="37" t="s">
        <v>56</v>
      </c>
      <c r="N41" s="379">
        <f t="shared" si="2"/>
        <v>70.399999999999991</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40"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1541</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43863</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43863</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176</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37" t="s">
        <v>175</v>
      </c>
      <c r="AH71" s="138"/>
      <c r="AI71" s="138"/>
      <c r="AJ71" s="138"/>
      <c r="AK71" s="138"/>
      <c r="AL71" s="136"/>
      <c r="AM71" s="137" t="s">
        <v>170</v>
      </c>
      <c r="AN71" s="138"/>
      <c r="AO71" s="138"/>
      <c r="AP71" s="139"/>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37" t="s">
        <v>171</v>
      </c>
      <c r="AH72" s="138"/>
      <c r="AI72" s="138"/>
      <c r="AJ72" s="138"/>
      <c r="AK72" s="138"/>
      <c r="AL72" s="136"/>
      <c r="AM72" s="137" t="s">
        <v>172</v>
      </c>
      <c r="AN72" s="138"/>
      <c r="AO72" s="138"/>
      <c r="AP72" s="139"/>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37" t="s">
        <v>181</v>
      </c>
      <c r="AH73" s="138"/>
      <c r="AI73" s="138"/>
      <c r="AJ73" s="138"/>
      <c r="AK73" s="138"/>
      <c r="AL73" s="136"/>
      <c r="AM73" s="137" t="s">
        <v>160</v>
      </c>
      <c r="AN73" s="138"/>
      <c r="AO73" s="138"/>
      <c r="AP73" s="139"/>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37" t="s">
        <v>156</v>
      </c>
      <c r="AH74" s="138"/>
      <c r="AI74" s="138"/>
      <c r="AJ74" s="138"/>
      <c r="AK74" s="138"/>
      <c r="AL74" s="136"/>
      <c r="AM74" s="137" t="s">
        <v>161</v>
      </c>
      <c r="AN74" s="138"/>
      <c r="AO74" s="138" t="s">
        <v>177</v>
      </c>
      <c r="AP74" s="139"/>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37" t="s">
        <v>157</v>
      </c>
      <c r="AH75" s="138"/>
      <c r="AI75" s="138"/>
      <c r="AJ75" s="138"/>
      <c r="AK75" s="138"/>
      <c r="AL75" s="136"/>
      <c r="AM75" s="137" t="s">
        <v>162</v>
      </c>
      <c r="AN75" s="138"/>
      <c r="AO75" s="138"/>
      <c r="AP75" s="139"/>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37" t="s">
        <v>158</v>
      </c>
      <c r="AH76" s="138"/>
      <c r="AI76" s="138"/>
      <c r="AJ76" s="138"/>
      <c r="AK76" s="138"/>
      <c r="AL76" s="136"/>
      <c r="AM76" s="137" t="s">
        <v>162</v>
      </c>
      <c r="AN76" s="138"/>
      <c r="AO76" s="138"/>
      <c r="AP76" s="139"/>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37" t="s">
        <v>159</v>
      </c>
      <c r="AH77" s="138"/>
      <c r="AI77" s="138"/>
      <c r="AJ77" s="138"/>
      <c r="AK77" s="138"/>
      <c r="AL77" s="136"/>
      <c r="AM77" s="137" t="s">
        <v>163</v>
      </c>
      <c r="AN77" s="138"/>
      <c r="AO77" s="138" t="s">
        <v>177</v>
      </c>
      <c r="AP77" s="139"/>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4" zoomScale="89" zoomScaleNormal="89" workbookViewId="0">
      <selection activeCell="V9" sqref="V9:W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43864</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46" t="s">
        <v>53</v>
      </c>
      <c r="L8" s="147"/>
      <c r="M8" s="147"/>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0.20833333333333334</v>
      </c>
      <c r="Y9" s="249"/>
      <c r="Z9" s="246"/>
      <c r="AA9" s="247"/>
      <c r="AB9" s="248"/>
      <c r="AC9" s="247"/>
      <c r="AD9" s="248">
        <v>2.0833333333333332E-2</v>
      </c>
      <c r="AE9" s="247"/>
      <c r="AF9" s="248">
        <v>0.1875</v>
      </c>
      <c r="AG9" s="247"/>
      <c r="AH9" s="248"/>
      <c r="AI9" s="247"/>
      <c r="AJ9" s="248"/>
      <c r="AK9" s="247"/>
      <c r="AL9" s="248"/>
      <c r="AM9" s="249"/>
      <c r="AN9" s="250" t="s">
        <v>211</v>
      </c>
      <c r="AO9" s="251"/>
      <c r="AP9" s="251"/>
      <c r="AQ9" s="251"/>
      <c r="AR9" s="251"/>
      <c r="AS9" s="251"/>
      <c r="AT9" s="251"/>
      <c r="AU9" s="252"/>
    </row>
    <row r="10" spans="1:47" ht="15.75" customHeight="1" thickTop="1">
      <c r="A10" s="18"/>
      <c r="B10" s="18"/>
      <c r="C10" s="18"/>
      <c r="D10" s="18"/>
      <c r="E10" s="19"/>
      <c r="F10" s="19"/>
      <c r="G10" s="19"/>
      <c r="H10" s="19"/>
      <c r="I10" s="19"/>
      <c r="J10" s="19"/>
      <c r="U10" s="20"/>
      <c r="V10" s="253">
        <v>0.20833333333333334</v>
      </c>
      <c r="W10" s="254"/>
      <c r="X10" s="255">
        <v>0.25</v>
      </c>
      <c r="Y10" s="256"/>
      <c r="Z10" s="253"/>
      <c r="AA10" s="254"/>
      <c r="AB10" s="255">
        <v>2.0833333333333332E-2</v>
      </c>
      <c r="AC10" s="254"/>
      <c r="AD10" s="255">
        <v>4.1666666666666666E-3</v>
      </c>
      <c r="AE10" s="254"/>
      <c r="AF10" s="255">
        <v>1.6666666666666666E-2</v>
      </c>
      <c r="AG10" s="254"/>
      <c r="AH10" s="255"/>
      <c r="AI10" s="254"/>
      <c r="AJ10" s="255"/>
      <c r="AK10" s="254"/>
      <c r="AL10" s="255"/>
      <c r="AM10" s="256"/>
      <c r="AN10" s="257" t="s">
        <v>213</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0.25</v>
      </c>
      <c r="W11" s="254"/>
      <c r="X11" s="255">
        <v>0.27916666666666667</v>
      </c>
      <c r="Y11" s="256"/>
      <c r="Z11" s="253"/>
      <c r="AA11" s="254"/>
      <c r="AB11" s="255"/>
      <c r="AC11" s="254"/>
      <c r="AD11" s="255"/>
      <c r="AE11" s="254"/>
      <c r="AF11" s="255">
        <v>2.9166666666666664E-2</v>
      </c>
      <c r="AG11" s="254"/>
      <c r="AH11" s="255"/>
      <c r="AI11" s="254"/>
      <c r="AJ11" s="255"/>
      <c r="AK11" s="254"/>
      <c r="AL11" s="255"/>
      <c r="AM11" s="256"/>
      <c r="AN11" s="257" t="s">
        <v>212</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0.27916666666666667</v>
      </c>
      <c r="W12" s="254"/>
      <c r="X12" s="255">
        <v>0.30416666666666664</v>
      </c>
      <c r="Y12" s="256"/>
      <c r="Z12" s="253"/>
      <c r="AA12" s="254"/>
      <c r="AB12" s="255">
        <v>1.6666666666666666E-2</v>
      </c>
      <c r="AC12" s="254"/>
      <c r="AD12" s="255">
        <v>4.1666666666666666E-3</v>
      </c>
      <c r="AE12" s="254"/>
      <c r="AF12" s="255">
        <v>4.1666666666666666E-3</v>
      </c>
      <c r="AG12" s="254"/>
      <c r="AH12" s="255"/>
      <c r="AI12" s="254"/>
      <c r="AJ12" s="255"/>
      <c r="AK12" s="254"/>
      <c r="AL12" s="255"/>
      <c r="AM12" s="256"/>
      <c r="AN12" s="257" t="s">
        <v>214</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0.30416666666666664</v>
      </c>
      <c r="W13" s="254"/>
      <c r="X13" s="255">
        <v>0.52083333333333337</v>
      </c>
      <c r="Y13" s="256"/>
      <c r="Z13" s="253"/>
      <c r="AA13" s="254"/>
      <c r="AB13" s="255"/>
      <c r="AC13" s="254"/>
      <c r="AD13" s="255"/>
      <c r="AE13" s="254"/>
      <c r="AF13" s="255"/>
      <c r="AG13" s="254"/>
      <c r="AH13" s="255"/>
      <c r="AI13" s="254"/>
      <c r="AJ13" s="255"/>
      <c r="AK13" s="254"/>
      <c r="AL13" s="255">
        <v>0.21666666666666667</v>
      </c>
      <c r="AM13" s="256"/>
      <c r="AN13" s="257" t="s">
        <v>220</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0.52083333333333337</v>
      </c>
      <c r="W14" s="254"/>
      <c r="X14" s="255">
        <v>0.58333333333333337</v>
      </c>
      <c r="Y14" s="256"/>
      <c r="Z14" s="253"/>
      <c r="AA14" s="254"/>
      <c r="AB14" s="255">
        <v>2.9166666666666664E-2</v>
      </c>
      <c r="AC14" s="254"/>
      <c r="AD14" s="255">
        <v>1.6666666666666666E-2</v>
      </c>
      <c r="AE14" s="254"/>
      <c r="AF14" s="255">
        <v>1.6666666666666666E-2</v>
      </c>
      <c r="AG14" s="254"/>
      <c r="AH14" s="255"/>
      <c r="AI14" s="254"/>
      <c r="AJ14" s="255"/>
      <c r="AK14" s="254"/>
      <c r="AL14" s="255"/>
      <c r="AM14" s="256"/>
      <c r="AN14" s="257" t="s">
        <v>219</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0.58333333333333337</v>
      </c>
      <c r="W15" s="254"/>
      <c r="X15" s="255">
        <v>0.75</v>
      </c>
      <c r="Y15" s="256"/>
      <c r="Z15" s="253"/>
      <c r="AA15" s="254"/>
      <c r="AB15" s="255"/>
      <c r="AC15" s="254"/>
      <c r="AD15" s="255"/>
      <c r="AE15" s="254"/>
      <c r="AF15" s="255"/>
      <c r="AG15" s="254"/>
      <c r="AH15" s="255"/>
      <c r="AI15" s="254"/>
      <c r="AJ15" s="255"/>
      <c r="AK15" s="254"/>
      <c r="AL15" s="255">
        <v>0.16666666666666666</v>
      </c>
      <c r="AM15" s="256"/>
      <c r="AN15" s="257" t="s">
        <v>220</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0.75</v>
      </c>
      <c r="W16" s="254"/>
      <c r="X16" s="255">
        <v>0.79999999999999993</v>
      </c>
      <c r="Y16" s="256"/>
      <c r="Z16" s="253"/>
      <c r="AA16" s="254"/>
      <c r="AB16" s="255">
        <v>2.9166666666666664E-2</v>
      </c>
      <c r="AC16" s="254"/>
      <c r="AD16" s="255">
        <v>8.3333333333333332E-3</v>
      </c>
      <c r="AE16" s="254"/>
      <c r="AF16" s="255">
        <v>1.2499999999999999E-2</v>
      </c>
      <c r="AG16" s="254"/>
      <c r="AH16" s="255"/>
      <c r="AI16" s="254"/>
      <c r="AJ16" s="255"/>
      <c r="AK16" s="254"/>
      <c r="AL16" s="255"/>
      <c r="AM16" s="256"/>
      <c r="AN16" s="257" t="s">
        <v>221</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0.79999999999999993</v>
      </c>
      <c r="W17" s="254"/>
      <c r="X17" s="255">
        <v>0.83333333333333337</v>
      </c>
      <c r="Y17" s="256"/>
      <c r="Z17" s="253"/>
      <c r="AA17" s="254"/>
      <c r="AB17" s="255">
        <v>1.2499999999999999E-2</v>
      </c>
      <c r="AC17" s="254"/>
      <c r="AD17" s="255">
        <v>8.3333333333333332E-3</v>
      </c>
      <c r="AE17" s="254"/>
      <c r="AF17" s="255">
        <v>1.2499999999999999E-2</v>
      </c>
      <c r="AG17" s="254"/>
      <c r="AH17" s="255"/>
      <c r="AI17" s="254"/>
      <c r="AJ17" s="255"/>
      <c r="AK17" s="254"/>
      <c r="AL17" s="255"/>
      <c r="AM17" s="256"/>
      <c r="AN17" s="257" t="s">
        <v>215</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0.83333333333333337</v>
      </c>
      <c r="W18" s="254"/>
      <c r="X18" s="290">
        <v>0.88750000000000007</v>
      </c>
      <c r="Y18" s="291"/>
      <c r="Z18" s="253"/>
      <c r="AA18" s="254"/>
      <c r="AB18" s="255">
        <v>3.7499999999999999E-2</v>
      </c>
      <c r="AC18" s="254"/>
      <c r="AD18" s="255">
        <v>8.3333333333333332E-3</v>
      </c>
      <c r="AE18" s="254"/>
      <c r="AF18" s="255">
        <v>8.3333333333333332E-3</v>
      </c>
      <c r="AG18" s="254"/>
      <c r="AH18" s="255"/>
      <c r="AI18" s="254"/>
      <c r="AJ18" s="255"/>
      <c r="AK18" s="254"/>
      <c r="AL18" s="255"/>
      <c r="AM18" s="256"/>
      <c r="AN18" s="257" t="s">
        <v>218</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0.88750000000000007</v>
      </c>
      <c r="W19" s="254"/>
      <c r="X19" s="290">
        <v>0.92083333333333339</v>
      </c>
      <c r="Y19" s="291"/>
      <c r="Z19" s="253"/>
      <c r="AA19" s="254"/>
      <c r="AB19" s="255">
        <v>2.0833333333333332E-2</v>
      </c>
      <c r="AC19" s="254"/>
      <c r="AD19" s="255">
        <v>4.1666666666666666E-3</v>
      </c>
      <c r="AE19" s="254"/>
      <c r="AF19" s="255">
        <v>8.3333333333333332E-3</v>
      </c>
      <c r="AG19" s="254"/>
      <c r="AH19" s="255"/>
      <c r="AI19" s="254"/>
      <c r="AJ19" s="255"/>
      <c r="AK19" s="254"/>
      <c r="AL19" s="255"/>
      <c r="AM19" s="256"/>
      <c r="AN19" s="257" t="s">
        <v>217</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0.92083333333333339</v>
      </c>
      <c r="W20" s="254"/>
      <c r="X20" s="290">
        <v>0.97916666666666663</v>
      </c>
      <c r="Y20" s="291"/>
      <c r="Z20" s="253"/>
      <c r="AA20" s="254"/>
      <c r="AB20" s="255"/>
      <c r="AC20" s="254"/>
      <c r="AD20" s="255"/>
      <c r="AE20" s="254"/>
      <c r="AF20" s="255">
        <v>5.8333333333333327E-2</v>
      </c>
      <c r="AG20" s="254"/>
      <c r="AH20" s="255"/>
      <c r="AI20" s="254"/>
      <c r="AJ20" s="255"/>
      <c r="AK20" s="254"/>
      <c r="AL20" s="255"/>
      <c r="AM20" s="256"/>
      <c r="AN20" s="257" t="s">
        <v>216</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0.97916666666666663</v>
      </c>
      <c r="W21" s="254"/>
      <c r="X21" s="290">
        <v>1</v>
      </c>
      <c r="Y21" s="291"/>
      <c r="Z21" s="253"/>
      <c r="AA21" s="254"/>
      <c r="AB21" s="255">
        <v>2.0833333333333332E-2</v>
      </c>
      <c r="AC21" s="254"/>
      <c r="AD21" s="255"/>
      <c r="AE21" s="254"/>
      <c r="AF21" s="255"/>
      <c r="AG21" s="254"/>
      <c r="AH21" s="255"/>
      <c r="AI21" s="254"/>
      <c r="AJ21" s="255"/>
      <c r="AK21" s="254"/>
      <c r="AL21" s="255"/>
      <c r="AM21" s="256"/>
      <c r="AN21" s="257" t="s">
        <v>222</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c r="W22" s="303"/>
      <c r="X22" s="304"/>
      <c r="Y22" s="255"/>
      <c r="Z22" s="302"/>
      <c r="AA22" s="303"/>
      <c r="AB22" s="303"/>
      <c r="AC22" s="303"/>
      <c r="AD22" s="303"/>
      <c r="AE22" s="303"/>
      <c r="AF22" s="303"/>
      <c r="AG22" s="303"/>
      <c r="AH22" s="303"/>
      <c r="AI22" s="303"/>
      <c r="AJ22" s="303"/>
      <c r="AK22" s="303"/>
      <c r="AL22" s="254"/>
      <c r="AM22" s="255"/>
      <c r="AN22" s="257"/>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0.1875</v>
      </c>
      <c r="AC31" s="331"/>
      <c r="AD31" s="331">
        <f>SUM(AD9:AE30)</f>
        <v>7.4999999999999997E-2</v>
      </c>
      <c r="AE31" s="331"/>
      <c r="AF31" s="331">
        <f>SUM(AF9:AG30)</f>
        <v>0.3541666666666668</v>
      </c>
      <c r="AG31" s="331"/>
      <c r="AH31" s="331">
        <f>SUM(AH9:AI30)</f>
        <v>0</v>
      </c>
      <c r="AI31" s="331"/>
      <c r="AJ31" s="331">
        <f>SUM(AJ9:AK30)</f>
        <v>0</v>
      </c>
      <c r="AK31" s="331"/>
      <c r="AL31" s="332">
        <f>SUM(AL9:AM30)</f>
        <v>0.3833333333333333</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9409</v>
      </c>
      <c r="Y35" s="364"/>
      <c r="Z35" s="364"/>
      <c r="AA35" s="55" t="s">
        <v>56</v>
      </c>
      <c r="AB35" s="365">
        <v>1520</v>
      </c>
      <c r="AC35" s="366"/>
      <c r="AD35" s="366"/>
      <c r="AE35" s="58" t="s">
        <v>56</v>
      </c>
      <c r="AF35" s="365">
        <v>0</v>
      </c>
      <c r="AG35" s="366"/>
      <c r="AH35" s="366"/>
      <c r="AI35" s="55" t="s">
        <v>56</v>
      </c>
      <c r="AJ35" s="365">
        <v>0</v>
      </c>
      <c r="AK35" s="366"/>
      <c r="AL35" s="366"/>
      <c r="AM35" s="55" t="s">
        <v>56</v>
      </c>
      <c r="AN35" s="367">
        <f>(X35+AF35)-(AB35+AJ35)</f>
        <v>7889</v>
      </c>
      <c r="AO35" s="368"/>
      <c r="AP35" s="55" t="s">
        <v>56</v>
      </c>
      <c r="AQ35" s="369"/>
      <c r="AR35" s="370"/>
      <c r="AS35" s="370"/>
      <c r="AT35" s="370"/>
      <c r="AU35" s="371"/>
    </row>
    <row r="36" spans="1:47" ht="15.75" customHeight="1">
      <c r="A36" s="148" t="s">
        <v>83</v>
      </c>
      <c r="B36" s="51"/>
      <c r="C36" s="51"/>
      <c r="D36" s="51"/>
      <c r="E36" s="51"/>
      <c r="F36" s="51"/>
      <c r="G36" s="47"/>
      <c r="H36" s="375">
        <f>SUM(AB9:AC30)</f>
        <v>0.1875</v>
      </c>
      <c r="I36" s="376"/>
      <c r="J36" s="376"/>
      <c r="K36" s="377">
        <v>120</v>
      </c>
      <c r="L36" s="378"/>
      <c r="M36" s="37" t="s">
        <v>56</v>
      </c>
      <c r="N36" s="379">
        <f t="shared" si="2"/>
        <v>540</v>
      </c>
      <c r="O36" s="380"/>
      <c r="P36" s="37" t="s">
        <v>56</v>
      </c>
      <c r="Q36" s="31"/>
      <c r="R36" s="388" t="s">
        <v>39</v>
      </c>
      <c r="S36" s="389"/>
      <c r="T36" s="389"/>
      <c r="U36" s="389"/>
      <c r="V36" s="389"/>
      <c r="W36" s="389"/>
      <c r="X36" s="382">
        <v>20000</v>
      </c>
      <c r="Y36" s="383"/>
      <c r="Z36" s="383"/>
      <c r="AA36" s="56" t="s">
        <v>56</v>
      </c>
      <c r="AB36" s="384">
        <v>3000</v>
      </c>
      <c r="AC36" s="385"/>
      <c r="AD36" s="385"/>
      <c r="AE36" s="57" t="s">
        <v>56</v>
      </c>
      <c r="AF36" s="384">
        <v>0</v>
      </c>
      <c r="AG36" s="385"/>
      <c r="AH36" s="385"/>
      <c r="AI36" s="56" t="s">
        <v>56</v>
      </c>
      <c r="AJ36" s="384">
        <v>0</v>
      </c>
      <c r="AK36" s="385"/>
      <c r="AL36" s="385"/>
      <c r="AM36" s="56" t="s">
        <v>56</v>
      </c>
      <c r="AN36" s="386">
        <f t="shared" ref="AN36:AN43" si="3">(X36+AF36)-(AB36+AJ36)</f>
        <v>17000</v>
      </c>
      <c r="AO36" s="387"/>
      <c r="AP36" s="56" t="s">
        <v>56</v>
      </c>
      <c r="AQ36" s="372"/>
      <c r="AR36" s="373"/>
      <c r="AS36" s="373"/>
      <c r="AT36" s="373"/>
      <c r="AU36" s="374"/>
    </row>
    <row r="37" spans="1:47" ht="15.75" customHeight="1">
      <c r="A37" s="148" t="s">
        <v>67</v>
      </c>
      <c r="B37" s="51"/>
      <c r="C37" s="51"/>
      <c r="D37" s="51"/>
      <c r="E37" s="51"/>
      <c r="F37" s="51"/>
      <c r="G37" s="47"/>
      <c r="H37" s="375">
        <f>SUM(AD9:AE30)</f>
        <v>7.4999999999999997E-2</v>
      </c>
      <c r="I37" s="376"/>
      <c r="J37" s="376"/>
      <c r="K37" s="377">
        <v>89</v>
      </c>
      <c r="L37" s="378"/>
      <c r="M37" s="37" t="s">
        <v>56</v>
      </c>
      <c r="N37" s="379">
        <f t="shared" si="2"/>
        <v>160.19999999999999</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48" t="s">
        <v>150</v>
      </c>
      <c r="B38" s="51"/>
      <c r="C38" s="51"/>
      <c r="D38" s="51"/>
      <c r="E38" s="51"/>
      <c r="F38" s="51"/>
      <c r="G38" s="47"/>
      <c r="H38" s="375">
        <f>SUM(AF9:AG30)</f>
        <v>0.3541666666666668</v>
      </c>
      <c r="I38" s="376"/>
      <c r="J38" s="376"/>
      <c r="K38" s="377">
        <v>89</v>
      </c>
      <c r="L38" s="378"/>
      <c r="M38" s="37" t="s">
        <v>56</v>
      </c>
      <c r="N38" s="379">
        <f t="shared" si="2"/>
        <v>756.50000000000034</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48"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48"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48" t="s">
        <v>68</v>
      </c>
      <c r="B41" s="51"/>
      <c r="C41" s="51"/>
      <c r="D41" s="51"/>
      <c r="E41" s="51"/>
      <c r="F41" s="51"/>
      <c r="G41" s="47"/>
      <c r="H41" s="375">
        <f>SUM(AL9:AM30)</f>
        <v>0.3833333333333333</v>
      </c>
      <c r="I41" s="376"/>
      <c r="J41" s="376"/>
      <c r="K41" s="377">
        <v>8</v>
      </c>
      <c r="L41" s="378"/>
      <c r="M41" s="37" t="s">
        <v>56</v>
      </c>
      <c r="N41" s="379">
        <f t="shared" si="2"/>
        <v>73.599999999999994</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48"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1530.3000000000002</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43864</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43864</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176</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43" t="s">
        <v>175</v>
      </c>
      <c r="AH71" s="144"/>
      <c r="AI71" s="144"/>
      <c r="AJ71" s="144"/>
      <c r="AK71" s="144"/>
      <c r="AL71" s="145"/>
      <c r="AM71" s="143" t="s">
        <v>170</v>
      </c>
      <c r="AN71" s="144"/>
      <c r="AO71" s="144"/>
      <c r="AP71" s="149"/>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43" t="s">
        <v>171</v>
      </c>
      <c r="AH72" s="144"/>
      <c r="AI72" s="144"/>
      <c r="AJ72" s="144"/>
      <c r="AK72" s="144"/>
      <c r="AL72" s="145"/>
      <c r="AM72" s="143" t="s">
        <v>172</v>
      </c>
      <c r="AN72" s="144"/>
      <c r="AO72" s="144"/>
      <c r="AP72" s="149"/>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43" t="s">
        <v>181</v>
      </c>
      <c r="AH73" s="144"/>
      <c r="AI73" s="144"/>
      <c r="AJ73" s="144"/>
      <c r="AK73" s="144"/>
      <c r="AL73" s="145"/>
      <c r="AM73" s="143" t="s">
        <v>160</v>
      </c>
      <c r="AN73" s="144"/>
      <c r="AO73" s="144"/>
      <c r="AP73" s="149"/>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43" t="s">
        <v>156</v>
      </c>
      <c r="AH74" s="144"/>
      <c r="AI74" s="144"/>
      <c r="AJ74" s="144"/>
      <c r="AK74" s="144"/>
      <c r="AL74" s="145"/>
      <c r="AM74" s="143" t="s">
        <v>161</v>
      </c>
      <c r="AN74" s="144"/>
      <c r="AO74" s="144" t="s">
        <v>177</v>
      </c>
      <c r="AP74" s="149"/>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43" t="s">
        <v>157</v>
      </c>
      <c r="AH75" s="144"/>
      <c r="AI75" s="144"/>
      <c r="AJ75" s="144"/>
      <c r="AK75" s="144"/>
      <c r="AL75" s="145"/>
      <c r="AM75" s="143" t="s">
        <v>162</v>
      </c>
      <c r="AN75" s="144"/>
      <c r="AO75" s="144"/>
      <c r="AP75" s="149"/>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43" t="s">
        <v>158</v>
      </c>
      <c r="AH76" s="144"/>
      <c r="AI76" s="144"/>
      <c r="AJ76" s="144"/>
      <c r="AK76" s="144"/>
      <c r="AL76" s="145"/>
      <c r="AM76" s="143" t="s">
        <v>162</v>
      </c>
      <c r="AN76" s="144"/>
      <c r="AO76" s="144"/>
      <c r="AP76" s="149"/>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43" t="s">
        <v>159</v>
      </c>
      <c r="AH77" s="144"/>
      <c r="AI77" s="144"/>
      <c r="AJ77" s="144"/>
      <c r="AK77" s="144"/>
      <c r="AL77" s="145"/>
      <c r="AM77" s="143" t="s">
        <v>163</v>
      </c>
      <c r="AN77" s="144"/>
      <c r="AO77" s="144" t="s">
        <v>177</v>
      </c>
      <c r="AP77" s="149"/>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F37" sqref="AF37:AH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43865</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53" t="s">
        <v>53</v>
      </c>
      <c r="L8" s="154"/>
      <c r="M8" s="154"/>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4.1666666666666664E-2</v>
      </c>
      <c r="Y9" s="249"/>
      <c r="Z9" s="246"/>
      <c r="AA9" s="247"/>
      <c r="AB9" s="248">
        <v>2.7777777777777776E-2</v>
      </c>
      <c r="AC9" s="247"/>
      <c r="AD9" s="248">
        <v>6.9444444444444441E-3</v>
      </c>
      <c r="AE9" s="247"/>
      <c r="AF9" s="248">
        <v>6.9444444444444441E-3</v>
      </c>
      <c r="AG9" s="247"/>
      <c r="AH9" s="248"/>
      <c r="AI9" s="247"/>
      <c r="AJ9" s="248"/>
      <c r="AK9" s="247"/>
      <c r="AL9" s="248"/>
      <c r="AM9" s="249"/>
      <c r="AN9" s="250" t="s">
        <v>223</v>
      </c>
      <c r="AO9" s="251"/>
      <c r="AP9" s="251"/>
      <c r="AQ9" s="251"/>
      <c r="AR9" s="251"/>
      <c r="AS9" s="251"/>
      <c r="AT9" s="251"/>
      <c r="AU9" s="252"/>
    </row>
    <row r="10" spans="1:47" ht="15.75" customHeight="1" thickTop="1">
      <c r="A10" s="18"/>
      <c r="B10" s="18"/>
      <c r="C10" s="18"/>
      <c r="D10" s="18"/>
      <c r="E10" s="19"/>
      <c r="F10" s="19"/>
      <c r="G10" s="19"/>
      <c r="H10" s="19"/>
      <c r="I10" s="19"/>
      <c r="J10" s="19"/>
      <c r="U10" s="20"/>
      <c r="V10" s="253">
        <v>4.1666666666666664E-2</v>
      </c>
      <c r="W10" s="254"/>
      <c r="X10" s="255">
        <v>8.3333333333333329E-2</v>
      </c>
      <c r="Y10" s="256"/>
      <c r="Z10" s="253"/>
      <c r="AA10" s="254"/>
      <c r="AB10" s="255"/>
      <c r="AC10" s="254"/>
      <c r="AD10" s="255">
        <v>2.0833333333333332E-2</v>
      </c>
      <c r="AE10" s="254"/>
      <c r="AF10" s="255">
        <v>2.0833333333333332E-2</v>
      </c>
      <c r="AG10" s="254"/>
      <c r="AH10" s="255"/>
      <c r="AI10" s="254"/>
      <c r="AJ10" s="255"/>
      <c r="AK10" s="254"/>
      <c r="AL10" s="255"/>
      <c r="AM10" s="256"/>
      <c r="AN10" s="257" t="s">
        <v>224</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8.3333333333333329E-2</v>
      </c>
      <c r="W11" s="254"/>
      <c r="X11" s="255">
        <v>0.16666666666666666</v>
      </c>
      <c r="Y11" s="256"/>
      <c r="Z11" s="253"/>
      <c r="AA11" s="254"/>
      <c r="AB11" s="255">
        <v>6.25E-2</v>
      </c>
      <c r="AC11" s="254"/>
      <c r="AD11" s="255">
        <v>6.9444444444444441E-3</v>
      </c>
      <c r="AE11" s="254"/>
      <c r="AF11" s="255">
        <v>1.3888888888888888E-2</v>
      </c>
      <c r="AG11" s="254"/>
      <c r="AH11" s="255"/>
      <c r="AI11" s="254"/>
      <c r="AJ11" s="255"/>
      <c r="AK11" s="254"/>
      <c r="AL11" s="255"/>
      <c r="AM11" s="256"/>
      <c r="AN11" s="257" t="s">
        <v>225</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0.16666666666666666</v>
      </c>
      <c r="W12" s="254"/>
      <c r="X12" s="255">
        <v>0.22916666666666666</v>
      </c>
      <c r="Y12" s="256"/>
      <c r="Z12" s="253"/>
      <c r="AA12" s="254"/>
      <c r="AB12" s="255">
        <v>4.1666666666666664E-2</v>
      </c>
      <c r="AC12" s="254"/>
      <c r="AD12" s="255">
        <v>6.9444444444444441E-3</v>
      </c>
      <c r="AE12" s="254"/>
      <c r="AF12" s="255">
        <v>1.3888888888888888E-2</v>
      </c>
      <c r="AG12" s="254"/>
      <c r="AH12" s="255"/>
      <c r="AI12" s="254"/>
      <c r="AJ12" s="255"/>
      <c r="AK12" s="254"/>
      <c r="AL12" s="255"/>
      <c r="AM12" s="256"/>
      <c r="AN12" s="257" t="s">
        <v>226</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0.22916666666666666</v>
      </c>
      <c r="W13" s="254"/>
      <c r="X13" s="255">
        <v>0.25</v>
      </c>
      <c r="Y13" s="256"/>
      <c r="Z13" s="253"/>
      <c r="AA13" s="254"/>
      <c r="AB13" s="255">
        <v>2.0833333333333332E-2</v>
      </c>
      <c r="AC13" s="254"/>
      <c r="AD13" s="255"/>
      <c r="AE13" s="254"/>
      <c r="AF13" s="255"/>
      <c r="AG13" s="254"/>
      <c r="AH13" s="255"/>
      <c r="AI13" s="254"/>
      <c r="AJ13" s="255"/>
      <c r="AK13" s="254"/>
      <c r="AL13" s="255"/>
      <c r="AM13" s="256"/>
      <c r="AN13" s="257" t="s">
        <v>227</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0.25</v>
      </c>
      <c r="W14" s="254"/>
      <c r="X14" s="255">
        <v>0.39583333333333331</v>
      </c>
      <c r="Y14" s="256"/>
      <c r="Z14" s="253"/>
      <c r="AA14" s="254"/>
      <c r="AB14" s="255"/>
      <c r="AC14" s="254"/>
      <c r="AD14" s="255"/>
      <c r="AE14" s="254"/>
      <c r="AF14" s="255"/>
      <c r="AG14" s="254"/>
      <c r="AH14" s="255"/>
      <c r="AI14" s="254"/>
      <c r="AJ14" s="255"/>
      <c r="AK14" s="254"/>
      <c r="AL14" s="255">
        <v>0.14583333333333334</v>
      </c>
      <c r="AM14" s="256"/>
      <c r="AN14" s="257" t="s">
        <v>205</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0.39583333333333331</v>
      </c>
      <c r="W15" s="254"/>
      <c r="X15" s="255">
        <v>0.4375</v>
      </c>
      <c r="Y15" s="256"/>
      <c r="Z15" s="253"/>
      <c r="AA15" s="254"/>
      <c r="AB15" s="255">
        <v>2.0833333333333332E-2</v>
      </c>
      <c r="AC15" s="254"/>
      <c r="AD15" s="255"/>
      <c r="AE15" s="254"/>
      <c r="AF15" s="255">
        <v>2.0833333333333332E-2</v>
      </c>
      <c r="AG15" s="254"/>
      <c r="AH15" s="255"/>
      <c r="AI15" s="254"/>
      <c r="AJ15" s="255"/>
      <c r="AK15" s="254"/>
      <c r="AL15" s="255"/>
      <c r="AM15" s="256"/>
      <c r="AN15" s="257" t="s">
        <v>228</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0.4375</v>
      </c>
      <c r="W16" s="254"/>
      <c r="X16" s="255">
        <v>0.47500000000000003</v>
      </c>
      <c r="Y16" s="256"/>
      <c r="Z16" s="253"/>
      <c r="AA16" s="254"/>
      <c r="AB16" s="255">
        <v>2.0833333333333332E-2</v>
      </c>
      <c r="AC16" s="254"/>
      <c r="AD16" s="255">
        <v>6.9444444444444441E-3</v>
      </c>
      <c r="AE16" s="254"/>
      <c r="AF16" s="255">
        <v>9.7222222222222224E-3</v>
      </c>
      <c r="AG16" s="254"/>
      <c r="AH16" s="255"/>
      <c r="AI16" s="254"/>
      <c r="AJ16" s="255"/>
      <c r="AK16" s="254"/>
      <c r="AL16" s="255"/>
      <c r="AM16" s="256"/>
      <c r="AN16" s="257" t="s">
        <v>229</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0.47500000000000003</v>
      </c>
      <c r="W17" s="254"/>
      <c r="X17" s="255">
        <v>0.5625</v>
      </c>
      <c r="Y17" s="256"/>
      <c r="Z17" s="253"/>
      <c r="AA17" s="254"/>
      <c r="AB17" s="255"/>
      <c r="AC17" s="254"/>
      <c r="AD17" s="255"/>
      <c r="AE17" s="254"/>
      <c r="AF17" s="255"/>
      <c r="AG17" s="254"/>
      <c r="AH17" s="255"/>
      <c r="AI17" s="254"/>
      <c r="AJ17" s="255"/>
      <c r="AK17" s="254"/>
      <c r="AL17" s="255">
        <v>8.7500000000000008E-2</v>
      </c>
      <c r="AM17" s="256"/>
      <c r="AN17" s="257" t="s">
        <v>205</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0.5625</v>
      </c>
      <c r="W18" s="254"/>
      <c r="X18" s="290">
        <v>0.60416666666666663</v>
      </c>
      <c r="Y18" s="291"/>
      <c r="Z18" s="253"/>
      <c r="AA18" s="254"/>
      <c r="AB18" s="255">
        <v>2.0833333333333332E-2</v>
      </c>
      <c r="AC18" s="254"/>
      <c r="AD18" s="255">
        <v>6.9444444444444441E-3</v>
      </c>
      <c r="AE18" s="254"/>
      <c r="AF18" s="255">
        <v>1.3888888888888888E-2</v>
      </c>
      <c r="AG18" s="254"/>
      <c r="AH18" s="255"/>
      <c r="AI18" s="254"/>
      <c r="AJ18" s="255"/>
      <c r="AK18" s="254"/>
      <c r="AL18" s="255"/>
      <c r="AM18" s="256"/>
      <c r="AN18" s="257" t="s">
        <v>230</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0.60416666666666663</v>
      </c>
      <c r="W19" s="254"/>
      <c r="X19" s="290">
        <v>0.64166666666666672</v>
      </c>
      <c r="Y19" s="291"/>
      <c r="Z19" s="253"/>
      <c r="AA19" s="254"/>
      <c r="AB19" s="255">
        <v>2.0833333333333332E-2</v>
      </c>
      <c r="AC19" s="254"/>
      <c r="AD19" s="255"/>
      <c r="AE19" s="254"/>
      <c r="AF19" s="255">
        <v>1.6666666666666666E-2</v>
      </c>
      <c r="AG19" s="254"/>
      <c r="AH19" s="255"/>
      <c r="AI19" s="254"/>
      <c r="AJ19" s="255"/>
      <c r="AK19" s="254"/>
      <c r="AL19" s="255"/>
      <c r="AM19" s="256"/>
      <c r="AN19" s="257" t="s">
        <v>231</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0.64166666666666672</v>
      </c>
      <c r="W20" s="254"/>
      <c r="X20" s="290">
        <v>0.66666666666666663</v>
      </c>
      <c r="Y20" s="291"/>
      <c r="Z20" s="253"/>
      <c r="AA20" s="254"/>
      <c r="AB20" s="255"/>
      <c r="AC20" s="254"/>
      <c r="AD20" s="255"/>
      <c r="AE20" s="254"/>
      <c r="AF20" s="255"/>
      <c r="AG20" s="254"/>
      <c r="AH20" s="255"/>
      <c r="AI20" s="254"/>
      <c r="AJ20" s="255"/>
      <c r="AK20" s="254"/>
      <c r="AL20" s="255">
        <v>2.4999999999999998E-2</v>
      </c>
      <c r="AM20" s="256"/>
      <c r="AN20" s="257" t="s">
        <v>205</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0.66666666666666663</v>
      </c>
      <c r="W21" s="254"/>
      <c r="X21" s="290">
        <v>0.72916666666666663</v>
      </c>
      <c r="Y21" s="291"/>
      <c r="Z21" s="253"/>
      <c r="AA21" s="254"/>
      <c r="AB21" s="255">
        <v>2.0833333333333332E-2</v>
      </c>
      <c r="AC21" s="254"/>
      <c r="AD21" s="255"/>
      <c r="AE21" s="254"/>
      <c r="AF21" s="255">
        <v>4.1666666666666664E-2</v>
      </c>
      <c r="AG21" s="254"/>
      <c r="AH21" s="255"/>
      <c r="AI21" s="254"/>
      <c r="AJ21" s="255"/>
      <c r="AK21" s="254"/>
      <c r="AL21" s="255"/>
      <c r="AM21" s="256"/>
      <c r="AN21" s="257" t="s">
        <v>232</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0.72916666666666663</v>
      </c>
      <c r="W22" s="303"/>
      <c r="X22" s="304">
        <v>0.82500000000000007</v>
      </c>
      <c r="Y22" s="255"/>
      <c r="Z22" s="302"/>
      <c r="AA22" s="303"/>
      <c r="AB22" s="303"/>
      <c r="AC22" s="303"/>
      <c r="AD22" s="303"/>
      <c r="AE22" s="303"/>
      <c r="AF22" s="303"/>
      <c r="AG22" s="303"/>
      <c r="AH22" s="303"/>
      <c r="AI22" s="303"/>
      <c r="AJ22" s="303"/>
      <c r="AK22" s="303"/>
      <c r="AL22" s="254">
        <v>9.5833333333333326E-2</v>
      </c>
      <c r="AM22" s="255"/>
      <c r="AN22" s="257" t="s">
        <v>205</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v>0.82500000000000007</v>
      </c>
      <c r="W23" s="303"/>
      <c r="X23" s="303">
        <v>0.84722222222222221</v>
      </c>
      <c r="Y23" s="255"/>
      <c r="Z23" s="302"/>
      <c r="AA23" s="303"/>
      <c r="AB23" s="303">
        <v>1.3888888888888888E-2</v>
      </c>
      <c r="AC23" s="303"/>
      <c r="AD23" s="303">
        <v>4.1666666666666666E-3</v>
      </c>
      <c r="AE23" s="303"/>
      <c r="AF23" s="303">
        <v>4.1666666666666666E-3</v>
      </c>
      <c r="AG23" s="303"/>
      <c r="AH23" s="303"/>
      <c r="AI23" s="303"/>
      <c r="AJ23" s="303"/>
      <c r="AK23" s="303"/>
      <c r="AL23" s="254"/>
      <c r="AM23" s="255"/>
      <c r="AN23" s="257" t="s">
        <v>233</v>
      </c>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v>0.84722222222222221</v>
      </c>
      <c r="W24" s="303"/>
      <c r="X24" s="254">
        <v>1</v>
      </c>
      <c r="Y24" s="255"/>
      <c r="Z24" s="302"/>
      <c r="AA24" s="303"/>
      <c r="AB24" s="303"/>
      <c r="AC24" s="303"/>
      <c r="AD24" s="303"/>
      <c r="AE24" s="303"/>
      <c r="AF24" s="303"/>
      <c r="AG24" s="303"/>
      <c r="AH24" s="303"/>
      <c r="AI24" s="303"/>
      <c r="AJ24" s="303"/>
      <c r="AK24" s="303"/>
      <c r="AL24" s="254">
        <v>0.15277777777777776</v>
      </c>
      <c r="AM24" s="255"/>
      <c r="AN24" s="257" t="s">
        <v>178</v>
      </c>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0.27083333333333337</v>
      </c>
      <c r="AC31" s="331"/>
      <c r="AD31" s="331">
        <f>SUM(AD9:AE30)</f>
        <v>5.9722222222222232E-2</v>
      </c>
      <c r="AE31" s="331"/>
      <c r="AF31" s="331">
        <f>SUM(AF9:AG30)</f>
        <v>0.16250000000000001</v>
      </c>
      <c r="AG31" s="331"/>
      <c r="AH31" s="331">
        <f>SUM(AH9:AI30)</f>
        <v>0</v>
      </c>
      <c r="AI31" s="331"/>
      <c r="AJ31" s="331">
        <f>SUM(AJ9:AK30)</f>
        <v>0</v>
      </c>
      <c r="AK31" s="331"/>
      <c r="AL31" s="332">
        <f>SUM(AL9:AM30)</f>
        <v>0.50694444444444442</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7889</v>
      </c>
      <c r="Y35" s="364"/>
      <c r="Z35" s="364"/>
      <c r="AA35" s="55" t="s">
        <v>56</v>
      </c>
      <c r="AB35" s="365">
        <v>1350</v>
      </c>
      <c r="AC35" s="366"/>
      <c r="AD35" s="366"/>
      <c r="AE35" s="58" t="s">
        <v>56</v>
      </c>
      <c r="AF35" s="365">
        <v>0</v>
      </c>
      <c r="AG35" s="366"/>
      <c r="AH35" s="366"/>
      <c r="AI35" s="55" t="s">
        <v>56</v>
      </c>
      <c r="AJ35" s="365">
        <v>0</v>
      </c>
      <c r="AK35" s="366"/>
      <c r="AL35" s="366"/>
      <c r="AM35" s="55" t="s">
        <v>56</v>
      </c>
      <c r="AN35" s="367">
        <f>(X35+AF35)-(AB35+AJ35)</f>
        <v>6539</v>
      </c>
      <c r="AO35" s="368"/>
      <c r="AP35" s="55" t="s">
        <v>56</v>
      </c>
      <c r="AQ35" s="369"/>
      <c r="AR35" s="370"/>
      <c r="AS35" s="370"/>
      <c r="AT35" s="370"/>
      <c r="AU35" s="371"/>
    </row>
    <row r="36" spans="1:47" ht="15.75" customHeight="1">
      <c r="A36" s="155" t="s">
        <v>83</v>
      </c>
      <c r="B36" s="51"/>
      <c r="C36" s="51"/>
      <c r="D36" s="51"/>
      <c r="E36" s="51"/>
      <c r="F36" s="51"/>
      <c r="G36" s="47"/>
      <c r="H36" s="375">
        <f>SUM(AB9:AC30)</f>
        <v>0.27083333333333337</v>
      </c>
      <c r="I36" s="376"/>
      <c r="J36" s="376"/>
      <c r="K36" s="377">
        <v>120</v>
      </c>
      <c r="L36" s="378"/>
      <c r="M36" s="37" t="s">
        <v>56</v>
      </c>
      <c r="N36" s="379">
        <f t="shared" si="2"/>
        <v>780.00000000000011</v>
      </c>
      <c r="O36" s="380"/>
      <c r="P36" s="37" t="s">
        <v>56</v>
      </c>
      <c r="Q36" s="31"/>
      <c r="R36" s="388" t="s">
        <v>39</v>
      </c>
      <c r="S36" s="389"/>
      <c r="T36" s="389"/>
      <c r="U36" s="389"/>
      <c r="V36" s="389"/>
      <c r="W36" s="389"/>
      <c r="X36" s="382">
        <v>17000</v>
      </c>
      <c r="Y36" s="383"/>
      <c r="Z36" s="383"/>
      <c r="AA36" s="56" t="s">
        <v>56</v>
      </c>
      <c r="AB36" s="384">
        <v>3000</v>
      </c>
      <c r="AC36" s="385"/>
      <c r="AD36" s="385"/>
      <c r="AE36" s="57" t="s">
        <v>56</v>
      </c>
      <c r="AF36" s="384">
        <v>5000</v>
      </c>
      <c r="AG36" s="385"/>
      <c r="AH36" s="385"/>
      <c r="AI36" s="56" t="s">
        <v>56</v>
      </c>
      <c r="AJ36" s="384">
        <v>0</v>
      </c>
      <c r="AK36" s="385"/>
      <c r="AL36" s="385"/>
      <c r="AM36" s="56" t="s">
        <v>56</v>
      </c>
      <c r="AN36" s="386">
        <f t="shared" ref="AN36:AN43" si="3">(X36+AF36)-(AB36+AJ36)</f>
        <v>19000</v>
      </c>
      <c r="AO36" s="387"/>
      <c r="AP36" s="56" t="s">
        <v>56</v>
      </c>
      <c r="AQ36" s="372"/>
      <c r="AR36" s="373"/>
      <c r="AS36" s="373"/>
      <c r="AT36" s="373"/>
      <c r="AU36" s="374"/>
    </row>
    <row r="37" spans="1:47" ht="15.75" customHeight="1">
      <c r="A37" s="155" t="s">
        <v>67</v>
      </c>
      <c r="B37" s="51"/>
      <c r="C37" s="51"/>
      <c r="D37" s="51"/>
      <c r="E37" s="51"/>
      <c r="F37" s="51"/>
      <c r="G37" s="47"/>
      <c r="H37" s="375">
        <f>SUM(AD9:AE30)</f>
        <v>5.9722222222222232E-2</v>
      </c>
      <c r="I37" s="376"/>
      <c r="J37" s="376"/>
      <c r="K37" s="377">
        <v>89</v>
      </c>
      <c r="L37" s="378"/>
      <c r="M37" s="37" t="s">
        <v>56</v>
      </c>
      <c r="N37" s="379">
        <f t="shared" si="2"/>
        <v>127.56666666666669</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55" t="s">
        <v>150</v>
      </c>
      <c r="B38" s="51"/>
      <c r="C38" s="51"/>
      <c r="D38" s="51"/>
      <c r="E38" s="51"/>
      <c r="F38" s="51"/>
      <c r="G38" s="47"/>
      <c r="H38" s="375">
        <f>SUM(AF9:AG30)</f>
        <v>0.16250000000000001</v>
      </c>
      <c r="I38" s="376"/>
      <c r="J38" s="376"/>
      <c r="K38" s="377">
        <v>89</v>
      </c>
      <c r="L38" s="378"/>
      <c r="M38" s="37" t="s">
        <v>56</v>
      </c>
      <c r="N38" s="379">
        <f t="shared" si="2"/>
        <v>347.1</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55"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55"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55" t="s">
        <v>68</v>
      </c>
      <c r="B41" s="51"/>
      <c r="C41" s="51"/>
      <c r="D41" s="51"/>
      <c r="E41" s="51"/>
      <c r="F41" s="51"/>
      <c r="G41" s="47"/>
      <c r="H41" s="375">
        <f>SUM(AL9:AM30)</f>
        <v>0.50694444444444442</v>
      </c>
      <c r="I41" s="376"/>
      <c r="J41" s="376"/>
      <c r="K41" s="377">
        <v>8</v>
      </c>
      <c r="L41" s="378"/>
      <c r="M41" s="37" t="s">
        <v>56</v>
      </c>
      <c r="N41" s="379">
        <f t="shared" si="2"/>
        <v>97.333333333333329</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55"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1352.0000000000002</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43865</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43865</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234</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50" t="s">
        <v>175</v>
      </c>
      <c r="AH71" s="151"/>
      <c r="AI71" s="151"/>
      <c r="AJ71" s="151"/>
      <c r="AK71" s="151"/>
      <c r="AL71" s="152"/>
      <c r="AM71" s="150" t="s">
        <v>170</v>
      </c>
      <c r="AN71" s="151"/>
      <c r="AO71" s="151"/>
      <c r="AP71" s="156"/>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50" t="s">
        <v>171</v>
      </c>
      <c r="AH72" s="151"/>
      <c r="AI72" s="151"/>
      <c r="AJ72" s="151"/>
      <c r="AK72" s="151"/>
      <c r="AL72" s="152"/>
      <c r="AM72" s="150" t="s">
        <v>172</v>
      </c>
      <c r="AN72" s="151"/>
      <c r="AO72" s="151" t="s">
        <v>177</v>
      </c>
      <c r="AP72" s="156"/>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50" t="s">
        <v>181</v>
      </c>
      <c r="AH73" s="151"/>
      <c r="AI73" s="151"/>
      <c r="AJ73" s="151"/>
      <c r="AK73" s="151"/>
      <c r="AL73" s="152"/>
      <c r="AM73" s="150" t="s">
        <v>160</v>
      </c>
      <c r="AN73" s="151"/>
      <c r="AO73" s="151"/>
      <c r="AP73" s="156"/>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50" t="s">
        <v>156</v>
      </c>
      <c r="AH74" s="151"/>
      <c r="AI74" s="151"/>
      <c r="AJ74" s="151"/>
      <c r="AK74" s="151"/>
      <c r="AL74" s="152"/>
      <c r="AM74" s="150" t="s">
        <v>161</v>
      </c>
      <c r="AN74" s="151"/>
      <c r="AO74" s="151"/>
      <c r="AP74" s="156"/>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50" t="s">
        <v>157</v>
      </c>
      <c r="AH75" s="151"/>
      <c r="AI75" s="151"/>
      <c r="AJ75" s="151"/>
      <c r="AK75" s="151"/>
      <c r="AL75" s="152"/>
      <c r="AM75" s="150" t="s">
        <v>162</v>
      </c>
      <c r="AN75" s="151"/>
      <c r="AO75" s="151"/>
      <c r="AP75" s="156"/>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50" t="s">
        <v>158</v>
      </c>
      <c r="AH76" s="151"/>
      <c r="AI76" s="151"/>
      <c r="AJ76" s="151"/>
      <c r="AK76" s="151"/>
      <c r="AL76" s="152"/>
      <c r="AM76" s="150" t="s">
        <v>162</v>
      </c>
      <c r="AN76" s="151"/>
      <c r="AO76" s="151"/>
      <c r="AP76" s="156"/>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50" t="s">
        <v>159</v>
      </c>
      <c r="AH77" s="151"/>
      <c r="AI77" s="151"/>
      <c r="AJ77" s="151"/>
      <c r="AK77" s="151"/>
      <c r="AL77" s="152"/>
      <c r="AM77" s="150" t="s">
        <v>163</v>
      </c>
      <c r="AN77" s="151"/>
      <c r="AO77" s="151" t="s">
        <v>177</v>
      </c>
      <c r="AP77" s="156"/>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8"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43866</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60" t="s">
        <v>53</v>
      </c>
      <c r="L8" s="161"/>
      <c r="M8" s="161"/>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4.1666666666666664E-2</v>
      </c>
      <c r="Y9" s="249"/>
      <c r="Z9" s="246"/>
      <c r="AA9" s="247"/>
      <c r="AB9" s="248"/>
      <c r="AC9" s="247"/>
      <c r="AD9" s="248"/>
      <c r="AE9" s="247"/>
      <c r="AF9" s="248"/>
      <c r="AG9" s="247"/>
      <c r="AH9" s="248"/>
      <c r="AI9" s="247"/>
      <c r="AJ9" s="248"/>
      <c r="AK9" s="247"/>
      <c r="AL9" s="248">
        <v>4.1666666666666664E-2</v>
      </c>
      <c r="AM9" s="249"/>
      <c r="AN9" s="250" t="s">
        <v>185</v>
      </c>
      <c r="AO9" s="251"/>
      <c r="AP9" s="251"/>
      <c r="AQ9" s="251"/>
      <c r="AR9" s="251"/>
      <c r="AS9" s="251"/>
      <c r="AT9" s="251"/>
      <c r="AU9" s="252"/>
    </row>
    <row r="10" spans="1:47" ht="15.75" customHeight="1" thickTop="1">
      <c r="A10" s="18"/>
      <c r="B10" s="18"/>
      <c r="C10" s="18"/>
      <c r="D10" s="18"/>
      <c r="E10" s="19"/>
      <c r="F10" s="19"/>
      <c r="G10" s="19"/>
      <c r="H10" s="19"/>
      <c r="I10" s="19"/>
      <c r="J10" s="19"/>
      <c r="U10" s="20"/>
      <c r="V10" s="253">
        <v>4.1666666666666664E-2</v>
      </c>
      <c r="W10" s="254"/>
      <c r="X10" s="255">
        <v>9.1666666666666674E-2</v>
      </c>
      <c r="Y10" s="256"/>
      <c r="Z10" s="253"/>
      <c r="AA10" s="254"/>
      <c r="AB10" s="255"/>
      <c r="AC10" s="254"/>
      <c r="AD10" s="255"/>
      <c r="AE10" s="254"/>
      <c r="AF10" s="255">
        <v>4.9999999999999996E-2</v>
      </c>
      <c r="AG10" s="254"/>
      <c r="AH10" s="255"/>
      <c r="AI10" s="254"/>
      <c r="AJ10" s="255"/>
      <c r="AK10" s="254"/>
      <c r="AL10" s="255"/>
      <c r="AM10" s="256"/>
      <c r="AN10" s="257" t="s">
        <v>235</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9.1666666666666674E-2</v>
      </c>
      <c r="W11" s="254"/>
      <c r="X11" s="255">
        <v>0.29166666666666669</v>
      </c>
      <c r="Y11" s="256"/>
      <c r="Z11" s="253"/>
      <c r="AA11" s="254"/>
      <c r="AB11" s="255"/>
      <c r="AC11" s="254"/>
      <c r="AD11" s="255"/>
      <c r="AE11" s="254"/>
      <c r="AF11" s="255"/>
      <c r="AG11" s="254"/>
      <c r="AH11" s="255"/>
      <c r="AI11" s="254"/>
      <c r="AJ11" s="255"/>
      <c r="AK11" s="254"/>
      <c r="AL11" s="255">
        <v>0.19999999999999998</v>
      </c>
      <c r="AM11" s="256"/>
      <c r="AN11" s="257" t="s">
        <v>185</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0.29166666666666669</v>
      </c>
      <c r="W12" s="254"/>
      <c r="X12" s="255">
        <v>0.3125</v>
      </c>
      <c r="Y12" s="256"/>
      <c r="Z12" s="253"/>
      <c r="AA12" s="254"/>
      <c r="AB12" s="255">
        <v>1.3888888888888888E-2</v>
      </c>
      <c r="AC12" s="254"/>
      <c r="AD12" s="255">
        <v>4.1666666666666666E-3</v>
      </c>
      <c r="AE12" s="254"/>
      <c r="AF12" s="255">
        <v>2.7777777777777779E-3</v>
      </c>
      <c r="AG12" s="254"/>
      <c r="AH12" s="255"/>
      <c r="AI12" s="254"/>
      <c r="AJ12" s="255"/>
      <c r="AK12" s="254"/>
      <c r="AL12" s="255"/>
      <c r="AM12" s="256"/>
      <c r="AN12" s="257" t="s">
        <v>186</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0.3125</v>
      </c>
      <c r="W13" s="254"/>
      <c r="X13" s="255">
        <v>0.34166666666666662</v>
      </c>
      <c r="Y13" s="256"/>
      <c r="Z13" s="253"/>
      <c r="AA13" s="254"/>
      <c r="AB13" s="255">
        <v>2.0833333333333332E-2</v>
      </c>
      <c r="AC13" s="254"/>
      <c r="AD13" s="255">
        <v>4.1666666666666666E-3</v>
      </c>
      <c r="AE13" s="254"/>
      <c r="AF13" s="255">
        <v>4.1666666666666666E-3</v>
      </c>
      <c r="AG13" s="254"/>
      <c r="AH13" s="255"/>
      <c r="AI13" s="254"/>
      <c r="AJ13" s="255"/>
      <c r="AK13" s="254"/>
      <c r="AL13" s="255"/>
      <c r="AM13" s="256"/>
      <c r="AN13" s="257" t="s">
        <v>236</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0.34166666666666662</v>
      </c>
      <c r="W14" s="254"/>
      <c r="X14" s="255">
        <v>0.35416666666666669</v>
      </c>
      <c r="Y14" s="256"/>
      <c r="Z14" s="253"/>
      <c r="AA14" s="254"/>
      <c r="AB14" s="255"/>
      <c r="AC14" s="254"/>
      <c r="AD14" s="255"/>
      <c r="AE14" s="254"/>
      <c r="AF14" s="255"/>
      <c r="AG14" s="254"/>
      <c r="AH14" s="255"/>
      <c r="AI14" s="254"/>
      <c r="AJ14" s="255"/>
      <c r="AK14" s="254"/>
      <c r="AL14" s="255">
        <v>1.2499999999999999E-2</v>
      </c>
      <c r="AM14" s="256"/>
      <c r="AN14" s="257" t="s">
        <v>185</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0.35416666666666669</v>
      </c>
      <c r="W15" s="254"/>
      <c r="X15" s="255">
        <v>0.3833333333333333</v>
      </c>
      <c r="Y15" s="256"/>
      <c r="Z15" s="253"/>
      <c r="AA15" s="254"/>
      <c r="AB15" s="255">
        <v>2.0833333333333332E-2</v>
      </c>
      <c r="AC15" s="254"/>
      <c r="AD15" s="255">
        <v>4.1666666666666666E-3</v>
      </c>
      <c r="AE15" s="254"/>
      <c r="AF15" s="255">
        <v>4.1666666666666666E-3</v>
      </c>
      <c r="AG15" s="254"/>
      <c r="AH15" s="255"/>
      <c r="AI15" s="254"/>
      <c r="AJ15" s="255"/>
      <c r="AK15" s="254"/>
      <c r="AL15" s="255"/>
      <c r="AM15" s="256"/>
      <c r="AN15" s="257" t="s">
        <v>237</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0.3833333333333333</v>
      </c>
      <c r="W16" s="254"/>
      <c r="X16" s="255">
        <v>0.4375</v>
      </c>
      <c r="Y16" s="256"/>
      <c r="Z16" s="253"/>
      <c r="AA16" s="254"/>
      <c r="AB16" s="255"/>
      <c r="AC16" s="254"/>
      <c r="AD16" s="255">
        <v>2.0833333333333332E-2</v>
      </c>
      <c r="AE16" s="254"/>
      <c r="AF16" s="255">
        <v>3.3333333333333333E-2</v>
      </c>
      <c r="AG16" s="254"/>
      <c r="AH16" s="255"/>
      <c r="AI16" s="254"/>
      <c r="AJ16" s="255"/>
      <c r="AK16" s="254"/>
      <c r="AL16" s="255"/>
      <c r="AM16" s="256"/>
      <c r="AN16" s="257" t="s">
        <v>238</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0.4375</v>
      </c>
      <c r="W17" s="254"/>
      <c r="X17" s="255">
        <v>0.5</v>
      </c>
      <c r="Y17" s="256"/>
      <c r="Z17" s="253"/>
      <c r="AA17" s="254"/>
      <c r="AB17" s="255">
        <v>5.5555555555555552E-2</v>
      </c>
      <c r="AC17" s="254"/>
      <c r="AD17" s="255"/>
      <c r="AE17" s="254"/>
      <c r="AF17" s="255">
        <v>6.9444444444444441E-3</v>
      </c>
      <c r="AG17" s="254"/>
      <c r="AH17" s="255"/>
      <c r="AI17" s="254"/>
      <c r="AJ17" s="255"/>
      <c r="AK17" s="254"/>
      <c r="AL17" s="255"/>
      <c r="AM17" s="256"/>
      <c r="AN17" s="257" t="s">
        <v>239</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0.5</v>
      </c>
      <c r="W18" s="254"/>
      <c r="X18" s="290">
        <v>0.66666666666666663</v>
      </c>
      <c r="Y18" s="291"/>
      <c r="Z18" s="253"/>
      <c r="AA18" s="254"/>
      <c r="AB18" s="255">
        <v>0.125</v>
      </c>
      <c r="AC18" s="254"/>
      <c r="AD18" s="255"/>
      <c r="AE18" s="254"/>
      <c r="AF18" s="255">
        <v>4.1666666666666664E-2</v>
      </c>
      <c r="AG18" s="254"/>
      <c r="AH18" s="255"/>
      <c r="AI18" s="254"/>
      <c r="AJ18" s="255"/>
      <c r="AK18" s="254"/>
      <c r="AL18" s="255"/>
      <c r="AM18" s="256"/>
      <c r="AN18" s="257" t="s">
        <v>240</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0.66666666666666663</v>
      </c>
      <c r="W19" s="254"/>
      <c r="X19" s="290">
        <v>0.8125</v>
      </c>
      <c r="Y19" s="291"/>
      <c r="Z19" s="253"/>
      <c r="AA19" s="254"/>
      <c r="AB19" s="255"/>
      <c r="AC19" s="254"/>
      <c r="AD19" s="255"/>
      <c r="AE19" s="254"/>
      <c r="AF19" s="255"/>
      <c r="AG19" s="254"/>
      <c r="AH19" s="255"/>
      <c r="AI19" s="254"/>
      <c r="AJ19" s="255"/>
      <c r="AK19" s="254"/>
      <c r="AL19" s="255">
        <v>0.14583333333333334</v>
      </c>
      <c r="AM19" s="256"/>
      <c r="AN19" s="257" t="s">
        <v>241</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0.8125</v>
      </c>
      <c r="W20" s="254"/>
      <c r="X20" s="290">
        <v>0.83333333333333337</v>
      </c>
      <c r="Y20" s="291"/>
      <c r="Z20" s="253"/>
      <c r="AA20" s="254"/>
      <c r="AB20" s="255"/>
      <c r="AC20" s="254"/>
      <c r="AD20" s="255"/>
      <c r="AE20" s="254"/>
      <c r="AF20" s="255">
        <v>2.0833333333333332E-2</v>
      </c>
      <c r="AG20" s="254"/>
      <c r="AH20" s="255"/>
      <c r="AI20" s="254"/>
      <c r="AJ20" s="255"/>
      <c r="AK20" s="254"/>
      <c r="AL20" s="255"/>
      <c r="AM20" s="256"/>
      <c r="AN20" s="257" t="s">
        <v>242</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0.83333333333333337</v>
      </c>
      <c r="W21" s="254"/>
      <c r="X21" s="290">
        <v>0.9458333333333333</v>
      </c>
      <c r="Y21" s="291"/>
      <c r="Z21" s="253"/>
      <c r="AA21" s="254"/>
      <c r="AB21" s="255"/>
      <c r="AC21" s="254"/>
      <c r="AD21" s="255"/>
      <c r="AE21" s="254"/>
      <c r="AF21" s="255"/>
      <c r="AG21" s="254"/>
      <c r="AH21" s="255"/>
      <c r="AI21" s="254"/>
      <c r="AJ21" s="255"/>
      <c r="AK21" s="254"/>
      <c r="AL21" s="255">
        <v>0.1125</v>
      </c>
      <c r="AM21" s="256"/>
      <c r="AN21" s="257" t="s">
        <v>241</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0.9458333333333333</v>
      </c>
      <c r="W22" s="303"/>
      <c r="X22" s="304">
        <v>1</v>
      </c>
      <c r="Y22" s="255"/>
      <c r="Z22" s="302"/>
      <c r="AA22" s="303"/>
      <c r="AB22" s="303">
        <v>3.4722222222222224E-2</v>
      </c>
      <c r="AC22" s="303"/>
      <c r="AD22" s="303"/>
      <c r="AE22" s="303"/>
      <c r="AF22" s="303">
        <v>1.9444444444444445E-2</v>
      </c>
      <c r="AG22" s="303"/>
      <c r="AH22" s="303"/>
      <c r="AI22" s="303"/>
      <c r="AJ22" s="303"/>
      <c r="AK22" s="303"/>
      <c r="AL22" s="254"/>
      <c r="AM22" s="255"/>
      <c r="AN22" s="257" t="s">
        <v>243</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0.27083333333333331</v>
      </c>
      <c r="AC31" s="331"/>
      <c r="AD31" s="331">
        <f>SUM(AD9:AE30)</f>
        <v>3.3333333333333333E-2</v>
      </c>
      <c r="AE31" s="331"/>
      <c r="AF31" s="331">
        <f>SUM(AF9:AG30)</f>
        <v>0.18333333333333335</v>
      </c>
      <c r="AG31" s="331"/>
      <c r="AH31" s="331">
        <f>SUM(AH9:AI30)</f>
        <v>0</v>
      </c>
      <c r="AI31" s="331"/>
      <c r="AJ31" s="331">
        <f>SUM(AJ9:AK30)</f>
        <v>0</v>
      </c>
      <c r="AK31" s="331"/>
      <c r="AL31" s="332">
        <f>SUM(AL9:AM30)</f>
        <v>0.51250000000000007</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6539</v>
      </c>
      <c r="Y35" s="364"/>
      <c r="Z35" s="364"/>
      <c r="AA35" s="55" t="s">
        <v>56</v>
      </c>
      <c r="AB35" s="365">
        <v>1338</v>
      </c>
      <c r="AC35" s="366"/>
      <c r="AD35" s="366"/>
      <c r="AE35" s="58" t="s">
        <v>56</v>
      </c>
      <c r="AF35" s="365">
        <v>10080</v>
      </c>
      <c r="AG35" s="366"/>
      <c r="AH35" s="366"/>
      <c r="AI35" s="55" t="s">
        <v>56</v>
      </c>
      <c r="AJ35" s="365">
        <v>0</v>
      </c>
      <c r="AK35" s="366"/>
      <c r="AL35" s="366"/>
      <c r="AM35" s="55" t="s">
        <v>56</v>
      </c>
      <c r="AN35" s="367">
        <f>(X35+AF35)-(AB35+AJ35)</f>
        <v>15281</v>
      </c>
      <c r="AO35" s="368"/>
      <c r="AP35" s="55" t="s">
        <v>56</v>
      </c>
      <c r="AQ35" s="369" t="s">
        <v>244</v>
      </c>
      <c r="AR35" s="370"/>
      <c r="AS35" s="370"/>
      <c r="AT35" s="370"/>
      <c r="AU35" s="371"/>
    </row>
    <row r="36" spans="1:47" ht="15.75" customHeight="1">
      <c r="A36" s="162" t="s">
        <v>83</v>
      </c>
      <c r="B36" s="51"/>
      <c r="C36" s="51"/>
      <c r="D36" s="51"/>
      <c r="E36" s="51"/>
      <c r="F36" s="51"/>
      <c r="G36" s="47"/>
      <c r="H36" s="375">
        <f>SUM(AB9:AC30)</f>
        <v>0.27083333333333331</v>
      </c>
      <c r="I36" s="376"/>
      <c r="J36" s="376"/>
      <c r="K36" s="377">
        <v>120</v>
      </c>
      <c r="L36" s="378"/>
      <c r="M36" s="37" t="s">
        <v>56</v>
      </c>
      <c r="N36" s="379">
        <f t="shared" si="2"/>
        <v>780</v>
      </c>
      <c r="O36" s="380"/>
      <c r="P36" s="37" t="s">
        <v>56</v>
      </c>
      <c r="Q36" s="31"/>
      <c r="R36" s="388" t="s">
        <v>39</v>
      </c>
      <c r="S36" s="389"/>
      <c r="T36" s="389"/>
      <c r="U36" s="389"/>
      <c r="V36" s="389"/>
      <c r="W36" s="389"/>
      <c r="X36" s="382">
        <v>19000</v>
      </c>
      <c r="Y36" s="383"/>
      <c r="Z36" s="383"/>
      <c r="AA36" s="56" t="s">
        <v>56</v>
      </c>
      <c r="AB36" s="384">
        <v>3000</v>
      </c>
      <c r="AC36" s="385"/>
      <c r="AD36" s="385"/>
      <c r="AE36" s="57" t="s">
        <v>56</v>
      </c>
      <c r="AF36" s="384">
        <v>0</v>
      </c>
      <c r="AG36" s="385"/>
      <c r="AH36" s="385"/>
      <c r="AI36" s="56" t="s">
        <v>56</v>
      </c>
      <c r="AJ36" s="384">
        <v>0</v>
      </c>
      <c r="AK36" s="385"/>
      <c r="AL36" s="385"/>
      <c r="AM36" s="56" t="s">
        <v>56</v>
      </c>
      <c r="AN36" s="386">
        <f t="shared" ref="AN36:AN43" si="3">(X36+AF36)-(AB36+AJ36)</f>
        <v>16000</v>
      </c>
      <c r="AO36" s="387"/>
      <c r="AP36" s="56" t="s">
        <v>56</v>
      </c>
      <c r="AQ36" s="372"/>
      <c r="AR36" s="373"/>
      <c r="AS36" s="373"/>
      <c r="AT36" s="373"/>
      <c r="AU36" s="374"/>
    </row>
    <row r="37" spans="1:47" ht="15.75" customHeight="1">
      <c r="A37" s="162" t="s">
        <v>67</v>
      </c>
      <c r="B37" s="51"/>
      <c r="C37" s="51"/>
      <c r="D37" s="51"/>
      <c r="E37" s="51"/>
      <c r="F37" s="51"/>
      <c r="G37" s="47"/>
      <c r="H37" s="375">
        <f>SUM(AD9:AE30)</f>
        <v>3.3333333333333333E-2</v>
      </c>
      <c r="I37" s="376"/>
      <c r="J37" s="376"/>
      <c r="K37" s="377">
        <v>89</v>
      </c>
      <c r="L37" s="378"/>
      <c r="M37" s="37" t="s">
        <v>56</v>
      </c>
      <c r="N37" s="379">
        <f t="shared" si="2"/>
        <v>71.2</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62" t="s">
        <v>150</v>
      </c>
      <c r="B38" s="51"/>
      <c r="C38" s="51"/>
      <c r="D38" s="51"/>
      <c r="E38" s="51"/>
      <c r="F38" s="51"/>
      <c r="G38" s="47"/>
      <c r="H38" s="375">
        <f>SUM(AF9:AG30)</f>
        <v>0.18333333333333335</v>
      </c>
      <c r="I38" s="376"/>
      <c r="J38" s="376"/>
      <c r="K38" s="377">
        <v>89</v>
      </c>
      <c r="L38" s="378"/>
      <c r="M38" s="37" t="s">
        <v>56</v>
      </c>
      <c r="N38" s="379">
        <f t="shared" si="2"/>
        <v>391.6</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62"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62"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62" t="s">
        <v>68</v>
      </c>
      <c r="B41" s="51"/>
      <c r="C41" s="51"/>
      <c r="D41" s="51"/>
      <c r="E41" s="51"/>
      <c r="F41" s="51"/>
      <c r="G41" s="47"/>
      <c r="H41" s="375">
        <f>SUM(AL9:AM30)</f>
        <v>0.51250000000000007</v>
      </c>
      <c r="I41" s="376"/>
      <c r="J41" s="376"/>
      <c r="K41" s="377">
        <v>8</v>
      </c>
      <c r="L41" s="378"/>
      <c r="M41" s="37" t="s">
        <v>56</v>
      </c>
      <c r="N41" s="379">
        <f t="shared" si="2"/>
        <v>98.4</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62"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1341.2000000000003</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43866</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43866</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234</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57" t="s">
        <v>175</v>
      </c>
      <c r="AH71" s="158"/>
      <c r="AI71" s="158"/>
      <c r="AJ71" s="158"/>
      <c r="AK71" s="158"/>
      <c r="AL71" s="159"/>
      <c r="AM71" s="157" t="s">
        <v>170</v>
      </c>
      <c r="AN71" s="158"/>
      <c r="AO71" s="158"/>
      <c r="AP71" s="163"/>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57" t="s">
        <v>171</v>
      </c>
      <c r="AH72" s="158"/>
      <c r="AI72" s="158"/>
      <c r="AJ72" s="158"/>
      <c r="AK72" s="158"/>
      <c r="AL72" s="159"/>
      <c r="AM72" s="157" t="s">
        <v>172</v>
      </c>
      <c r="AN72" s="158"/>
      <c r="AO72" s="158" t="s">
        <v>177</v>
      </c>
      <c r="AP72" s="163"/>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57" t="s">
        <v>181</v>
      </c>
      <c r="AH73" s="158"/>
      <c r="AI73" s="158"/>
      <c r="AJ73" s="158"/>
      <c r="AK73" s="158"/>
      <c r="AL73" s="159"/>
      <c r="AM73" s="157" t="s">
        <v>160</v>
      </c>
      <c r="AN73" s="158"/>
      <c r="AO73" s="158"/>
      <c r="AP73" s="163"/>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57" t="s">
        <v>156</v>
      </c>
      <c r="AH74" s="158"/>
      <c r="AI74" s="158"/>
      <c r="AJ74" s="158"/>
      <c r="AK74" s="158"/>
      <c r="AL74" s="159"/>
      <c r="AM74" s="157" t="s">
        <v>161</v>
      </c>
      <c r="AN74" s="158"/>
      <c r="AO74" s="158"/>
      <c r="AP74" s="163"/>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57" t="s">
        <v>157</v>
      </c>
      <c r="AH75" s="158"/>
      <c r="AI75" s="158"/>
      <c r="AJ75" s="158"/>
      <c r="AK75" s="158"/>
      <c r="AL75" s="159"/>
      <c r="AM75" s="157" t="s">
        <v>162</v>
      </c>
      <c r="AN75" s="158"/>
      <c r="AO75" s="158"/>
      <c r="AP75" s="163"/>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57" t="s">
        <v>158</v>
      </c>
      <c r="AH76" s="158"/>
      <c r="AI76" s="158"/>
      <c r="AJ76" s="158"/>
      <c r="AK76" s="158"/>
      <c r="AL76" s="159"/>
      <c r="AM76" s="157" t="s">
        <v>162</v>
      </c>
      <c r="AN76" s="158"/>
      <c r="AO76" s="158"/>
      <c r="AP76" s="163"/>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57" t="s">
        <v>159</v>
      </c>
      <c r="AH77" s="158"/>
      <c r="AI77" s="158"/>
      <c r="AJ77" s="158"/>
      <c r="AK77" s="158"/>
      <c r="AL77" s="159"/>
      <c r="AM77" s="157" t="s">
        <v>163</v>
      </c>
      <c r="AN77" s="158"/>
      <c r="AO77" s="158" t="s">
        <v>177</v>
      </c>
      <c r="AP77" s="163"/>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E6" sqref="E6:J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43867</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69" t="s">
        <v>53</v>
      </c>
      <c r="L8" s="170"/>
      <c r="M8" s="170"/>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8">
        <v>2.0833333333333332E-2</v>
      </c>
      <c r="Y9" s="249"/>
      <c r="Z9" s="246"/>
      <c r="AA9" s="247"/>
      <c r="AB9" s="248">
        <v>1.3888888888888888E-2</v>
      </c>
      <c r="AC9" s="247"/>
      <c r="AD9" s="248"/>
      <c r="AE9" s="247"/>
      <c r="AF9" s="248">
        <v>6.9444444444444441E-3</v>
      </c>
      <c r="AG9" s="247"/>
      <c r="AH9" s="248"/>
      <c r="AI9" s="247"/>
      <c r="AJ9" s="248"/>
      <c r="AK9" s="247"/>
      <c r="AL9" s="248"/>
      <c r="AM9" s="249"/>
      <c r="AN9" s="250" t="s">
        <v>245</v>
      </c>
      <c r="AO9" s="251"/>
      <c r="AP9" s="251"/>
      <c r="AQ9" s="251"/>
      <c r="AR9" s="251"/>
      <c r="AS9" s="251"/>
      <c r="AT9" s="251"/>
      <c r="AU9" s="252"/>
    </row>
    <row r="10" spans="1:47" ht="15.75" customHeight="1" thickTop="1">
      <c r="A10" s="18"/>
      <c r="B10" s="18"/>
      <c r="C10" s="18"/>
      <c r="D10" s="18"/>
      <c r="E10" s="19"/>
      <c r="F10" s="19"/>
      <c r="G10" s="19"/>
      <c r="H10" s="19"/>
      <c r="I10" s="19"/>
      <c r="J10" s="19"/>
      <c r="U10" s="20"/>
      <c r="V10" s="253">
        <v>2.0833333333333332E-2</v>
      </c>
      <c r="W10" s="254"/>
      <c r="X10" s="255">
        <v>0.125</v>
      </c>
      <c r="Y10" s="256"/>
      <c r="Z10" s="253"/>
      <c r="AA10" s="254"/>
      <c r="AB10" s="255"/>
      <c r="AC10" s="254"/>
      <c r="AD10" s="255"/>
      <c r="AE10" s="254"/>
      <c r="AF10" s="255"/>
      <c r="AG10" s="254"/>
      <c r="AH10" s="255"/>
      <c r="AI10" s="254"/>
      <c r="AJ10" s="255"/>
      <c r="AK10" s="254"/>
      <c r="AL10" s="255">
        <v>0.10416666666666667</v>
      </c>
      <c r="AM10" s="256"/>
      <c r="AN10" s="257" t="s">
        <v>246</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0.125</v>
      </c>
      <c r="W11" s="254"/>
      <c r="X11" s="255">
        <v>0.20833333333333334</v>
      </c>
      <c r="Y11" s="256"/>
      <c r="Z11" s="253"/>
      <c r="AA11" s="254"/>
      <c r="AB11" s="255"/>
      <c r="AC11" s="254"/>
      <c r="AD11" s="255"/>
      <c r="AE11" s="254"/>
      <c r="AF11" s="255">
        <v>8.3333333333333329E-2</v>
      </c>
      <c r="AG11" s="254"/>
      <c r="AH11" s="255"/>
      <c r="AI11" s="254"/>
      <c r="AJ11" s="255"/>
      <c r="AK11" s="254"/>
      <c r="AL11" s="255"/>
      <c r="AM11" s="256"/>
      <c r="AN11" s="257" t="s">
        <v>247</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0.20833333333333334</v>
      </c>
      <c r="W12" s="254"/>
      <c r="X12" s="255">
        <v>0.33333333333333331</v>
      </c>
      <c r="Y12" s="256"/>
      <c r="Z12" s="253"/>
      <c r="AA12" s="254"/>
      <c r="AB12" s="255"/>
      <c r="AC12" s="254"/>
      <c r="AD12" s="255"/>
      <c r="AE12" s="254"/>
      <c r="AF12" s="255"/>
      <c r="AG12" s="254"/>
      <c r="AH12" s="255"/>
      <c r="AI12" s="254"/>
      <c r="AJ12" s="255"/>
      <c r="AK12" s="254"/>
      <c r="AL12" s="255">
        <v>0.125</v>
      </c>
      <c r="AM12" s="256"/>
      <c r="AN12" s="257" t="s">
        <v>246</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0.33333333333333331</v>
      </c>
      <c r="W13" s="254"/>
      <c r="X13" s="255">
        <v>0.375</v>
      </c>
      <c r="Y13" s="256"/>
      <c r="Z13" s="253"/>
      <c r="AA13" s="254"/>
      <c r="AB13" s="255">
        <v>1.3888888888888888E-2</v>
      </c>
      <c r="AC13" s="254"/>
      <c r="AD13" s="255">
        <v>6.9444444444444441E-3</v>
      </c>
      <c r="AE13" s="254"/>
      <c r="AF13" s="255">
        <v>2.0833333333333332E-2</v>
      </c>
      <c r="AG13" s="254"/>
      <c r="AH13" s="255"/>
      <c r="AI13" s="254"/>
      <c r="AJ13" s="255"/>
      <c r="AK13" s="254"/>
      <c r="AL13" s="255"/>
      <c r="AM13" s="256"/>
      <c r="AN13" s="257" t="s">
        <v>248</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0.375</v>
      </c>
      <c r="W14" s="254"/>
      <c r="X14" s="255">
        <v>0.85</v>
      </c>
      <c r="Y14" s="256"/>
      <c r="Z14" s="253"/>
      <c r="AA14" s="254"/>
      <c r="AB14" s="255"/>
      <c r="AC14" s="254"/>
      <c r="AD14" s="255"/>
      <c r="AE14" s="254"/>
      <c r="AF14" s="255"/>
      <c r="AG14" s="254"/>
      <c r="AH14" s="255"/>
      <c r="AI14" s="254"/>
      <c r="AJ14" s="255"/>
      <c r="AK14" s="254"/>
      <c r="AL14" s="255">
        <v>0.47500000000000003</v>
      </c>
      <c r="AM14" s="256"/>
      <c r="AN14" s="257" t="s">
        <v>246</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0.85</v>
      </c>
      <c r="W15" s="254"/>
      <c r="X15" s="255">
        <v>0.89166666666666661</v>
      </c>
      <c r="Y15" s="256"/>
      <c r="Z15" s="253"/>
      <c r="AA15" s="254"/>
      <c r="AB15" s="255">
        <v>2.0833333333333332E-2</v>
      </c>
      <c r="AC15" s="254"/>
      <c r="AD15" s="255">
        <v>6.9444444444444441E-3</v>
      </c>
      <c r="AE15" s="254"/>
      <c r="AF15" s="255">
        <v>1.3888888888888888E-2</v>
      </c>
      <c r="AG15" s="254"/>
      <c r="AH15" s="255"/>
      <c r="AI15" s="254"/>
      <c r="AJ15" s="255"/>
      <c r="AK15" s="254"/>
      <c r="AL15" s="255"/>
      <c r="AM15" s="256"/>
      <c r="AN15" s="257" t="s">
        <v>249</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0.89166666666666661</v>
      </c>
      <c r="W16" s="254"/>
      <c r="X16" s="255">
        <v>0.92499999999999993</v>
      </c>
      <c r="Y16" s="256"/>
      <c r="Z16" s="253"/>
      <c r="AA16" s="254"/>
      <c r="AB16" s="255">
        <v>2.0833333333333332E-2</v>
      </c>
      <c r="AC16" s="254"/>
      <c r="AD16" s="255"/>
      <c r="AE16" s="254"/>
      <c r="AF16" s="255">
        <v>1.2499999999999999E-2</v>
      </c>
      <c r="AG16" s="254"/>
      <c r="AH16" s="255"/>
      <c r="AI16" s="254"/>
      <c r="AJ16" s="255"/>
      <c r="AK16" s="254"/>
      <c r="AL16" s="255"/>
      <c r="AM16" s="256"/>
      <c r="AN16" s="257" t="s">
        <v>250</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0.92499999999999993</v>
      </c>
      <c r="W17" s="254"/>
      <c r="X17" s="255">
        <v>1</v>
      </c>
      <c r="Y17" s="256"/>
      <c r="Z17" s="253"/>
      <c r="AA17" s="254"/>
      <c r="AB17" s="255"/>
      <c r="AC17" s="254"/>
      <c r="AD17" s="255"/>
      <c r="AE17" s="254"/>
      <c r="AF17" s="255"/>
      <c r="AG17" s="254"/>
      <c r="AH17" s="255"/>
      <c r="AI17" s="254"/>
      <c r="AJ17" s="255"/>
      <c r="AK17" s="254"/>
      <c r="AL17" s="255">
        <v>7.4999999999999997E-2</v>
      </c>
      <c r="AM17" s="256"/>
      <c r="AN17" s="257" t="s">
        <v>246</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c r="W18" s="254"/>
      <c r="X18" s="290"/>
      <c r="Y18" s="291"/>
      <c r="Z18" s="253"/>
      <c r="AA18" s="254"/>
      <c r="AB18" s="255"/>
      <c r="AC18" s="254"/>
      <c r="AD18" s="255"/>
      <c r="AE18" s="254"/>
      <c r="AF18" s="255"/>
      <c r="AG18" s="254"/>
      <c r="AH18" s="255"/>
      <c r="AI18" s="254"/>
      <c r="AJ18" s="255"/>
      <c r="AK18" s="254"/>
      <c r="AL18" s="255"/>
      <c r="AM18" s="256"/>
      <c r="AN18" s="257"/>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c r="W19" s="254"/>
      <c r="X19" s="290"/>
      <c r="Y19" s="291"/>
      <c r="Z19" s="253"/>
      <c r="AA19" s="254"/>
      <c r="AB19" s="255"/>
      <c r="AC19" s="254"/>
      <c r="AD19" s="255"/>
      <c r="AE19" s="254"/>
      <c r="AF19" s="255"/>
      <c r="AG19" s="254"/>
      <c r="AH19" s="255"/>
      <c r="AI19" s="254"/>
      <c r="AJ19" s="255"/>
      <c r="AK19" s="254"/>
      <c r="AL19" s="255"/>
      <c r="AM19" s="256"/>
      <c r="AN19" s="257"/>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c r="W20" s="254"/>
      <c r="X20" s="290"/>
      <c r="Y20" s="291"/>
      <c r="Z20" s="253"/>
      <c r="AA20" s="254"/>
      <c r="AB20" s="255"/>
      <c r="AC20" s="254"/>
      <c r="AD20" s="255"/>
      <c r="AE20" s="254"/>
      <c r="AF20" s="255"/>
      <c r="AG20" s="254"/>
      <c r="AH20" s="255"/>
      <c r="AI20" s="254"/>
      <c r="AJ20" s="255"/>
      <c r="AK20" s="254"/>
      <c r="AL20" s="255"/>
      <c r="AM20" s="256"/>
      <c r="AN20" s="257"/>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c r="W21" s="254"/>
      <c r="X21" s="290"/>
      <c r="Y21" s="291"/>
      <c r="Z21" s="253"/>
      <c r="AA21" s="254"/>
      <c r="AB21" s="255"/>
      <c r="AC21" s="254"/>
      <c r="AD21" s="255"/>
      <c r="AE21" s="254"/>
      <c r="AF21" s="255"/>
      <c r="AG21" s="254"/>
      <c r="AH21" s="255"/>
      <c r="AI21" s="254"/>
      <c r="AJ21" s="255"/>
      <c r="AK21" s="254"/>
      <c r="AL21" s="255"/>
      <c r="AM21" s="256"/>
      <c r="AN21" s="257"/>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c r="W22" s="303"/>
      <c r="X22" s="304"/>
      <c r="Y22" s="255"/>
      <c r="Z22" s="302"/>
      <c r="AA22" s="303"/>
      <c r="AB22" s="303"/>
      <c r="AC22" s="303"/>
      <c r="AD22" s="303"/>
      <c r="AE22" s="303"/>
      <c r="AF22" s="303"/>
      <c r="AG22" s="303"/>
      <c r="AH22" s="303"/>
      <c r="AI22" s="303"/>
      <c r="AJ22" s="303"/>
      <c r="AK22" s="303"/>
      <c r="AL22" s="254"/>
      <c r="AM22" s="255"/>
      <c r="AN22" s="257"/>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6.9444444444444434E-2</v>
      </c>
      <c r="AC31" s="331"/>
      <c r="AD31" s="331">
        <f>SUM(AD9:AE30)</f>
        <v>1.3888888888888888E-2</v>
      </c>
      <c r="AE31" s="331"/>
      <c r="AF31" s="331">
        <f>SUM(AF9:AG30)</f>
        <v>0.13750000000000001</v>
      </c>
      <c r="AG31" s="331"/>
      <c r="AH31" s="331">
        <f>SUM(AH9:AI30)</f>
        <v>0</v>
      </c>
      <c r="AI31" s="331"/>
      <c r="AJ31" s="331">
        <f>SUM(AJ9:AK30)</f>
        <v>0</v>
      </c>
      <c r="AK31" s="331"/>
      <c r="AL31" s="332">
        <f>SUM(AL9:AM30)</f>
        <v>0.77916666666666667</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15281</v>
      </c>
      <c r="Y35" s="364"/>
      <c r="Z35" s="364"/>
      <c r="AA35" s="55" t="s">
        <v>56</v>
      </c>
      <c r="AB35" s="365">
        <v>670</v>
      </c>
      <c r="AC35" s="366"/>
      <c r="AD35" s="366"/>
      <c r="AE35" s="58" t="s">
        <v>56</v>
      </c>
      <c r="AF35" s="365">
        <v>0</v>
      </c>
      <c r="AG35" s="366"/>
      <c r="AH35" s="366"/>
      <c r="AI35" s="55" t="s">
        <v>56</v>
      </c>
      <c r="AJ35" s="365">
        <v>0</v>
      </c>
      <c r="AK35" s="366"/>
      <c r="AL35" s="366"/>
      <c r="AM35" s="55" t="s">
        <v>56</v>
      </c>
      <c r="AN35" s="367">
        <f>(X35+AF35)-(AB35+AJ35)</f>
        <v>14611</v>
      </c>
      <c r="AO35" s="368"/>
      <c r="AP35" s="55" t="s">
        <v>56</v>
      </c>
      <c r="AQ35" s="369" t="s">
        <v>251</v>
      </c>
      <c r="AR35" s="370"/>
      <c r="AS35" s="370"/>
      <c r="AT35" s="370"/>
      <c r="AU35" s="371"/>
    </row>
    <row r="36" spans="1:47" ht="15.75" customHeight="1">
      <c r="A36" s="168" t="s">
        <v>83</v>
      </c>
      <c r="B36" s="51"/>
      <c r="C36" s="51"/>
      <c r="D36" s="51"/>
      <c r="E36" s="51"/>
      <c r="F36" s="51"/>
      <c r="G36" s="47"/>
      <c r="H36" s="375">
        <f>SUM(AB9:AC30)</f>
        <v>6.9444444444444434E-2</v>
      </c>
      <c r="I36" s="376"/>
      <c r="J36" s="376"/>
      <c r="K36" s="377">
        <v>120</v>
      </c>
      <c r="L36" s="378"/>
      <c r="M36" s="37" t="s">
        <v>56</v>
      </c>
      <c r="N36" s="379">
        <f t="shared" si="2"/>
        <v>199.99999999999997</v>
      </c>
      <c r="O36" s="380"/>
      <c r="P36" s="37" t="s">
        <v>56</v>
      </c>
      <c r="Q36" s="31"/>
      <c r="R36" s="388" t="s">
        <v>39</v>
      </c>
      <c r="S36" s="389"/>
      <c r="T36" s="389"/>
      <c r="U36" s="389"/>
      <c r="V36" s="389"/>
      <c r="W36" s="389"/>
      <c r="X36" s="382">
        <v>16000</v>
      </c>
      <c r="Y36" s="383"/>
      <c r="Z36" s="383"/>
      <c r="AA36" s="56" t="s">
        <v>56</v>
      </c>
      <c r="AB36" s="384">
        <v>2000</v>
      </c>
      <c r="AC36" s="385"/>
      <c r="AD36" s="385"/>
      <c r="AE36" s="57" t="s">
        <v>56</v>
      </c>
      <c r="AF36" s="384">
        <v>0</v>
      </c>
      <c r="AG36" s="385"/>
      <c r="AH36" s="385"/>
      <c r="AI36" s="56" t="s">
        <v>56</v>
      </c>
      <c r="AJ36" s="384">
        <v>0</v>
      </c>
      <c r="AK36" s="385"/>
      <c r="AL36" s="385"/>
      <c r="AM36" s="56" t="s">
        <v>56</v>
      </c>
      <c r="AN36" s="386">
        <f t="shared" ref="AN36:AN43" si="3">(X36+AF36)-(AB36+AJ36)</f>
        <v>14000</v>
      </c>
      <c r="AO36" s="387"/>
      <c r="AP36" s="56" t="s">
        <v>56</v>
      </c>
      <c r="AQ36" s="372"/>
      <c r="AR36" s="373"/>
      <c r="AS36" s="373"/>
      <c r="AT36" s="373"/>
      <c r="AU36" s="374"/>
    </row>
    <row r="37" spans="1:47" ht="15.75" customHeight="1">
      <c r="A37" s="168" t="s">
        <v>67</v>
      </c>
      <c r="B37" s="51"/>
      <c r="C37" s="51"/>
      <c r="D37" s="51"/>
      <c r="E37" s="51"/>
      <c r="F37" s="51"/>
      <c r="G37" s="47"/>
      <c r="H37" s="375">
        <f>SUM(AD9:AE30)</f>
        <v>1.3888888888888888E-2</v>
      </c>
      <c r="I37" s="376"/>
      <c r="J37" s="376"/>
      <c r="K37" s="377">
        <v>89</v>
      </c>
      <c r="L37" s="378"/>
      <c r="M37" s="37" t="s">
        <v>56</v>
      </c>
      <c r="N37" s="379">
        <f t="shared" si="2"/>
        <v>29.666666666666664</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68" t="s">
        <v>150</v>
      </c>
      <c r="B38" s="51"/>
      <c r="C38" s="51"/>
      <c r="D38" s="51"/>
      <c r="E38" s="51"/>
      <c r="F38" s="51"/>
      <c r="G38" s="47"/>
      <c r="H38" s="375">
        <f>SUM(AF9:AG30)</f>
        <v>0.13750000000000001</v>
      </c>
      <c r="I38" s="376"/>
      <c r="J38" s="376"/>
      <c r="K38" s="377">
        <v>89</v>
      </c>
      <c r="L38" s="378"/>
      <c r="M38" s="37" t="s">
        <v>56</v>
      </c>
      <c r="N38" s="379">
        <f t="shared" si="2"/>
        <v>293.70000000000005</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68"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68"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68" t="s">
        <v>68</v>
      </c>
      <c r="B41" s="51"/>
      <c r="C41" s="51"/>
      <c r="D41" s="51"/>
      <c r="E41" s="51"/>
      <c r="F41" s="51"/>
      <c r="G41" s="47"/>
      <c r="H41" s="375">
        <f>SUM(AL9:AM30)</f>
        <v>0.77916666666666667</v>
      </c>
      <c r="I41" s="376"/>
      <c r="J41" s="376"/>
      <c r="K41" s="377">
        <v>8</v>
      </c>
      <c r="L41" s="378"/>
      <c r="M41" s="37" t="s">
        <v>56</v>
      </c>
      <c r="N41" s="379">
        <f t="shared" si="2"/>
        <v>149.6</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68"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672.9666666666667</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43867</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43867</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234</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65" t="s">
        <v>175</v>
      </c>
      <c r="AH71" s="166"/>
      <c r="AI71" s="166"/>
      <c r="AJ71" s="166"/>
      <c r="AK71" s="166"/>
      <c r="AL71" s="164"/>
      <c r="AM71" s="165" t="s">
        <v>170</v>
      </c>
      <c r="AN71" s="166"/>
      <c r="AO71" s="166"/>
      <c r="AP71" s="167"/>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65" t="s">
        <v>171</v>
      </c>
      <c r="AH72" s="166"/>
      <c r="AI72" s="166"/>
      <c r="AJ72" s="166"/>
      <c r="AK72" s="166"/>
      <c r="AL72" s="164"/>
      <c r="AM72" s="165" t="s">
        <v>172</v>
      </c>
      <c r="AN72" s="166"/>
      <c r="AO72" s="166" t="s">
        <v>177</v>
      </c>
      <c r="AP72" s="167"/>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65" t="s">
        <v>181</v>
      </c>
      <c r="AH73" s="166"/>
      <c r="AI73" s="166"/>
      <c r="AJ73" s="166"/>
      <c r="AK73" s="166"/>
      <c r="AL73" s="164"/>
      <c r="AM73" s="165" t="s">
        <v>160</v>
      </c>
      <c r="AN73" s="166"/>
      <c r="AO73" s="166"/>
      <c r="AP73" s="167"/>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65" t="s">
        <v>156</v>
      </c>
      <c r="AH74" s="166"/>
      <c r="AI74" s="166"/>
      <c r="AJ74" s="166"/>
      <c r="AK74" s="166"/>
      <c r="AL74" s="164"/>
      <c r="AM74" s="165" t="s">
        <v>161</v>
      </c>
      <c r="AN74" s="166"/>
      <c r="AO74" s="166"/>
      <c r="AP74" s="167"/>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65" t="s">
        <v>157</v>
      </c>
      <c r="AH75" s="166"/>
      <c r="AI75" s="166"/>
      <c r="AJ75" s="166"/>
      <c r="AK75" s="166"/>
      <c r="AL75" s="164"/>
      <c r="AM75" s="165" t="s">
        <v>162</v>
      </c>
      <c r="AN75" s="166"/>
      <c r="AO75" s="166"/>
      <c r="AP75" s="167"/>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65" t="s">
        <v>158</v>
      </c>
      <c r="AH76" s="166"/>
      <c r="AI76" s="166"/>
      <c r="AJ76" s="166"/>
      <c r="AK76" s="166"/>
      <c r="AL76" s="164"/>
      <c r="AM76" s="165" t="s">
        <v>162</v>
      </c>
      <c r="AN76" s="166"/>
      <c r="AO76" s="166"/>
      <c r="AP76" s="167"/>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65" t="s">
        <v>159</v>
      </c>
      <c r="AH77" s="166"/>
      <c r="AI77" s="166"/>
      <c r="AJ77" s="166"/>
      <c r="AK77" s="166"/>
      <c r="AL77" s="164"/>
      <c r="AM77" s="165" t="s">
        <v>163</v>
      </c>
      <c r="AN77" s="166"/>
      <c r="AO77" s="166" t="s">
        <v>177</v>
      </c>
      <c r="AP77" s="167"/>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B1" zoomScale="89" zoomScaleNormal="89"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43868</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74" t="s">
        <v>53</v>
      </c>
      <c r="L8" s="175"/>
      <c r="M8" s="175"/>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6">
        <v>4.9999999999999996E-2</v>
      </c>
      <c r="Y9" s="247"/>
      <c r="Z9" s="246"/>
      <c r="AA9" s="247"/>
      <c r="AB9" s="248"/>
      <c r="AC9" s="247"/>
      <c r="AD9" s="248"/>
      <c r="AE9" s="247"/>
      <c r="AF9" s="248"/>
      <c r="AG9" s="247"/>
      <c r="AH9" s="248"/>
      <c r="AI9" s="247"/>
      <c r="AJ9" s="248"/>
      <c r="AK9" s="247"/>
      <c r="AL9" s="248">
        <v>4.9999999999999996E-2</v>
      </c>
      <c r="AM9" s="249"/>
      <c r="AN9" s="250" t="s">
        <v>258</v>
      </c>
      <c r="AO9" s="251"/>
      <c r="AP9" s="251"/>
      <c r="AQ9" s="251"/>
      <c r="AR9" s="251"/>
      <c r="AS9" s="251"/>
      <c r="AT9" s="251"/>
      <c r="AU9" s="252"/>
    </row>
    <row r="10" spans="1:47" ht="15.75" customHeight="1" thickTop="1">
      <c r="A10" s="18"/>
      <c r="B10" s="18"/>
      <c r="C10" s="18"/>
      <c r="D10" s="18"/>
      <c r="E10" s="19"/>
      <c r="F10" s="19"/>
      <c r="G10" s="19"/>
      <c r="H10" s="19"/>
      <c r="I10" s="19"/>
      <c r="J10" s="19"/>
      <c r="U10" s="20"/>
      <c r="V10" s="253">
        <v>4.9999999999999996E-2</v>
      </c>
      <c r="W10" s="254"/>
      <c r="X10" s="253">
        <v>8.3333333333333329E-2</v>
      </c>
      <c r="Y10" s="254"/>
      <c r="Z10" s="253"/>
      <c r="AA10" s="254"/>
      <c r="AB10" s="253"/>
      <c r="AC10" s="254"/>
      <c r="AD10" s="255">
        <v>3.3333333333333333E-2</v>
      </c>
      <c r="AE10" s="254"/>
      <c r="AF10" s="255"/>
      <c r="AG10" s="254"/>
      <c r="AH10" s="255"/>
      <c r="AI10" s="254"/>
      <c r="AJ10" s="255"/>
      <c r="AK10" s="254"/>
      <c r="AL10" s="255"/>
      <c r="AM10" s="256"/>
      <c r="AN10" s="257" t="s">
        <v>252</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8.3333333333333329E-2</v>
      </c>
      <c r="W11" s="254"/>
      <c r="X11" s="255">
        <v>0.35416666666666669</v>
      </c>
      <c r="Y11" s="256"/>
      <c r="Z11" s="253"/>
      <c r="AA11" s="254"/>
      <c r="AB11" s="255"/>
      <c r="AC11" s="254"/>
      <c r="AD11" s="255"/>
      <c r="AE11" s="254"/>
      <c r="AF11" s="255"/>
      <c r="AG11" s="254"/>
      <c r="AH11" s="255"/>
      <c r="AI11" s="254"/>
      <c r="AJ11" s="255"/>
      <c r="AK11" s="254"/>
      <c r="AL11" s="255">
        <v>0.27083333333333331</v>
      </c>
      <c r="AM11" s="256"/>
      <c r="AN11" s="257" t="s">
        <v>253</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0.35416666666666669</v>
      </c>
      <c r="W12" s="254"/>
      <c r="X12" s="255">
        <v>0.375</v>
      </c>
      <c r="Y12" s="256"/>
      <c r="Z12" s="253"/>
      <c r="AA12" s="254"/>
      <c r="AB12" s="255">
        <v>1.3888888888888888E-2</v>
      </c>
      <c r="AC12" s="254"/>
      <c r="AD12" s="255"/>
      <c r="AE12" s="254"/>
      <c r="AF12" s="255">
        <v>6.9444444444444441E-3</v>
      </c>
      <c r="AG12" s="254"/>
      <c r="AH12" s="255"/>
      <c r="AI12" s="254"/>
      <c r="AJ12" s="255"/>
      <c r="AK12" s="254"/>
      <c r="AL12" s="255"/>
      <c r="AM12" s="256"/>
      <c r="AN12" s="257" t="s">
        <v>254</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0.375</v>
      </c>
      <c r="W13" s="254"/>
      <c r="X13" s="255">
        <v>0.39583333333333331</v>
      </c>
      <c r="Y13" s="256"/>
      <c r="Z13" s="253"/>
      <c r="AA13" s="254"/>
      <c r="AB13" s="255"/>
      <c r="AC13" s="254"/>
      <c r="AD13" s="255">
        <v>6.9444444444444441E-3</v>
      </c>
      <c r="AE13" s="254"/>
      <c r="AF13" s="255">
        <v>1.3888888888888888E-2</v>
      </c>
      <c r="AG13" s="254"/>
      <c r="AH13" s="255"/>
      <c r="AI13" s="254"/>
      <c r="AJ13" s="255"/>
      <c r="AK13" s="254"/>
      <c r="AL13" s="255"/>
      <c r="AM13" s="256"/>
      <c r="AN13" s="257" t="s">
        <v>255</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0.39583333333333331</v>
      </c>
      <c r="W14" s="254"/>
      <c r="X14" s="255">
        <v>0.4375</v>
      </c>
      <c r="Y14" s="256"/>
      <c r="Z14" s="253"/>
      <c r="AA14" s="254"/>
      <c r="AB14" s="255">
        <v>2.7777777777777776E-2</v>
      </c>
      <c r="AC14" s="254"/>
      <c r="AD14" s="255"/>
      <c r="AE14" s="254"/>
      <c r="AF14" s="255">
        <v>1.3888888888888888E-2</v>
      </c>
      <c r="AG14" s="254"/>
      <c r="AH14" s="255"/>
      <c r="AI14" s="254"/>
      <c r="AJ14" s="255"/>
      <c r="AK14" s="254"/>
      <c r="AL14" s="255"/>
      <c r="AM14" s="256"/>
      <c r="AN14" s="257" t="s">
        <v>256</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0.4375</v>
      </c>
      <c r="W15" s="254"/>
      <c r="X15" s="255">
        <v>0.48333333333333334</v>
      </c>
      <c r="Y15" s="256"/>
      <c r="Z15" s="253"/>
      <c r="AA15" s="254"/>
      <c r="AB15" s="255">
        <v>2.7777777777777776E-2</v>
      </c>
      <c r="AC15" s="254"/>
      <c r="AD15" s="255">
        <v>4.1666666666666666E-3</v>
      </c>
      <c r="AE15" s="254"/>
      <c r="AF15" s="255">
        <v>1.3888888888888888E-2</v>
      </c>
      <c r="AG15" s="254"/>
      <c r="AH15" s="255"/>
      <c r="AI15" s="254"/>
      <c r="AJ15" s="255"/>
      <c r="AK15" s="254"/>
      <c r="AL15" s="255"/>
      <c r="AM15" s="256"/>
      <c r="AN15" s="257" t="s">
        <v>257</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0.48333333333333334</v>
      </c>
      <c r="W16" s="254"/>
      <c r="X16" s="255">
        <v>0.58333333333333337</v>
      </c>
      <c r="Y16" s="256"/>
      <c r="Z16" s="253"/>
      <c r="AA16" s="254"/>
      <c r="AB16" s="255"/>
      <c r="AC16" s="254"/>
      <c r="AD16" s="255"/>
      <c r="AE16" s="254"/>
      <c r="AF16" s="255"/>
      <c r="AG16" s="254"/>
      <c r="AH16" s="255"/>
      <c r="AI16" s="254"/>
      <c r="AJ16" s="255"/>
      <c r="AK16" s="254"/>
      <c r="AL16" s="255">
        <v>9.9999999999999992E-2</v>
      </c>
      <c r="AM16" s="256"/>
      <c r="AN16" s="257" t="s">
        <v>258</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0.58333333333333337</v>
      </c>
      <c r="W17" s="254"/>
      <c r="X17" s="255">
        <v>0.64583333333333337</v>
      </c>
      <c r="Y17" s="256"/>
      <c r="Z17" s="253"/>
      <c r="AA17" s="254"/>
      <c r="AB17" s="255">
        <v>4.1666666666666664E-2</v>
      </c>
      <c r="AC17" s="254"/>
      <c r="AD17" s="255">
        <v>6.9444444444444441E-3</v>
      </c>
      <c r="AE17" s="254"/>
      <c r="AF17" s="255">
        <v>1.3888888888888888E-2</v>
      </c>
      <c r="AG17" s="254"/>
      <c r="AH17" s="255"/>
      <c r="AI17" s="254"/>
      <c r="AJ17" s="255"/>
      <c r="AK17" s="254"/>
      <c r="AL17" s="255"/>
      <c r="AM17" s="256"/>
      <c r="AN17" s="257" t="s">
        <v>259</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0.64583333333333337</v>
      </c>
      <c r="W18" s="254"/>
      <c r="X18" s="290">
        <v>0.66666666666666663</v>
      </c>
      <c r="Y18" s="291"/>
      <c r="Z18" s="253"/>
      <c r="AA18" s="254"/>
      <c r="AB18" s="255">
        <v>1.3888888888888888E-2</v>
      </c>
      <c r="AC18" s="254"/>
      <c r="AD18" s="255"/>
      <c r="AE18" s="254"/>
      <c r="AF18" s="255">
        <v>6.9444444444444441E-3</v>
      </c>
      <c r="AG18" s="254"/>
      <c r="AH18" s="255"/>
      <c r="AI18" s="254"/>
      <c r="AJ18" s="255"/>
      <c r="AK18" s="254"/>
      <c r="AL18" s="255"/>
      <c r="AM18" s="256"/>
      <c r="AN18" s="257" t="s">
        <v>260</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0.66666666666666663</v>
      </c>
      <c r="W19" s="254"/>
      <c r="X19" s="290">
        <v>0.69861111111111107</v>
      </c>
      <c r="Y19" s="291"/>
      <c r="Z19" s="253"/>
      <c r="AA19" s="254"/>
      <c r="AB19" s="255">
        <v>2.0833333333333332E-2</v>
      </c>
      <c r="AC19" s="254"/>
      <c r="AD19" s="255">
        <v>4.1666666666666666E-3</v>
      </c>
      <c r="AE19" s="254"/>
      <c r="AF19" s="255">
        <v>6.9444444444444441E-3</v>
      </c>
      <c r="AG19" s="254"/>
      <c r="AH19" s="255"/>
      <c r="AI19" s="254"/>
      <c r="AJ19" s="255"/>
      <c r="AK19" s="254"/>
      <c r="AL19" s="255"/>
      <c r="AM19" s="256"/>
      <c r="AN19" s="257" t="s">
        <v>261</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0.69861111111111107</v>
      </c>
      <c r="W20" s="254"/>
      <c r="X20" s="290">
        <v>0.75</v>
      </c>
      <c r="Y20" s="291"/>
      <c r="Z20" s="253"/>
      <c r="AA20" s="254"/>
      <c r="AB20" s="255"/>
      <c r="AC20" s="254"/>
      <c r="AD20" s="255"/>
      <c r="AE20" s="254"/>
      <c r="AF20" s="255"/>
      <c r="AG20" s="254"/>
      <c r="AH20" s="255"/>
      <c r="AI20" s="254"/>
      <c r="AJ20" s="255"/>
      <c r="AK20" s="254"/>
      <c r="AL20" s="255">
        <v>5.1388888888888894E-2</v>
      </c>
      <c r="AM20" s="256"/>
      <c r="AN20" s="257" t="s">
        <v>178</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0.75</v>
      </c>
      <c r="W21" s="254"/>
      <c r="X21" s="290">
        <v>0.8125</v>
      </c>
      <c r="Y21" s="291"/>
      <c r="Z21" s="253"/>
      <c r="AA21" s="254"/>
      <c r="AB21" s="255"/>
      <c r="AC21" s="254"/>
      <c r="AD21" s="255"/>
      <c r="AE21" s="254"/>
      <c r="AF21" s="255">
        <v>6.25E-2</v>
      </c>
      <c r="AG21" s="254"/>
      <c r="AH21" s="255"/>
      <c r="AI21" s="254"/>
      <c r="AJ21" s="255"/>
      <c r="AK21" s="254"/>
      <c r="AL21" s="255"/>
      <c r="AM21" s="256"/>
      <c r="AN21" s="257" t="s">
        <v>262</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0.8125</v>
      </c>
      <c r="W22" s="303"/>
      <c r="X22" s="304">
        <v>1</v>
      </c>
      <c r="Y22" s="255"/>
      <c r="Z22" s="302"/>
      <c r="AA22" s="303"/>
      <c r="AB22" s="303"/>
      <c r="AC22" s="303"/>
      <c r="AD22" s="303"/>
      <c r="AE22" s="303"/>
      <c r="AF22" s="303"/>
      <c r="AG22" s="303"/>
      <c r="AH22" s="303"/>
      <c r="AI22" s="303"/>
      <c r="AJ22" s="303"/>
      <c r="AK22" s="303"/>
      <c r="AL22" s="254">
        <v>0.1875</v>
      </c>
      <c r="AM22" s="255"/>
      <c r="AN22" s="257" t="s">
        <v>178</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0.14583333333333334</v>
      </c>
      <c r="AC31" s="331"/>
      <c r="AD31" s="331">
        <f>SUM(AD9:AE30)</f>
        <v>5.5555555555555552E-2</v>
      </c>
      <c r="AE31" s="331"/>
      <c r="AF31" s="331">
        <f>SUM(AF9:AG30)</f>
        <v>0.1388888888888889</v>
      </c>
      <c r="AG31" s="331"/>
      <c r="AH31" s="331">
        <f>SUM(AH9:AI30)</f>
        <v>0</v>
      </c>
      <c r="AI31" s="331"/>
      <c r="AJ31" s="331">
        <f>SUM(AJ9:AK30)</f>
        <v>0</v>
      </c>
      <c r="AK31" s="331"/>
      <c r="AL31" s="332">
        <f>SUM(AL9:AM30)</f>
        <v>0.6597222222222221</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14611</v>
      </c>
      <c r="Y35" s="364"/>
      <c r="Z35" s="364"/>
      <c r="AA35" s="55" t="s">
        <v>56</v>
      </c>
      <c r="AB35" s="365">
        <v>960</v>
      </c>
      <c r="AC35" s="366"/>
      <c r="AD35" s="366"/>
      <c r="AE35" s="58" t="s">
        <v>56</v>
      </c>
      <c r="AF35" s="365">
        <v>0</v>
      </c>
      <c r="AG35" s="366"/>
      <c r="AH35" s="366"/>
      <c r="AI35" s="55" t="s">
        <v>56</v>
      </c>
      <c r="AJ35" s="365">
        <v>0</v>
      </c>
      <c r="AK35" s="366"/>
      <c r="AL35" s="366"/>
      <c r="AM35" s="55" t="s">
        <v>56</v>
      </c>
      <c r="AN35" s="367">
        <f>(X35+AF35)-(AB35+AJ35)</f>
        <v>13651</v>
      </c>
      <c r="AO35" s="368"/>
      <c r="AP35" s="55" t="s">
        <v>56</v>
      </c>
      <c r="AQ35" s="369" t="s">
        <v>251</v>
      </c>
      <c r="AR35" s="370"/>
      <c r="AS35" s="370"/>
      <c r="AT35" s="370"/>
      <c r="AU35" s="371"/>
    </row>
    <row r="36" spans="1:47" ht="15.75" customHeight="1">
      <c r="A36" s="176" t="s">
        <v>83</v>
      </c>
      <c r="B36" s="51"/>
      <c r="C36" s="51"/>
      <c r="D36" s="51"/>
      <c r="E36" s="51"/>
      <c r="F36" s="51"/>
      <c r="G36" s="47"/>
      <c r="H36" s="375">
        <f>SUM(AB9:AC30)</f>
        <v>0.14583333333333334</v>
      </c>
      <c r="I36" s="376"/>
      <c r="J36" s="376"/>
      <c r="K36" s="377">
        <v>120</v>
      </c>
      <c r="L36" s="378"/>
      <c r="M36" s="37" t="s">
        <v>56</v>
      </c>
      <c r="N36" s="379">
        <f t="shared" si="2"/>
        <v>420</v>
      </c>
      <c r="O36" s="380"/>
      <c r="P36" s="37" t="s">
        <v>56</v>
      </c>
      <c r="Q36" s="31"/>
      <c r="R36" s="388" t="s">
        <v>39</v>
      </c>
      <c r="S36" s="389"/>
      <c r="T36" s="389"/>
      <c r="U36" s="389"/>
      <c r="V36" s="389"/>
      <c r="W36" s="389"/>
      <c r="X36" s="382">
        <v>14000</v>
      </c>
      <c r="Y36" s="383"/>
      <c r="Z36" s="383"/>
      <c r="AA36" s="56" t="s">
        <v>56</v>
      </c>
      <c r="AB36" s="384">
        <v>3000</v>
      </c>
      <c r="AC36" s="385"/>
      <c r="AD36" s="385"/>
      <c r="AE36" s="57" t="s">
        <v>56</v>
      </c>
      <c r="AF36" s="384">
        <v>0</v>
      </c>
      <c r="AG36" s="385"/>
      <c r="AH36" s="385"/>
      <c r="AI36" s="56" t="s">
        <v>56</v>
      </c>
      <c r="AJ36" s="384">
        <v>0</v>
      </c>
      <c r="AK36" s="385"/>
      <c r="AL36" s="385"/>
      <c r="AM36" s="56" t="s">
        <v>56</v>
      </c>
      <c r="AN36" s="386">
        <f t="shared" ref="AN36:AN43" si="3">(X36+AF36)-(AB36+AJ36)</f>
        <v>11000</v>
      </c>
      <c r="AO36" s="387"/>
      <c r="AP36" s="56" t="s">
        <v>56</v>
      </c>
      <c r="AQ36" s="372"/>
      <c r="AR36" s="373"/>
      <c r="AS36" s="373"/>
      <c r="AT36" s="373"/>
      <c r="AU36" s="374"/>
    </row>
    <row r="37" spans="1:47" ht="15.75" customHeight="1">
      <c r="A37" s="176" t="s">
        <v>67</v>
      </c>
      <c r="B37" s="51"/>
      <c r="C37" s="51"/>
      <c r="D37" s="51"/>
      <c r="E37" s="51"/>
      <c r="F37" s="51"/>
      <c r="G37" s="47"/>
      <c r="H37" s="375">
        <f>SUM(AD9:AE30)</f>
        <v>5.5555555555555552E-2</v>
      </c>
      <c r="I37" s="376"/>
      <c r="J37" s="376"/>
      <c r="K37" s="377">
        <v>89</v>
      </c>
      <c r="L37" s="378"/>
      <c r="M37" s="37" t="s">
        <v>56</v>
      </c>
      <c r="N37" s="379">
        <f t="shared" si="2"/>
        <v>118.66666666666666</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76" t="s">
        <v>150</v>
      </c>
      <c r="B38" s="51"/>
      <c r="C38" s="51"/>
      <c r="D38" s="51"/>
      <c r="E38" s="51"/>
      <c r="F38" s="51"/>
      <c r="G38" s="47"/>
      <c r="H38" s="375">
        <f>SUM(AF9:AG30)</f>
        <v>0.1388888888888889</v>
      </c>
      <c r="I38" s="376"/>
      <c r="J38" s="376"/>
      <c r="K38" s="377">
        <v>89</v>
      </c>
      <c r="L38" s="378"/>
      <c r="M38" s="37" t="s">
        <v>56</v>
      </c>
      <c r="N38" s="379">
        <f t="shared" si="2"/>
        <v>296.66666666666669</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76"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76"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76" t="s">
        <v>68</v>
      </c>
      <c r="B41" s="51"/>
      <c r="C41" s="51"/>
      <c r="D41" s="51"/>
      <c r="E41" s="51"/>
      <c r="F41" s="51"/>
      <c r="G41" s="47"/>
      <c r="H41" s="375">
        <f>SUM(AL9:AM30)</f>
        <v>0.6597222222222221</v>
      </c>
      <c r="I41" s="376"/>
      <c r="J41" s="376"/>
      <c r="K41" s="377">
        <v>8</v>
      </c>
      <c r="L41" s="378"/>
      <c r="M41" s="37" t="s">
        <v>56</v>
      </c>
      <c r="N41" s="379">
        <f t="shared" si="2"/>
        <v>126.66666666666664</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76"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0.99999999999999989</v>
      </c>
      <c r="I44" s="423"/>
      <c r="J44" s="423"/>
      <c r="K44" s="424"/>
      <c r="L44" s="425"/>
      <c r="M44" s="43"/>
      <c r="N44" s="426">
        <f>SUM(N35:O41)</f>
        <v>961.99999999999989</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43868</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43868</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234</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71" t="s">
        <v>175</v>
      </c>
      <c r="AH71" s="172"/>
      <c r="AI71" s="172"/>
      <c r="AJ71" s="172"/>
      <c r="AK71" s="172"/>
      <c r="AL71" s="173"/>
      <c r="AM71" s="171" t="s">
        <v>170</v>
      </c>
      <c r="AN71" s="172"/>
      <c r="AO71" s="172"/>
      <c r="AP71" s="177"/>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71" t="s">
        <v>171</v>
      </c>
      <c r="AH72" s="172"/>
      <c r="AI72" s="172"/>
      <c r="AJ72" s="172"/>
      <c r="AK72" s="172"/>
      <c r="AL72" s="173"/>
      <c r="AM72" s="171" t="s">
        <v>172</v>
      </c>
      <c r="AN72" s="172"/>
      <c r="AO72" s="172" t="s">
        <v>177</v>
      </c>
      <c r="AP72" s="177"/>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71" t="s">
        <v>181</v>
      </c>
      <c r="AH73" s="172"/>
      <c r="AI73" s="172"/>
      <c r="AJ73" s="172"/>
      <c r="AK73" s="172"/>
      <c r="AL73" s="173"/>
      <c r="AM73" s="171" t="s">
        <v>160</v>
      </c>
      <c r="AN73" s="172"/>
      <c r="AO73" s="172"/>
      <c r="AP73" s="177"/>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71" t="s">
        <v>156</v>
      </c>
      <c r="AH74" s="172"/>
      <c r="AI74" s="172"/>
      <c r="AJ74" s="172"/>
      <c r="AK74" s="172"/>
      <c r="AL74" s="173"/>
      <c r="AM74" s="171" t="s">
        <v>161</v>
      </c>
      <c r="AN74" s="172"/>
      <c r="AO74" s="172"/>
      <c r="AP74" s="177"/>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71" t="s">
        <v>157</v>
      </c>
      <c r="AH75" s="172"/>
      <c r="AI75" s="172"/>
      <c r="AJ75" s="172"/>
      <c r="AK75" s="172"/>
      <c r="AL75" s="173"/>
      <c r="AM75" s="171" t="s">
        <v>162</v>
      </c>
      <c r="AN75" s="172"/>
      <c r="AO75" s="172"/>
      <c r="AP75" s="177"/>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71" t="s">
        <v>158</v>
      </c>
      <c r="AH76" s="172"/>
      <c r="AI76" s="172"/>
      <c r="AJ76" s="172"/>
      <c r="AK76" s="172"/>
      <c r="AL76" s="173"/>
      <c r="AM76" s="171" t="s">
        <v>162</v>
      </c>
      <c r="AN76" s="172"/>
      <c r="AO76" s="172"/>
      <c r="AP76" s="177"/>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71" t="s">
        <v>159</v>
      </c>
      <c r="AH77" s="172"/>
      <c r="AI77" s="172"/>
      <c r="AJ77" s="172"/>
      <c r="AK77" s="172"/>
      <c r="AL77" s="173"/>
      <c r="AM77" s="171" t="s">
        <v>163</v>
      </c>
      <c r="AN77" s="172"/>
      <c r="AO77" s="172" t="s">
        <v>177</v>
      </c>
      <c r="AP77" s="177"/>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9" zoomScaleNormal="89" workbookViewId="0">
      <selection activeCell="AN16" sqref="AN16:AU1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43869</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83" t="s">
        <v>53</v>
      </c>
      <c r="L8" s="184"/>
      <c r="M8" s="184"/>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6">
        <v>4.1666666666666664E-2</v>
      </c>
      <c r="Y9" s="247"/>
      <c r="Z9" s="246"/>
      <c r="AA9" s="247"/>
      <c r="AB9" s="248"/>
      <c r="AC9" s="247"/>
      <c r="AD9" s="248"/>
      <c r="AE9" s="247"/>
      <c r="AF9" s="248">
        <v>4.1666666666666664E-2</v>
      </c>
      <c r="AG9" s="247"/>
      <c r="AH9" s="248"/>
      <c r="AI9" s="247"/>
      <c r="AJ9" s="248"/>
      <c r="AK9" s="247"/>
      <c r="AL9" s="248"/>
      <c r="AM9" s="249"/>
      <c r="AN9" s="250" t="s">
        <v>263</v>
      </c>
      <c r="AO9" s="251"/>
      <c r="AP9" s="251"/>
      <c r="AQ9" s="251"/>
      <c r="AR9" s="251"/>
      <c r="AS9" s="251"/>
      <c r="AT9" s="251"/>
      <c r="AU9" s="252"/>
    </row>
    <row r="10" spans="1:47" ht="15.75" customHeight="1" thickTop="1">
      <c r="A10" s="18"/>
      <c r="B10" s="18"/>
      <c r="C10" s="18"/>
      <c r="D10" s="18"/>
      <c r="E10" s="19"/>
      <c r="F10" s="19"/>
      <c r="G10" s="19"/>
      <c r="H10" s="19"/>
      <c r="I10" s="19"/>
      <c r="J10" s="19"/>
      <c r="U10" s="20"/>
      <c r="V10" s="253">
        <v>4.1666666666666664E-2</v>
      </c>
      <c r="W10" s="254"/>
      <c r="X10" s="253">
        <v>0.3</v>
      </c>
      <c r="Y10" s="254"/>
      <c r="Z10" s="253"/>
      <c r="AA10" s="254"/>
      <c r="AB10" s="253"/>
      <c r="AC10" s="254"/>
      <c r="AD10" s="255"/>
      <c r="AE10" s="254"/>
      <c r="AF10" s="255"/>
      <c r="AG10" s="254"/>
      <c r="AH10" s="255"/>
      <c r="AI10" s="254"/>
      <c r="AJ10" s="255"/>
      <c r="AK10" s="254"/>
      <c r="AL10" s="255">
        <v>0.25833333333333336</v>
      </c>
      <c r="AM10" s="256"/>
      <c r="AN10" s="257" t="s">
        <v>178</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0.3</v>
      </c>
      <c r="W11" s="254"/>
      <c r="X11" s="255">
        <v>0.32083333333333336</v>
      </c>
      <c r="Y11" s="256"/>
      <c r="Z11" s="253"/>
      <c r="AA11" s="254"/>
      <c r="AB11" s="255">
        <v>1.3888888888888888E-2</v>
      </c>
      <c r="AC11" s="254"/>
      <c r="AD11" s="255"/>
      <c r="AE11" s="254"/>
      <c r="AF11" s="255">
        <v>6.9444444444444441E-3</v>
      </c>
      <c r="AG11" s="254"/>
      <c r="AH11" s="255"/>
      <c r="AI11" s="254"/>
      <c r="AJ11" s="255"/>
      <c r="AK11" s="254"/>
      <c r="AL11" s="255"/>
      <c r="AM11" s="256"/>
      <c r="AN11" s="257" t="s">
        <v>264</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0.32083333333333336</v>
      </c>
      <c r="W12" s="254"/>
      <c r="X12" s="255">
        <v>0.35416666666666669</v>
      </c>
      <c r="Y12" s="256"/>
      <c r="Z12" s="253"/>
      <c r="AA12" s="254"/>
      <c r="AB12" s="255">
        <v>2.0833333333333332E-2</v>
      </c>
      <c r="AC12" s="254"/>
      <c r="AD12" s="255">
        <v>4.1666666666666666E-3</v>
      </c>
      <c r="AE12" s="254"/>
      <c r="AF12" s="255">
        <v>8.3333333333333332E-3</v>
      </c>
      <c r="AG12" s="254"/>
      <c r="AH12" s="255"/>
      <c r="AI12" s="254"/>
      <c r="AJ12" s="255"/>
      <c r="AK12" s="254"/>
      <c r="AL12" s="255"/>
      <c r="AM12" s="256"/>
      <c r="AN12" s="257" t="s">
        <v>265</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0.35416666666666669</v>
      </c>
      <c r="W13" s="254"/>
      <c r="X13" s="255">
        <v>0.3833333333333333</v>
      </c>
      <c r="Y13" s="256"/>
      <c r="Z13" s="253"/>
      <c r="AA13" s="254"/>
      <c r="AB13" s="255"/>
      <c r="AC13" s="254"/>
      <c r="AD13" s="255"/>
      <c r="AE13" s="254"/>
      <c r="AF13" s="255"/>
      <c r="AG13" s="254"/>
      <c r="AH13" s="255"/>
      <c r="AI13" s="254"/>
      <c r="AJ13" s="255"/>
      <c r="AK13" s="254"/>
      <c r="AL13" s="255">
        <v>2.9166666666666664E-2</v>
      </c>
      <c r="AM13" s="256"/>
      <c r="AN13" s="257" t="s">
        <v>271</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0.3833333333333333</v>
      </c>
      <c r="W14" s="254"/>
      <c r="X14" s="255">
        <v>0.40416666666666662</v>
      </c>
      <c r="Y14" s="256"/>
      <c r="Z14" s="253"/>
      <c r="AA14" s="254"/>
      <c r="AB14" s="255">
        <v>1.3888888888888888E-2</v>
      </c>
      <c r="AC14" s="254"/>
      <c r="AD14" s="255"/>
      <c r="AE14" s="254"/>
      <c r="AF14" s="255">
        <v>6.9444444444444441E-3</v>
      </c>
      <c r="AG14" s="254"/>
      <c r="AH14" s="255"/>
      <c r="AI14" s="254"/>
      <c r="AJ14" s="255"/>
      <c r="AK14" s="254"/>
      <c r="AL14" s="255"/>
      <c r="AM14" s="256"/>
      <c r="AN14" s="257" t="s">
        <v>266</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0.40416666666666662</v>
      </c>
      <c r="W15" s="254"/>
      <c r="X15" s="255">
        <v>0.47083333333333338</v>
      </c>
      <c r="Y15" s="256"/>
      <c r="Z15" s="253"/>
      <c r="AA15" s="254"/>
      <c r="AB15" s="255">
        <v>5.5555555555555552E-2</v>
      </c>
      <c r="AC15" s="254"/>
      <c r="AD15" s="255">
        <v>4.1666666666666666E-3</v>
      </c>
      <c r="AE15" s="254"/>
      <c r="AF15" s="255">
        <v>6.9444444444444441E-3</v>
      </c>
      <c r="AG15" s="254"/>
      <c r="AH15" s="255"/>
      <c r="AI15" s="254"/>
      <c r="AJ15" s="255"/>
      <c r="AK15" s="254"/>
      <c r="AL15" s="255"/>
      <c r="AM15" s="256"/>
      <c r="AN15" s="257" t="s">
        <v>267</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0.47083333333333338</v>
      </c>
      <c r="W16" s="254"/>
      <c r="X16" s="255">
        <v>0.52083333333333337</v>
      </c>
      <c r="Y16" s="256"/>
      <c r="Z16" s="253"/>
      <c r="AA16" s="254"/>
      <c r="AB16" s="255">
        <v>4.1666666666666664E-2</v>
      </c>
      <c r="AC16" s="254"/>
      <c r="AD16" s="255">
        <v>4.1666666666666666E-3</v>
      </c>
      <c r="AE16" s="254"/>
      <c r="AF16" s="255">
        <v>4.1666666666666666E-3</v>
      </c>
      <c r="AG16" s="254"/>
      <c r="AH16" s="255"/>
      <c r="AI16" s="254"/>
      <c r="AJ16" s="255"/>
      <c r="AK16" s="254"/>
      <c r="AL16" s="255"/>
      <c r="AM16" s="256"/>
      <c r="AN16" s="257" t="s">
        <v>268</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0.52083333333333337</v>
      </c>
      <c r="W17" s="254"/>
      <c r="X17" s="255">
        <v>0.60416666666666663</v>
      </c>
      <c r="Y17" s="256"/>
      <c r="Z17" s="253"/>
      <c r="AA17" s="254"/>
      <c r="AB17" s="255"/>
      <c r="AC17" s="254"/>
      <c r="AD17" s="255"/>
      <c r="AE17" s="254"/>
      <c r="AF17" s="255"/>
      <c r="AG17" s="254"/>
      <c r="AH17" s="255"/>
      <c r="AI17" s="254"/>
      <c r="AJ17" s="255"/>
      <c r="AK17" s="254"/>
      <c r="AL17" s="255">
        <v>8.3333333333333329E-2</v>
      </c>
      <c r="AM17" s="256"/>
      <c r="AN17" s="257" t="s">
        <v>205</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0.60416666666666663</v>
      </c>
      <c r="W18" s="254"/>
      <c r="X18" s="290">
        <v>0.66666666666666663</v>
      </c>
      <c r="Y18" s="291"/>
      <c r="Z18" s="253"/>
      <c r="AA18" s="254"/>
      <c r="AB18" s="255"/>
      <c r="AC18" s="254"/>
      <c r="AD18" s="255"/>
      <c r="AE18" s="254"/>
      <c r="AF18" s="255">
        <v>6.25E-2</v>
      </c>
      <c r="AG18" s="254"/>
      <c r="AH18" s="255"/>
      <c r="AI18" s="254"/>
      <c r="AJ18" s="255"/>
      <c r="AK18" s="254"/>
      <c r="AL18" s="255"/>
      <c r="AM18" s="256"/>
      <c r="AN18" s="257" t="s">
        <v>269</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0.66666666666666663</v>
      </c>
      <c r="W19" s="254"/>
      <c r="X19" s="290">
        <v>0.7583333333333333</v>
      </c>
      <c r="Y19" s="291"/>
      <c r="Z19" s="253"/>
      <c r="AA19" s="254"/>
      <c r="AB19" s="255"/>
      <c r="AC19" s="254"/>
      <c r="AD19" s="255"/>
      <c r="AE19" s="254"/>
      <c r="AF19" s="255"/>
      <c r="AG19" s="254"/>
      <c r="AH19" s="255"/>
      <c r="AI19" s="254"/>
      <c r="AJ19" s="255"/>
      <c r="AK19" s="254"/>
      <c r="AL19" s="255">
        <v>9.1666666666666674E-2</v>
      </c>
      <c r="AM19" s="256"/>
      <c r="AN19" s="257" t="s">
        <v>205</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0.7583333333333333</v>
      </c>
      <c r="W20" s="254"/>
      <c r="X20" s="290">
        <v>0.79166666666666663</v>
      </c>
      <c r="Y20" s="291"/>
      <c r="Z20" s="253"/>
      <c r="AA20" s="254"/>
      <c r="AB20" s="255">
        <v>2.0833333333333332E-2</v>
      </c>
      <c r="AC20" s="254"/>
      <c r="AD20" s="255"/>
      <c r="AE20" s="254"/>
      <c r="AF20" s="255">
        <v>1.2499999999999999E-2</v>
      </c>
      <c r="AG20" s="254"/>
      <c r="AH20" s="255"/>
      <c r="AI20" s="254"/>
      <c r="AJ20" s="255"/>
      <c r="AK20" s="254"/>
      <c r="AL20" s="255"/>
      <c r="AM20" s="256"/>
      <c r="AN20" s="257" t="s">
        <v>233</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0.79166666666666663</v>
      </c>
      <c r="W21" s="254"/>
      <c r="X21" s="290">
        <v>0.83333333333333337</v>
      </c>
      <c r="Y21" s="291"/>
      <c r="Z21" s="253"/>
      <c r="AA21" s="254"/>
      <c r="AB21" s="255"/>
      <c r="AC21" s="254"/>
      <c r="AD21" s="255"/>
      <c r="AE21" s="254"/>
      <c r="AF21" s="255"/>
      <c r="AG21" s="254"/>
      <c r="AH21" s="255"/>
      <c r="AI21" s="254"/>
      <c r="AJ21" s="255"/>
      <c r="AK21" s="254"/>
      <c r="AL21" s="255">
        <v>4.1666666666666664E-2</v>
      </c>
      <c r="AM21" s="256"/>
      <c r="AN21" s="257" t="s">
        <v>205</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0.83333333333333337</v>
      </c>
      <c r="W22" s="303"/>
      <c r="X22" s="304">
        <v>0.875</v>
      </c>
      <c r="Y22" s="255"/>
      <c r="Z22" s="302"/>
      <c r="AA22" s="303"/>
      <c r="AB22" s="303"/>
      <c r="AC22" s="303"/>
      <c r="AD22" s="303"/>
      <c r="AE22" s="303"/>
      <c r="AF22" s="303">
        <v>4.1666666666666664E-2</v>
      </c>
      <c r="AG22" s="303"/>
      <c r="AH22" s="303"/>
      <c r="AI22" s="303"/>
      <c r="AJ22" s="303"/>
      <c r="AK22" s="303"/>
      <c r="AL22" s="254"/>
      <c r="AM22" s="255"/>
      <c r="AN22" s="257" t="s">
        <v>270</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v>0.875</v>
      </c>
      <c r="W23" s="303"/>
      <c r="X23" s="303">
        <v>1</v>
      </c>
      <c r="Y23" s="255"/>
      <c r="Z23" s="302"/>
      <c r="AA23" s="303"/>
      <c r="AB23" s="303"/>
      <c r="AC23" s="303"/>
      <c r="AD23" s="303"/>
      <c r="AE23" s="303"/>
      <c r="AF23" s="303"/>
      <c r="AG23" s="303"/>
      <c r="AH23" s="303"/>
      <c r="AI23" s="303"/>
      <c r="AJ23" s="303"/>
      <c r="AK23" s="303"/>
      <c r="AL23" s="254">
        <v>0.125</v>
      </c>
      <c r="AM23" s="255"/>
      <c r="AN23" s="257" t="s">
        <v>178</v>
      </c>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0.16666666666666666</v>
      </c>
      <c r="AC31" s="331"/>
      <c r="AD31" s="331">
        <f>SUM(AD9:AE30)</f>
        <v>1.2500000000000001E-2</v>
      </c>
      <c r="AE31" s="331"/>
      <c r="AF31" s="331">
        <f>SUM(AF9:AG30)</f>
        <v>0.19166666666666668</v>
      </c>
      <c r="AG31" s="331"/>
      <c r="AH31" s="331">
        <f>SUM(AH9:AI30)</f>
        <v>0</v>
      </c>
      <c r="AI31" s="331"/>
      <c r="AJ31" s="331">
        <f>SUM(AJ9:AK30)</f>
        <v>0</v>
      </c>
      <c r="AK31" s="331"/>
      <c r="AL31" s="332">
        <f>SUM(AL9:AM30)</f>
        <v>0.62916666666666665</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13651</v>
      </c>
      <c r="Y35" s="364"/>
      <c r="Z35" s="364"/>
      <c r="AA35" s="55" t="s">
        <v>56</v>
      </c>
      <c r="AB35" s="365">
        <v>1032</v>
      </c>
      <c r="AC35" s="366"/>
      <c r="AD35" s="366"/>
      <c r="AE35" s="58" t="s">
        <v>56</v>
      </c>
      <c r="AF35" s="365">
        <v>0</v>
      </c>
      <c r="AG35" s="366"/>
      <c r="AH35" s="366"/>
      <c r="AI35" s="55" t="s">
        <v>56</v>
      </c>
      <c r="AJ35" s="365">
        <v>0</v>
      </c>
      <c r="AK35" s="366"/>
      <c r="AL35" s="366"/>
      <c r="AM35" s="55" t="s">
        <v>56</v>
      </c>
      <c r="AN35" s="367">
        <f>(X35+AF35)-(AB35+AJ35)</f>
        <v>12619</v>
      </c>
      <c r="AO35" s="368"/>
      <c r="AP35" s="55" t="s">
        <v>56</v>
      </c>
      <c r="AQ35" s="369"/>
      <c r="AR35" s="370"/>
      <c r="AS35" s="370"/>
      <c r="AT35" s="370"/>
      <c r="AU35" s="371"/>
    </row>
    <row r="36" spans="1:47" ht="15.75" customHeight="1">
      <c r="A36" s="182" t="s">
        <v>83</v>
      </c>
      <c r="B36" s="51"/>
      <c r="C36" s="51"/>
      <c r="D36" s="51"/>
      <c r="E36" s="51"/>
      <c r="F36" s="51"/>
      <c r="G36" s="47"/>
      <c r="H36" s="375">
        <f>SUM(AB9:AC30)</f>
        <v>0.16666666666666666</v>
      </c>
      <c r="I36" s="376"/>
      <c r="J36" s="376"/>
      <c r="K36" s="377">
        <v>120</v>
      </c>
      <c r="L36" s="378"/>
      <c r="M36" s="37" t="s">
        <v>56</v>
      </c>
      <c r="N36" s="379">
        <f t="shared" si="2"/>
        <v>480</v>
      </c>
      <c r="O36" s="380"/>
      <c r="P36" s="37" t="s">
        <v>56</v>
      </c>
      <c r="Q36" s="31"/>
      <c r="R36" s="388" t="s">
        <v>39</v>
      </c>
      <c r="S36" s="389"/>
      <c r="T36" s="389"/>
      <c r="U36" s="389"/>
      <c r="V36" s="389"/>
      <c r="W36" s="389"/>
      <c r="X36" s="382">
        <v>11000</v>
      </c>
      <c r="Y36" s="383"/>
      <c r="Z36" s="383"/>
      <c r="AA36" s="56" t="s">
        <v>56</v>
      </c>
      <c r="AB36" s="384">
        <v>3000</v>
      </c>
      <c r="AC36" s="385"/>
      <c r="AD36" s="385"/>
      <c r="AE36" s="57" t="s">
        <v>56</v>
      </c>
      <c r="AF36" s="384">
        <v>0</v>
      </c>
      <c r="AG36" s="385"/>
      <c r="AH36" s="385"/>
      <c r="AI36" s="56" t="s">
        <v>56</v>
      </c>
      <c r="AJ36" s="384">
        <v>0</v>
      </c>
      <c r="AK36" s="385"/>
      <c r="AL36" s="385"/>
      <c r="AM36" s="56" t="s">
        <v>56</v>
      </c>
      <c r="AN36" s="386">
        <f t="shared" ref="AN36:AN43" si="3">(X36+AF36)-(AB36+AJ36)</f>
        <v>8000</v>
      </c>
      <c r="AO36" s="387"/>
      <c r="AP36" s="56" t="s">
        <v>56</v>
      </c>
      <c r="AQ36" s="372"/>
      <c r="AR36" s="373"/>
      <c r="AS36" s="373"/>
      <c r="AT36" s="373"/>
      <c r="AU36" s="374"/>
    </row>
    <row r="37" spans="1:47" ht="15.75" customHeight="1">
      <c r="A37" s="182" t="s">
        <v>67</v>
      </c>
      <c r="B37" s="51"/>
      <c r="C37" s="51"/>
      <c r="D37" s="51"/>
      <c r="E37" s="51"/>
      <c r="F37" s="51"/>
      <c r="G37" s="47"/>
      <c r="H37" s="375">
        <f>SUM(AD9:AE30)</f>
        <v>1.2500000000000001E-2</v>
      </c>
      <c r="I37" s="376"/>
      <c r="J37" s="376"/>
      <c r="K37" s="377">
        <v>89</v>
      </c>
      <c r="L37" s="378"/>
      <c r="M37" s="37" t="s">
        <v>56</v>
      </c>
      <c r="N37" s="379">
        <f t="shared" si="2"/>
        <v>26.700000000000003</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82" t="s">
        <v>150</v>
      </c>
      <c r="B38" s="51"/>
      <c r="C38" s="51"/>
      <c r="D38" s="51"/>
      <c r="E38" s="51"/>
      <c r="F38" s="51"/>
      <c r="G38" s="47"/>
      <c r="H38" s="375">
        <f>SUM(AF9:AG30)</f>
        <v>0.19166666666666668</v>
      </c>
      <c r="I38" s="376"/>
      <c r="J38" s="376"/>
      <c r="K38" s="377">
        <v>89</v>
      </c>
      <c r="L38" s="378"/>
      <c r="M38" s="37" t="s">
        <v>56</v>
      </c>
      <c r="N38" s="379">
        <f t="shared" si="2"/>
        <v>409.40000000000003</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82"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82"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82" t="s">
        <v>68</v>
      </c>
      <c r="B41" s="51"/>
      <c r="C41" s="51"/>
      <c r="D41" s="51"/>
      <c r="E41" s="51"/>
      <c r="F41" s="51"/>
      <c r="G41" s="47"/>
      <c r="H41" s="375">
        <f>SUM(AL9:AM30)</f>
        <v>0.62916666666666665</v>
      </c>
      <c r="I41" s="376"/>
      <c r="J41" s="376"/>
      <c r="K41" s="377">
        <v>8</v>
      </c>
      <c r="L41" s="378"/>
      <c r="M41" s="37" t="s">
        <v>56</v>
      </c>
      <c r="N41" s="379">
        <f t="shared" si="2"/>
        <v>120.8</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82"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1036.9000000000001</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43869</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43869</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234</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79" t="s">
        <v>175</v>
      </c>
      <c r="AH71" s="180"/>
      <c r="AI71" s="180"/>
      <c r="AJ71" s="180"/>
      <c r="AK71" s="180"/>
      <c r="AL71" s="178"/>
      <c r="AM71" s="179" t="s">
        <v>170</v>
      </c>
      <c r="AN71" s="180"/>
      <c r="AO71" s="180"/>
      <c r="AP71" s="181"/>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79" t="s">
        <v>171</v>
      </c>
      <c r="AH72" s="180"/>
      <c r="AI72" s="180"/>
      <c r="AJ72" s="180"/>
      <c r="AK72" s="180"/>
      <c r="AL72" s="178"/>
      <c r="AM72" s="179" t="s">
        <v>172</v>
      </c>
      <c r="AN72" s="180"/>
      <c r="AO72" s="180" t="s">
        <v>177</v>
      </c>
      <c r="AP72" s="181"/>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79" t="s">
        <v>181</v>
      </c>
      <c r="AH73" s="180"/>
      <c r="AI73" s="180"/>
      <c r="AJ73" s="180"/>
      <c r="AK73" s="180"/>
      <c r="AL73" s="178"/>
      <c r="AM73" s="179" t="s">
        <v>160</v>
      </c>
      <c r="AN73" s="180"/>
      <c r="AO73" s="180"/>
      <c r="AP73" s="181"/>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79" t="s">
        <v>156</v>
      </c>
      <c r="AH74" s="180"/>
      <c r="AI74" s="180"/>
      <c r="AJ74" s="180"/>
      <c r="AK74" s="180"/>
      <c r="AL74" s="178"/>
      <c r="AM74" s="179" t="s">
        <v>161</v>
      </c>
      <c r="AN74" s="180"/>
      <c r="AO74" s="180"/>
      <c r="AP74" s="181"/>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79" t="s">
        <v>157</v>
      </c>
      <c r="AH75" s="180"/>
      <c r="AI75" s="180"/>
      <c r="AJ75" s="180"/>
      <c r="AK75" s="180"/>
      <c r="AL75" s="178"/>
      <c r="AM75" s="179" t="s">
        <v>162</v>
      </c>
      <c r="AN75" s="180"/>
      <c r="AO75" s="180"/>
      <c r="AP75" s="181"/>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79" t="s">
        <v>158</v>
      </c>
      <c r="AH76" s="180"/>
      <c r="AI76" s="180"/>
      <c r="AJ76" s="180"/>
      <c r="AK76" s="180"/>
      <c r="AL76" s="178"/>
      <c r="AM76" s="179" t="s">
        <v>162</v>
      </c>
      <c r="AN76" s="180"/>
      <c r="AO76" s="180"/>
      <c r="AP76" s="181"/>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79" t="s">
        <v>159</v>
      </c>
      <c r="AH77" s="180"/>
      <c r="AI77" s="180"/>
      <c r="AJ77" s="180"/>
      <c r="AK77" s="180"/>
      <c r="AL77" s="178"/>
      <c r="AM77" s="179" t="s">
        <v>163</v>
      </c>
      <c r="AN77" s="180"/>
      <c r="AO77" s="180" t="s">
        <v>177</v>
      </c>
      <c r="AP77" s="181"/>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 zoomScale="89" zoomScaleNormal="89" workbookViewId="0">
      <selection activeCell="AN22" sqref="AN22:AU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99" t="s">
        <v>66</v>
      </c>
      <c r="V1" s="199"/>
      <c r="W1" s="199"/>
      <c r="X1" s="199"/>
      <c r="Y1" s="199"/>
      <c r="Z1" s="199"/>
      <c r="AA1" s="199"/>
      <c r="AB1" s="199"/>
      <c r="AC1" s="199"/>
      <c r="AD1" s="199"/>
      <c r="AE1" s="199"/>
      <c r="AF1" s="199"/>
      <c r="AG1" s="199"/>
      <c r="AH1" s="199"/>
      <c r="AI1" s="199"/>
      <c r="AJ1" s="199"/>
    </row>
    <row r="2" spans="1:47">
      <c r="A2" s="46" t="s">
        <v>131</v>
      </c>
      <c r="B2" s="46"/>
      <c r="U2" s="200" t="s">
        <v>65</v>
      </c>
      <c r="V2" s="200"/>
      <c r="W2" s="200"/>
      <c r="X2" s="200"/>
      <c r="Y2" s="200"/>
      <c r="Z2" s="200"/>
      <c r="AA2" s="200"/>
      <c r="AB2" s="200"/>
      <c r="AC2" s="200"/>
      <c r="AD2" s="200"/>
      <c r="AE2" s="200"/>
      <c r="AF2" s="200"/>
      <c r="AG2" s="200"/>
      <c r="AH2" s="200"/>
      <c r="AI2" s="200"/>
      <c r="AJ2" s="200"/>
    </row>
    <row r="3" spans="1:47">
      <c r="AN3"/>
    </row>
    <row r="5" spans="1:47" ht="15.75" customHeight="1" thickBot="1">
      <c r="A5" s="59" t="s">
        <v>76</v>
      </c>
      <c r="V5" s="10" t="s">
        <v>51</v>
      </c>
    </row>
    <row r="6" spans="1:47" ht="15.75" customHeight="1" thickTop="1">
      <c r="A6" s="7" t="s">
        <v>2</v>
      </c>
      <c r="B6" s="6"/>
      <c r="C6" s="6"/>
      <c r="D6" s="6"/>
      <c r="E6" s="201">
        <v>43870</v>
      </c>
      <c r="F6" s="202"/>
      <c r="G6" s="202"/>
      <c r="H6" s="202"/>
      <c r="I6" s="202"/>
      <c r="J6" s="203"/>
      <c r="K6" s="5" t="s">
        <v>60</v>
      </c>
      <c r="L6" s="6"/>
      <c r="M6" s="6"/>
      <c r="N6" s="8"/>
      <c r="O6" s="204" t="s">
        <v>151</v>
      </c>
      <c r="P6" s="205"/>
      <c r="Q6" s="205"/>
      <c r="R6" s="205"/>
      <c r="S6" s="205"/>
      <c r="T6" s="206"/>
      <c r="U6" s="9"/>
      <c r="V6" s="207" t="s">
        <v>30</v>
      </c>
      <c r="W6" s="208"/>
      <c r="X6" s="208"/>
      <c r="Y6" s="209"/>
      <c r="Z6" s="213" t="s">
        <v>72</v>
      </c>
      <c r="AA6" s="214"/>
      <c r="AB6" s="214"/>
      <c r="AC6" s="214"/>
      <c r="AD6" s="214"/>
      <c r="AE6" s="214"/>
      <c r="AF6" s="214"/>
      <c r="AG6" s="214"/>
      <c r="AH6" s="214"/>
      <c r="AI6" s="214"/>
      <c r="AJ6" s="214"/>
      <c r="AK6" s="214"/>
      <c r="AL6" s="214"/>
      <c r="AM6" s="214"/>
      <c r="AN6" s="207" t="s">
        <v>31</v>
      </c>
      <c r="AO6" s="208"/>
      <c r="AP6" s="208"/>
      <c r="AQ6" s="208"/>
      <c r="AR6" s="208"/>
      <c r="AS6" s="208"/>
      <c r="AT6" s="208"/>
      <c r="AU6" s="209"/>
    </row>
    <row r="7" spans="1:47" ht="15.75" customHeight="1">
      <c r="A7" s="13" t="s">
        <v>0</v>
      </c>
      <c r="B7" s="3"/>
      <c r="C7" s="3"/>
      <c r="D7" s="3"/>
      <c r="E7" s="223" t="s">
        <v>174</v>
      </c>
      <c r="F7" s="224"/>
      <c r="G7" s="224"/>
      <c r="H7" s="224"/>
      <c r="I7" s="224"/>
      <c r="J7" s="225"/>
      <c r="K7" s="2" t="s">
        <v>54</v>
      </c>
      <c r="L7" s="3"/>
      <c r="M7" s="3"/>
      <c r="N7" s="14"/>
      <c r="O7" s="226" t="s">
        <v>152</v>
      </c>
      <c r="P7" s="227"/>
      <c r="Q7" s="227"/>
      <c r="R7" s="227"/>
      <c r="S7" s="227"/>
      <c r="T7" s="228"/>
      <c r="U7" s="9"/>
      <c r="V7" s="210"/>
      <c r="W7" s="211"/>
      <c r="X7" s="211"/>
      <c r="Y7" s="212"/>
      <c r="Z7" s="215"/>
      <c r="AA7" s="216"/>
      <c r="AB7" s="216"/>
      <c r="AC7" s="216"/>
      <c r="AD7" s="216"/>
      <c r="AE7" s="216"/>
      <c r="AF7" s="216"/>
      <c r="AG7" s="216"/>
      <c r="AH7" s="216"/>
      <c r="AI7" s="216"/>
      <c r="AJ7" s="216"/>
      <c r="AK7" s="216"/>
      <c r="AL7" s="216"/>
      <c r="AM7" s="216"/>
      <c r="AN7" s="217"/>
      <c r="AO7" s="218"/>
      <c r="AP7" s="218"/>
      <c r="AQ7" s="218"/>
      <c r="AR7" s="218"/>
      <c r="AS7" s="218"/>
      <c r="AT7" s="218"/>
      <c r="AU7" s="219"/>
    </row>
    <row r="8" spans="1:47" ht="15.75" customHeight="1" thickBot="1">
      <c r="A8" s="13" t="s">
        <v>1</v>
      </c>
      <c r="B8" s="3"/>
      <c r="C8" s="3"/>
      <c r="D8" s="3"/>
      <c r="E8" s="229"/>
      <c r="F8" s="230"/>
      <c r="G8" s="230"/>
      <c r="H8" s="230"/>
      <c r="I8" s="230"/>
      <c r="J8" s="231"/>
      <c r="K8" s="190" t="s">
        <v>53</v>
      </c>
      <c r="L8" s="191"/>
      <c r="M8" s="191"/>
      <c r="N8" s="60"/>
      <c r="O8" s="232" t="s">
        <v>154</v>
      </c>
      <c r="P8" s="233"/>
      <c r="Q8" s="233"/>
      <c r="R8" s="233"/>
      <c r="S8" s="233"/>
      <c r="T8" s="234"/>
      <c r="U8" s="15"/>
      <c r="V8" s="235" t="s">
        <v>28</v>
      </c>
      <c r="W8" s="236"/>
      <c r="X8" s="237" t="s">
        <v>29</v>
      </c>
      <c r="Y8" s="238"/>
      <c r="Z8" s="235" t="s">
        <v>86</v>
      </c>
      <c r="AA8" s="236"/>
      <c r="AB8" s="237" t="s">
        <v>87</v>
      </c>
      <c r="AC8" s="236"/>
      <c r="AD8" s="237" t="s">
        <v>69</v>
      </c>
      <c r="AE8" s="236"/>
      <c r="AF8" s="237" t="s">
        <v>70</v>
      </c>
      <c r="AG8" s="236"/>
      <c r="AH8" s="237" t="s">
        <v>88</v>
      </c>
      <c r="AI8" s="236"/>
      <c r="AJ8" s="237" t="s">
        <v>89</v>
      </c>
      <c r="AK8" s="236"/>
      <c r="AL8" s="239" t="s">
        <v>71</v>
      </c>
      <c r="AM8" s="239"/>
      <c r="AN8" s="220"/>
      <c r="AO8" s="221"/>
      <c r="AP8" s="221"/>
      <c r="AQ8" s="221"/>
      <c r="AR8" s="221"/>
      <c r="AS8" s="221"/>
      <c r="AT8" s="221"/>
      <c r="AU8" s="222"/>
    </row>
    <row r="9" spans="1:47" ht="15.75" customHeight="1" thickTop="1" thickBot="1">
      <c r="A9" s="16" t="s">
        <v>80</v>
      </c>
      <c r="B9" s="4"/>
      <c r="C9" s="4"/>
      <c r="D9" s="4"/>
      <c r="E9" s="240"/>
      <c r="F9" s="241"/>
      <c r="G9" s="64" t="s">
        <v>15</v>
      </c>
      <c r="H9" s="242"/>
      <c r="I9" s="241"/>
      <c r="J9" s="243"/>
      <c r="K9" s="61" t="s">
        <v>81</v>
      </c>
      <c r="L9" s="4"/>
      <c r="M9" s="4"/>
      <c r="N9" s="62"/>
      <c r="O9" s="244">
        <v>7</v>
      </c>
      <c r="P9" s="245"/>
      <c r="Q9" s="65" t="s">
        <v>82</v>
      </c>
      <c r="R9" s="245"/>
      <c r="S9" s="245"/>
      <c r="T9" s="63" t="s">
        <v>52</v>
      </c>
      <c r="U9" s="17"/>
      <c r="V9" s="246">
        <v>0</v>
      </c>
      <c r="W9" s="247"/>
      <c r="X9" s="246">
        <v>8.3333333333333332E-3</v>
      </c>
      <c r="Y9" s="247"/>
      <c r="Z9" s="246"/>
      <c r="AA9" s="247"/>
      <c r="AB9" s="248"/>
      <c r="AC9" s="247"/>
      <c r="AD9" s="248"/>
      <c r="AE9" s="247"/>
      <c r="AF9" s="248"/>
      <c r="AG9" s="247"/>
      <c r="AH9" s="248"/>
      <c r="AI9" s="247"/>
      <c r="AJ9" s="248"/>
      <c r="AK9" s="247"/>
      <c r="AL9" s="248">
        <v>8.3333333333333332E-3</v>
      </c>
      <c r="AM9" s="249"/>
      <c r="AN9" s="250" t="s">
        <v>178</v>
      </c>
      <c r="AO9" s="251"/>
      <c r="AP9" s="251"/>
      <c r="AQ9" s="251"/>
      <c r="AR9" s="251"/>
      <c r="AS9" s="251"/>
      <c r="AT9" s="251"/>
      <c r="AU9" s="252"/>
    </row>
    <row r="10" spans="1:47" ht="15.75" customHeight="1" thickTop="1">
      <c r="A10" s="18"/>
      <c r="B10" s="18"/>
      <c r="C10" s="18"/>
      <c r="D10" s="18"/>
      <c r="E10" s="19"/>
      <c r="F10" s="19"/>
      <c r="G10" s="19"/>
      <c r="H10" s="19"/>
      <c r="I10" s="19"/>
      <c r="J10" s="19"/>
      <c r="U10" s="20"/>
      <c r="V10" s="253">
        <v>8.3333333333333332E-3</v>
      </c>
      <c r="W10" s="254"/>
      <c r="X10" s="253">
        <v>6.25E-2</v>
      </c>
      <c r="Y10" s="254"/>
      <c r="Z10" s="253"/>
      <c r="AA10" s="254"/>
      <c r="AB10" s="253"/>
      <c r="AC10" s="254"/>
      <c r="AD10" s="255"/>
      <c r="AE10" s="254"/>
      <c r="AF10" s="255">
        <v>5.4166666666666669E-2</v>
      </c>
      <c r="AG10" s="254"/>
      <c r="AH10" s="255"/>
      <c r="AI10" s="254"/>
      <c r="AJ10" s="255"/>
      <c r="AK10" s="254"/>
      <c r="AL10" s="255"/>
      <c r="AM10" s="256"/>
      <c r="AN10" s="257" t="s">
        <v>272</v>
      </c>
      <c r="AO10" s="258"/>
      <c r="AP10" s="258"/>
      <c r="AQ10" s="258"/>
      <c r="AR10" s="258"/>
      <c r="AS10" s="258"/>
      <c r="AT10" s="258"/>
      <c r="AU10" s="259"/>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3">
        <v>6.25E-2</v>
      </c>
      <c r="W11" s="254"/>
      <c r="X11" s="255">
        <v>0.29166666666666669</v>
      </c>
      <c r="Y11" s="256"/>
      <c r="Z11" s="253"/>
      <c r="AA11" s="254"/>
      <c r="AB11" s="255"/>
      <c r="AC11" s="254"/>
      <c r="AD11" s="255"/>
      <c r="AE11" s="254"/>
      <c r="AF11" s="255"/>
      <c r="AG11" s="254"/>
      <c r="AH11" s="255"/>
      <c r="AI11" s="254"/>
      <c r="AJ11" s="255"/>
      <c r="AK11" s="254"/>
      <c r="AL11" s="255">
        <v>0.22916666666666666</v>
      </c>
      <c r="AM11" s="256"/>
      <c r="AN11" s="257" t="s">
        <v>178</v>
      </c>
      <c r="AO11" s="258"/>
      <c r="AP11" s="258"/>
      <c r="AQ11" s="258"/>
      <c r="AR11" s="258"/>
      <c r="AS11" s="258"/>
      <c r="AT11" s="258"/>
      <c r="AU11" s="259"/>
    </row>
    <row r="12" spans="1:47" ht="15.75" customHeight="1" thickTop="1" thickBot="1">
      <c r="A12" s="260" t="s">
        <v>33</v>
      </c>
      <c r="B12" s="261"/>
      <c r="C12" s="261"/>
      <c r="D12" s="261"/>
      <c r="E12" s="262" t="s">
        <v>4</v>
      </c>
      <c r="F12" s="263"/>
      <c r="G12" s="263"/>
      <c r="H12" s="264"/>
      <c r="I12" s="262" t="s">
        <v>5</v>
      </c>
      <c r="J12" s="263"/>
      <c r="K12" s="263"/>
      <c r="L12" s="263"/>
      <c r="M12" s="262" t="s">
        <v>6</v>
      </c>
      <c r="N12" s="263"/>
      <c r="O12" s="263"/>
      <c r="P12" s="264"/>
      <c r="Q12" s="262" t="s">
        <v>7</v>
      </c>
      <c r="R12" s="263"/>
      <c r="S12" s="263"/>
      <c r="T12" s="265"/>
      <c r="U12" s="12"/>
      <c r="V12" s="253">
        <v>0.29166666666666669</v>
      </c>
      <c r="W12" s="254"/>
      <c r="X12" s="255">
        <v>0.34166666666666662</v>
      </c>
      <c r="Y12" s="256"/>
      <c r="Z12" s="253"/>
      <c r="AA12" s="254"/>
      <c r="AB12" s="255">
        <v>4.1666666666666664E-2</v>
      </c>
      <c r="AC12" s="254"/>
      <c r="AD12" s="255">
        <v>4.1666666666666666E-3</v>
      </c>
      <c r="AE12" s="254"/>
      <c r="AF12" s="255">
        <v>4.1666666666666666E-3</v>
      </c>
      <c r="AG12" s="254"/>
      <c r="AH12" s="255"/>
      <c r="AI12" s="254"/>
      <c r="AJ12" s="255"/>
      <c r="AK12" s="254"/>
      <c r="AL12" s="255"/>
      <c r="AM12" s="256"/>
      <c r="AN12" s="257" t="s">
        <v>273</v>
      </c>
      <c r="AO12" s="258"/>
      <c r="AP12" s="258"/>
      <c r="AQ12" s="258"/>
      <c r="AR12" s="258"/>
      <c r="AS12" s="258"/>
      <c r="AT12" s="258"/>
      <c r="AU12" s="259"/>
    </row>
    <row r="13" spans="1:47" ht="15.75" customHeight="1" thickTop="1">
      <c r="A13" s="266" t="s">
        <v>27</v>
      </c>
      <c r="B13" s="267"/>
      <c r="C13" s="267"/>
      <c r="D13" s="267"/>
      <c r="E13" s="268" t="s">
        <v>165</v>
      </c>
      <c r="F13" s="269"/>
      <c r="G13" s="269"/>
      <c r="H13" s="270"/>
      <c r="I13" s="271" t="s">
        <v>166</v>
      </c>
      <c r="J13" s="272"/>
      <c r="K13" s="272"/>
      <c r="L13" s="273"/>
      <c r="M13" s="271" t="s">
        <v>167</v>
      </c>
      <c r="N13" s="272"/>
      <c r="O13" s="272"/>
      <c r="P13" s="273"/>
      <c r="Q13" s="271" t="s">
        <v>168</v>
      </c>
      <c r="R13" s="272"/>
      <c r="S13" s="272"/>
      <c r="T13" s="273"/>
      <c r="U13" s="12"/>
      <c r="V13" s="253">
        <v>0.34166666666666662</v>
      </c>
      <c r="W13" s="254"/>
      <c r="X13" s="255">
        <v>0.375</v>
      </c>
      <c r="Y13" s="256"/>
      <c r="Z13" s="253"/>
      <c r="AA13" s="254"/>
      <c r="AB13" s="255">
        <v>2.0833333333333332E-2</v>
      </c>
      <c r="AC13" s="254"/>
      <c r="AD13" s="255">
        <v>4.1666666666666666E-3</v>
      </c>
      <c r="AE13" s="254"/>
      <c r="AF13" s="255">
        <v>8.3333333333333332E-3</v>
      </c>
      <c r="AG13" s="254"/>
      <c r="AH13" s="255"/>
      <c r="AI13" s="254"/>
      <c r="AJ13" s="255"/>
      <c r="AK13" s="254"/>
      <c r="AL13" s="255"/>
      <c r="AM13" s="256"/>
      <c r="AN13" s="257" t="s">
        <v>274</v>
      </c>
      <c r="AO13" s="258"/>
      <c r="AP13" s="258"/>
      <c r="AQ13" s="258"/>
      <c r="AR13" s="258"/>
      <c r="AS13" s="258"/>
      <c r="AT13" s="258"/>
      <c r="AU13" s="259"/>
    </row>
    <row r="14" spans="1:47" ht="15.75" customHeight="1">
      <c r="A14" s="280" t="s">
        <v>10</v>
      </c>
      <c r="B14" s="281"/>
      <c r="C14" s="281"/>
      <c r="D14" s="281"/>
      <c r="E14" s="282" t="s">
        <v>164</v>
      </c>
      <c r="F14" s="283"/>
      <c r="G14" s="283"/>
      <c r="H14" s="284"/>
      <c r="I14" s="282" t="s">
        <v>164</v>
      </c>
      <c r="J14" s="283"/>
      <c r="K14" s="283"/>
      <c r="L14" s="284"/>
      <c r="M14" s="282" t="s">
        <v>164</v>
      </c>
      <c r="N14" s="283"/>
      <c r="O14" s="283"/>
      <c r="P14" s="284"/>
      <c r="Q14" s="282" t="s">
        <v>153</v>
      </c>
      <c r="R14" s="283"/>
      <c r="S14" s="283"/>
      <c r="T14" s="284"/>
      <c r="U14" s="12"/>
      <c r="V14" s="253">
        <v>0.375</v>
      </c>
      <c r="W14" s="254"/>
      <c r="X14" s="255">
        <v>0.52083333333333337</v>
      </c>
      <c r="Y14" s="256"/>
      <c r="Z14" s="253"/>
      <c r="AA14" s="254"/>
      <c r="AB14" s="255"/>
      <c r="AC14" s="254"/>
      <c r="AD14" s="255"/>
      <c r="AE14" s="254"/>
      <c r="AF14" s="255"/>
      <c r="AG14" s="254"/>
      <c r="AH14" s="255"/>
      <c r="AI14" s="254"/>
      <c r="AJ14" s="255"/>
      <c r="AK14" s="254"/>
      <c r="AL14" s="255">
        <v>0.14583333333333334</v>
      </c>
      <c r="AM14" s="256"/>
      <c r="AN14" s="257" t="s">
        <v>205</v>
      </c>
      <c r="AO14" s="258"/>
      <c r="AP14" s="258"/>
      <c r="AQ14" s="258"/>
      <c r="AR14" s="258"/>
      <c r="AS14" s="258"/>
      <c r="AT14" s="258"/>
      <c r="AU14" s="259"/>
    </row>
    <row r="15" spans="1:47" ht="15.75" customHeight="1" thickBot="1">
      <c r="A15" s="274" t="s">
        <v>3</v>
      </c>
      <c r="B15" s="275"/>
      <c r="C15" s="275"/>
      <c r="D15" s="275"/>
      <c r="E15" s="276"/>
      <c r="F15" s="241"/>
      <c r="G15" s="241"/>
      <c r="H15" s="243"/>
      <c r="I15" s="276"/>
      <c r="J15" s="277"/>
      <c r="K15" s="277"/>
      <c r="L15" s="278"/>
      <c r="M15" s="276"/>
      <c r="N15" s="277"/>
      <c r="O15" s="277"/>
      <c r="P15" s="278"/>
      <c r="Q15" s="276"/>
      <c r="R15" s="241"/>
      <c r="S15" s="241"/>
      <c r="T15" s="279"/>
      <c r="U15" s="12"/>
      <c r="V15" s="253">
        <v>0.52083333333333337</v>
      </c>
      <c r="W15" s="254"/>
      <c r="X15" s="255">
        <v>0.54166666666666663</v>
      </c>
      <c r="Y15" s="256"/>
      <c r="Z15" s="253"/>
      <c r="AA15" s="254"/>
      <c r="AB15" s="255">
        <v>1.3888888888888888E-2</v>
      </c>
      <c r="AC15" s="254"/>
      <c r="AD15" s="255"/>
      <c r="AE15" s="254"/>
      <c r="AF15" s="255">
        <v>6.9444444444444441E-3</v>
      </c>
      <c r="AG15" s="254"/>
      <c r="AH15" s="255"/>
      <c r="AI15" s="254"/>
      <c r="AJ15" s="255"/>
      <c r="AK15" s="254"/>
      <c r="AL15" s="255"/>
      <c r="AM15" s="256"/>
      <c r="AN15" s="257" t="s">
        <v>275</v>
      </c>
      <c r="AO15" s="258"/>
      <c r="AP15" s="258"/>
      <c r="AQ15" s="258"/>
      <c r="AR15" s="258"/>
      <c r="AS15" s="258"/>
      <c r="AT15" s="258"/>
      <c r="AU15" s="259"/>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53">
        <v>0.54166666666666663</v>
      </c>
      <c r="W16" s="254"/>
      <c r="X16" s="255">
        <v>0.60416666666666663</v>
      </c>
      <c r="Y16" s="256"/>
      <c r="Z16" s="253"/>
      <c r="AA16" s="254"/>
      <c r="AB16" s="255"/>
      <c r="AC16" s="254"/>
      <c r="AD16" s="255">
        <v>6.25E-2</v>
      </c>
      <c r="AE16" s="254"/>
      <c r="AF16" s="255"/>
      <c r="AG16" s="254"/>
      <c r="AH16" s="255"/>
      <c r="AI16" s="254"/>
      <c r="AJ16" s="255"/>
      <c r="AK16" s="254"/>
      <c r="AL16" s="255"/>
      <c r="AM16" s="256"/>
      <c r="AN16" s="257" t="s">
        <v>276</v>
      </c>
      <c r="AO16" s="258"/>
      <c r="AP16" s="258"/>
      <c r="AQ16" s="258"/>
      <c r="AR16" s="258"/>
      <c r="AS16" s="258"/>
      <c r="AT16" s="258"/>
      <c r="AU16" s="259"/>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0.60416666666666663</v>
      </c>
      <c r="W17" s="254"/>
      <c r="X17" s="255">
        <v>0.6333333333333333</v>
      </c>
      <c r="Y17" s="256"/>
      <c r="Z17" s="253"/>
      <c r="AA17" s="254"/>
      <c r="AB17" s="255">
        <v>2.0833333333333332E-2</v>
      </c>
      <c r="AC17" s="254"/>
      <c r="AD17" s="255"/>
      <c r="AE17" s="254"/>
      <c r="AF17" s="255">
        <v>8.3333333333333332E-3</v>
      </c>
      <c r="AG17" s="254"/>
      <c r="AH17" s="255"/>
      <c r="AI17" s="254"/>
      <c r="AJ17" s="255"/>
      <c r="AK17" s="254"/>
      <c r="AL17" s="255"/>
      <c r="AM17" s="256"/>
      <c r="AN17" s="257" t="s">
        <v>277</v>
      </c>
      <c r="AO17" s="258"/>
      <c r="AP17" s="258"/>
      <c r="AQ17" s="258"/>
      <c r="AR17" s="258"/>
      <c r="AS17" s="258"/>
      <c r="AT17" s="258"/>
      <c r="AU17" s="259"/>
    </row>
    <row r="18" spans="1:47" ht="15.75" customHeight="1" thickTop="1" thickBot="1">
      <c r="A18" s="25" t="s">
        <v>11</v>
      </c>
      <c r="B18" s="285" t="s">
        <v>9</v>
      </c>
      <c r="C18" s="286"/>
      <c r="D18" s="286"/>
      <c r="E18" s="286"/>
      <c r="F18" s="286"/>
      <c r="G18" s="286"/>
      <c r="H18" s="286"/>
      <c r="I18" s="286"/>
      <c r="J18" s="286"/>
      <c r="K18" s="287"/>
      <c r="L18" s="288" t="s">
        <v>20</v>
      </c>
      <c r="M18" s="288"/>
      <c r="N18" s="288"/>
      <c r="O18" s="288" t="s">
        <v>22</v>
      </c>
      <c r="P18" s="288"/>
      <c r="Q18" s="288"/>
      <c r="R18" s="288" t="s">
        <v>35</v>
      </c>
      <c r="S18" s="288"/>
      <c r="T18" s="289"/>
      <c r="U18" s="26"/>
      <c r="V18" s="253">
        <v>0.6333333333333333</v>
      </c>
      <c r="W18" s="254"/>
      <c r="X18" s="290">
        <v>0.66666666666666663</v>
      </c>
      <c r="Y18" s="291"/>
      <c r="Z18" s="253"/>
      <c r="AA18" s="254"/>
      <c r="AB18" s="255">
        <v>2.0833333333333332E-2</v>
      </c>
      <c r="AC18" s="254"/>
      <c r="AD18" s="255">
        <v>4.1666666666666666E-3</v>
      </c>
      <c r="AE18" s="254"/>
      <c r="AF18" s="255">
        <v>8.3333333333333332E-3</v>
      </c>
      <c r="AG18" s="254"/>
      <c r="AH18" s="255"/>
      <c r="AI18" s="254"/>
      <c r="AJ18" s="255"/>
      <c r="AK18" s="254"/>
      <c r="AL18" s="255"/>
      <c r="AM18" s="256"/>
      <c r="AN18" s="257" t="s">
        <v>278</v>
      </c>
      <c r="AO18" s="258"/>
      <c r="AP18" s="258"/>
      <c r="AQ18" s="258"/>
      <c r="AR18" s="258"/>
      <c r="AS18" s="258"/>
      <c r="AT18" s="258"/>
      <c r="AU18" s="259"/>
    </row>
    <row r="19" spans="1:47" ht="15.75" customHeight="1" thickTop="1">
      <c r="A19" s="27">
        <v>1</v>
      </c>
      <c r="B19" s="299" t="s">
        <v>134</v>
      </c>
      <c r="C19" s="300"/>
      <c r="D19" s="300"/>
      <c r="E19" s="300"/>
      <c r="F19" s="300"/>
      <c r="G19" s="300"/>
      <c r="H19" s="300"/>
      <c r="I19" s="300"/>
      <c r="J19" s="300"/>
      <c r="K19" s="301"/>
      <c r="L19" s="292">
        <v>0</v>
      </c>
      <c r="M19" s="292"/>
      <c r="N19" s="292"/>
      <c r="O19" s="292">
        <v>0</v>
      </c>
      <c r="P19" s="292"/>
      <c r="Q19" s="292"/>
      <c r="R19" s="293">
        <f t="shared" ref="R19:R24" si="0">L19+O19</f>
        <v>0</v>
      </c>
      <c r="S19" s="293"/>
      <c r="T19" s="294"/>
      <c r="U19" s="24"/>
      <c r="V19" s="253">
        <v>0.66666666666666663</v>
      </c>
      <c r="W19" s="254"/>
      <c r="X19" s="290">
        <v>0.6875</v>
      </c>
      <c r="Y19" s="291"/>
      <c r="Z19" s="253"/>
      <c r="AA19" s="254"/>
      <c r="AB19" s="255">
        <v>1.3888888888888888E-2</v>
      </c>
      <c r="AC19" s="254"/>
      <c r="AD19" s="255"/>
      <c r="AE19" s="254"/>
      <c r="AF19" s="255">
        <v>6.9444444444444441E-3</v>
      </c>
      <c r="AG19" s="254"/>
      <c r="AH19" s="255"/>
      <c r="AI19" s="254"/>
      <c r="AJ19" s="255"/>
      <c r="AK19" s="254"/>
      <c r="AL19" s="255"/>
      <c r="AM19" s="256"/>
      <c r="AN19" s="257" t="s">
        <v>279</v>
      </c>
      <c r="AO19" s="258"/>
      <c r="AP19" s="258"/>
      <c r="AQ19" s="258"/>
      <c r="AR19" s="258"/>
      <c r="AS19" s="258"/>
      <c r="AT19" s="258"/>
      <c r="AU19" s="259"/>
    </row>
    <row r="20" spans="1:47" ht="15.75" customHeight="1">
      <c r="A20" s="22">
        <v>2</v>
      </c>
      <c r="B20" s="295" t="s">
        <v>135</v>
      </c>
      <c r="C20" s="281"/>
      <c r="D20" s="281"/>
      <c r="E20" s="281"/>
      <c r="F20" s="281"/>
      <c r="G20" s="281"/>
      <c r="H20" s="281"/>
      <c r="I20" s="281"/>
      <c r="J20" s="281"/>
      <c r="K20" s="14"/>
      <c r="L20" s="296">
        <v>0</v>
      </c>
      <c r="M20" s="296"/>
      <c r="N20" s="296"/>
      <c r="O20" s="296">
        <v>0</v>
      </c>
      <c r="P20" s="296"/>
      <c r="Q20" s="296"/>
      <c r="R20" s="297">
        <f t="shared" si="0"/>
        <v>0</v>
      </c>
      <c r="S20" s="297"/>
      <c r="T20" s="298"/>
      <c r="U20" s="24"/>
      <c r="V20" s="253">
        <v>0.6875</v>
      </c>
      <c r="W20" s="254"/>
      <c r="X20" s="290">
        <v>0.83333333333333337</v>
      </c>
      <c r="Y20" s="291"/>
      <c r="Z20" s="253"/>
      <c r="AA20" s="254"/>
      <c r="AB20" s="255"/>
      <c r="AC20" s="254"/>
      <c r="AD20" s="255"/>
      <c r="AE20" s="254"/>
      <c r="AF20" s="255"/>
      <c r="AG20" s="254"/>
      <c r="AH20" s="255"/>
      <c r="AI20" s="254"/>
      <c r="AJ20" s="255"/>
      <c r="AK20" s="254"/>
      <c r="AL20" s="255">
        <v>0.14583333333333334</v>
      </c>
      <c r="AM20" s="256"/>
      <c r="AN20" s="257" t="s">
        <v>178</v>
      </c>
      <c r="AO20" s="258"/>
      <c r="AP20" s="258"/>
      <c r="AQ20" s="258"/>
      <c r="AR20" s="258"/>
      <c r="AS20" s="258"/>
      <c r="AT20" s="258"/>
      <c r="AU20" s="259"/>
    </row>
    <row r="21" spans="1:47" ht="15.75" customHeight="1">
      <c r="A21" s="22">
        <v>3</v>
      </c>
      <c r="B21" s="295" t="s">
        <v>23</v>
      </c>
      <c r="C21" s="281"/>
      <c r="D21" s="281"/>
      <c r="E21" s="281"/>
      <c r="F21" s="281"/>
      <c r="G21" s="281"/>
      <c r="H21" s="281"/>
      <c r="I21" s="281"/>
      <c r="J21" s="281"/>
      <c r="K21" s="14"/>
      <c r="L21" s="296">
        <v>0</v>
      </c>
      <c r="M21" s="296"/>
      <c r="N21" s="296"/>
      <c r="O21" s="296">
        <v>0</v>
      </c>
      <c r="P21" s="296"/>
      <c r="Q21" s="296"/>
      <c r="R21" s="297">
        <f t="shared" si="0"/>
        <v>0</v>
      </c>
      <c r="S21" s="297"/>
      <c r="T21" s="298"/>
      <c r="U21" s="18"/>
      <c r="V21" s="253">
        <v>0.83333333333333337</v>
      </c>
      <c r="W21" s="254"/>
      <c r="X21" s="290">
        <v>0.89722222222222225</v>
      </c>
      <c r="Y21" s="291"/>
      <c r="Z21" s="253"/>
      <c r="AA21" s="254"/>
      <c r="AB21" s="255"/>
      <c r="AC21" s="254"/>
      <c r="AD21" s="255"/>
      <c r="AE21" s="254"/>
      <c r="AF21" s="255">
        <v>6.3888888888888884E-2</v>
      </c>
      <c r="AG21" s="254"/>
      <c r="AH21" s="255"/>
      <c r="AI21" s="254"/>
      <c r="AJ21" s="255"/>
      <c r="AK21" s="254"/>
      <c r="AL21" s="255"/>
      <c r="AM21" s="256"/>
      <c r="AN21" s="257" t="s">
        <v>281</v>
      </c>
      <c r="AO21" s="258"/>
      <c r="AP21" s="258"/>
      <c r="AQ21" s="258"/>
      <c r="AR21" s="258"/>
      <c r="AS21" s="258"/>
      <c r="AT21" s="258"/>
      <c r="AU21" s="259"/>
    </row>
    <row r="22" spans="1:47" ht="15.75" customHeight="1">
      <c r="A22" s="22">
        <v>4</v>
      </c>
      <c r="B22" s="295" t="s">
        <v>24</v>
      </c>
      <c r="C22" s="281"/>
      <c r="D22" s="281"/>
      <c r="E22" s="281"/>
      <c r="F22" s="281"/>
      <c r="G22" s="281"/>
      <c r="H22" s="281"/>
      <c r="I22" s="281"/>
      <c r="J22" s="281"/>
      <c r="K22" s="14"/>
      <c r="L22" s="296">
        <v>0</v>
      </c>
      <c r="M22" s="296"/>
      <c r="N22" s="296"/>
      <c r="O22" s="296">
        <v>0</v>
      </c>
      <c r="P22" s="296"/>
      <c r="Q22" s="296"/>
      <c r="R22" s="297">
        <f t="shared" si="0"/>
        <v>0</v>
      </c>
      <c r="S22" s="297"/>
      <c r="T22" s="298"/>
      <c r="U22" s="18"/>
      <c r="V22" s="302">
        <v>0.89722222222222225</v>
      </c>
      <c r="W22" s="303"/>
      <c r="X22" s="304">
        <v>1</v>
      </c>
      <c r="Y22" s="255"/>
      <c r="Z22" s="302"/>
      <c r="AA22" s="303"/>
      <c r="AB22" s="303"/>
      <c r="AC22" s="303"/>
      <c r="AD22" s="303"/>
      <c r="AE22" s="303"/>
      <c r="AF22" s="303"/>
      <c r="AG22" s="303"/>
      <c r="AH22" s="303"/>
      <c r="AI22" s="303"/>
      <c r="AJ22" s="303"/>
      <c r="AK22" s="303"/>
      <c r="AL22" s="254">
        <v>0.10277777777777779</v>
      </c>
      <c r="AM22" s="255"/>
      <c r="AN22" s="257" t="s">
        <v>280</v>
      </c>
      <c r="AO22" s="258"/>
      <c r="AP22" s="258"/>
      <c r="AQ22" s="258"/>
      <c r="AR22" s="258"/>
      <c r="AS22" s="258"/>
      <c r="AT22" s="258"/>
      <c r="AU22" s="259"/>
    </row>
    <row r="23" spans="1:47" ht="15.75" customHeight="1">
      <c r="A23" s="22">
        <v>5</v>
      </c>
      <c r="B23" s="310" t="s">
        <v>25</v>
      </c>
      <c r="C23" s="311"/>
      <c r="D23" s="311"/>
      <c r="E23" s="311"/>
      <c r="F23" s="311"/>
      <c r="G23" s="311"/>
      <c r="H23" s="311"/>
      <c r="I23" s="311"/>
      <c r="J23" s="311"/>
      <c r="K23" s="14"/>
      <c r="L23" s="296">
        <v>0</v>
      </c>
      <c r="M23" s="296"/>
      <c r="N23" s="296"/>
      <c r="O23" s="296">
        <v>0</v>
      </c>
      <c r="P23" s="296"/>
      <c r="Q23" s="296"/>
      <c r="R23" s="297">
        <f t="shared" si="0"/>
        <v>0</v>
      </c>
      <c r="S23" s="297"/>
      <c r="T23" s="298"/>
      <c r="U23" s="18"/>
      <c r="V23" s="302"/>
      <c r="W23" s="303"/>
      <c r="X23" s="303"/>
      <c r="Y23" s="255"/>
      <c r="Z23" s="302"/>
      <c r="AA23" s="303"/>
      <c r="AB23" s="303"/>
      <c r="AC23" s="303"/>
      <c r="AD23" s="303"/>
      <c r="AE23" s="303"/>
      <c r="AF23" s="303"/>
      <c r="AG23" s="303"/>
      <c r="AH23" s="303"/>
      <c r="AI23" s="303"/>
      <c r="AJ23" s="303"/>
      <c r="AK23" s="303"/>
      <c r="AL23" s="254"/>
      <c r="AM23" s="255"/>
      <c r="AN23" s="257"/>
      <c r="AO23" s="258"/>
      <c r="AP23" s="258"/>
      <c r="AQ23" s="258"/>
      <c r="AR23" s="258"/>
      <c r="AS23" s="258"/>
      <c r="AT23" s="258"/>
      <c r="AU23" s="259"/>
    </row>
    <row r="24" spans="1:47" ht="15.75" customHeight="1" thickBot="1">
      <c r="A24" s="36">
        <v>6</v>
      </c>
      <c r="B24" s="305" t="s">
        <v>26</v>
      </c>
      <c r="C24" s="306"/>
      <c r="D24" s="306"/>
      <c r="E24" s="306"/>
      <c r="F24" s="306"/>
      <c r="G24" s="306"/>
      <c r="H24" s="306"/>
      <c r="I24" s="306"/>
      <c r="J24" s="306"/>
      <c r="K24" s="33"/>
      <c r="L24" s="307">
        <v>0</v>
      </c>
      <c r="M24" s="307"/>
      <c r="N24" s="307"/>
      <c r="O24" s="307">
        <v>0</v>
      </c>
      <c r="P24" s="307"/>
      <c r="Q24" s="307"/>
      <c r="R24" s="308">
        <f t="shared" si="0"/>
        <v>0</v>
      </c>
      <c r="S24" s="308"/>
      <c r="T24" s="309"/>
      <c r="U24" s="18"/>
      <c r="V24" s="302"/>
      <c r="W24" s="303"/>
      <c r="X24" s="254"/>
      <c r="Y24" s="255"/>
      <c r="Z24" s="302"/>
      <c r="AA24" s="303"/>
      <c r="AB24" s="303"/>
      <c r="AC24" s="303"/>
      <c r="AD24" s="303"/>
      <c r="AE24" s="303"/>
      <c r="AF24" s="303"/>
      <c r="AG24" s="303"/>
      <c r="AH24" s="303"/>
      <c r="AI24" s="303"/>
      <c r="AJ24" s="303"/>
      <c r="AK24" s="303"/>
      <c r="AL24" s="254"/>
      <c r="AM24" s="255"/>
      <c r="AN24" s="257"/>
      <c r="AO24" s="258"/>
      <c r="AP24" s="258"/>
      <c r="AQ24" s="258"/>
      <c r="AR24" s="258"/>
      <c r="AS24" s="258"/>
      <c r="AT24" s="258"/>
      <c r="AU24" s="259"/>
    </row>
    <row r="25" spans="1:47" ht="15.75" customHeight="1" thickTop="1" thickBot="1">
      <c r="A25" s="25" t="s">
        <v>12</v>
      </c>
      <c r="B25" s="285" t="s">
        <v>13</v>
      </c>
      <c r="C25" s="286"/>
      <c r="D25" s="286"/>
      <c r="E25" s="286"/>
      <c r="F25" s="286"/>
      <c r="G25" s="286"/>
      <c r="H25" s="286"/>
      <c r="I25" s="286"/>
      <c r="J25" s="286"/>
      <c r="K25" s="287"/>
      <c r="L25" s="288" t="s">
        <v>20</v>
      </c>
      <c r="M25" s="288"/>
      <c r="N25" s="288"/>
      <c r="O25" s="288" t="s">
        <v>22</v>
      </c>
      <c r="P25" s="288"/>
      <c r="Q25" s="288"/>
      <c r="R25" s="317" t="s">
        <v>21</v>
      </c>
      <c r="S25" s="317"/>
      <c r="T25" s="318"/>
      <c r="U25" s="12"/>
      <c r="V25" s="253"/>
      <c r="W25" s="254"/>
      <c r="X25" s="319"/>
      <c r="Y25" s="255"/>
      <c r="Z25" s="302"/>
      <c r="AA25" s="303"/>
      <c r="AB25" s="303"/>
      <c r="AC25" s="303"/>
      <c r="AD25" s="303"/>
      <c r="AE25" s="303"/>
      <c r="AF25" s="303"/>
      <c r="AG25" s="303"/>
      <c r="AH25" s="303"/>
      <c r="AI25" s="303"/>
      <c r="AJ25" s="303"/>
      <c r="AK25" s="303"/>
      <c r="AL25" s="254"/>
      <c r="AM25" s="255"/>
      <c r="AN25" s="257"/>
      <c r="AO25" s="258"/>
      <c r="AP25" s="258"/>
      <c r="AQ25" s="258"/>
      <c r="AR25" s="258"/>
      <c r="AS25" s="258"/>
      <c r="AT25" s="258"/>
      <c r="AU25" s="259"/>
    </row>
    <row r="26" spans="1:47" ht="15.75" customHeight="1" thickTop="1">
      <c r="A26" s="27">
        <v>1</v>
      </c>
      <c r="B26" s="312" t="s">
        <v>19</v>
      </c>
      <c r="C26" s="312"/>
      <c r="D26" s="312"/>
      <c r="E26" s="312"/>
      <c r="F26" s="312"/>
      <c r="G26" s="312"/>
      <c r="H26" s="312"/>
      <c r="I26" s="312"/>
      <c r="J26" s="312"/>
      <c r="K26" s="312"/>
      <c r="L26" s="313">
        <v>0</v>
      </c>
      <c r="M26" s="313"/>
      <c r="N26" s="313"/>
      <c r="O26" s="313">
        <v>0</v>
      </c>
      <c r="P26" s="313"/>
      <c r="Q26" s="313"/>
      <c r="R26" s="314">
        <f t="shared" ref="R26:R31" si="1">L26+O26</f>
        <v>0</v>
      </c>
      <c r="S26" s="314"/>
      <c r="T26" s="315"/>
      <c r="U26" s="18"/>
      <c r="V26" s="316"/>
      <c r="W26" s="303"/>
      <c r="X26" s="304"/>
      <c r="Y26" s="255"/>
      <c r="Z26" s="316"/>
      <c r="AA26" s="303"/>
      <c r="AB26" s="304"/>
      <c r="AC26" s="303"/>
      <c r="AD26" s="304"/>
      <c r="AE26" s="303"/>
      <c r="AF26" s="304"/>
      <c r="AG26" s="303"/>
      <c r="AH26" s="304"/>
      <c r="AI26" s="303"/>
      <c r="AJ26" s="304"/>
      <c r="AK26" s="303"/>
      <c r="AL26" s="319"/>
      <c r="AM26" s="255"/>
      <c r="AN26" s="257"/>
      <c r="AO26" s="258"/>
      <c r="AP26" s="258"/>
      <c r="AQ26" s="258"/>
      <c r="AR26" s="258"/>
      <c r="AS26" s="258"/>
      <c r="AT26" s="258"/>
      <c r="AU26" s="259"/>
    </row>
    <row r="27" spans="1:47" ht="15.75" customHeight="1">
      <c r="A27" s="22">
        <v>2</v>
      </c>
      <c r="B27" s="324" t="s">
        <v>14</v>
      </c>
      <c r="C27" s="324"/>
      <c r="D27" s="324"/>
      <c r="E27" s="324"/>
      <c r="F27" s="324"/>
      <c r="G27" s="324"/>
      <c r="H27" s="324"/>
      <c r="I27" s="324"/>
      <c r="J27" s="324"/>
      <c r="K27" s="324"/>
      <c r="L27" s="320">
        <v>0</v>
      </c>
      <c r="M27" s="320"/>
      <c r="N27" s="320"/>
      <c r="O27" s="320">
        <v>0</v>
      </c>
      <c r="P27" s="320"/>
      <c r="Q27" s="320"/>
      <c r="R27" s="321">
        <f t="shared" si="1"/>
        <v>0</v>
      </c>
      <c r="S27" s="321"/>
      <c r="T27" s="322"/>
      <c r="U27" s="19"/>
      <c r="V27" s="316"/>
      <c r="W27" s="303"/>
      <c r="X27" s="304"/>
      <c r="Y27" s="255"/>
      <c r="Z27" s="316"/>
      <c r="AA27" s="303"/>
      <c r="AB27" s="304"/>
      <c r="AC27" s="303"/>
      <c r="AD27" s="304"/>
      <c r="AE27" s="303"/>
      <c r="AF27" s="304"/>
      <c r="AG27" s="303"/>
      <c r="AH27" s="304"/>
      <c r="AI27" s="303"/>
      <c r="AJ27" s="304"/>
      <c r="AK27" s="303"/>
      <c r="AL27" s="319"/>
      <c r="AM27" s="255"/>
      <c r="AN27" s="257"/>
      <c r="AO27" s="258"/>
      <c r="AP27" s="258"/>
      <c r="AQ27" s="258"/>
      <c r="AR27" s="258"/>
      <c r="AS27" s="258"/>
      <c r="AT27" s="258"/>
      <c r="AU27" s="259"/>
    </row>
    <row r="28" spans="1:47" ht="15.75" customHeight="1">
      <c r="A28" s="13"/>
      <c r="B28" s="28" t="s">
        <v>15</v>
      </c>
      <c r="C28" s="311" t="s">
        <v>16</v>
      </c>
      <c r="D28" s="311"/>
      <c r="E28" s="311"/>
      <c r="F28" s="311"/>
      <c r="G28" s="311"/>
      <c r="H28" s="311"/>
      <c r="I28" s="311"/>
      <c r="J28" s="311"/>
      <c r="K28" s="323"/>
      <c r="L28" s="320">
        <v>0</v>
      </c>
      <c r="M28" s="320"/>
      <c r="N28" s="320"/>
      <c r="O28" s="320">
        <v>0</v>
      </c>
      <c r="P28" s="320"/>
      <c r="Q28" s="320"/>
      <c r="R28" s="321">
        <f t="shared" si="1"/>
        <v>0</v>
      </c>
      <c r="S28" s="321"/>
      <c r="T28" s="322"/>
      <c r="U28" s="19"/>
      <c r="V28" s="316"/>
      <c r="W28" s="303"/>
      <c r="X28" s="304"/>
      <c r="Y28" s="255"/>
      <c r="Z28" s="316"/>
      <c r="AA28" s="303"/>
      <c r="AB28" s="304"/>
      <c r="AC28" s="303"/>
      <c r="AD28" s="304"/>
      <c r="AE28" s="303"/>
      <c r="AF28" s="304"/>
      <c r="AG28" s="303"/>
      <c r="AH28" s="304"/>
      <c r="AI28" s="303"/>
      <c r="AJ28" s="304"/>
      <c r="AK28" s="303"/>
      <c r="AL28" s="319"/>
      <c r="AM28" s="255"/>
      <c r="AN28" s="257"/>
      <c r="AO28" s="258"/>
      <c r="AP28" s="258"/>
      <c r="AQ28" s="258"/>
      <c r="AR28" s="258"/>
      <c r="AS28" s="258"/>
      <c r="AT28" s="258"/>
      <c r="AU28" s="259"/>
    </row>
    <row r="29" spans="1:47" ht="15.75" customHeight="1">
      <c r="A29" s="13"/>
      <c r="B29" s="28" t="s">
        <v>15</v>
      </c>
      <c r="C29" s="311" t="s">
        <v>18</v>
      </c>
      <c r="D29" s="311"/>
      <c r="E29" s="311"/>
      <c r="F29" s="311"/>
      <c r="G29" s="311"/>
      <c r="H29" s="311"/>
      <c r="I29" s="311"/>
      <c r="J29" s="311"/>
      <c r="K29" s="323"/>
      <c r="L29" s="320">
        <v>0</v>
      </c>
      <c r="M29" s="320"/>
      <c r="N29" s="320"/>
      <c r="O29" s="320">
        <v>0</v>
      </c>
      <c r="P29" s="320"/>
      <c r="Q29" s="320"/>
      <c r="R29" s="321">
        <f t="shared" si="1"/>
        <v>0</v>
      </c>
      <c r="S29" s="321"/>
      <c r="T29" s="322"/>
      <c r="U29" s="19"/>
      <c r="V29" s="316"/>
      <c r="W29" s="303"/>
      <c r="X29" s="303"/>
      <c r="Y29" s="255"/>
      <c r="Z29" s="316"/>
      <c r="AA29" s="303"/>
      <c r="AB29" s="304"/>
      <c r="AC29" s="303"/>
      <c r="AD29" s="304"/>
      <c r="AE29" s="303"/>
      <c r="AF29" s="304"/>
      <c r="AG29" s="303"/>
      <c r="AH29" s="304"/>
      <c r="AI29" s="303"/>
      <c r="AJ29" s="304"/>
      <c r="AK29" s="303"/>
      <c r="AL29" s="319"/>
      <c r="AM29" s="255"/>
      <c r="AN29" s="257"/>
      <c r="AO29" s="258"/>
      <c r="AP29" s="258"/>
      <c r="AQ29" s="258"/>
      <c r="AR29" s="258"/>
      <c r="AS29" s="258"/>
      <c r="AT29" s="258"/>
      <c r="AU29" s="259"/>
    </row>
    <row r="30" spans="1:47" ht="15.75" customHeight="1" thickBot="1">
      <c r="A30" s="13"/>
      <c r="B30" s="28" t="s">
        <v>15</v>
      </c>
      <c r="C30" s="311" t="s">
        <v>17</v>
      </c>
      <c r="D30" s="311"/>
      <c r="E30" s="311"/>
      <c r="F30" s="311"/>
      <c r="G30" s="311"/>
      <c r="H30" s="311"/>
      <c r="I30" s="311"/>
      <c r="J30" s="311"/>
      <c r="K30" s="323"/>
      <c r="L30" s="320">
        <v>0</v>
      </c>
      <c r="M30" s="320"/>
      <c r="N30" s="320"/>
      <c r="O30" s="320">
        <v>0</v>
      </c>
      <c r="P30" s="320"/>
      <c r="Q30" s="320"/>
      <c r="R30" s="321">
        <f t="shared" si="1"/>
        <v>0</v>
      </c>
      <c r="S30" s="321"/>
      <c r="T30" s="322"/>
      <c r="U30" s="19"/>
      <c r="V30" s="328"/>
      <c r="W30" s="329"/>
      <c r="X30" s="329"/>
      <c r="Y30" s="330"/>
      <c r="Z30" s="328"/>
      <c r="AA30" s="329"/>
      <c r="AB30" s="329"/>
      <c r="AC30" s="329"/>
      <c r="AD30" s="329"/>
      <c r="AE30" s="329"/>
      <c r="AF30" s="329"/>
      <c r="AG30" s="329"/>
      <c r="AH30" s="329"/>
      <c r="AI30" s="329"/>
      <c r="AJ30" s="329"/>
      <c r="AK30" s="329"/>
      <c r="AL30" s="345"/>
      <c r="AM30" s="330"/>
      <c r="AN30" s="325"/>
      <c r="AO30" s="326"/>
      <c r="AP30" s="326"/>
      <c r="AQ30" s="326"/>
      <c r="AR30" s="326"/>
      <c r="AS30" s="326"/>
      <c r="AT30" s="326"/>
      <c r="AU30" s="327"/>
    </row>
    <row r="31" spans="1:47" ht="15.75" customHeight="1" thickTop="1" thickBot="1">
      <c r="A31" s="16"/>
      <c r="B31" s="121" t="s">
        <v>15</v>
      </c>
      <c r="C31" s="122" t="s">
        <v>136</v>
      </c>
      <c r="D31" s="122"/>
      <c r="E31" s="122"/>
      <c r="F31" s="334"/>
      <c r="G31" s="334"/>
      <c r="H31" s="334"/>
      <c r="I31" s="334"/>
      <c r="J31" s="334"/>
      <c r="K31" s="123" t="s">
        <v>137</v>
      </c>
      <c r="L31" s="335">
        <v>0</v>
      </c>
      <c r="M31" s="336"/>
      <c r="N31" s="337"/>
      <c r="O31" s="335">
        <v>0</v>
      </c>
      <c r="P31" s="336"/>
      <c r="Q31" s="337"/>
      <c r="R31" s="338">
        <f t="shared" si="1"/>
        <v>0</v>
      </c>
      <c r="S31" s="339"/>
      <c r="T31" s="340"/>
      <c r="U31" s="19"/>
      <c r="V31" s="341" t="s">
        <v>79</v>
      </c>
      <c r="W31" s="342"/>
      <c r="X31" s="342"/>
      <c r="Y31" s="343"/>
      <c r="Z31" s="344">
        <f>SUM(Z9:AA30)</f>
        <v>0</v>
      </c>
      <c r="AA31" s="331"/>
      <c r="AB31" s="331">
        <f>SUM(AB9:AC30)</f>
        <v>0.13194444444444445</v>
      </c>
      <c r="AC31" s="331"/>
      <c r="AD31" s="331">
        <f>SUM(AD9:AE30)</f>
        <v>7.4999999999999997E-2</v>
      </c>
      <c r="AE31" s="331"/>
      <c r="AF31" s="331">
        <f>SUM(AF9:AG30)</f>
        <v>0.16111111111111109</v>
      </c>
      <c r="AG31" s="331"/>
      <c r="AH31" s="331">
        <f>SUM(AH9:AI30)</f>
        <v>0</v>
      </c>
      <c r="AI31" s="331"/>
      <c r="AJ31" s="331">
        <f>SUM(AJ9:AK30)</f>
        <v>0</v>
      </c>
      <c r="AK31" s="331"/>
      <c r="AL31" s="332">
        <f>SUM(AL9:AM30)</f>
        <v>0.63194444444444442</v>
      </c>
      <c r="AM31" s="333"/>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46" t="s">
        <v>36</v>
      </c>
      <c r="B34" s="286"/>
      <c r="C34" s="286"/>
      <c r="D34" s="286"/>
      <c r="E34" s="286"/>
      <c r="F34" s="286"/>
      <c r="G34" s="347"/>
      <c r="H34" s="348" t="s">
        <v>57</v>
      </c>
      <c r="I34" s="349"/>
      <c r="J34" s="349"/>
      <c r="K34" s="350" t="s">
        <v>78</v>
      </c>
      <c r="L34" s="350"/>
      <c r="M34" s="350"/>
      <c r="N34" s="350" t="s">
        <v>73</v>
      </c>
      <c r="O34" s="350"/>
      <c r="P34" s="350"/>
      <c r="Q34" s="31"/>
      <c r="R34" s="351" t="s">
        <v>37</v>
      </c>
      <c r="S34" s="263"/>
      <c r="T34" s="263"/>
      <c r="U34" s="263"/>
      <c r="V34" s="263"/>
      <c r="W34" s="264"/>
      <c r="X34" s="352" t="s">
        <v>74</v>
      </c>
      <c r="Y34" s="353"/>
      <c r="Z34" s="353"/>
      <c r="AA34" s="353"/>
      <c r="AB34" s="352" t="s">
        <v>75</v>
      </c>
      <c r="AC34" s="353"/>
      <c r="AD34" s="353"/>
      <c r="AE34" s="354"/>
      <c r="AF34" s="285" t="s">
        <v>46</v>
      </c>
      <c r="AG34" s="286"/>
      <c r="AH34" s="286"/>
      <c r="AI34" s="287"/>
      <c r="AJ34" s="262" t="s">
        <v>47</v>
      </c>
      <c r="AK34" s="263"/>
      <c r="AL34" s="263"/>
      <c r="AM34" s="264"/>
      <c r="AN34" s="262" t="s">
        <v>48</v>
      </c>
      <c r="AO34" s="263"/>
      <c r="AP34" s="264"/>
      <c r="AQ34" s="262" t="s">
        <v>49</v>
      </c>
      <c r="AR34" s="263"/>
      <c r="AS34" s="263"/>
      <c r="AT34" s="263"/>
      <c r="AU34" s="265"/>
    </row>
    <row r="35" spans="1:47" ht="15.75" customHeight="1" thickTop="1">
      <c r="A35" s="48" t="s">
        <v>90</v>
      </c>
      <c r="B35" s="49"/>
      <c r="C35" s="49"/>
      <c r="D35" s="49"/>
      <c r="E35" s="49"/>
      <c r="F35" s="49"/>
      <c r="G35" s="50"/>
      <c r="H35" s="355">
        <f>SUM(Z9:AA30)</f>
        <v>0</v>
      </c>
      <c r="I35" s="356"/>
      <c r="J35" s="356"/>
      <c r="K35" s="357">
        <v>0</v>
      </c>
      <c r="L35" s="358"/>
      <c r="M35" s="38" t="s">
        <v>56</v>
      </c>
      <c r="N35" s="359">
        <f t="shared" ref="N35:N41" si="2">(H35*24)*K35</f>
        <v>0</v>
      </c>
      <c r="O35" s="360"/>
      <c r="P35" s="38" t="s">
        <v>56</v>
      </c>
      <c r="Q35" s="11"/>
      <c r="R35" s="361" t="s">
        <v>38</v>
      </c>
      <c r="S35" s="362"/>
      <c r="T35" s="362"/>
      <c r="U35" s="362"/>
      <c r="V35" s="362"/>
      <c r="W35" s="362"/>
      <c r="X35" s="363">
        <v>12619</v>
      </c>
      <c r="Y35" s="364"/>
      <c r="Z35" s="364"/>
      <c r="AA35" s="55" t="s">
        <v>56</v>
      </c>
      <c r="AB35" s="365">
        <v>1002</v>
      </c>
      <c r="AC35" s="366"/>
      <c r="AD35" s="366"/>
      <c r="AE35" s="58" t="s">
        <v>56</v>
      </c>
      <c r="AF35" s="365">
        <v>0</v>
      </c>
      <c r="AG35" s="366"/>
      <c r="AH35" s="366"/>
      <c r="AI35" s="55" t="s">
        <v>56</v>
      </c>
      <c r="AJ35" s="365">
        <v>0</v>
      </c>
      <c r="AK35" s="366"/>
      <c r="AL35" s="366"/>
      <c r="AM35" s="55" t="s">
        <v>56</v>
      </c>
      <c r="AN35" s="367">
        <f>(X35+AF35)-(AB35+AJ35)</f>
        <v>11617</v>
      </c>
      <c r="AO35" s="368"/>
      <c r="AP35" s="55" t="s">
        <v>56</v>
      </c>
      <c r="AQ35" s="369"/>
      <c r="AR35" s="370"/>
      <c r="AS35" s="370"/>
      <c r="AT35" s="370"/>
      <c r="AU35" s="371"/>
    </row>
    <row r="36" spans="1:47" ht="15.75" customHeight="1">
      <c r="A36" s="189" t="s">
        <v>83</v>
      </c>
      <c r="B36" s="51"/>
      <c r="C36" s="51"/>
      <c r="D36" s="51"/>
      <c r="E36" s="51"/>
      <c r="F36" s="51"/>
      <c r="G36" s="47"/>
      <c r="H36" s="375">
        <f>SUM(AB9:AC30)</f>
        <v>0.13194444444444445</v>
      </c>
      <c r="I36" s="376"/>
      <c r="J36" s="376"/>
      <c r="K36" s="377">
        <v>120</v>
      </c>
      <c r="L36" s="378"/>
      <c r="M36" s="37" t="s">
        <v>56</v>
      </c>
      <c r="N36" s="379">
        <f t="shared" si="2"/>
        <v>380.00000000000006</v>
      </c>
      <c r="O36" s="380"/>
      <c r="P36" s="37" t="s">
        <v>56</v>
      </c>
      <c r="Q36" s="31"/>
      <c r="R36" s="388" t="s">
        <v>39</v>
      </c>
      <c r="S36" s="389"/>
      <c r="T36" s="389"/>
      <c r="U36" s="389"/>
      <c r="V36" s="389"/>
      <c r="W36" s="389"/>
      <c r="X36" s="382">
        <v>8000</v>
      </c>
      <c r="Y36" s="383"/>
      <c r="Z36" s="383"/>
      <c r="AA36" s="56" t="s">
        <v>56</v>
      </c>
      <c r="AB36" s="384">
        <v>3000</v>
      </c>
      <c r="AC36" s="385"/>
      <c r="AD36" s="385"/>
      <c r="AE36" s="57" t="s">
        <v>56</v>
      </c>
      <c r="AF36" s="384">
        <v>12000</v>
      </c>
      <c r="AG36" s="385"/>
      <c r="AH36" s="385"/>
      <c r="AI36" s="56" t="s">
        <v>56</v>
      </c>
      <c r="AJ36" s="384">
        <v>0</v>
      </c>
      <c r="AK36" s="385"/>
      <c r="AL36" s="385"/>
      <c r="AM36" s="56" t="s">
        <v>56</v>
      </c>
      <c r="AN36" s="386">
        <f t="shared" ref="AN36:AN43" si="3">(X36+AF36)-(AB36+AJ36)</f>
        <v>17000</v>
      </c>
      <c r="AO36" s="387"/>
      <c r="AP36" s="56" t="s">
        <v>56</v>
      </c>
      <c r="AQ36" s="372"/>
      <c r="AR36" s="373"/>
      <c r="AS36" s="373"/>
      <c r="AT36" s="373"/>
      <c r="AU36" s="374"/>
    </row>
    <row r="37" spans="1:47" ht="15.75" customHeight="1">
      <c r="A37" s="189" t="s">
        <v>67</v>
      </c>
      <c r="B37" s="51"/>
      <c r="C37" s="51"/>
      <c r="D37" s="51"/>
      <c r="E37" s="51"/>
      <c r="F37" s="51"/>
      <c r="G37" s="47"/>
      <c r="H37" s="375">
        <f>SUM(AD9:AE30)</f>
        <v>7.4999999999999997E-2</v>
      </c>
      <c r="I37" s="376"/>
      <c r="J37" s="376"/>
      <c r="K37" s="377">
        <v>89</v>
      </c>
      <c r="L37" s="378"/>
      <c r="M37" s="37" t="s">
        <v>56</v>
      </c>
      <c r="N37" s="379">
        <f t="shared" si="2"/>
        <v>160.19999999999999</v>
      </c>
      <c r="O37" s="380"/>
      <c r="P37" s="37" t="s">
        <v>56</v>
      </c>
      <c r="Q37" s="31"/>
      <c r="R37" s="381" t="s">
        <v>40</v>
      </c>
      <c r="S37" s="324"/>
      <c r="T37" s="324"/>
      <c r="U37" s="324"/>
      <c r="V37" s="324"/>
      <c r="W37" s="324"/>
      <c r="X37" s="382">
        <v>0</v>
      </c>
      <c r="Y37" s="383"/>
      <c r="Z37" s="383"/>
      <c r="AA37" s="56" t="s">
        <v>56</v>
      </c>
      <c r="AB37" s="40"/>
      <c r="AC37" s="41"/>
      <c r="AD37" s="41"/>
      <c r="AE37" s="39"/>
      <c r="AF37" s="384">
        <v>0</v>
      </c>
      <c r="AG37" s="385"/>
      <c r="AH37" s="385"/>
      <c r="AI37" s="56" t="s">
        <v>56</v>
      </c>
      <c r="AJ37" s="384">
        <v>0</v>
      </c>
      <c r="AK37" s="385"/>
      <c r="AL37" s="385"/>
      <c r="AM37" s="56" t="s">
        <v>56</v>
      </c>
      <c r="AN37" s="386">
        <f t="shared" si="3"/>
        <v>0</v>
      </c>
      <c r="AO37" s="387"/>
      <c r="AP37" s="56" t="s">
        <v>56</v>
      </c>
      <c r="AQ37" s="372"/>
      <c r="AR37" s="373"/>
      <c r="AS37" s="373"/>
      <c r="AT37" s="373"/>
      <c r="AU37" s="374"/>
    </row>
    <row r="38" spans="1:47" ht="15.75" customHeight="1">
      <c r="A38" s="189" t="s">
        <v>150</v>
      </c>
      <c r="B38" s="51"/>
      <c r="C38" s="51"/>
      <c r="D38" s="51"/>
      <c r="E38" s="51"/>
      <c r="F38" s="51"/>
      <c r="G38" s="47"/>
      <c r="H38" s="375">
        <f>SUM(AF9:AG30)</f>
        <v>0.16111111111111109</v>
      </c>
      <c r="I38" s="376"/>
      <c r="J38" s="376"/>
      <c r="K38" s="377">
        <v>89</v>
      </c>
      <c r="L38" s="378"/>
      <c r="M38" s="37" t="s">
        <v>56</v>
      </c>
      <c r="N38" s="379">
        <f t="shared" si="2"/>
        <v>344.13333333333327</v>
      </c>
      <c r="O38" s="380"/>
      <c r="P38" s="37" t="s">
        <v>56</v>
      </c>
      <c r="Q38" s="31"/>
      <c r="R38" s="381" t="s">
        <v>41</v>
      </c>
      <c r="S38" s="324"/>
      <c r="T38" s="324"/>
      <c r="U38" s="324"/>
      <c r="V38" s="324"/>
      <c r="W38" s="324"/>
      <c r="X38" s="382">
        <v>0</v>
      </c>
      <c r="Y38" s="383"/>
      <c r="Z38" s="383"/>
      <c r="AA38" s="57" t="s">
        <v>59</v>
      </c>
      <c r="AB38" s="40"/>
      <c r="AC38" s="41"/>
      <c r="AD38" s="41"/>
      <c r="AE38" s="39"/>
      <c r="AF38" s="384">
        <v>0</v>
      </c>
      <c r="AG38" s="385"/>
      <c r="AH38" s="385"/>
      <c r="AI38" s="57" t="s">
        <v>59</v>
      </c>
      <c r="AJ38" s="384">
        <v>0</v>
      </c>
      <c r="AK38" s="385"/>
      <c r="AL38" s="385"/>
      <c r="AM38" s="57" t="s">
        <v>59</v>
      </c>
      <c r="AN38" s="386">
        <f t="shared" si="3"/>
        <v>0</v>
      </c>
      <c r="AO38" s="387"/>
      <c r="AP38" s="57" t="s">
        <v>59</v>
      </c>
      <c r="AQ38" s="372"/>
      <c r="AR38" s="373"/>
      <c r="AS38" s="373"/>
      <c r="AT38" s="373"/>
      <c r="AU38" s="374"/>
    </row>
    <row r="39" spans="1:47" ht="15.75" customHeight="1">
      <c r="A39" s="189" t="s">
        <v>84</v>
      </c>
      <c r="B39" s="51"/>
      <c r="C39" s="51"/>
      <c r="D39" s="51"/>
      <c r="E39" s="51"/>
      <c r="F39" s="51"/>
      <c r="G39" s="47"/>
      <c r="H39" s="375">
        <f>SUM(AH9:AI30)</f>
        <v>0</v>
      </c>
      <c r="I39" s="376"/>
      <c r="J39" s="376"/>
      <c r="K39" s="377">
        <v>0</v>
      </c>
      <c r="L39" s="378"/>
      <c r="M39" s="37" t="s">
        <v>56</v>
      </c>
      <c r="N39" s="379">
        <f t="shared" si="2"/>
        <v>0</v>
      </c>
      <c r="O39" s="380"/>
      <c r="P39" s="37" t="s">
        <v>56</v>
      </c>
      <c r="Q39" s="11"/>
      <c r="R39" s="381" t="s">
        <v>42</v>
      </c>
      <c r="S39" s="324"/>
      <c r="T39" s="324"/>
      <c r="U39" s="324"/>
      <c r="V39" s="324"/>
      <c r="W39" s="324"/>
      <c r="X39" s="382">
        <v>0</v>
      </c>
      <c r="Y39" s="383"/>
      <c r="Z39" s="383"/>
      <c r="AA39" s="57" t="s">
        <v>59</v>
      </c>
      <c r="AB39" s="40"/>
      <c r="AC39" s="41"/>
      <c r="AD39" s="41"/>
      <c r="AE39" s="39"/>
      <c r="AF39" s="384">
        <v>0</v>
      </c>
      <c r="AG39" s="385"/>
      <c r="AH39" s="385"/>
      <c r="AI39" s="57" t="s">
        <v>59</v>
      </c>
      <c r="AJ39" s="384">
        <v>0</v>
      </c>
      <c r="AK39" s="385"/>
      <c r="AL39" s="385"/>
      <c r="AM39" s="57" t="s">
        <v>59</v>
      </c>
      <c r="AN39" s="386">
        <f t="shared" si="3"/>
        <v>0</v>
      </c>
      <c r="AO39" s="387"/>
      <c r="AP39" s="57" t="s">
        <v>59</v>
      </c>
      <c r="AQ39" s="372"/>
      <c r="AR39" s="373"/>
      <c r="AS39" s="373"/>
      <c r="AT39" s="373"/>
      <c r="AU39" s="374"/>
    </row>
    <row r="40" spans="1:47" ht="15.75" customHeight="1">
      <c r="A40" s="189" t="s">
        <v>85</v>
      </c>
      <c r="B40" s="51"/>
      <c r="C40" s="51"/>
      <c r="D40" s="51"/>
      <c r="E40" s="51"/>
      <c r="F40" s="51"/>
      <c r="G40" s="47"/>
      <c r="H40" s="375">
        <f>SUM(AJ10:AK30)</f>
        <v>0</v>
      </c>
      <c r="I40" s="376"/>
      <c r="J40" s="376"/>
      <c r="K40" s="377">
        <v>0</v>
      </c>
      <c r="L40" s="378"/>
      <c r="M40" s="37" t="s">
        <v>56</v>
      </c>
      <c r="N40" s="379">
        <f t="shared" si="2"/>
        <v>0</v>
      </c>
      <c r="O40" s="380"/>
      <c r="P40" s="37" t="s">
        <v>56</v>
      </c>
      <c r="Q40" s="11"/>
      <c r="R40" s="381" t="s">
        <v>43</v>
      </c>
      <c r="S40" s="324"/>
      <c r="T40" s="324"/>
      <c r="U40" s="324"/>
      <c r="V40" s="324"/>
      <c r="W40" s="324"/>
      <c r="X40" s="382">
        <v>0</v>
      </c>
      <c r="Y40" s="383"/>
      <c r="Z40" s="383"/>
      <c r="AA40" s="57" t="s">
        <v>59</v>
      </c>
      <c r="AB40" s="40"/>
      <c r="AC40" s="41"/>
      <c r="AD40" s="41"/>
      <c r="AE40" s="39"/>
      <c r="AF40" s="384">
        <v>0</v>
      </c>
      <c r="AG40" s="385"/>
      <c r="AH40" s="385"/>
      <c r="AI40" s="57" t="s">
        <v>59</v>
      </c>
      <c r="AJ40" s="384">
        <v>0</v>
      </c>
      <c r="AK40" s="385"/>
      <c r="AL40" s="385"/>
      <c r="AM40" s="57" t="s">
        <v>59</v>
      </c>
      <c r="AN40" s="386">
        <f t="shared" si="3"/>
        <v>0</v>
      </c>
      <c r="AO40" s="387"/>
      <c r="AP40" s="57" t="s">
        <v>59</v>
      </c>
      <c r="AQ40" s="372"/>
      <c r="AR40" s="373"/>
      <c r="AS40" s="373"/>
      <c r="AT40" s="373"/>
      <c r="AU40" s="374"/>
    </row>
    <row r="41" spans="1:47" ht="15.75" customHeight="1">
      <c r="A41" s="189" t="s">
        <v>68</v>
      </c>
      <c r="B41" s="51"/>
      <c r="C41" s="51"/>
      <c r="D41" s="51"/>
      <c r="E41" s="51"/>
      <c r="F41" s="51"/>
      <c r="G41" s="47"/>
      <c r="H41" s="375">
        <f>SUM(AL9:AM30)</f>
        <v>0.63194444444444442</v>
      </c>
      <c r="I41" s="376"/>
      <c r="J41" s="376"/>
      <c r="K41" s="377">
        <v>8</v>
      </c>
      <c r="L41" s="378"/>
      <c r="M41" s="37" t="s">
        <v>56</v>
      </c>
      <c r="N41" s="379">
        <f t="shared" si="2"/>
        <v>121.33333333333333</v>
      </c>
      <c r="O41" s="380"/>
      <c r="P41" s="37" t="s">
        <v>56</v>
      </c>
      <c r="Q41" s="11"/>
      <c r="R41" s="390" t="s">
        <v>44</v>
      </c>
      <c r="S41" s="311"/>
      <c r="T41" s="311"/>
      <c r="U41" s="311"/>
      <c r="V41" s="311"/>
      <c r="W41" s="323"/>
      <c r="X41" s="382">
        <v>0</v>
      </c>
      <c r="Y41" s="383"/>
      <c r="Z41" s="383"/>
      <c r="AA41" s="57" t="s">
        <v>59</v>
      </c>
      <c r="AB41" s="40"/>
      <c r="AC41" s="41"/>
      <c r="AD41" s="41"/>
      <c r="AE41" s="39"/>
      <c r="AF41" s="391">
        <v>0</v>
      </c>
      <c r="AG41" s="392"/>
      <c r="AH41" s="392"/>
      <c r="AI41" s="57" t="s">
        <v>59</v>
      </c>
      <c r="AJ41" s="391">
        <v>0</v>
      </c>
      <c r="AK41" s="392"/>
      <c r="AL41" s="392"/>
      <c r="AM41" s="57" t="s">
        <v>59</v>
      </c>
      <c r="AN41" s="386">
        <f t="shared" si="3"/>
        <v>0</v>
      </c>
      <c r="AO41" s="387"/>
      <c r="AP41" s="57" t="s">
        <v>59</v>
      </c>
      <c r="AQ41" s="372"/>
      <c r="AR41" s="373"/>
      <c r="AS41" s="373"/>
      <c r="AT41" s="373"/>
      <c r="AU41" s="374"/>
    </row>
    <row r="42" spans="1:47" ht="15.75" customHeight="1">
      <c r="A42" s="189" t="s">
        <v>55</v>
      </c>
      <c r="B42" s="51"/>
      <c r="C42" s="51"/>
      <c r="D42" s="51"/>
      <c r="E42" s="51"/>
      <c r="F42" s="51"/>
      <c r="G42" s="47"/>
      <c r="H42" s="405">
        <v>0</v>
      </c>
      <c r="I42" s="406"/>
      <c r="J42" s="406"/>
      <c r="K42" s="407"/>
      <c r="L42" s="408"/>
      <c r="M42" s="409"/>
      <c r="N42" s="407"/>
      <c r="O42" s="408"/>
      <c r="P42" s="409"/>
      <c r="Q42" s="11"/>
      <c r="R42" s="381" t="s">
        <v>45</v>
      </c>
      <c r="S42" s="324"/>
      <c r="T42" s="324"/>
      <c r="U42" s="324"/>
      <c r="V42" s="324"/>
      <c r="W42" s="324"/>
      <c r="X42" s="382">
        <v>0</v>
      </c>
      <c r="Y42" s="383"/>
      <c r="Z42" s="383"/>
      <c r="AA42" s="57" t="s">
        <v>59</v>
      </c>
      <c r="AB42" s="40"/>
      <c r="AC42" s="41"/>
      <c r="AD42" s="41"/>
      <c r="AE42" s="39"/>
      <c r="AF42" s="393">
        <v>0</v>
      </c>
      <c r="AG42" s="394"/>
      <c r="AH42" s="394"/>
      <c r="AI42" s="57" t="s">
        <v>59</v>
      </c>
      <c r="AJ42" s="393">
        <v>0</v>
      </c>
      <c r="AK42" s="394"/>
      <c r="AL42" s="394"/>
      <c r="AM42" s="57" t="s">
        <v>59</v>
      </c>
      <c r="AN42" s="386">
        <f t="shared" si="3"/>
        <v>0</v>
      </c>
      <c r="AO42" s="387"/>
      <c r="AP42" s="57" t="s">
        <v>59</v>
      </c>
      <c r="AQ42" s="372"/>
      <c r="AR42" s="373"/>
      <c r="AS42" s="373"/>
      <c r="AT42" s="373"/>
      <c r="AU42" s="374"/>
    </row>
    <row r="43" spans="1:47" ht="15.75" customHeight="1" thickBot="1">
      <c r="A43" s="52" t="s">
        <v>50</v>
      </c>
      <c r="B43" s="53"/>
      <c r="C43" s="53"/>
      <c r="D43" s="53"/>
      <c r="E43" s="53"/>
      <c r="F43" s="53"/>
      <c r="H43" s="395">
        <v>0</v>
      </c>
      <c r="I43" s="396"/>
      <c r="J43" s="396"/>
      <c r="K43" s="397"/>
      <c r="L43" s="398"/>
      <c r="M43" s="399"/>
      <c r="N43" s="397"/>
      <c r="O43" s="398"/>
      <c r="P43" s="399"/>
      <c r="Q43" s="11"/>
      <c r="R43" s="16" t="s">
        <v>148</v>
      </c>
      <c r="S43" s="4"/>
      <c r="T43" s="334" t="s">
        <v>132</v>
      </c>
      <c r="U43" s="334"/>
      <c r="V43" s="334"/>
      <c r="W43" s="400"/>
      <c r="X43" s="401">
        <v>0</v>
      </c>
      <c r="Y43" s="402"/>
      <c r="Z43" s="402"/>
      <c r="AA43" s="71" t="s">
        <v>59</v>
      </c>
      <c r="AB43" s="72"/>
      <c r="AC43" s="73"/>
      <c r="AD43" s="73"/>
      <c r="AE43" s="74"/>
      <c r="AF43" s="403">
        <v>0</v>
      </c>
      <c r="AG43" s="404"/>
      <c r="AH43" s="404"/>
      <c r="AI43" s="71" t="s">
        <v>59</v>
      </c>
      <c r="AJ43" s="403">
        <v>0</v>
      </c>
      <c r="AK43" s="404"/>
      <c r="AL43" s="404"/>
      <c r="AM43" s="71" t="s">
        <v>59</v>
      </c>
      <c r="AN43" s="415">
        <f t="shared" si="3"/>
        <v>0</v>
      </c>
      <c r="AO43" s="416"/>
      <c r="AP43" s="71" t="s">
        <v>59</v>
      </c>
      <c r="AQ43" s="417"/>
      <c r="AR43" s="418"/>
      <c r="AS43" s="418"/>
      <c r="AT43" s="418"/>
      <c r="AU43" s="419"/>
    </row>
    <row r="44" spans="1:47" ht="15.75" customHeight="1" thickTop="1" thickBot="1">
      <c r="A44" s="18"/>
      <c r="B44" s="18"/>
      <c r="C44" s="54"/>
      <c r="D44" s="420" t="s">
        <v>77</v>
      </c>
      <c r="E44" s="420"/>
      <c r="F44" s="420"/>
      <c r="G44" s="421"/>
      <c r="H44" s="422">
        <f>SUM(H35:J43)</f>
        <v>1</v>
      </c>
      <c r="I44" s="423"/>
      <c r="J44" s="423"/>
      <c r="K44" s="424"/>
      <c r="L44" s="425"/>
      <c r="M44" s="43"/>
      <c r="N44" s="426">
        <f>SUM(N35:O41)</f>
        <v>1005.6666666666666</v>
      </c>
      <c r="O44" s="42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410" t="s">
        <v>171</v>
      </c>
      <c r="D51" s="410"/>
      <c r="E51" s="410"/>
      <c r="F51" s="410"/>
      <c r="G51" s="410"/>
      <c r="H51" s="410"/>
      <c r="I51" s="87"/>
      <c r="J51" s="87"/>
      <c r="K51" s="88"/>
      <c r="L51" s="87"/>
      <c r="M51" s="87"/>
      <c r="N51" s="87"/>
      <c r="O51" s="87"/>
      <c r="P51" s="87"/>
      <c r="Q51" s="78"/>
      <c r="R51" s="85" t="s">
        <v>133</v>
      </c>
      <c r="S51" s="86"/>
      <c r="T51" s="410" t="s">
        <v>173</v>
      </c>
      <c r="U51" s="410"/>
      <c r="V51" s="410"/>
      <c r="W51" s="410"/>
      <c r="X51" s="410"/>
      <c r="Y51" s="410"/>
      <c r="Z51" s="78"/>
      <c r="AA51" s="78"/>
      <c r="AB51" s="78"/>
      <c r="AC51" s="78"/>
      <c r="AD51" s="78"/>
      <c r="AE51" s="78"/>
      <c r="AF51" s="78"/>
      <c r="AG51" s="78"/>
      <c r="AH51" s="78"/>
      <c r="AI51" s="78"/>
      <c r="AJ51" s="78"/>
      <c r="AK51" s="78"/>
      <c r="AL51" s="78"/>
      <c r="AM51" s="78"/>
      <c r="AN51" s="78"/>
      <c r="AO51" s="78"/>
      <c r="AP51" s="85" t="s">
        <v>133</v>
      </c>
      <c r="AQ51" s="86"/>
      <c r="AR51" s="410"/>
      <c r="AS51" s="410"/>
      <c r="AT51" s="410"/>
      <c r="AU51" s="41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411"/>
      <c r="AR54" s="411"/>
      <c r="AS54" s="411"/>
      <c r="AT54" s="411"/>
      <c r="AU54" s="41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412">
        <f>E6</f>
        <v>43870</v>
      </c>
      <c r="F59" s="413"/>
      <c r="G59" s="413"/>
      <c r="H59" s="413"/>
      <c r="I59" s="413"/>
      <c r="J59" s="41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412">
        <f>E6</f>
        <v>43870</v>
      </c>
      <c r="AK59" s="413"/>
      <c r="AL59" s="413"/>
      <c r="AM59" s="413"/>
      <c r="AN59" s="413"/>
      <c r="AO59" s="414"/>
      <c r="AP59" s="105"/>
      <c r="AQ59" s="105"/>
      <c r="AR59" s="105"/>
      <c r="AS59" s="105"/>
      <c r="AT59" s="105"/>
      <c r="AU59" s="105"/>
    </row>
    <row r="60" spans="1:58" ht="13.5" thickBot="1">
      <c r="A60" s="106" t="s">
        <v>0</v>
      </c>
      <c r="B60" s="107"/>
      <c r="C60" s="107"/>
      <c r="D60" s="107"/>
      <c r="E60" s="428" t="str">
        <f>E7</f>
        <v>TB.MITRA ANUGERAH 35</v>
      </c>
      <c r="F60" s="429"/>
      <c r="G60" s="429"/>
      <c r="H60" s="429"/>
      <c r="I60" s="429"/>
      <c r="J60" s="430"/>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28" t="str">
        <f>E7</f>
        <v>TB.MITRA ANUGERAH 35</v>
      </c>
      <c r="AK60" s="429"/>
      <c r="AL60" s="429"/>
      <c r="AM60" s="429"/>
      <c r="AN60" s="429"/>
      <c r="AO60" s="430"/>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31" t="s">
        <v>92</v>
      </c>
      <c r="C62" s="432"/>
      <c r="D62" s="432"/>
      <c r="E62" s="432"/>
      <c r="F62" s="432"/>
      <c r="G62" s="432"/>
      <c r="H62" s="432"/>
      <c r="I62" s="432"/>
      <c r="J62" s="432"/>
      <c r="K62" s="432"/>
      <c r="L62" s="432"/>
      <c r="M62" s="432"/>
      <c r="N62" s="432"/>
      <c r="O62" s="432"/>
      <c r="P62" s="432"/>
      <c r="Q62" s="432"/>
      <c r="R62" s="432"/>
      <c r="S62" s="432"/>
      <c r="T62" s="432"/>
      <c r="U62" s="432"/>
      <c r="V62" s="432"/>
      <c r="W62" s="432"/>
      <c r="X62" s="432"/>
      <c r="Y62" s="432"/>
      <c r="Z62" s="432"/>
      <c r="AA62" s="432"/>
      <c r="AB62" s="433"/>
      <c r="AC62" s="109"/>
      <c r="AD62" s="109"/>
      <c r="AE62" s="109"/>
      <c r="AF62" s="431" t="s">
        <v>147</v>
      </c>
      <c r="AG62" s="432"/>
      <c r="AH62" s="432"/>
      <c r="AI62" s="432"/>
      <c r="AJ62" s="432"/>
      <c r="AK62" s="432"/>
      <c r="AL62" s="432"/>
      <c r="AM62" s="432"/>
      <c r="AN62" s="432"/>
      <c r="AO62" s="432"/>
      <c r="AP62" s="432"/>
      <c r="AQ62" s="432"/>
      <c r="AR62" s="432"/>
      <c r="AS62" s="432"/>
      <c r="AT62" s="432"/>
      <c r="AU62" s="433"/>
      <c r="AV62" s="124"/>
      <c r="AW62" s="124"/>
      <c r="AX62" s="124"/>
      <c r="AY62" s="124"/>
      <c r="AZ62" s="124"/>
      <c r="BA62" s="124"/>
      <c r="BB62" s="124"/>
      <c r="BC62" s="124"/>
      <c r="BD62" s="124"/>
      <c r="BE62" s="124"/>
      <c r="BF62" s="124"/>
    </row>
    <row r="63" spans="1:58" ht="33.75" customHeight="1">
      <c r="A63" s="108"/>
      <c r="B63" s="434"/>
      <c r="C63" s="435"/>
      <c r="D63" s="435"/>
      <c r="E63" s="435"/>
      <c r="F63" s="435"/>
      <c r="G63" s="435"/>
      <c r="H63" s="435"/>
      <c r="I63" s="435"/>
      <c r="J63" s="435"/>
      <c r="K63" s="435"/>
      <c r="L63" s="435"/>
      <c r="M63" s="435"/>
      <c r="N63" s="435"/>
      <c r="O63" s="435"/>
      <c r="P63" s="435"/>
      <c r="Q63" s="435"/>
      <c r="R63" s="435"/>
      <c r="S63" s="435"/>
      <c r="T63" s="435"/>
      <c r="U63" s="435"/>
      <c r="V63" s="435"/>
      <c r="W63" s="435"/>
      <c r="X63" s="435"/>
      <c r="Y63" s="435"/>
      <c r="Z63" s="435"/>
      <c r="AA63" s="435"/>
      <c r="AB63" s="436"/>
      <c r="AC63" s="109"/>
      <c r="AD63" s="109"/>
      <c r="AE63" s="109"/>
      <c r="AF63" s="434"/>
      <c r="AG63" s="435"/>
      <c r="AH63" s="435"/>
      <c r="AI63" s="435"/>
      <c r="AJ63" s="435"/>
      <c r="AK63" s="435"/>
      <c r="AL63" s="435"/>
      <c r="AM63" s="435"/>
      <c r="AN63" s="435"/>
      <c r="AO63" s="435"/>
      <c r="AP63" s="435"/>
      <c r="AQ63" s="435"/>
      <c r="AR63" s="435"/>
      <c r="AS63" s="435"/>
      <c r="AT63" s="435"/>
      <c r="AU63" s="436"/>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37" t="s">
        <v>93</v>
      </c>
      <c r="B65" s="440" t="s">
        <v>94</v>
      </c>
      <c r="C65" s="441"/>
      <c r="D65" s="441"/>
      <c r="E65" s="441"/>
      <c r="F65" s="441"/>
      <c r="G65" s="441"/>
      <c r="H65" s="441"/>
      <c r="I65" s="446" t="s">
        <v>95</v>
      </c>
      <c r="J65" s="447"/>
      <c r="K65" s="452" t="s">
        <v>97</v>
      </c>
      <c r="L65" s="453"/>
      <c r="M65" s="453"/>
      <c r="N65" s="453"/>
      <c r="O65" s="453"/>
      <c r="P65" s="453"/>
      <c r="Q65" s="453"/>
      <c r="R65" s="453"/>
      <c r="S65" s="453"/>
      <c r="T65" s="454"/>
      <c r="U65" s="452" t="s">
        <v>98</v>
      </c>
      <c r="V65" s="453"/>
      <c r="W65" s="453"/>
      <c r="X65" s="453"/>
      <c r="Y65" s="453"/>
      <c r="Z65" s="453"/>
      <c r="AA65" s="453"/>
      <c r="AB65" s="453"/>
      <c r="AC65" s="454"/>
      <c r="AD65" s="105"/>
      <c r="AE65" s="105"/>
      <c r="AF65" s="437" t="s">
        <v>93</v>
      </c>
      <c r="AG65" s="446" t="s">
        <v>141</v>
      </c>
      <c r="AH65" s="446"/>
      <c r="AI65" s="446"/>
      <c r="AJ65" s="446"/>
      <c r="AK65" s="446"/>
      <c r="AL65" s="446"/>
      <c r="AM65" s="446"/>
      <c r="AN65" s="446"/>
      <c r="AO65" s="446"/>
      <c r="AP65" s="455"/>
      <c r="AQ65" s="456" t="s">
        <v>144</v>
      </c>
      <c r="AR65" s="446"/>
      <c r="AS65" s="446"/>
      <c r="AT65" s="446"/>
      <c r="AU65" s="455"/>
    </row>
    <row r="66" spans="1:47" ht="15" customHeight="1">
      <c r="A66" s="438"/>
      <c r="B66" s="442"/>
      <c r="C66" s="443"/>
      <c r="D66" s="443"/>
      <c r="E66" s="443"/>
      <c r="F66" s="443"/>
      <c r="G66" s="443"/>
      <c r="H66" s="443"/>
      <c r="I66" s="448"/>
      <c r="J66" s="449"/>
      <c r="K66" s="457" t="s">
        <v>96</v>
      </c>
      <c r="L66" s="458"/>
      <c r="M66" s="461" t="s">
        <v>99</v>
      </c>
      <c r="N66" s="462"/>
      <c r="O66" s="462" t="s">
        <v>100</v>
      </c>
      <c r="P66" s="462"/>
      <c r="Q66" s="442" t="s">
        <v>128</v>
      </c>
      <c r="R66" s="443"/>
      <c r="S66" s="464" t="s">
        <v>101</v>
      </c>
      <c r="T66" s="465"/>
      <c r="U66" s="468" t="s">
        <v>96</v>
      </c>
      <c r="V66" s="469"/>
      <c r="W66" s="461" t="s">
        <v>99</v>
      </c>
      <c r="X66" s="462"/>
      <c r="Y66" s="462" t="s">
        <v>100</v>
      </c>
      <c r="Z66" s="462"/>
      <c r="AA66" s="470" t="s">
        <v>102</v>
      </c>
      <c r="AB66" s="470"/>
      <c r="AC66" s="471"/>
      <c r="AD66" s="105"/>
      <c r="AE66" s="105"/>
      <c r="AF66" s="438"/>
      <c r="AG66" s="448" t="s">
        <v>143</v>
      </c>
      <c r="AH66" s="448"/>
      <c r="AI66" s="448"/>
      <c r="AJ66" s="448"/>
      <c r="AK66" s="448"/>
      <c r="AL66" s="448"/>
      <c r="AM66" s="448" t="s">
        <v>142</v>
      </c>
      <c r="AN66" s="448"/>
      <c r="AO66" s="448"/>
      <c r="AP66" s="474"/>
      <c r="AQ66" s="476" t="s">
        <v>143</v>
      </c>
      <c r="AR66" s="448"/>
      <c r="AS66" s="448"/>
      <c r="AT66" s="448"/>
      <c r="AU66" s="477" t="s">
        <v>145</v>
      </c>
    </row>
    <row r="67" spans="1:47" ht="15" customHeight="1" thickBot="1">
      <c r="A67" s="439"/>
      <c r="B67" s="444"/>
      <c r="C67" s="445"/>
      <c r="D67" s="445"/>
      <c r="E67" s="445"/>
      <c r="F67" s="445"/>
      <c r="G67" s="445"/>
      <c r="H67" s="445"/>
      <c r="I67" s="450"/>
      <c r="J67" s="451"/>
      <c r="K67" s="459"/>
      <c r="L67" s="460"/>
      <c r="M67" s="463"/>
      <c r="N67" s="450"/>
      <c r="O67" s="450"/>
      <c r="P67" s="450"/>
      <c r="Q67" s="444"/>
      <c r="R67" s="445"/>
      <c r="S67" s="466"/>
      <c r="T67" s="467"/>
      <c r="U67" s="459"/>
      <c r="V67" s="460"/>
      <c r="W67" s="463"/>
      <c r="X67" s="450"/>
      <c r="Y67" s="450"/>
      <c r="Z67" s="450"/>
      <c r="AA67" s="472"/>
      <c r="AB67" s="472"/>
      <c r="AC67" s="473"/>
      <c r="AD67" s="105"/>
      <c r="AE67" s="105"/>
      <c r="AF67" s="439"/>
      <c r="AG67" s="450"/>
      <c r="AH67" s="450"/>
      <c r="AI67" s="450"/>
      <c r="AJ67" s="450"/>
      <c r="AK67" s="450"/>
      <c r="AL67" s="450"/>
      <c r="AM67" s="450"/>
      <c r="AN67" s="450"/>
      <c r="AO67" s="450"/>
      <c r="AP67" s="475"/>
      <c r="AQ67" s="463"/>
      <c r="AR67" s="450"/>
      <c r="AS67" s="450"/>
      <c r="AT67" s="450"/>
      <c r="AU67" s="478"/>
    </row>
    <row r="68" spans="1:47" ht="15" customHeight="1" thickTop="1">
      <c r="A68" s="110">
        <v>1</v>
      </c>
      <c r="B68" s="111" t="s">
        <v>103</v>
      </c>
      <c r="C68" s="112"/>
      <c r="D68" s="112"/>
      <c r="E68" s="112"/>
      <c r="F68" s="112"/>
      <c r="G68" s="112"/>
      <c r="H68" s="113"/>
      <c r="I68" s="479" t="s">
        <v>104</v>
      </c>
      <c r="J68" s="480"/>
      <c r="K68" s="481" t="s">
        <v>105</v>
      </c>
      <c r="L68" s="482"/>
      <c r="M68" s="483">
        <v>0</v>
      </c>
      <c r="N68" s="484"/>
      <c r="O68" s="485">
        <v>0</v>
      </c>
      <c r="P68" s="484"/>
      <c r="Q68" s="486">
        <v>0</v>
      </c>
      <c r="R68" s="487"/>
      <c r="S68" s="486">
        <v>0</v>
      </c>
      <c r="T68" s="502"/>
      <c r="U68" s="481" t="s">
        <v>105</v>
      </c>
      <c r="V68" s="482"/>
      <c r="W68" s="484">
        <v>0</v>
      </c>
      <c r="X68" s="503"/>
      <c r="Y68" s="503">
        <v>0</v>
      </c>
      <c r="Z68" s="503"/>
      <c r="AA68" s="504"/>
      <c r="AB68" s="504"/>
      <c r="AC68" s="505"/>
      <c r="AD68" s="105"/>
      <c r="AE68" s="105"/>
      <c r="AF68" s="110">
        <v>1</v>
      </c>
      <c r="AG68" s="488" t="s">
        <v>154</v>
      </c>
      <c r="AH68" s="489"/>
      <c r="AI68" s="489"/>
      <c r="AJ68" s="489"/>
      <c r="AK68" s="489"/>
      <c r="AL68" s="491"/>
      <c r="AM68" s="488" t="s">
        <v>180</v>
      </c>
      <c r="AN68" s="489"/>
      <c r="AO68" s="489"/>
      <c r="AP68" s="490"/>
      <c r="AQ68" s="491"/>
      <c r="AR68" s="492"/>
      <c r="AS68" s="492"/>
      <c r="AT68" s="492"/>
      <c r="AU68" s="126"/>
    </row>
    <row r="69" spans="1:47" ht="15" customHeight="1">
      <c r="A69" s="114">
        <v>2</v>
      </c>
      <c r="B69" s="115" t="s">
        <v>106</v>
      </c>
      <c r="C69" s="116"/>
      <c r="D69" s="116"/>
      <c r="E69" s="116"/>
      <c r="F69" s="116"/>
      <c r="G69" s="116"/>
      <c r="H69" s="117"/>
      <c r="I69" s="493" t="s">
        <v>129</v>
      </c>
      <c r="J69" s="494"/>
      <c r="K69" s="495">
        <v>0</v>
      </c>
      <c r="L69" s="496"/>
      <c r="M69" s="497">
        <v>0</v>
      </c>
      <c r="N69" s="498"/>
      <c r="O69" s="499">
        <v>0</v>
      </c>
      <c r="P69" s="498"/>
      <c r="Q69" s="499">
        <v>0</v>
      </c>
      <c r="R69" s="497"/>
      <c r="S69" s="499">
        <v>0</v>
      </c>
      <c r="T69" s="500"/>
      <c r="U69" s="495">
        <v>0</v>
      </c>
      <c r="V69" s="496"/>
      <c r="W69" s="498">
        <v>0</v>
      </c>
      <c r="X69" s="501"/>
      <c r="Y69" s="501">
        <v>0</v>
      </c>
      <c r="Z69" s="501"/>
      <c r="AA69" s="501"/>
      <c r="AB69" s="501"/>
      <c r="AC69" s="506"/>
      <c r="AD69" s="105"/>
      <c r="AE69" s="105"/>
      <c r="AF69" s="114">
        <v>2</v>
      </c>
      <c r="AG69" s="229" t="s">
        <v>169</v>
      </c>
      <c r="AH69" s="230"/>
      <c r="AI69" s="230"/>
      <c r="AJ69" s="230"/>
      <c r="AK69" s="230"/>
      <c r="AL69" s="231"/>
      <c r="AM69" s="229" t="s">
        <v>179</v>
      </c>
      <c r="AN69" s="230"/>
      <c r="AO69" s="230"/>
      <c r="AP69" s="507"/>
      <c r="AQ69" s="231"/>
      <c r="AR69" s="508"/>
      <c r="AS69" s="508"/>
      <c r="AT69" s="508"/>
      <c r="AU69" s="127"/>
    </row>
    <row r="70" spans="1:47" ht="15" customHeight="1">
      <c r="A70" s="114">
        <v>3</v>
      </c>
      <c r="B70" s="115" t="s">
        <v>107</v>
      </c>
      <c r="C70" s="116"/>
      <c r="D70" s="116"/>
      <c r="E70" s="116"/>
      <c r="F70" s="116"/>
      <c r="G70" s="116"/>
      <c r="H70" s="117"/>
      <c r="I70" s="493" t="s">
        <v>108</v>
      </c>
      <c r="J70" s="494"/>
      <c r="K70" s="495">
        <v>0</v>
      </c>
      <c r="L70" s="496"/>
      <c r="M70" s="497">
        <v>0</v>
      </c>
      <c r="N70" s="498"/>
      <c r="O70" s="499">
        <v>0</v>
      </c>
      <c r="P70" s="498"/>
      <c r="Q70" s="499">
        <v>0</v>
      </c>
      <c r="R70" s="497"/>
      <c r="S70" s="499">
        <v>0</v>
      </c>
      <c r="T70" s="500"/>
      <c r="U70" s="495">
        <v>0</v>
      </c>
      <c r="V70" s="496"/>
      <c r="W70" s="498">
        <v>0</v>
      </c>
      <c r="X70" s="501"/>
      <c r="Y70" s="501">
        <v>0</v>
      </c>
      <c r="Z70" s="501"/>
      <c r="AA70" s="501"/>
      <c r="AB70" s="501"/>
      <c r="AC70" s="506"/>
      <c r="AD70" s="105"/>
      <c r="AE70" s="105"/>
      <c r="AF70" s="114">
        <v>3</v>
      </c>
      <c r="AG70" s="229" t="s">
        <v>155</v>
      </c>
      <c r="AH70" s="230"/>
      <c r="AI70" s="230"/>
      <c r="AJ70" s="230"/>
      <c r="AK70" s="230"/>
      <c r="AL70" s="231"/>
      <c r="AM70" s="229" t="s">
        <v>234</v>
      </c>
      <c r="AN70" s="230"/>
      <c r="AO70" s="230"/>
      <c r="AP70" s="507"/>
      <c r="AQ70" s="231"/>
      <c r="AR70" s="508"/>
      <c r="AS70" s="508"/>
      <c r="AT70" s="508"/>
      <c r="AU70" s="127"/>
    </row>
    <row r="71" spans="1:47" ht="15" customHeight="1">
      <c r="A71" s="114">
        <v>4</v>
      </c>
      <c r="B71" s="115" t="s">
        <v>109</v>
      </c>
      <c r="C71" s="116"/>
      <c r="D71" s="116"/>
      <c r="E71" s="116"/>
      <c r="F71" s="116"/>
      <c r="G71" s="116"/>
      <c r="H71" s="117"/>
      <c r="I71" s="493" t="s">
        <v>108</v>
      </c>
      <c r="J71" s="494"/>
      <c r="K71" s="495">
        <v>0</v>
      </c>
      <c r="L71" s="496"/>
      <c r="M71" s="497">
        <v>0</v>
      </c>
      <c r="N71" s="498"/>
      <c r="O71" s="499">
        <v>0</v>
      </c>
      <c r="P71" s="498"/>
      <c r="Q71" s="499">
        <v>0</v>
      </c>
      <c r="R71" s="497"/>
      <c r="S71" s="499">
        <v>0</v>
      </c>
      <c r="T71" s="500"/>
      <c r="U71" s="495">
        <v>0</v>
      </c>
      <c r="V71" s="496"/>
      <c r="W71" s="498">
        <v>0</v>
      </c>
      <c r="X71" s="501"/>
      <c r="Y71" s="501">
        <v>0</v>
      </c>
      <c r="Z71" s="501"/>
      <c r="AA71" s="501"/>
      <c r="AB71" s="501"/>
      <c r="AC71" s="506"/>
      <c r="AD71" s="105"/>
      <c r="AE71" s="105"/>
      <c r="AF71" s="114">
        <v>4</v>
      </c>
      <c r="AG71" s="186" t="s">
        <v>175</v>
      </c>
      <c r="AH71" s="187"/>
      <c r="AI71" s="187"/>
      <c r="AJ71" s="187"/>
      <c r="AK71" s="187"/>
      <c r="AL71" s="185"/>
      <c r="AM71" s="186" t="s">
        <v>170</v>
      </c>
      <c r="AN71" s="187"/>
      <c r="AO71" s="187"/>
      <c r="AP71" s="188"/>
      <c r="AQ71" s="231"/>
      <c r="AR71" s="508"/>
      <c r="AS71" s="508"/>
      <c r="AT71" s="508"/>
      <c r="AU71" s="127"/>
    </row>
    <row r="72" spans="1:47" ht="15" customHeight="1">
      <c r="A72" s="114">
        <v>5</v>
      </c>
      <c r="B72" s="115" t="s">
        <v>110</v>
      </c>
      <c r="C72" s="116"/>
      <c r="D72" s="116"/>
      <c r="E72" s="116"/>
      <c r="F72" s="116"/>
      <c r="G72" s="116"/>
      <c r="H72" s="117"/>
      <c r="I72" s="493" t="s">
        <v>108</v>
      </c>
      <c r="J72" s="494"/>
      <c r="K72" s="495">
        <v>0</v>
      </c>
      <c r="L72" s="496"/>
      <c r="M72" s="497">
        <v>0</v>
      </c>
      <c r="N72" s="498"/>
      <c r="O72" s="499">
        <v>0</v>
      </c>
      <c r="P72" s="498"/>
      <c r="Q72" s="499">
        <v>0</v>
      </c>
      <c r="R72" s="497"/>
      <c r="S72" s="499">
        <v>0</v>
      </c>
      <c r="T72" s="500"/>
      <c r="U72" s="495">
        <v>0</v>
      </c>
      <c r="V72" s="496"/>
      <c r="W72" s="498">
        <v>0</v>
      </c>
      <c r="X72" s="501"/>
      <c r="Y72" s="501">
        <v>0</v>
      </c>
      <c r="Z72" s="501"/>
      <c r="AA72" s="501"/>
      <c r="AB72" s="501"/>
      <c r="AC72" s="506"/>
      <c r="AD72" s="105"/>
      <c r="AE72" s="105"/>
      <c r="AF72" s="114">
        <v>5</v>
      </c>
      <c r="AG72" s="186" t="s">
        <v>171</v>
      </c>
      <c r="AH72" s="187"/>
      <c r="AI72" s="187"/>
      <c r="AJ72" s="187"/>
      <c r="AK72" s="187"/>
      <c r="AL72" s="185"/>
      <c r="AM72" s="186" t="s">
        <v>172</v>
      </c>
      <c r="AN72" s="187"/>
      <c r="AO72" s="187" t="s">
        <v>177</v>
      </c>
      <c r="AP72" s="188"/>
      <c r="AQ72" s="231"/>
      <c r="AR72" s="508"/>
      <c r="AS72" s="508"/>
      <c r="AT72" s="508"/>
      <c r="AU72" s="127"/>
    </row>
    <row r="73" spans="1:47" ht="15" customHeight="1">
      <c r="A73" s="114">
        <v>6</v>
      </c>
      <c r="B73" s="115" t="s">
        <v>111</v>
      </c>
      <c r="C73" s="116"/>
      <c r="D73" s="116"/>
      <c r="E73" s="116"/>
      <c r="F73" s="116"/>
      <c r="G73" s="116"/>
      <c r="H73" s="117"/>
      <c r="I73" s="493" t="s">
        <v>108</v>
      </c>
      <c r="J73" s="494"/>
      <c r="K73" s="495">
        <v>0</v>
      </c>
      <c r="L73" s="496"/>
      <c r="M73" s="497">
        <v>0</v>
      </c>
      <c r="N73" s="498"/>
      <c r="O73" s="499">
        <v>0</v>
      </c>
      <c r="P73" s="498"/>
      <c r="Q73" s="499">
        <v>0</v>
      </c>
      <c r="R73" s="497"/>
      <c r="S73" s="499">
        <v>0</v>
      </c>
      <c r="T73" s="500"/>
      <c r="U73" s="495">
        <v>0</v>
      </c>
      <c r="V73" s="496"/>
      <c r="W73" s="498">
        <v>0</v>
      </c>
      <c r="X73" s="501"/>
      <c r="Y73" s="501">
        <v>0</v>
      </c>
      <c r="Z73" s="501"/>
      <c r="AA73" s="501"/>
      <c r="AB73" s="501"/>
      <c r="AC73" s="506"/>
      <c r="AD73" s="105"/>
      <c r="AE73" s="105"/>
      <c r="AF73" s="114">
        <v>6</v>
      </c>
      <c r="AG73" s="186" t="s">
        <v>181</v>
      </c>
      <c r="AH73" s="187"/>
      <c r="AI73" s="187"/>
      <c r="AJ73" s="187"/>
      <c r="AK73" s="187"/>
      <c r="AL73" s="185"/>
      <c r="AM73" s="186" t="s">
        <v>160</v>
      </c>
      <c r="AN73" s="187"/>
      <c r="AO73" s="187"/>
      <c r="AP73" s="188"/>
      <c r="AQ73" s="231"/>
      <c r="AR73" s="508"/>
      <c r="AS73" s="508"/>
      <c r="AT73" s="508"/>
      <c r="AU73" s="127"/>
    </row>
    <row r="74" spans="1:47" ht="15" customHeight="1">
      <c r="A74" s="114">
        <v>7</v>
      </c>
      <c r="B74" s="115" t="s">
        <v>112</v>
      </c>
      <c r="C74" s="116"/>
      <c r="D74" s="116"/>
      <c r="E74" s="116"/>
      <c r="F74" s="116"/>
      <c r="G74" s="116"/>
      <c r="H74" s="117"/>
      <c r="I74" s="493" t="s">
        <v>108</v>
      </c>
      <c r="J74" s="494"/>
      <c r="K74" s="495">
        <v>0</v>
      </c>
      <c r="L74" s="496"/>
      <c r="M74" s="497">
        <v>0</v>
      </c>
      <c r="N74" s="498"/>
      <c r="O74" s="499">
        <v>0</v>
      </c>
      <c r="P74" s="498"/>
      <c r="Q74" s="499">
        <v>0</v>
      </c>
      <c r="R74" s="497"/>
      <c r="S74" s="499">
        <v>0</v>
      </c>
      <c r="T74" s="500"/>
      <c r="U74" s="495">
        <v>0</v>
      </c>
      <c r="V74" s="496"/>
      <c r="W74" s="498">
        <v>0</v>
      </c>
      <c r="X74" s="501"/>
      <c r="Y74" s="501">
        <v>0</v>
      </c>
      <c r="Z74" s="501"/>
      <c r="AA74" s="501"/>
      <c r="AB74" s="501"/>
      <c r="AC74" s="506"/>
      <c r="AD74" s="105"/>
      <c r="AE74" s="105"/>
      <c r="AF74" s="114">
        <v>7</v>
      </c>
      <c r="AG74" s="186" t="s">
        <v>156</v>
      </c>
      <c r="AH74" s="187"/>
      <c r="AI74" s="187"/>
      <c r="AJ74" s="187"/>
      <c r="AK74" s="187"/>
      <c r="AL74" s="185"/>
      <c r="AM74" s="186" t="s">
        <v>161</v>
      </c>
      <c r="AN74" s="187"/>
      <c r="AO74" s="187"/>
      <c r="AP74" s="188"/>
      <c r="AQ74" s="231"/>
      <c r="AR74" s="508"/>
      <c r="AS74" s="508"/>
      <c r="AT74" s="508"/>
      <c r="AU74" s="127"/>
    </row>
    <row r="75" spans="1:47" ht="15" customHeight="1">
      <c r="A75" s="114">
        <v>8</v>
      </c>
      <c r="B75" s="115" t="s">
        <v>113</v>
      </c>
      <c r="C75" s="116"/>
      <c r="D75" s="116"/>
      <c r="E75" s="116"/>
      <c r="F75" s="116"/>
      <c r="G75" s="116"/>
      <c r="H75" s="117"/>
      <c r="I75" s="493" t="s">
        <v>108</v>
      </c>
      <c r="J75" s="494"/>
      <c r="K75" s="495">
        <v>0</v>
      </c>
      <c r="L75" s="496"/>
      <c r="M75" s="497">
        <v>0</v>
      </c>
      <c r="N75" s="498"/>
      <c r="O75" s="499">
        <v>0</v>
      </c>
      <c r="P75" s="498"/>
      <c r="Q75" s="499">
        <v>0</v>
      </c>
      <c r="R75" s="497"/>
      <c r="S75" s="499">
        <v>0</v>
      </c>
      <c r="T75" s="500"/>
      <c r="U75" s="495">
        <v>0</v>
      </c>
      <c r="V75" s="496"/>
      <c r="W75" s="498">
        <v>0</v>
      </c>
      <c r="X75" s="501"/>
      <c r="Y75" s="501">
        <v>0</v>
      </c>
      <c r="Z75" s="501"/>
      <c r="AA75" s="501"/>
      <c r="AB75" s="501"/>
      <c r="AC75" s="506"/>
      <c r="AD75" s="105"/>
      <c r="AE75" s="105"/>
      <c r="AF75" s="114">
        <v>8</v>
      </c>
      <c r="AG75" s="186" t="s">
        <v>157</v>
      </c>
      <c r="AH75" s="187"/>
      <c r="AI75" s="187"/>
      <c r="AJ75" s="187"/>
      <c r="AK75" s="187"/>
      <c r="AL75" s="185"/>
      <c r="AM75" s="186" t="s">
        <v>162</v>
      </c>
      <c r="AN75" s="187"/>
      <c r="AO75" s="187"/>
      <c r="AP75" s="188"/>
      <c r="AQ75" s="231"/>
      <c r="AR75" s="508"/>
      <c r="AS75" s="508"/>
      <c r="AT75" s="508"/>
      <c r="AU75" s="127"/>
    </row>
    <row r="76" spans="1:47" ht="15" customHeight="1">
      <c r="A76" s="114">
        <v>9</v>
      </c>
      <c r="B76" s="115" t="s">
        <v>114</v>
      </c>
      <c r="C76" s="116"/>
      <c r="D76" s="116"/>
      <c r="E76" s="116"/>
      <c r="F76" s="116"/>
      <c r="G76" s="116"/>
      <c r="H76" s="117"/>
      <c r="I76" s="493" t="s">
        <v>108</v>
      </c>
      <c r="J76" s="494"/>
      <c r="K76" s="495">
        <v>0</v>
      </c>
      <c r="L76" s="496"/>
      <c r="M76" s="497">
        <v>0</v>
      </c>
      <c r="N76" s="498"/>
      <c r="O76" s="499">
        <v>0</v>
      </c>
      <c r="P76" s="498"/>
      <c r="Q76" s="499">
        <v>0</v>
      </c>
      <c r="R76" s="497"/>
      <c r="S76" s="499">
        <v>0</v>
      </c>
      <c r="T76" s="500"/>
      <c r="U76" s="495">
        <v>0</v>
      </c>
      <c r="V76" s="496"/>
      <c r="W76" s="498">
        <v>0</v>
      </c>
      <c r="X76" s="501"/>
      <c r="Y76" s="501">
        <v>0</v>
      </c>
      <c r="Z76" s="501"/>
      <c r="AA76" s="501"/>
      <c r="AB76" s="501"/>
      <c r="AC76" s="506"/>
      <c r="AD76" s="105"/>
      <c r="AE76" s="105"/>
      <c r="AF76" s="114">
        <v>9</v>
      </c>
      <c r="AG76" s="186" t="s">
        <v>158</v>
      </c>
      <c r="AH76" s="187"/>
      <c r="AI76" s="187"/>
      <c r="AJ76" s="187"/>
      <c r="AK76" s="187"/>
      <c r="AL76" s="185"/>
      <c r="AM76" s="186" t="s">
        <v>162</v>
      </c>
      <c r="AN76" s="187"/>
      <c r="AO76" s="187"/>
      <c r="AP76" s="188"/>
      <c r="AQ76" s="231"/>
      <c r="AR76" s="508"/>
      <c r="AS76" s="508"/>
      <c r="AT76" s="508"/>
      <c r="AU76" s="127"/>
    </row>
    <row r="77" spans="1:47" ht="15" customHeight="1">
      <c r="A77" s="114">
        <v>10</v>
      </c>
      <c r="B77" s="115" t="s">
        <v>115</v>
      </c>
      <c r="C77" s="116"/>
      <c r="D77" s="116"/>
      <c r="E77" s="116"/>
      <c r="F77" s="116"/>
      <c r="G77" s="116"/>
      <c r="H77" s="117"/>
      <c r="I77" s="493" t="s">
        <v>108</v>
      </c>
      <c r="J77" s="494"/>
      <c r="K77" s="495">
        <v>0</v>
      </c>
      <c r="L77" s="496"/>
      <c r="M77" s="497">
        <v>0</v>
      </c>
      <c r="N77" s="498"/>
      <c r="O77" s="499">
        <v>0</v>
      </c>
      <c r="P77" s="498"/>
      <c r="Q77" s="499">
        <v>0</v>
      </c>
      <c r="R77" s="497"/>
      <c r="S77" s="499">
        <v>0</v>
      </c>
      <c r="T77" s="500"/>
      <c r="U77" s="495">
        <v>0</v>
      </c>
      <c r="V77" s="496"/>
      <c r="W77" s="498">
        <v>0</v>
      </c>
      <c r="X77" s="501"/>
      <c r="Y77" s="501">
        <v>0</v>
      </c>
      <c r="Z77" s="501"/>
      <c r="AA77" s="501"/>
      <c r="AB77" s="501"/>
      <c r="AC77" s="506"/>
      <c r="AD77" s="105"/>
      <c r="AE77" s="105"/>
      <c r="AF77" s="114">
        <v>10</v>
      </c>
      <c r="AG77" s="186" t="s">
        <v>159</v>
      </c>
      <c r="AH77" s="187"/>
      <c r="AI77" s="187"/>
      <c r="AJ77" s="187"/>
      <c r="AK77" s="187"/>
      <c r="AL77" s="185"/>
      <c r="AM77" s="186" t="s">
        <v>163</v>
      </c>
      <c r="AN77" s="187"/>
      <c r="AO77" s="187" t="s">
        <v>177</v>
      </c>
      <c r="AP77" s="188"/>
      <c r="AQ77" s="231"/>
      <c r="AR77" s="508"/>
      <c r="AS77" s="508"/>
      <c r="AT77" s="508"/>
      <c r="AU77" s="127"/>
    </row>
    <row r="78" spans="1:47" ht="15" customHeight="1">
      <c r="A78" s="114">
        <v>11</v>
      </c>
      <c r="B78" s="115" t="s">
        <v>116</v>
      </c>
      <c r="C78" s="116"/>
      <c r="D78" s="116"/>
      <c r="E78" s="116"/>
      <c r="F78" s="116"/>
      <c r="G78" s="116"/>
      <c r="H78" s="117"/>
      <c r="I78" s="493" t="s">
        <v>108</v>
      </c>
      <c r="J78" s="494"/>
      <c r="K78" s="495">
        <v>0</v>
      </c>
      <c r="L78" s="496"/>
      <c r="M78" s="497">
        <v>0</v>
      </c>
      <c r="N78" s="498"/>
      <c r="O78" s="499">
        <v>0</v>
      </c>
      <c r="P78" s="498"/>
      <c r="Q78" s="499">
        <v>0</v>
      </c>
      <c r="R78" s="497"/>
      <c r="S78" s="499">
        <v>0</v>
      </c>
      <c r="T78" s="500"/>
      <c r="U78" s="495">
        <v>0</v>
      </c>
      <c r="V78" s="496"/>
      <c r="W78" s="498">
        <v>0</v>
      </c>
      <c r="X78" s="501"/>
      <c r="Y78" s="501">
        <v>0</v>
      </c>
      <c r="Z78" s="501"/>
      <c r="AA78" s="501"/>
      <c r="AB78" s="501"/>
      <c r="AC78" s="506"/>
      <c r="AD78" s="105"/>
      <c r="AE78" s="105"/>
      <c r="AF78" s="114">
        <v>11</v>
      </c>
      <c r="AG78" s="229"/>
      <c r="AH78" s="230"/>
      <c r="AI78" s="230"/>
      <c r="AJ78" s="230"/>
      <c r="AK78" s="230"/>
      <c r="AL78" s="231"/>
      <c r="AM78" s="229"/>
      <c r="AN78" s="230"/>
      <c r="AO78" s="230"/>
      <c r="AP78" s="507"/>
      <c r="AQ78" s="231"/>
      <c r="AR78" s="508"/>
      <c r="AS78" s="508"/>
      <c r="AT78" s="508"/>
      <c r="AU78" s="127"/>
    </row>
    <row r="79" spans="1:47" ht="15" customHeight="1">
      <c r="A79" s="114">
        <v>12</v>
      </c>
      <c r="B79" s="115" t="s">
        <v>117</v>
      </c>
      <c r="C79" s="116"/>
      <c r="D79" s="116"/>
      <c r="E79" s="116"/>
      <c r="F79" s="116"/>
      <c r="G79" s="116"/>
      <c r="H79" s="117"/>
      <c r="I79" s="493" t="s">
        <v>108</v>
      </c>
      <c r="J79" s="494"/>
      <c r="K79" s="495">
        <v>0</v>
      </c>
      <c r="L79" s="496"/>
      <c r="M79" s="497">
        <v>0</v>
      </c>
      <c r="N79" s="498"/>
      <c r="O79" s="499">
        <v>0</v>
      </c>
      <c r="P79" s="498"/>
      <c r="Q79" s="499">
        <v>0</v>
      </c>
      <c r="R79" s="497"/>
      <c r="S79" s="499">
        <v>0</v>
      </c>
      <c r="T79" s="500"/>
      <c r="U79" s="495">
        <v>0</v>
      </c>
      <c r="V79" s="496"/>
      <c r="W79" s="498">
        <v>0</v>
      </c>
      <c r="X79" s="501"/>
      <c r="Y79" s="501">
        <v>0</v>
      </c>
      <c r="Z79" s="501"/>
      <c r="AA79" s="501"/>
      <c r="AB79" s="501"/>
      <c r="AC79" s="506"/>
      <c r="AD79" s="105"/>
      <c r="AE79" s="105"/>
      <c r="AF79" s="114">
        <v>12</v>
      </c>
      <c r="AG79" s="229"/>
      <c r="AH79" s="230"/>
      <c r="AI79" s="230"/>
      <c r="AJ79" s="230"/>
      <c r="AK79" s="230"/>
      <c r="AL79" s="231"/>
      <c r="AM79" s="229"/>
      <c r="AN79" s="230"/>
      <c r="AO79" s="230"/>
      <c r="AP79" s="507"/>
      <c r="AQ79" s="231"/>
      <c r="AR79" s="508"/>
      <c r="AS79" s="508"/>
      <c r="AT79" s="508"/>
      <c r="AU79" s="127"/>
    </row>
    <row r="80" spans="1:47" ht="15" customHeight="1">
      <c r="A80" s="114">
        <v>13</v>
      </c>
      <c r="B80" s="115" t="s">
        <v>118</v>
      </c>
      <c r="C80" s="116"/>
      <c r="D80" s="116"/>
      <c r="E80" s="116"/>
      <c r="F80" s="116"/>
      <c r="G80" s="116"/>
      <c r="H80" s="117"/>
      <c r="I80" s="493" t="s">
        <v>108</v>
      </c>
      <c r="J80" s="494"/>
      <c r="K80" s="495">
        <v>0</v>
      </c>
      <c r="L80" s="496"/>
      <c r="M80" s="497">
        <v>0</v>
      </c>
      <c r="N80" s="498"/>
      <c r="O80" s="499">
        <v>0</v>
      </c>
      <c r="P80" s="498"/>
      <c r="Q80" s="499">
        <v>0</v>
      </c>
      <c r="R80" s="497"/>
      <c r="S80" s="499">
        <v>0</v>
      </c>
      <c r="T80" s="500"/>
      <c r="U80" s="495">
        <v>0</v>
      </c>
      <c r="V80" s="496"/>
      <c r="W80" s="498">
        <v>0</v>
      </c>
      <c r="X80" s="501"/>
      <c r="Y80" s="501">
        <v>0</v>
      </c>
      <c r="Z80" s="501"/>
      <c r="AA80" s="501"/>
      <c r="AB80" s="501"/>
      <c r="AC80" s="506"/>
      <c r="AD80" s="105"/>
      <c r="AE80" s="105"/>
      <c r="AF80" s="114">
        <v>13</v>
      </c>
      <c r="AG80" s="229"/>
      <c r="AH80" s="230"/>
      <c r="AI80" s="230"/>
      <c r="AJ80" s="230"/>
      <c r="AK80" s="230"/>
      <c r="AL80" s="231"/>
      <c r="AM80" s="229"/>
      <c r="AN80" s="230"/>
      <c r="AO80" s="230"/>
      <c r="AP80" s="507"/>
      <c r="AQ80" s="231"/>
      <c r="AR80" s="508"/>
      <c r="AS80" s="508"/>
      <c r="AT80" s="508"/>
      <c r="AU80" s="127"/>
    </row>
    <row r="81" spans="1:47" ht="15" customHeight="1">
      <c r="A81" s="114">
        <v>14</v>
      </c>
      <c r="B81" s="115" t="s">
        <v>119</v>
      </c>
      <c r="C81" s="116"/>
      <c r="D81" s="116"/>
      <c r="E81" s="116"/>
      <c r="F81" s="116"/>
      <c r="G81" s="116"/>
      <c r="H81" s="117"/>
      <c r="I81" s="493" t="s">
        <v>108</v>
      </c>
      <c r="J81" s="494"/>
      <c r="K81" s="495">
        <v>0</v>
      </c>
      <c r="L81" s="496"/>
      <c r="M81" s="497">
        <v>0</v>
      </c>
      <c r="N81" s="498"/>
      <c r="O81" s="499">
        <v>0</v>
      </c>
      <c r="P81" s="498"/>
      <c r="Q81" s="499">
        <v>0</v>
      </c>
      <c r="R81" s="497"/>
      <c r="S81" s="499">
        <v>0</v>
      </c>
      <c r="T81" s="500"/>
      <c r="U81" s="495">
        <v>0</v>
      </c>
      <c r="V81" s="496"/>
      <c r="W81" s="498">
        <v>0</v>
      </c>
      <c r="X81" s="501"/>
      <c r="Y81" s="501">
        <v>0</v>
      </c>
      <c r="Z81" s="501"/>
      <c r="AA81" s="501"/>
      <c r="AB81" s="501"/>
      <c r="AC81" s="506"/>
      <c r="AD81" s="105"/>
      <c r="AE81" s="105"/>
      <c r="AF81" s="114">
        <v>14</v>
      </c>
      <c r="AG81" s="229"/>
      <c r="AH81" s="230"/>
      <c r="AI81" s="230"/>
      <c r="AJ81" s="230"/>
      <c r="AK81" s="230"/>
      <c r="AL81" s="231"/>
      <c r="AM81" s="229"/>
      <c r="AN81" s="230"/>
      <c r="AO81" s="230"/>
      <c r="AP81" s="507"/>
      <c r="AQ81" s="231"/>
      <c r="AR81" s="508"/>
      <c r="AS81" s="508"/>
      <c r="AT81" s="508"/>
      <c r="AU81" s="127"/>
    </row>
    <row r="82" spans="1:47" ht="15" customHeight="1">
      <c r="A82" s="114">
        <v>15</v>
      </c>
      <c r="B82" s="115" t="s">
        <v>120</v>
      </c>
      <c r="C82" s="116"/>
      <c r="D82" s="116"/>
      <c r="E82" s="116"/>
      <c r="F82" s="116"/>
      <c r="G82" s="116"/>
      <c r="H82" s="117"/>
      <c r="I82" s="493" t="s">
        <v>108</v>
      </c>
      <c r="J82" s="494"/>
      <c r="K82" s="495">
        <v>0</v>
      </c>
      <c r="L82" s="496"/>
      <c r="M82" s="497">
        <v>0</v>
      </c>
      <c r="N82" s="498"/>
      <c r="O82" s="499">
        <v>0</v>
      </c>
      <c r="P82" s="498"/>
      <c r="Q82" s="499">
        <v>0</v>
      </c>
      <c r="R82" s="497"/>
      <c r="S82" s="499">
        <v>0</v>
      </c>
      <c r="T82" s="500"/>
      <c r="U82" s="495">
        <v>0</v>
      </c>
      <c r="V82" s="496"/>
      <c r="W82" s="498">
        <v>0</v>
      </c>
      <c r="X82" s="501"/>
      <c r="Y82" s="501">
        <v>0</v>
      </c>
      <c r="Z82" s="501"/>
      <c r="AA82" s="501"/>
      <c r="AB82" s="501"/>
      <c r="AC82" s="506"/>
      <c r="AD82" s="105"/>
      <c r="AE82" s="105"/>
      <c r="AF82" s="114">
        <v>15</v>
      </c>
      <c r="AG82" s="229"/>
      <c r="AH82" s="230"/>
      <c r="AI82" s="230"/>
      <c r="AJ82" s="230"/>
      <c r="AK82" s="230"/>
      <c r="AL82" s="231"/>
      <c r="AM82" s="229"/>
      <c r="AN82" s="230"/>
      <c r="AO82" s="230"/>
      <c r="AP82" s="507"/>
      <c r="AQ82" s="231"/>
      <c r="AR82" s="508"/>
      <c r="AS82" s="508"/>
      <c r="AT82" s="508"/>
      <c r="AU82" s="127"/>
    </row>
    <row r="83" spans="1:47" ht="15" customHeight="1">
      <c r="A83" s="114">
        <v>16</v>
      </c>
      <c r="B83" s="115" t="s">
        <v>121</v>
      </c>
      <c r="C83" s="116"/>
      <c r="D83" s="116"/>
      <c r="E83" s="116"/>
      <c r="F83" s="116"/>
      <c r="G83" s="116"/>
      <c r="H83" s="117"/>
      <c r="I83" s="493" t="s">
        <v>108</v>
      </c>
      <c r="J83" s="494"/>
      <c r="K83" s="495">
        <v>0</v>
      </c>
      <c r="L83" s="496"/>
      <c r="M83" s="497">
        <v>0</v>
      </c>
      <c r="N83" s="498"/>
      <c r="O83" s="499">
        <v>0</v>
      </c>
      <c r="P83" s="498"/>
      <c r="Q83" s="499">
        <v>0</v>
      </c>
      <c r="R83" s="497"/>
      <c r="S83" s="499">
        <v>0</v>
      </c>
      <c r="T83" s="500"/>
      <c r="U83" s="495">
        <v>0</v>
      </c>
      <c r="V83" s="496"/>
      <c r="W83" s="498">
        <v>0</v>
      </c>
      <c r="X83" s="501"/>
      <c r="Y83" s="501">
        <v>0</v>
      </c>
      <c r="Z83" s="501"/>
      <c r="AA83" s="501"/>
      <c r="AB83" s="501"/>
      <c r="AC83" s="506"/>
      <c r="AD83" s="105"/>
      <c r="AE83" s="105"/>
      <c r="AF83" s="114">
        <v>16</v>
      </c>
      <c r="AG83" s="229"/>
      <c r="AH83" s="230"/>
      <c r="AI83" s="230"/>
      <c r="AJ83" s="230"/>
      <c r="AK83" s="230"/>
      <c r="AL83" s="231"/>
      <c r="AM83" s="229"/>
      <c r="AN83" s="230"/>
      <c r="AO83" s="230"/>
      <c r="AP83" s="507"/>
      <c r="AQ83" s="231"/>
      <c r="AR83" s="508"/>
      <c r="AS83" s="508"/>
      <c r="AT83" s="508"/>
      <c r="AU83" s="127"/>
    </row>
    <row r="84" spans="1:47" ht="15" customHeight="1">
      <c r="A84" s="114">
        <v>17</v>
      </c>
      <c r="B84" s="115" t="s">
        <v>122</v>
      </c>
      <c r="C84" s="116"/>
      <c r="D84" s="116"/>
      <c r="E84" s="116"/>
      <c r="F84" s="116"/>
      <c r="G84" s="116"/>
      <c r="H84" s="117"/>
      <c r="I84" s="493" t="s">
        <v>108</v>
      </c>
      <c r="J84" s="494"/>
      <c r="K84" s="495">
        <v>0</v>
      </c>
      <c r="L84" s="496"/>
      <c r="M84" s="497">
        <v>0</v>
      </c>
      <c r="N84" s="498"/>
      <c r="O84" s="499">
        <v>0</v>
      </c>
      <c r="P84" s="498"/>
      <c r="Q84" s="499">
        <v>0</v>
      </c>
      <c r="R84" s="497"/>
      <c r="S84" s="499">
        <v>0</v>
      </c>
      <c r="T84" s="500"/>
      <c r="U84" s="495">
        <v>0</v>
      </c>
      <c r="V84" s="496"/>
      <c r="W84" s="498">
        <v>0</v>
      </c>
      <c r="X84" s="501"/>
      <c r="Y84" s="501">
        <v>0</v>
      </c>
      <c r="Z84" s="501"/>
      <c r="AA84" s="501"/>
      <c r="AB84" s="501"/>
      <c r="AC84" s="506"/>
      <c r="AD84" s="105"/>
      <c r="AE84" s="105"/>
      <c r="AF84" s="114">
        <v>17</v>
      </c>
      <c r="AG84" s="229"/>
      <c r="AH84" s="230"/>
      <c r="AI84" s="230"/>
      <c r="AJ84" s="230"/>
      <c r="AK84" s="230"/>
      <c r="AL84" s="231"/>
      <c r="AM84" s="229"/>
      <c r="AN84" s="230"/>
      <c r="AO84" s="230"/>
      <c r="AP84" s="507"/>
      <c r="AQ84" s="231"/>
      <c r="AR84" s="508"/>
      <c r="AS84" s="508"/>
      <c r="AT84" s="508"/>
      <c r="AU84" s="127"/>
    </row>
    <row r="85" spans="1:47" ht="15" customHeight="1">
      <c r="A85" s="114">
        <v>18</v>
      </c>
      <c r="B85" s="115" t="s">
        <v>123</v>
      </c>
      <c r="C85" s="116"/>
      <c r="D85" s="116"/>
      <c r="E85" s="116"/>
      <c r="F85" s="116"/>
      <c r="G85" s="116"/>
      <c r="H85" s="117"/>
      <c r="I85" s="493" t="s">
        <v>108</v>
      </c>
      <c r="J85" s="494"/>
      <c r="K85" s="495">
        <v>0</v>
      </c>
      <c r="L85" s="496"/>
      <c r="M85" s="497">
        <v>0</v>
      </c>
      <c r="N85" s="498"/>
      <c r="O85" s="499">
        <v>0</v>
      </c>
      <c r="P85" s="498"/>
      <c r="Q85" s="499">
        <v>0</v>
      </c>
      <c r="R85" s="497"/>
      <c r="S85" s="499">
        <v>0</v>
      </c>
      <c r="T85" s="500"/>
      <c r="U85" s="495">
        <v>0</v>
      </c>
      <c r="V85" s="496"/>
      <c r="W85" s="498">
        <v>0</v>
      </c>
      <c r="X85" s="501"/>
      <c r="Y85" s="501">
        <v>0</v>
      </c>
      <c r="Z85" s="501"/>
      <c r="AA85" s="501"/>
      <c r="AB85" s="501"/>
      <c r="AC85" s="506"/>
      <c r="AD85" s="105"/>
      <c r="AE85" s="105"/>
      <c r="AF85" s="114">
        <v>18</v>
      </c>
      <c r="AG85" s="229"/>
      <c r="AH85" s="230"/>
      <c r="AI85" s="230"/>
      <c r="AJ85" s="230"/>
      <c r="AK85" s="230"/>
      <c r="AL85" s="231"/>
      <c r="AM85" s="229"/>
      <c r="AN85" s="230"/>
      <c r="AO85" s="230"/>
      <c r="AP85" s="507"/>
      <c r="AQ85" s="231"/>
      <c r="AR85" s="508"/>
      <c r="AS85" s="508"/>
      <c r="AT85" s="508"/>
      <c r="AU85" s="127"/>
    </row>
    <row r="86" spans="1:47" ht="15" customHeight="1">
      <c r="A86" s="114">
        <v>19</v>
      </c>
      <c r="B86" s="115" t="s">
        <v>124</v>
      </c>
      <c r="C86" s="116"/>
      <c r="D86" s="116"/>
      <c r="E86" s="116"/>
      <c r="F86" s="116"/>
      <c r="G86" s="116"/>
      <c r="H86" s="117"/>
      <c r="I86" s="493" t="s">
        <v>108</v>
      </c>
      <c r="J86" s="494"/>
      <c r="K86" s="495">
        <v>0</v>
      </c>
      <c r="L86" s="496"/>
      <c r="M86" s="497">
        <v>0</v>
      </c>
      <c r="N86" s="498"/>
      <c r="O86" s="499">
        <v>0</v>
      </c>
      <c r="P86" s="498"/>
      <c r="Q86" s="499">
        <v>0</v>
      </c>
      <c r="R86" s="497"/>
      <c r="S86" s="499">
        <v>0</v>
      </c>
      <c r="T86" s="500"/>
      <c r="U86" s="495">
        <v>0</v>
      </c>
      <c r="V86" s="496"/>
      <c r="W86" s="498">
        <v>0</v>
      </c>
      <c r="X86" s="501"/>
      <c r="Y86" s="501">
        <v>0</v>
      </c>
      <c r="Z86" s="501"/>
      <c r="AA86" s="501"/>
      <c r="AB86" s="501"/>
      <c r="AC86" s="506"/>
      <c r="AD86" s="105"/>
      <c r="AE86" s="105"/>
      <c r="AF86" s="114">
        <v>19</v>
      </c>
      <c r="AG86" s="229"/>
      <c r="AH86" s="230"/>
      <c r="AI86" s="230"/>
      <c r="AJ86" s="230"/>
      <c r="AK86" s="230"/>
      <c r="AL86" s="231"/>
      <c r="AM86" s="229"/>
      <c r="AN86" s="230"/>
      <c r="AO86" s="230"/>
      <c r="AP86" s="507"/>
      <c r="AQ86" s="231"/>
      <c r="AR86" s="508"/>
      <c r="AS86" s="508"/>
      <c r="AT86" s="508"/>
      <c r="AU86" s="127"/>
    </row>
    <row r="87" spans="1:47" ht="15" customHeight="1">
      <c r="A87" s="114">
        <v>20</v>
      </c>
      <c r="B87" s="115" t="s">
        <v>125</v>
      </c>
      <c r="C87" s="116"/>
      <c r="D87" s="116"/>
      <c r="E87" s="116"/>
      <c r="F87" s="116"/>
      <c r="G87" s="116"/>
      <c r="H87" s="117"/>
      <c r="I87" s="493" t="s">
        <v>108</v>
      </c>
      <c r="J87" s="494"/>
      <c r="K87" s="495">
        <v>0</v>
      </c>
      <c r="L87" s="496"/>
      <c r="M87" s="497">
        <v>0</v>
      </c>
      <c r="N87" s="498"/>
      <c r="O87" s="499">
        <v>0</v>
      </c>
      <c r="P87" s="498"/>
      <c r="Q87" s="499">
        <v>0</v>
      </c>
      <c r="R87" s="497"/>
      <c r="S87" s="499">
        <v>0</v>
      </c>
      <c r="T87" s="500"/>
      <c r="U87" s="495">
        <v>0</v>
      </c>
      <c r="V87" s="496"/>
      <c r="W87" s="498">
        <v>0</v>
      </c>
      <c r="X87" s="501"/>
      <c r="Y87" s="501">
        <v>0</v>
      </c>
      <c r="Z87" s="501"/>
      <c r="AA87" s="501"/>
      <c r="AB87" s="501"/>
      <c r="AC87" s="506"/>
      <c r="AD87" s="105"/>
      <c r="AE87" s="105"/>
      <c r="AF87" s="114">
        <v>20</v>
      </c>
      <c r="AG87" s="229"/>
      <c r="AH87" s="230"/>
      <c r="AI87" s="230"/>
      <c r="AJ87" s="230"/>
      <c r="AK87" s="230"/>
      <c r="AL87" s="231"/>
      <c r="AM87" s="229"/>
      <c r="AN87" s="230"/>
      <c r="AO87" s="230"/>
      <c r="AP87" s="507"/>
      <c r="AQ87" s="231"/>
      <c r="AR87" s="508"/>
      <c r="AS87" s="508"/>
      <c r="AT87" s="508"/>
      <c r="AU87" s="127"/>
    </row>
    <row r="88" spans="1:47" ht="15" customHeight="1">
      <c r="A88" s="114">
        <v>21</v>
      </c>
      <c r="B88" s="115" t="s">
        <v>126</v>
      </c>
      <c r="C88" s="116"/>
      <c r="D88" s="116"/>
      <c r="E88" s="116"/>
      <c r="F88" s="116"/>
      <c r="G88" s="116"/>
      <c r="H88" s="117"/>
      <c r="I88" s="493" t="s">
        <v>108</v>
      </c>
      <c r="J88" s="494"/>
      <c r="K88" s="495">
        <v>0</v>
      </c>
      <c r="L88" s="496"/>
      <c r="M88" s="497">
        <v>0</v>
      </c>
      <c r="N88" s="498"/>
      <c r="O88" s="499">
        <v>0</v>
      </c>
      <c r="P88" s="498"/>
      <c r="Q88" s="499">
        <v>0</v>
      </c>
      <c r="R88" s="497"/>
      <c r="S88" s="499">
        <v>0</v>
      </c>
      <c r="T88" s="500"/>
      <c r="U88" s="495">
        <v>0</v>
      </c>
      <c r="V88" s="496"/>
      <c r="W88" s="498">
        <v>0</v>
      </c>
      <c r="X88" s="501"/>
      <c r="Y88" s="501">
        <v>0</v>
      </c>
      <c r="Z88" s="501"/>
      <c r="AA88" s="501"/>
      <c r="AB88" s="501"/>
      <c r="AC88" s="506"/>
      <c r="AD88" s="105"/>
      <c r="AE88" s="105"/>
      <c r="AF88" s="114">
        <v>21</v>
      </c>
      <c r="AG88" s="229"/>
      <c r="AH88" s="230"/>
      <c r="AI88" s="230"/>
      <c r="AJ88" s="230"/>
      <c r="AK88" s="230"/>
      <c r="AL88" s="231"/>
      <c r="AM88" s="229"/>
      <c r="AN88" s="230"/>
      <c r="AO88" s="230"/>
      <c r="AP88" s="507"/>
      <c r="AQ88" s="231"/>
      <c r="AR88" s="508"/>
      <c r="AS88" s="508"/>
      <c r="AT88" s="508"/>
      <c r="AU88" s="127"/>
    </row>
    <row r="89" spans="1:47" ht="15" customHeight="1" thickBot="1">
      <c r="A89" s="118">
        <v>22</v>
      </c>
      <c r="B89" s="119" t="s">
        <v>127</v>
      </c>
      <c r="C89" s="107"/>
      <c r="D89" s="107"/>
      <c r="E89" s="107"/>
      <c r="F89" s="107"/>
      <c r="G89" s="107"/>
      <c r="H89" s="120"/>
      <c r="I89" s="509" t="s">
        <v>129</v>
      </c>
      <c r="J89" s="510"/>
      <c r="K89" s="511">
        <v>0</v>
      </c>
      <c r="L89" s="512"/>
      <c r="M89" s="245">
        <v>0</v>
      </c>
      <c r="N89" s="513"/>
      <c r="O89" s="244">
        <v>0</v>
      </c>
      <c r="P89" s="513"/>
      <c r="Q89" s="244">
        <v>0</v>
      </c>
      <c r="R89" s="245"/>
      <c r="S89" s="244">
        <v>0</v>
      </c>
      <c r="T89" s="514"/>
      <c r="U89" s="511">
        <v>0</v>
      </c>
      <c r="V89" s="512"/>
      <c r="W89" s="513">
        <v>0</v>
      </c>
      <c r="X89" s="515"/>
      <c r="Y89" s="515">
        <v>0</v>
      </c>
      <c r="Z89" s="515"/>
      <c r="AA89" s="515"/>
      <c r="AB89" s="515"/>
      <c r="AC89" s="520"/>
      <c r="AD89" s="105"/>
      <c r="AE89" s="105"/>
      <c r="AF89" s="114">
        <v>22</v>
      </c>
      <c r="AG89" s="229"/>
      <c r="AH89" s="230"/>
      <c r="AI89" s="230"/>
      <c r="AJ89" s="230"/>
      <c r="AK89" s="230"/>
      <c r="AL89" s="231"/>
      <c r="AM89" s="229"/>
      <c r="AN89" s="230"/>
      <c r="AO89" s="230"/>
      <c r="AP89" s="507"/>
      <c r="AQ89" s="231"/>
      <c r="AR89" s="508"/>
      <c r="AS89" s="508"/>
      <c r="AT89" s="508"/>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516"/>
      <c r="AH90" s="517"/>
      <c r="AI90" s="517"/>
      <c r="AJ90" s="517"/>
      <c r="AK90" s="517"/>
      <c r="AL90" s="518"/>
      <c r="AM90" s="516"/>
      <c r="AN90" s="517"/>
      <c r="AO90" s="517"/>
      <c r="AP90" s="519"/>
      <c r="AQ90" s="231"/>
      <c r="AR90" s="508"/>
      <c r="AS90" s="508"/>
      <c r="AT90" s="508"/>
      <c r="AU90" s="127"/>
    </row>
    <row r="91" spans="1:47" ht="15" customHeight="1">
      <c r="AF91" s="114">
        <v>24</v>
      </c>
      <c r="AG91" s="516"/>
      <c r="AH91" s="517"/>
      <c r="AI91" s="517"/>
      <c r="AJ91" s="517"/>
      <c r="AK91" s="517"/>
      <c r="AL91" s="518"/>
      <c r="AM91" s="516"/>
      <c r="AN91" s="517"/>
      <c r="AO91" s="517"/>
      <c r="AP91" s="519"/>
      <c r="AQ91" s="231"/>
      <c r="AR91" s="508"/>
      <c r="AS91" s="508"/>
      <c r="AT91" s="508"/>
      <c r="AU91" s="127"/>
    </row>
    <row r="92" spans="1:47" ht="15" customHeight="1">
      <c r="AF92" s="114">
        <v>25</v>
      </c>
      <c r="AG92" s="516"/>
      <c r="AH92" s="517"/>
      <c r="AI92" s="517"/>
      <c r="AJ92" s="517"/>
      <c r="AK92" s="517"/>
      <c r="AL92" s="518"/>
      <c r="AM92" s="516"/>
      <c r="AN92" s="517"/>
      <c r="AO92" s="517"/>
      <c r="AP92" s="519"/>
      <c r="AQ92" s="231"/>
      <c r="AR92" s="508"/>
      <c r="AS92" s="508"/>
      <c r="AT92" s="508"/>
      <c r="AU92" s="127"/>
    </row>
    <row r="93" spans="1:47" ht="15" customHeight="1">
      <c r="AF93" s="114">
        <v>26</v>
      </c>
      <c r="AG93" s="516"/>
      <c r="AH93" s="517"/>
      <c r="AI93" s="517"/>
      <c r="AJ93" s="517"/>
      <c r="AK93" s="517"/>
      <c r="AL93" s="518"/>
      <c r="AM93" s="516"/>
      <c r="AN93" s="517"/>
      <c r="AO93" s="517"/>
      <c r="AP93" s="519"/>
      <c r="AQ93" s="231"/>
      <c r="AR93" s="508"/>
      <c r="AS93" s="508"/>
      <c r="AT93" s="508"/>
      <c r="AU93" s="127"/>
    </row>
    <row r="94" spans="1:47" ht="15" customHeight="1">
      <c r="AF94" s="114">
        <v>27</v>
      </c>
      <c r="AG94" s="516"/>
      <c r="AH94" s="517"/>
      <c r="AI94" s="517"/>
      <c r="AJ94" s="517"/>
      <c r="AK94" s="517"/>
      <c r="AL94" s="518"/>
      <c r="AM94" s="516"/>
      <c r="AN94" s="517"/>
      <c r="AO94" s="517"/>
      <c r="AP94" s="519"/>
      <c r="AQ94" s="231"/>
      <c r="AR94" s="508"/>
      <c r="AS94" s="508"/>
      <c r="AT94" s="508"/>
      <c r="AU94" s="127"/>
    </row>
    <row r="95" spans="1:47" ht="15" customHeight="1">
      <c r="AF95" s="114">
        <v>28</v>
      </c>
      <c r="AG95" s="516"/>
      <c r="AH95" s="517"/>
      <c r="AI95" s="517"/>
      <c r="AJ95" s="517"/>
      <c r="AK95" s="517"/>
      <c r="AL95" s="518"/>
      <c r="AM95" s="516"/>
      <c r="AN95" s="517"/>
      <c r="AO95" s="517"/>
      <c r="AP95" s="519"/>
      <c r="AQ95" s="231"/>
      <c r="AR95" s="508"/>
      <c r="AS95" s="508"/>
      <c r="AT95" s="508"/>
      <c r="AU95" s="127"/>
    </row>
    <row r="96" spans="1:47" ht="15" customHeight="1">
      <c r="AF96" s="114">
        <v>29</v>
      </c>
      <c r="AG96" s="516"/>
      <c r="AH96" s="517"/>
      <c r="AI96" s="517"/>
      <c r="AJ96" s="517"/>
      <c r="AK96" s="517"/>
      <c r="AL96" s="518"/>
      <c r="AM96" s="516"/>
      <c r="AN96" s="517"/>
      <c r="AO96" s="517"/>
      <c r="AP96" s="519"/>
      <c r="AQ96" s="231"/>
      <c r="AR96" s="508"/>
      <c r="AS96" s="508"/>
      <c r="AT96" s="508"/>
      <c r="AU96" s="127"/>
    </row>
    <row r="97" spans="32:47" ht="15" customHeight="1">
      <c r="AF97" s="114">
        <v>30</v>
      </c>
      <c r="AG97" s="516"/>
      <c r="AH97" s="517"/>
      <c r="AI97" s="517"/>
      <c r="AJ97" s="517"/>
      <c r="AK97" s="517"/>
      <c r="AL97" s="518"/>
      <c r="AM97" s="516"/>
      <c r="AN97" s="517"/>
      <c r="AO97" s="517"/>
      <c r="AP97" s="519"/>
      <c r="AQ97" s="231"/>
      <c r="AR97" s="508"/>
      <c r="AS97" s="508"/>
      <c r="AT97" s="508"/>
      <c r="AU97" s="127"/>
    </row>
    <row r="98" spans="32:47" ht="15" customHeight="1">
      <c r="AF98" s="114">
        <v>31</v>
      </c>
      <c r="AG98" s="516"/>
      <c r="AH98" s="517"/>
      <c r="AI98" s="517"/>
      <c r="AJ98" s="517"/>
      <c r="AK98" s="517"/>
      <c r="AL98" s="518"/>
      <c r="AM98" s="516"/>
      <c r="AN98" s="517"/>
      <c r="AO98" s="517"/>
      <c r="AP98" s="519"/>
      <c r="AQ98" s="231"/>
      <c r="AR98" s="508"/>
      <c r="AS98" s="508"/>
      <c r="AT98" s="508"/>
      <c r="AU98" s="127"/>
    </row>
    <row r="99" spans="32:47" ht="15" customHeight="1">
      <c r="AF99" s="114">
        <v>32</v>
      </c>
      <c r="AG99" s="516"/>
      <c r="AH99" s="517"/>
      <c r="AI99" s="517"/>
      <c r="AJ99" s="517"/>
      <c r="AK99" s="517"/>
      <c r="AL99" s="518"/>
      <c r="AM99" s="516"/>
      <c r="AN99" s="517"/>
      <c r="AO99" s="517"/>
      <c r="AP99" s="519"/>
      <c r="AQ99" s="231"/>
      <c r="AR99" s="508"/>
      <c r="AS99" s="508"/>
      <c r="AT99" s="508"/>
      <c r="AU99" s="127"/>
    </row>
    <row r="100" spans="32:47" ht="15" customHeight="1">
      <c r="AF100" s="114">
        <v>33</v>
      </c>
      <c r="AG100" s="516"/>
      <c r="AH100" s="517"/>
      <c r="AI100" s="517"/>
      <c r="AJ100" s="517"/>
      <c r="AK100" s="517"/>
      <c r="AL100" s="518"/>
      <c r="AM100" s="516"/>
      <c r="AN100" s="517"/>
      <c r="AO100" s="517"/>
      <c r="AP100" s="519"/>
      <c r="AQ100" s="231"/>
      <c r="AR100" s="508"/>
      <c r="AS100" s="508"/>
      <c r="AT100" s="508"/>
      <c r="AU100" s="127"/>
    </row>
    <row r="101" spans="32:47" ht="15" customHeight="1">
      <c r="AF101" s="114">
        <v>34</v>
      </c>
      <c r="AG101" s="516"/>
      <c r="AH101" s="517"/>
      <c r="AI101" s="517"/>
      <c r="AJ101" s="517"/>
      <c r="AK101" s="517"/>
      <c r="AL101" s="518"/>
      <c r="AM101" s="516"/>
      <c r="AN101" s="517"/>
      <c r="AO101" s="517"/>
      <c r="AP101" s="519"/>
      <c r="AQ101" s="231"/>
      <c r="AR101" s="508"/>
      <c r="AS101" s="508"/>
      <c r="AT101" s="508"/>
      <c r="AU101" s="127"/>
    </row>
    <row r="102" spans="32:47" ht="15" customHeight="1">
      <c r="AF102" s="114">
        <v>35</v>
      </c>
      <c r="AG102" s="516"/>
      <c r="AH102" s="517"/>
      <c r="AI102" s="517"/>
      <c r="AJ102" s="517"/>
      <c r="AK102" s="517"/>
      <c r="AL102" s="518"/>
      <c r="AM102" s="516"/>
      <c r="AN102" s="517"/>
      <c r="AO102" s="517"/>
      <c r="AP102" s="519"/>
      <c r="AQ102" s="231"/>
      <c r="AR102" s="508"/>
      <c r="AS102" s="508"/>
      <c r="AT102" s="508"/>
      <c r="AU102" s="127"/>
    </row>
    <row r="103" spans="32:47" ht="15" customHeight="1">
      <c r="AF103" s="114">
        <v>36</v>
      </c>
      <c r="AG103" s="516"/>
      <c r="AH103" s="517"/>
      <c r="AI103" s="517"/>
      <c r="AJ103" s="517"/>
      <c r="AK103" s="517"/>
      <c r="AL103" s="518"/>
      <c r="AM103" s="516"/>
      <c r="AN103" s="517"/>
      <c r="AO103" s="517"/>
      <c r="AP103" s="519"/>
      <c r="AQ103" s="231"/>
      <c r="AR103" s="508"/>
      <c r="AS103" s="508"/>
      <c r="AT103" s="508"/>
      <c r="AU103" s="127"/>
    </row>
    <row r="104" spans="32:47" ht="15" customHeight="1">
      <c r="AF104" s="114">
        <v>37</v>
      </c>
      <c r="AG104" s="516"/>
      <c r="AH104" s="517"/>
      <c r="AI104" s="517"/>
      <c r="AJ104" s="517"/>
      <c r="AK104" s="517"/>
      <c r="AL104" s="518"/>
      <c r="AM104" s="516"/>
      <c r="AN104" s="517"/>
      <c r="AO104" s="517"/>
      <c r="AP104" s="519"/>
      <c r="AQ104" s="231"/>
      <c r="AR104" s="508"/>
      <c r="AS104" s="508"/>
      <c r="AT104" s="508"/>
      <c r="AU104" s="127"/>
    </row>
    <row r="105" spans="32:47" ht="15" customHeight="1">
      <c r="AF105" s="114">
        <v>38</v>
      </c>
      <c r="AG105" s="516"/>
      <c r="AH105" s="517"/>
      <c r="AI105" s="517"/>
      <c r="AJ105" s="517"/>
      <c r="AK105" s="517"/>
      <c r="AL105" s="518"/>
      <c r="AM105" s="516"/>
      <c r="AN105" s="517"/>
      <c r="AO105" s="517"/>
      <c r="AP105" s="519"/>
      <c r="AQ105" s="231"/>
      <c r="AR105" s="508"/>
      <c r="AS105" s="508"/>
      <c r="AT105" s="508"/>
      <c r="AU105" s="127"/>
    </row>
    <row r="106" spans="32:47" ht="15" customHeight="1">
      <c r="AF106" s="114">
        <v>39</v>
      </c>
      <c r="AG106" s="516"/>
      <c r="AH106" s="517"/>
      <c r="AI106" s="517"/>
      <c r="AJ106" s="517"/>
      <c r="AK106" s="517"/>
      <c r="AL106" s="518"/>
      <c r="AM106" s="516"/>
      <c r="AN106" s="517"/>
      <c r="AO106" s="517"/>
      <c r="AP106" s="519"/>
      <c r="AQ106" s="231"/>
      <c r="AR106" s="508"/>
      <c r="AS106" s="508"/>
      <c r="AT106" s="508"/>
      <c r="AU106" s="127"/>
    </row>
    <row r="107" spans="32:47" ht="15" customHeight="1" thickBot="1">
      <c r="AF107" s="118">
        <v>40</v>
      </c>
      <c r="AG107" s="521"/>
      <c r="AH107" s="522"/>
      <c r="AI107" s="522"/>
      <c r="AJ107" s="522"/>
      <c r="AK107" s="522"/>
      <c r="AL107" s="523"/>
      <c r="AM107" s="521"/>
      <c r="AN107" s="522"/>
      <c r="AO107" s="522"/>
      <c r="AP107" s="524"/>
      <c r="AQ107" s="525"/>
      <c r="AR107" s="526"/>
      <c r="AS107" s="526"/>
      <c r="AT107" s="526"/>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01 FEB 2020 (2)</vt:lpstr>
      <vt:lpstr>02 FEB 2020 (4)</vt:lpstr>
      <vt:lpstr>03 FEB 2020</vt:lpstr>
      <vt:lpstr>04 FEB 2020</vt:lpstr>
      <vt:lpstr>05 FEB 2020</vt:lpstr>
      <vt:lpstr>06 FEB 2020</vt:lpstr>
      <vt:lpstr>07 FEB 2020</vt:lpstr>
      <vt:lpstr>08 FEB 2020</vt:lpstr>
      <vt:lpstr>09 FEB 2020</vt:lpstr>
      <vt:lpstr>10 FEB 2020</vt:lpstr>
      <vt:lpstr>11 FEB 2020</vt:lpstr>
      <vt:lpstr>Sheet5</vt:lpstr>
      <vt:lpstr>Sheet3</vt:lpstr>
      <vt:lpstr>Sheet2</vt:lpstr>
      <vt:lpstr>Sheet1</vt:lpstr>
      <vt:lpstr>'01 FEB 2020 (2)'!Print_Area</vt:lpstr>
      <vt:lpstr>'02 FEB 2020 (4)'!Print_Area</vt:lpstr>
      <vt:lpstr>'03 FEB 2020'!Print_Area</vt:lpstr>
      <vt:lpstr>'04 FEB 2020'!Print_Area</vt:lpstr>
      <vt:lpstr>'05 FEB 2020'!Print_Area</vt:lpstr>
      <vt:lpstr>'06 FEB 2020'!Print_Area</vt:lpstr>
      <vt:lpstr>'07 FEB 2020'!Print_Area</vt:lpstr>
      <vt:lpstr>'08 FEB 2020'!Print_Area</vt:lpstr>
      <vt:lpstr>'09 FEB 2020'!Print_Area</vt:lpstr>
      <vt:lpstr>'10 FEB 2020'!Print_Area</vt:lpstr>
      <vt:lpstr>'11 FEB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2020-02-09T11:56:22Z</cp:lastPrinted>
  <dcterms:created xsi:type="dcterms:W3CDTF">2009-03-31T01:48:22Z</dcterms:created>
  <dcterms:modified xsi:type="dcterms:W3CDTF">2020-02-12T00:53:33Z</dcterms:modified>
</cp:coreProperties>
</file>