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27" activeTab="29"/>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 name="24 OKTOBER 2020 (15)" sheetId="131" r:id="rId24"/>
    <sheet name="25 OKTOBER 2020 (16)" sheetId="132" r:id="rId25"/>
    <sheet name="26 OKTOBER 2020 (17)" sheetId="133" r:id="rId26"/>
    <sheet name="27 OKTOBER 2020 (18)" sheetId="134" r:id="rId27"/>
    <sheet name="28 OKTOBER 2020 (19)" sheetId="135" r:id="rId28"/>
    <sheet name="29 OKTOBER 2020 (20)" sheetId="136" r:id="rId29"/>
    <sheet name="30 OKTOBER 2020 (21)" sheetId="137" r:id="rId30"/>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 name="_xlnm.Print_Area" localSheetId="23">'24 OKTOBER 2020 (15)'!$A$1:$AU$54</definedName>
    <definedName name="_xlnm.Print_Area" localSheetId="24">'25 OKTOBER 2020 (16)'!$A$1:$AU$54</definedName>
    <definedName name="_xlnm.Print_Area" localSheetId="25">'26 OKTOBER 2020 (17)'!$A$1:$AU$54</definedName>
    <definedName name="_xlnm.Print_Area" localSheetId="26">'27 OKTOBER 2020 (18)'!$A$1:$AU$54</definedName>
    <definedName name="_xlnm.Print_Area" localSheetId="27">'28 OKTOBER 2020 (19)'!$A$1:$AU$54</definedName>
    <definedName name="_xlnm.Print_Area" localSheetId="28">'29 OKTOBER 2020 (20)'!$A$1:$AU$54</definedName>
    <definedName name="_xlnm.Print_Area" localSheetId="29">'30 OKTOBER 2020 (21)'!$A$1:$AU$54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7" l="1"/>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N36" i="137" s="1"/>
  <c r="AN35" i="137"/>
  <c r="H35" i="137"/>
  <c r="N35" i="137" s="1"/>
  <c r="AL31" i="137"/>
  <c r="AJ31" i="137"/>
  <c r="AH31" i="137"/>
  <c r="AF31" i="137"/>
  <c r="AD31" i="137"/>
  <c r="AB31" i="137"/>
  <c r="Z31" i="137"/>
  <c r="R31" i="137"/>
  <c r="R30" i="137"/>
  <c r="R29" i="137"/>
  <c r="R28" i="137"/>
  <c r="R27" i="137"/>
  <c r="R26" i="137"/>
  <c r="R24" i="137"/>
  <c r="R23" i="137"/>
  <c r="R22" i="137"/>
  <c r="R21" i="137"/>
  <c r="R20" i="137"/>
  <c r="R19" i="137"/>
  <c r="N44" i="137" l="1"/>
  <c r="H44" i="137"/>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N36" i="135"/>
  <c r="H36" i="135"/>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l="1"/>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N36" i="132" s="1"/>
  <c r="AN35" i="132"/>
  <c r="H35" i="132"/>
  <c r="AL31" i="132"/>
  <c r="AJ31" i="132"/>
  <c r="AH31" i="132"/>
  <c r="AF31" i="132"/>
  <c r="AD31" i="132"/>
  <c r="AB31" i="132"/>
  <c r="Z31" i="132"/>
  <c r="R31" i="132"/>
  <c r="R30" i="132"/>
  <c r="R29" i="132"/>
  <c r="R28" i="132"/>
  <c r="R27" i="132"/>
  <c r="R26" i="132"/>
  <c r="R24" i="132"/>
  <c r="R23" i="132"/>
  <c r="R22" i="132"/>
  <c r="R21" i="132"/>
  <c r="R20" i="132"/>
  <c r="R19" i="132"/>
  <c r="H44" i="132" l="1"/>
  <c r="N35" i="132"/>
  <c r="N44" i="132" s="1"/>
  <c r="AJ60" i="131"/>
  <c r="E60" i="131"/>
  <c r="AJ59" i="131"/>
  <c r="E59" i="131"/>
  <c r="AN43" i="131"/>
  <c r="AN42" i="131"/>
  <c r="AN41" i="131"/>
  <c r="H41" i="131"/>
  <c r="N41" i="131" s="1"/>
  <c r="AN40" i="131"/>
  <c r="H40" i="131"/>
  <c r="N40" i="131" s="1"/>
  <c r="AN39" i="131"/>
  <c r="N39" i="131"/>
  <c r="H39" i="131"/>
  <c r="AN38" i="131"/>
  <c r="H38" i="131"/>
  <c r="N38" i="131" s="1"/>
  <c r="AN37" i="131"/>
  <c r="H37" i="131"/>
  <c r="N37" i="131" s="1"/>
  <c r="AN36" i="131"/>
  <c r="H36" i="131"/>
  <c r="N36" i="131" s="1"/>
  <c r="AN35" i="131"/>
  <c r="H35" i="131"/>
  <c r="N35" i="131" s="1"/>
  <c r="AL31" i="131"/>
  <c r="AJ31" i="131"/>
  <c r="AH31" i="131"/>
  <c r="AF31" i="131"/>
  <c r="AD31" i="131"/>
  <c r="AB31" i="131"/>
  <c r="Z31" i="131"/>
  <c r="R31" i="131"/>
  <c r="R30" i="131"/>
  <c r="R29" i="131"/>
  <c r="R28" i="131"/>
  <c r="R27" i="131"/>
  <c r="R26" i="131"/>
  <c r="R24" i="131"/>
  <c r="R23" i="131"/>
  <c r="R22" i="131"/>
  <c r="R21" i="131"/>
  <c r="R20" i="131"/>
  <c r="R19" i="131"/>
  <c r="N44" i="131" l="1"/>
  <c r="H44"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<sst xmlns="http://schemas.openxmlformats.org/spreadsheetml/2006/main" count="9093" uniqueCount="468">
  <si>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</si>
  <si>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</si>
  <si>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</si>
  <si>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</si>
  <si>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</si>
  <si>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</si>
  <si>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</si>
  <si>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</si>
  <si>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</si>
  <si>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</si>
  <si>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</si>
  <si>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</si>
  <si>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</si>
  <si>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</si>
  <si>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</si>
  <si>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</si>
  <si>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</si>
  <si>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</si>
  <si>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</si>
  <si>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</si>
  <si>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</si>
  <si>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</si>
  <si>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</si>
  <si>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</si>
  <si>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</si>
  <si>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</si>
  <si>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</si>
  <si>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</si>
  <si>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</si>
  <si>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</si>
  <si>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</si>
  <si>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</si>
  <si>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</si>
  <si>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</si>
  <si>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</si>
  <si>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</si>
  <si>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</si>
  <si>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</si>
  <si>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</si>
  <si>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</si>
  <si>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</si>
  <si>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</si>
  <si>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</si>
  <si>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</si>
  <si>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</si>
  <si>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</si>
  <si>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</si>
  <si>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</si>
  <si>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</si>
  <si>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</si>
  <si>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</si>
  <si>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</si>
  <si>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</si>
  <si>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</si>
  <si>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</si>
  <si>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</si>
  <si>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</si>
  <si>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</si>
  <si>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</si>
  <si>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</si>
  <si>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</si>
  <si>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</si>
  <si>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</si>
  <si>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</si>
  <si>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</si>
  <si>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</si>
  <si>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</si>
  <si>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</si>
  <si>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</si>
  <si>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</si>
  <si>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</si>
  <si>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</si>
  <si>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</si>
  <si>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</si>
  <si>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</si>
  <si>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</si>
  <si>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</si>
  <si>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</si>
  <si>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</si>
  <si>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</si>
  <si>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</si>
  <si>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</si>
  <si>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</si>
  <si>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</si>
  <si>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</si>
  <si>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</si>
  <si>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</si>
  <si>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</si>
  <si>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</si>
  <si>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</si>
  <si>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</si>
  <si>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</si>
  <si>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</si>
  <si>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</si>
  <si>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</si>
  <si>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</si>
  <si>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</si>
  <si>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</si>
  <si>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</si>
  <si>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</si>
  <si>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</si>
  <si>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</si>
  <si>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</si>
  <si>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</si>
  <si>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</si>
  <si>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</si>
  <si>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</si>
  <si>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</si>
  <si>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</si>
  <si>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</si>
  <si>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</si>
  <si>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</si>
  <si>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</si>
  <si>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</si>
  <si>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</si>
  <si>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</si>
  <si>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</si>
  <si>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</si>
  <si>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</si>
  <si>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</si>
  <si>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</si>
  <si>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</si>
  <si>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</si>
  <si>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</si>
  <si>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</si>
  <si>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</si>
  <si>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</si>
  <si>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</si>
  <si>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</si>
  <si>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</si>
  <si>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</si>
  <si>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</si>
  <si>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</si>
  <si>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</si>
  <si>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</si>
  <si>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</si>
  <si>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</si>
  <si>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</si>
  <si>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</si>
  <si>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</si>
  <si>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</si>
  <si>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</si>
  <si>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</si>
  <si>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</si>
  <si>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</si>
  <si>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</si>
  <si>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</si>
  <si>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</si>
  <si>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</si>
  <si>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</si>
  <si>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</si>
  <si>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</si>
  <si>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</si>
  <si>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</si>
  <si>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</si>
  <si>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</si>
  <si>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</si>
  <si>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</si>
  <si>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</si>
  <si>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</si>
  <si>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</si>
  <si>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</si>
  <si>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</si>
  <si>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</si>
  <si>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</si>
  <si>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</si>
  <si>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</si>
  <si>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</si>
  <si>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</si>
  <si>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</si>
  <si>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</si>
  <si>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</si>
  <si>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</si>
  <si>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</si>
  <si>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</si>
  <si>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</si>
  <si>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</si>
  <si>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</si>
  <si>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</si>
  <si>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</si>
  <si>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</si>
  <si>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</si>
  <si>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</si>
  <si>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</si>
  <si>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</si>
  <si>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</si>
  <si>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</si>
  <si>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</si>
  <si>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</si>
  <si>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</si>
  <si>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</si>
  <si>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</si>
  <si>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</si>
  <si>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</si>
  <si>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</si>
  <si>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</si>
  <si>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</si>
  <si>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</si>
  <si>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Tarik putar SPM 02 arus berubah</t>
  </si>
  <si>
    <t>Stby di SPM 02</t>
  </si>
  <si>
    <t>Tarik tahan hose  Mt.SANANA selesai louding SPM 01</t>
  </si>
  <si>
    <t xml:space="preserve">SPM 01ke Federal II drop morring boxdan crew </t>
  </si>
  <si>
    <t>pasang tali di buritan Mitra Anugerah 32</t>
  </si>
  <si>
    <t xml:space="preserve"> SPM  EXPORT</t>
  </si>
  <si>
    <t>Ambil  Tali di haluan tangker sambung ke massager line SBM EXPORT</t>
  </si>
  <si>
    <t xml:space="preserve">Surveiland KE SBM EXPORT dan 114 </t>
  </si>
  <si>
    <t>Stby di haluan trnco selebes</t>
  </si>
  <si>
    <t>Jemput  crew di Ship 114 balik ke haluan Tranco celebes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</si>
  <si>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</si>
  <si>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</si>
  <si>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</si>
  <si>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</si>
  <si>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</si>
  <si>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</si>
  <si>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</si>
  <si>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 xml:space="preserve">Tarik putar SPM 02 arus berubah </t>
  </si>
  <si>
    <t>SPM 02 ke Federal II jemput crew SBM drop di SPM 02</t>
  </si>
  <si>
    <t xml:space="preserve">Jemput Crew di SPM 02 ke SPM 01   </t>
  </si>
  <si>
    <t>Stby di SPM 01</t>
  </si>
  <si>
    <t>Bg. Superior ke Federal II</t>
  </si>
  <si>
    <t>Sandar di elok jaya</t>
  </si>
  <si>
    <t xml:space="preserve">SPM 02 ke elok jaya  isi Fw </t>
  </si>
  <si>
    <t>Sv. Elok jaya SPM 02</t>
  </si>
  <si>
    <t>04-10--2020</t>
  </si>
  <si>
    <t>E 5  - 10  Knot</t>
  </si>
  <si>
    <t>Isi Fw dari Elok jaya  = 10000 Ltrs</t>
  </si>
  <si>
    <t>Selesai  bongkar barang di Federal II ke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</si>
  <si>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</si>
  <si>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</si>
  <si>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</si>
  <si>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</si>
  <si>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</si>
  <si>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</si>
  <si>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</si>
  <si>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</si>
  <si>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06-10--2020</t>
  </si>
  <si>
    <t>SPM 02 ke Federal II jemput crew SBM drop di SPM 01</t>
  </si>
  <si>
    <t xml:space="preserve">Tiba di nSBM Export Cinta terminal ( menggunakan Normal atas intruksi dari Supertendent ) </t>
  </si>
  <si>
    <t>SPM 01 ke Federal II drop crew SBM lanjut ke SPM 02</t>
  </si>
  <si>
    <t xml:space="preserve">Tarik putar SPM 02 sejajarkan arus </t>
  </si>
  <si>
    <t>Tranfer Fw ke INA P 2 sebanyak = 5000 ltrs</t>
  </si>
  <si>
    <t>Revisi Pemakaian  Fw dari tgl, 02 oktober  s/d  05 oktober 2020</t>
  </si>
  <si>
    <t>07-10--2020</t>
  </si>
  <si>
    <t>SPM 02 ke Federal II jemput crew SBM  drop ke SPM 01</t>
  </si>
  <si>
    <t>E 5  - 8   Knot</t>
  </si>
  <si>
    <t>08-10--2020</t>
  </si>
  <si>
    <t>SPM 02 kr Federal II jemput crew SBM</t>
  </si>
  <si>
    <t>Jemput crew SBM drop ke SPM 02</t>
  </si>
  <si>
    <t>Selesai drop ikat di SPM 02</t>
  </si>
  <si>
    <t>SPM 01 ke Federal II drop Crew SBM selesai balik ke SPM 02</t>
  </si>
  <si>
    <t xml:space="preserve">Tarik putar SPM 02 arus b erubah </t>
  </si>
  <si>
    <t>09-10--2020</t>
  </si>
  <si>
    <t xml:space="preserve">Sandar di kiri elok jaya isi Fw </t>
  </si>
  <si>
    <t>SMP 02 ke elok jaya</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</si>
  <si>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</si>
  <si>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</si>
  <si>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</si>
  <si>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</si>
  <si>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</si>
  <si>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</si>
  <si>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</si>
  <si>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</si>
  <si>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</si>
  <si>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</si>
  <si>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SBM Export ke 114 Surveiland drop barang di 114</t>
  </si>
  <si>
    <t xml:space="preserve">114 ke Pabelokan isi fuel </t>
  </si>
  <si>
    <t>Sandar di jety Fuel dock Pabelokan Refuel dan Fw</t>
  </si>
  <si>
    <t>Isi Fw di Pabelokan sebanyak = 5000 ltrs</t>
  </si>
  <si>
    <t>Isi Fuel di Pabelokan sebanyak = 4955 ltrs</t>
  </si>
  <si>
    <t>Pabelokan ke Widuri terminal</t>
  </si>
  <si>
    <t>Cinta terminal  -  Widuri Terminal</t>
  </si>
  <si>
    <t>Pemakaian Normal Request capt . M.Mujiburohman</t>
  </si>
  <si>
    <t>Widuri Terminal</t>
  </si>
  <si>
    <t xml:space="preserve">Tarik putar SPM 02 Sejajarkan arus </t>
  </si>
  <si>
    <t>E 5  - 12  Knot</t>
  </si>
  <si>
    <t>11-10--2020</t>
  </si>
  <si>
    <t>12-10--2020</t>
  </si>
  <si>
    <t xml:space="preserve">Tarik putar SPM 02  Sejajarkan arus </t>
  </si>
  <si>
    <t>13-10--2020</t>
  </si>
  <si>
    <t>E 5  - 14  Knot</t>
  </si>
  <si>
    <t>MASTER          CUTI</t>
  </si>
  <si>
    <t>14-10--2020</t>
  </si>
  <si>
    <t>Stby SBM 01</t>
  </si>
  <si>
    <t xml:space="preserve">Persiapan Mooring MT.UNION TRUST </t>
  </si>
  <si>
    <t>Dari tangker ke SPM 02</t>
  </si>
  <si>
    <t xml:space="preserve">SPM 02 ke  Federal II ambil makanan drop ke tanker </t>
  </si>
  <si>
    <t>Stby SBM 02</t>
  </si>
  <si>
    <t>E 5  - 11  Knot</t>
  </si>
  <si>
    <t>SPM 02 ke  Federal II ambil makanan drop ke MT.UNION TRUST</t>
  </si>
  <si>
    <t>Dari SPM 02 ke Federal II jemput morring muster antr ke MT. UNION TRUST  balik ke SPM 02</t>
  </si>
  <si>
    <t>15-10--2020</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</si>
  <si>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</si>
  <si>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</si>
  <si>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</si>
  <si>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</si>
  <si>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</si>
  <si>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</si>
  <si>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</si>
  <si>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</si>
  <si>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</si>
  <si>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 xml:space="preserve">Tarik putar SPM 01  arus berubah </t>
  </si>
  <si>
    <t>18-10--2020</t>
  </si>
  <si>
    <t>Tarik Putar SPM 01 arus berubah</t>
  </si>
  <si>
    <t>19;00</t>
  </si>
  <si>
    <t xml:space="preserve">Tarik putar   SPM  01 sejajarkan arus </t>
  </si>
  <si>
    <t>19-10--2020</t>
  </si>
  <si>
    <t>SPM 01 ke Federal II jemput crew SBM drop di SPM 02</t>
  </si>
  <si>
    <t>Ngapung - ngapung di SPM 02</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</si>
  <si>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</si>
  <si>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</si>
  <si>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</si>
  <si>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</si>
  <si>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</si>
  <si>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</si>
  <si>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</si>
  <si>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</si>
  <si>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</si>
  <si>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</si>
  <si>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</si>
  <si>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</si>
  <si>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</si>
  <si>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</si>
  <si>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Selesai drop langsung ke buritan INA P 2</t>
  </si>
  <si>
    <t>Jemput crew di SPM 01 drop ke Federal II</t>
  </si>
  <si>
    <t>Federal II ke 114  Cinta terminal</t>
  </si>
  <si>
    <t>E 10  - 21 Knot</t>
  </si>
  <si>
    <t xml:space="preserve">Stby di SPM Export Cinta terminal </t>
  </si>
  <si>
    <t>22-10--2020</t>
  </si>
  <si>
    <t xml:space="preserve">Stby di SPM Export </t>
  </si>
  <si>
    <t>Persiapan in morring MT.SEABORNE PETRO di SPM EXPORT</t>
  </si>
  <si>
    <t>Ngapung - ngapung di samping kanan Tanker</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</si>
  <si>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</si>
  <si>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</si>
  <si>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</si>
  <si>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</si>
  <si>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</si>
  <si>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</si>
  <si>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</si>
  <si>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</si>
  <si>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</si>
  <si>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 xml:space="preserve">Tarik putar SPM 02  arus berubah </t>
  </si>
  <si>
    <t>24-10--2020</t>
  </si>
  <si>
    <t xml:space="preserve">Tarik putar SPM 01 Sejajarkan arus </t>
  </si>
  <si>
    <t>E 5  - 8.3  Knot</t>
  </si>
  <si>
    <t>Isi FW dari elok jaya sebanyak = 10.000 ltrs</t>
  </si>
  <si>
    <t>25-10--2020</t>
  </si>
  <si>
    <t>Jemput crew SBM di SPM 01 drop di Federal II</t>
  </si>
  <si>
    <t>Federal II ke SPM 01</t>
  </si>
  <si>
    <t>SPM 01 ke Federal  II usir perahu nelayan dan balik lagi ke SPM 01</t>
  </si>
  <si>
    <t>E 10  -  16   Knot</t>
  </si>
  <si>
    <t xml:space="preserve">Sbby di SPM 01 </t>
  </si>
  <si>
    <t xml:space="preserve">SPM 01 ke Cosl 221 jemput morring muster </t>
  </si>
  <si>
    <t>Federal ke SPM 01</t>
  </si>
  <si>
    <t>26-10--2020</t>
  </si>
  <si>
    <t>Stby di  SPM 01</t>
  </si>
  <si>
    <t>SPM 01 ke Federal II</t>
  </si>
  <si>
    <t>27-10--2020</t>
  </si>
  <si>
    <t>E 10  -   20   Knot</t>
  </si>
  <si>
    <t>Selesai jemput crew ke SPM 01</t>
  </si>
  <si>
    <t>SPM 01  ke Federal II Drop Crew Balik  SPM 01</t>
  </si>
  <si>
    <t>Tarikputar SPM 01  arus berubah</t>
  </si>
  <si>
    <t>28-10--2020</t>
  </si>
  <si>
    <t>E  2  -   6  Knot</t>
  </si>
  <si>
    <t>29-10--2020</t>
  </si>
  <si>
    <t xml:space="preserve">Tarik putar  SPM 01 arus berubah </t>
  </si>
  <si>
    <t>03;12</t>
  </si>
  <si>
    <t xml:space="preserve">Tarik putar  SPM 01 </t>
  </si>
  <si>
    <t>Jemput crew SBM di SPM 01 drop ke Federal II</t>
  </si>
  <si>
    <t>E  6  -   10  Knot</t>
  </si>
  <si>
    <t>30-10--2020</t>
  </si>
  <si>
    <t xml:space="preserve">Tarik putar SPM 01 arus berubah  </t>
  </si>
  <si>
    <t>Isi FW dari Elok jaya  = 17000  Ltrs</t>
  </si>
  <si>
    <t xml:space="preserve">SV.Elok jaya ke Spm 01 </t>
  </si>
  <si>
    <t>E  6  -   8,9  Knot</t>
  </si>
  <si>
    <t>SPM 01 ke Federal II jemput crew SBM drop di SPM 01</t>
  </si>
  <si>
    <t xml:space="preserve">Stby di SPM 01 </t>
  </si>
  <si>
    <t>Cosl 221 ke Federal II drop morring muster</t>
  </si>
  <si>
    <t>Reposisi  massanger line Arus berubah</t>
  </si>
  <si>
    <t>Reposisi massanger line SPM 01</t>
  </si>
  <si>
    <t>Tarik putar SPM 01 Arus Berubah</t>
  </si>
  <si>
    <t>SPM 01 ke Federal II jemput crew SBM dan drop barang di SPM 01</t>
  </si>
  <si>
    <t xml:space="preserve">SPM 01 ke Federal II Drop Crew jum'atan dan meeting </t>
  </si>
  <si>
    <t xml:space="preserve">Reposisi massanger line SPM 01  Cuaca buruk </t>
  </si>
  <si>
    <t>SPM 01 ke Federal II  jemput Crew balik ke SPM 01</t>
  </si>
  <si>
    <t xml:space="preserve">SPM 01 ke Bg.Superior isi FW dari Elok jaya </t>
  </si>
  <si>
    <t>Sandar di kiri SV..Elok jaya isi FW</t>
  </si>
  <si>
    <t xml:space="preserve">Reposisi massanger line </t>
  </si>
  <si>
    <t xml:space="preserve">Reposisi massanger line sejajarkan arus </t>
  </si>
  <si>
    <t xml:space="preserve">SPM 01 ke ujung massanger line </t>
  </si>
  <si>
    <t xml:space="preserve">Reposisi massanger line SPM 01  angin kuat dan arus berubah </t>
  </si>
  <si>
    <t xml:space="preserve">Reposisi massanger line SPM 01 arus berubah </t>
  </si>
  <si>
    <t xml:space="preserve">Reposisi massanger line SPM 01 Sejajrkan arus </t>
  </si>
  <si>
    <t>Selesai drop crew SBM dan barang balik ke ujung massanger line</t>
  </si>
  <si>
    <t xml:space="preserve">Federal II ke SPM 01  Reposisi massanger line </t>
  </si>
  <si>
    <t>Reposisi massanger linne SPM 01</t>
  </si>
  <si>
    <t>Reposisi Massanger line Spm 02</t>
  </si>
  <si>
    <t>Reposisi Massanger line Spm 01</t>
  </si>
  <si>
    <t>SPM 02 ke SPM 01  ganti posisi INA permata 2</t>
  </si>
  <si>
    <t>Reposisi massanger line sejajarkan dengan arus</t>
  </si>
  <si>
    <t xml:space="preserve">Reposisi massanger line SPM EXPORT arus nberubah </t>
  </si>
  <si>
    <t xml:space="preserve">Ambil tali di haluan Tanker sambung ke massanger line </t>
  </si>
  <si>
    <t>Stby di Haluan Transco BALIiHE</t>
  </si>
  <si>
    <t>SPM EXPORT ke 114 Survyland langsung ikat dihaluan Trasco BALIHE</t>
  </si>
  <si>
    <t>Reposisi massanger line SPM 02</t>
  </si>
  <si>
    <t>SPM 02 ke Federal II jemput crew drop di SPM 01</t>
  </si>
  <si>
    <t xml:space="preserve">Tiba di SPM Export ikat di buritan MA 32 tarik mundur mitra anugerah 32 angin dari belakang </t>
  </si>
  <si>
    <t xml:space="preserve">Reposisi massanger line arus berubah </t>
  </si>
  <si>
    <t xml:space="preserve">Jemput crew di SPM 02 drop  KE Federal II </t>
  </si>
  <si>
    <t xml:space="preserve">Jemput personil catring di 114 balik ke widuri terminal </t>
  </si>
  <si>
    <t>Reposisi massanger line SPM 01 arus berubah</t>
  </si>
  <si>
    <t xml:space="preserve">Reposisi massanger line SPM 01 sejajarkan arus </t>
  </si>
  <si>
    <t>STBY di spm 01</t>
  </si>
  <si>
    <t>STBY di SPM 01</t>
  </si>
  <si>
    <t>Selesai drop langsung ke ujung massanger line</t>
  </si>
  <si>
    <t>Jemput Crew SPM Di SPM 01 Drop Federal II</t>
  </si>
  <si>
    <t>Federal II SPM 01</t>
  </si>
  <si>
    <t>Service  ujung hose SPM 01</t>
  </si>
  <si>
    <t>Selesai Service hose balik Ke ujung Massanger lineSPM 01</t>
  </si>
  <si>
    <t>SPM 02 ke Federal II jemput agent shiphing drop ke MT.Union Trust</t>
  </si>
  <si>
    <t xml:space="preserve">Tarik tahan hose MT.Union Trust slesai louding keluar dari SPM 01 </t>
  </si>
  <si>
    <t>Servis ujung tali hose dan massenger line</t>
  </si>
  <si>
    <t>Reposisi Massanger Line Sejajarkan dengan Arus</t>
  </si>
  <si>
    <t>Ambil tali di haluan MT.UNION TRUST  Sambung Ke Massanger line SBM 02</t>
  </si>
  <si>
    <t>Ngapung - ngapung Area SPM 01</t>
  </si>
  <si>
    <t>Dari MT.UNION TRUST ke SPM 02</t>
  </si>
  <si>
    <t>MT.UNION TRUST  ke SPM 02</t>
  </si>
  <si>
    <t>Stby SPM 02</t>
  </si>
  <si>
    <t>Reposisi massanger line sejajarkan arus</t>
  </si>
  <si>
    <t>SPM 02 ke SPM 01 ganti posisi Ina Permata 2</t>
  </si>
  <si>
    <t xml:space="preserve">Tarik putar SPM 01  sejajarkan arus </t>
  </si>
  <si>
    <t xml:space="preserve">SPM 02 ke Federal II  drop crew pulang  ke jakarta </t>
  </si>
  <si>
    <t>SPM 02 ke Federal II  jemput crew yg datang dari jakarta</t>
  </si>
  <si>
    <t xml:space="preserve">Federal II ke  Ina Permata 2 drop  crew </t>
  </si>
  <si>
    <t xml:space="preserve"> Ina Permata 2  ke SPM 02</t>
  </si>
  <si>
    <t xml:space="preserve">Reposisi massanger line SPM 02 arus berubah </t>
  </si>
  <si>
    <t xml:space="preserve">Ambil tali di Haluan Tanker sambung ke massanger line </t>
  </si>
  <si>
    <t xml:space="preserve">Ngapung -ngapung pantau  massanger line </t>
  </si>
  <si>
    <t xml:space="preserve">Selesai drop barang di 114 ikat di haluan Transco celebes </t>
  </si>
  <si>
    <t>Stby di haluan Tranco selebes</t>
  </si>
  <si>
    <t>Dari elok jaya ke SPM 01 ganti posisi Ina Permata 2</t>
  </si>
  <si>
    <t>SPM  02 jemput crew SBM lanjut ke SPM 01 foto-foto</t>
  </si>
  <si>
    <t>Reposisi massanger lin arus berubah</t>
  </si>
  <si>
    <t>Selesai drop crew SBM ikat di buritan Ina Permata 2</t>
  </si>
  <si>
    <t>jemput crew SBM di SPM 01 Balik ikat di buritan Ina Permata 2</t>
  </si>
  <si>
    <t>SPM 01ke Federal II drop crew SBM ke SPM 02</t>
  </si>
  <si>
    <t>Reposisi massanger line arus berubah</t>
  </si>
  <si>
    <t>Reposisi massanger line  arus berubah</t>
  </si>
  <si>
    <t>Selesai drop ikat di buritan Ina Permata 2</t>
  </si>
  <si>
    <t>Jemput crew SBM di SPM 01 ikat di kiri Ina Permata 2</t>
  </si>
  <si>
    <t xml:space="preserve">Tranfer Fw ke Ina Permata 2 sebanyak =  5000 ltrs </t>
  </si>
  <si>
    <t>Selesai transfer ikat di buritan Ina Permata 2</t>
  </si>
  <si>
    <t>Sandar kanan AHTS ERA MERAH PUTIH isi FW</t>
  </si>
  <si>
    <t xml:space="preserve">AHTS ERA MERAH  PUTIH  ke FEDERAL II drop crew SBM </t>
  </si>
  <si>
    <t>ikat di ujung massanger line SPM 02</t>
  </si>
  <si>
    <t>Jemput Crew di SPM 01 antar  ke Federal II</t>
  </si>
  <si>
    <t>Federal II ke SPM 01 ikat di buritan Ina Permata 2</t>
  </si>
  <si>
    <t xml:space="preserve">SPM 01 ke Bg.Superior ambil barang </t>
  </si>
  <si>
    <t>Tunggu bongkar barang  gapung-ngapung</t>
  </si>
  <si>
    <t>Reposisi massanger line arus berubah  di SPM 02</t>
  </si>
  <si>
    <t>Tiba di Federal II drop barang lalu ke SPM 02</t>
  </si>
  <si>
    <t>Persiapan moring MT.Nusa merdeka di SBM EXPOR</t>
  </si>
  <si>
    <t>Ngapung -ngapung dekat SBM Exsport pantau massenger line surveiland ke SBM Exsport dan 114</t>
  </si>
  <si>
    <t>Drop crew jum'atan DI 114</t>
  </si>
  <si>
    <t>Jemput  crew di ship 114  balik ke Tranco selebes</t>
  </si>
  <si>
    <t xml:space="preserve">SPM 02 ke Federal II ambil makanan antar ke MT.SANANA dan Sueveiland </t>
  </si>
  <si>
    <t>SPM 02 ke Feederal II jemput pak shiping ,agent drop ke MT.SANANA ambil morring box</t>
  </si>
  <si>
    <t>Servis tali ujung hose dan massanger line SPM 01</t>
  </si>
  <si>
    <t>Federal II ke 114 cinta terminal ( Menggunakan Normal intruksi dari Supertendent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</si>
</sst>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20" fontId="7" fillId="0" borderId="23" xfId="0" applyNumberFormat="1" applyFont="1" applyFill="1" applyBorder="1" applyAlignment="1" applyProtection="1">
      <alignment horizontal="center" vertical="center"/>
      <protection locked="0"/>
    </xf>
    <xf numFmtId="20"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20" fontId="7" fillId="0" borderId="15" xfId="0" applyNumberFormat="1" applyFont="1" applyFill="1" applyBorder="1" applyAlignment="1" applyProtection="1">
      <alignment horizontal="center" vertical="center"/>
      <protection locked="0"/>
    </xf>
    <xf numFmtId="20"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20" fontId="7" fillId="0" borderId="10" xfId="0" applyNumberFormat="1" applyFont="1" applyFill="1" applyBorder="1" applyAlignment="1">
      <alignment horizontal="center" vertical="center"/>
    </xf>
    <xf numFmtId="20"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20" fontId="7" fillId="0" borderId="1" xfId="0" applyNumberFormat="1" applyFont="1" applyFill="1" applyBorder="1" applyAlignment="1">
      <alignment horizontal="center" vertical="center"/>
    </xf>
    <xf numFmtId="20"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E1" zoomScale="172" zoomScaleNormal="172"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197</v>
      </c>
      <c r="F6" s="632"/>
      <c r="G6" s="632"/>
      <c r="H6" s="632"/>
      <c r="I6" s="632"/>
      <c r="J6" s="633"/>
      <c r="K6" s="7" t="s">
        <v>7</v>
      </c>
      <c r="L6" s="6"/>
      <c r="M6" s="6"/>
      <c r="N6" s="8"/>
      <c r="O6" s="634" t="s">
        <v>195</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32" t="s">
        <v>16</v>
      </c>
      <c r="L8" s="133"/>
      <c r="M8" s="133"/>
      <c r="N8" s="14"/>
      <c r="O8" s="659" t="s">
        <v>17</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0.20416666666666669</v>
      </c>
      <c r="Y9" s="628"/>
      <c r="Z9" s="625"/>
      <c r="AA9" s="626"/>
      <c r="AB9" s="627"/>
      <c r="AC9" s="626"/>
      <c r="AD9" s="627"/>
      <c r="AE9" s="626"/>
      <c r="AF9" s="627"/>
      <c r="AG9" s="626"/>
      <c r="AH9" s="627"/>
      <c r="AI9" s="626"/>
      <c r="AJ9" s="627"/>
      <c r="AK9" s="626"/>
      <c r="AL9" s="627">
        <v>0.20416666666666669</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0.20416666666666669</v>
      </c>
      <c r="W10" s="567"/>
      <c r="X10" s="556">
        <v>0.26666666666666666</v>
      </c>
      <c r="Y10" s="580"/>
      <c r="Z10" s="579"/>
      <c r="AA10" s="567"/>
      <c r="AB10" s="556"/>
      <c r="AC10" s="567"/>
      <c r="AD10" s="556">
        <v>5.8333333333333327E-2</v>
      </c>
      <c r="AE10" s="567"/>
      <c r="AF10" s="556">
        <v>4.1666666666666666E-3</v>
      </c>
      <c r="AG10" s="567"/>
      <c r="AH10" s="556"/>
      <c r="AI10" s="567"/>
      <c r="AJ10" s="556"/>
      <c r="AK10" s="567"/>
      <c r="AL10" s="556"/>
      <c r="AM10" s="580"/>
      <c r="AN10" s="557" t="s">
        <v>464</v>
      </c>
      <c r="AO10" s="558"/>
      <c r="AP10" s="558"/>
      <c r="AQ10" s="558"/>
      <c r="AR10" s="558"/>
      <c r="AS10" s="558"/>
      <c r="AT10" s="558"/>
      <c r="AU10" s="55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0.26666666666666666</v>
      </c>
      <c r="W11" s="567"/>
      <c r="X11" s="556">
        <v>0.28333333333333333</v>
      </c>
      <c r="Y11" s="580"/>
      <c r="Z11" s="579"/>
      <c r="AA11" s="567"/>
      <c r="AB11" s="556"/>
      <c r="AC11" s="567"/>
      <c r="AD11" s="556">
        <v>1.2499999999999999E-2</v>
      </c>
      <c r="AE11" s="567"/>
      <c r="AF11" s="556">
        <v>4.1666666666666666E-3</v>
      </c>
      <c r="AG11" s="567"/>
      <c r="AH11" s="556"/>
      <c r="AI11" s="567"/>
      <c r="AJ11" s="556"/>
      <c r="AK11" s="567"/>
      <c r="AL11" s="556"/>
      <c r="AM11" s="580"/>
      <c r="AN11" s="568" t="s">
        <v>198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0.28333333333333333</v>
      </c>
      <c r="W12" s="567"/>
      <c r="X12" s="556">
        <v>0.46666666666666662</v>
      </c>
      <c r="Y12" s="580"/>
      <c r="Z12" s="579"/>
      <c r="AA12" s="567"/>
      <c r="AB12" s="556"/>
      <c r="AC12" s="567"/>
      <c r="AD12" s="556"/>
      <c r="AE12" s="567"/>
      <c r="AF12" s="556"/>
      <c r="AG12" s="567"/>
      <c r="AH12" s="556"/>
      <c r="AI12" s="567"/>
      <c r="AJ12" s="556"/>
      <c r="AK12" s="567"/>
      <c r="AL12" s="556">
        <v>0.18333333333333335</v>
      </c>
      <c r="AM12" s="580"/>
      <c r="AN12" s="568" t="s">
        <v>199</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190</v>
      </c>
      <c r="N13" s="618"/>
      <c r="O13" s="618"/>
      <c r="P13" s="619"/>
      <c r="Q13" s="617" t="s">
        <v>186</v>
      </c>
      <c r="R13" s="618"/>
      <c r="S13" s="618"/>
      <c r="T13" s="619"/>
      <c r="U13" s="28"/>
      <c r="V13" s="579">
        <v>0.46666666666666662</v>
      </c>
      <c r="W13" s="567"/>
      <c r="X13" s="556">
        <v>0.54583333333333328</v>
      </c>
      <c r="Y13" s="580"/>
      <c r="Z13" s="579"/>
      <c r="AA13" s="567"/>
      <c r="AB13" s="556"/>
      <c r="AC13" s="567"/>
      <c r="AD13" s="556">
        <v>7.4999999999999997E-2</v>
      </c>
      <c r="AE13" s="567"/>
      <c r="AF13" s="556">
        <v>4.1666666666666666E-3</v>
      </c>
      <c r="AG13" s="567"/>
      <c r="AH13" s="556"/>
      <c r="AI13" s="567"/>
      <c r="AJ13" s="556"/>
      <c r="AK13" s="567"/>
      <c r="AL13" s="556"/>
      <c r="AM13" s="580"/>
      <c r="AN13" s="568" t="s">
        <v>465</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0.54583333333333328</v>
      </c>
      <c r="W14" s="567"/>
      <c r="X14" s="556">
        <v>0.59583333333333333</v>
      </c>
      <c r="Y14" s="580"/>
      <c r="Z14" s="579"/>
      <c r="AA14" s="567"/>
      <c r="AB14" s="556"/>
      <c r="AC14" s="567"/>
      <c r="AD14" s="556">
        <v>4.5833333333333337E-2</v>
      </c>
      <c r="AE14" s="567"/>
      <c r="AF14" s="556">
        <v>4.1666666666666666E-3</v>
      </c>
      <c r="AG14" s="567"/>
      <c r="AH14" s="556"/>
      <c r="AI14" s="567"/>
      <c r="AJ14" s="556"/>
      <c r="AK14" s="567"/>
      <c r="AL14" s="556"/>
      <c r="AM14" s="580"/>
      <c r="AN14" s="568" t="s">
        <v>200</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0.59583333333333333</v>
      </c>
      <c r="W15" s="567"/>
      <c r="X15" s="556">
        <v>0.60416666666666663</v>
      </c>
      <c r="Y15" s="580"/>
      <c r="Z15" s="579"/>
      <c r="AA15" s="567"/>
      <c r="AB15" s="556"/>
      <c r="AC15" s="567"/>
      <c r="AD15" s="556"/>
      <c r="AE15" s="567"/>
      <c r="AF15" s="556">
        <v>8.3333333333333332E-3</v>
      </c>
      <c r="AG15" s="567"/>
      <c r="AH15" s="556"/>
      <c r="AI15" s="567"/>
      <c r="AJ15" s="556"/>
      <c r="AK15" s="567"/>
      <c r="AL15" s="556"/>
      <c r="AM15" s="580"/>
      <c r="AN15" s="568" t="s">
        <v>466</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0.60416666666666663</v>
      </c>
      <c r="W16" s="567"/>
      <c r="X16" s="556">
        <v>0.65416666666666667</v>
      </c>
      <c r="Y16" s="580"/>
      <c r="Z16" s="579"/>
      <c r="AA16" s="567"/>
      <c r="AB16" s="556"/>
      <c r="AC16" s="567"/>
      <c r="AD16" s="556">
        <v>4.1666666666666664E-2</v>
      </c>
      <c r="AE16" s="567"/>
      <c r="AF16" s="556">
        <v>8.3333333333333332E-3</v>
      </c>
      <c r="AG16" s="567"/>
      <c r="AH16" s="556"/>
      <c r="AI16" s="567"/>
      <c r="AJ16" s="556"/>
      <c r="AK16" s="567"/>
      <c r="AL16" s="556"/>
      <c r="AM16" s="580"/>
      <c r="AN16" s="568" t="s">
        <v>201</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0.65416666666666667</v>
      </c>
      <c r="W17" s="567"/>
      <c r="X17" s="556">
        <v>1</v>
      </c>
      <c r="Y17" s="580"/>
      <c r="Z17" s="579"/>
      <c r="AA17" s="567"/>
      <c r="AB17" s="556">
        <v>0.33749999999999997</v>
      </c>
      <c r="AC17" s="567"/>
      <c r="AD17" s="556">
        <v>4.1666666666666666E-3</v>
      </c>
      <c r="AE17" s="567"/>
      <c r="AF17" s="556">
        <v>4.1666666666666666E-3</v>
      </c>
      <c r="AG17" s="567"/>
      <c r="AH17" s="556"/>
      <c r="AI17" s="567"/>
      <c r="AJ17" s="556"/>
      <c r="AK17" s="567"/>
      <c r="AL17" s="556"/>
      <c r="AM17" s="580"/>
      <c r="AN17" s="568" t="s">
        <v>467</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c r="W18" s="567"/>
      <c r="X18" s="556"/>
      <c r="Y18" s="580"/>
      <c r="Z18" s="579"/>
      <c r="AA18" s="567"/>
      <c r="AB18" s="556"/>
      <c r="AC18" s="567"/>
      <c r="AD18" s="556"/>
      <c r="AE18" s="567"/>
      <c r="AF18" s="556"/>
      <c r="AG18" s="567"/>
      <c r="AH18" s="556"/>
      <c r="AI18" s="567"/>
      <c r="AJ18" s="556"/>
      <c r="AK18" s="567"/>
      <c r="AL18" s="556"/>
      <c r="AM18" s="580"/>
      <c r="AN18" s="568"/>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c r="W19" s="567"/>
      <c r="X19" s="586"/>
      <c r="Y19" s="587"/>
      <c r="Z19" s="579"/>
      <c r="AA19" s="567"/>
      <c r="AB19" s="556"/>
      <c r="AC19" s="567"/>
      <c r="AD19" s="556"/>
      <c r="AE19" s="567"/>
      <c r="AF19" s="556"/>
      <c r="AG19" s="567"/>
      <c r="AH19" s="556"/>
      <c r="AI19" s="567"/>
      <c r="AJ19" s="556"/>
      <c r="AK19" s="567"/>
      <c r="AL19" s="556"/>
      <c r="AM19" s="580"/>
      <c r="AN19" s="568"/>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86"/>
      <c r="Y20" s="587"/>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0.33749999999999997</v>
      </c>
      <c r="AC31" s="533"/>
      <c r="AD31" s="533">
        <f>SUM(AD9:AE30)</f>
        <v>0.23749999999999999</v>
      </c>
      <c r="AE31" s="533"/>
      <c r="AF31" s="533">
        <f>SUM(AF9:AG30)</f>
        <v>3.7499999999999999E-2</v>
      </c>
      <c r="AG31" s="533"/>
      <c r="AH31" s="533">
        <f>SUM(AH9:AI30)</f>
        <v>0</v>
      </c>
      <c r="AI31" s="533"/>
      <c r="AJ31" s="533">
        <f>SUM(AJ9:AK30)</f>
        <v>0</v>
      </c>
      <c r="AK31" s="533"/>
      <c r="AL31" s="537">
        <f>SUM(AL9:AM30)</f>
        <v>0.38750000000000007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12699</v>
      </c>
      <c r="Y35" s="516"/>
      <c r="Z35" s="516"/>
      <c r="AA35" s="56" t="s">
        <v>78</v>
      </c>
      <c r="AB35" s="517">
        <v>1630</v>
      </c>
      <c r="AC35" s="518"/>
      <c r="AD35" s="518"/>
      <c r="AE35" s="57" t="s">
        <v>78</v>
      </c>
      <c r="AF35" s="517">
        <v>0</v>
      </c>
      <c r="AG35" s="518"/>
      <c r="AH35" s="518"/>
      <c r="AI35" s="56" t="s">
        <v>78</v>
      </c>
      <c r="AJ35" s="517">
        <v>0</v>
      </c>
      <c r="AK35" s="518"/>
      <c r="AL35" s="518"/>
      <c r="AM35" s="56" t="s">
        <v>78</v>
      </c>
      <c r="AN35" s="519">
        <f>(X35+AF35)-(AB35+AJ35)</f>
        <v>11069</v>
      </c>
      <c r="AO35" s="520"/>
      <c r="AP35" s="56" t="s">
        <v>78</v>
      </c>
      <c r="AQ35" s="521" t="s">
        <v>271</v>
      </c>
      <c r="AR35" s="522"/>
      <c r="AS35" s="522"/>
      <c r="AT35" s="522"/>
      <c r="AU35" s="523"/>
    </row>
    <row r="36" spans="1:47" ht="15.75" customHeight="1">
      <c r="A36" s="134" t="s">
        <v>80</v>
      </c>
      <c r="B36" s="58"/>
      <c r="C36" s="58"/>
      <c r="D36" s="58"/>
      <c r="E36" s="58"/>
      <c r="F36" s="58"/>
      <c r="G36" s="59"/>
      <c r="H36" s="488">
        <f>SUM(AB9:AC30)</f>
        <v>0.33749999999999997</v>
      </c>
      <c r="I36" s="489"/>
      <c r="J36" s="489"/>
      <c r="K36" s="490">
        <v>120</v>
      </c>
      <c r="L36" s="491"/>
      <c r="M36" s="60" t="s">
        <v>78</v>
      </c>
      <c r="N36" s="492">
        <f t="shared" si="2"/>
        <v>972</v>
      </c>
      <c r="O36" s="493"/>
      <c r="P36" s="60" t="s">
        <v>78</v>
      </c>
      <c r="Q36" s="51"/>
      <c r="R36" s="501" t="s">
        <v>81</v>
      </c>
      <c r="S36" s="502"/>
      <c r="T36" s="502"/>
      <c r="U36" s="502"/>
      <c r="V36" s="502"/>
      <c r="W36" s="502"/>
      <c r="X36" s="486">
        <v>24000</v>
      </c>
      <c r="Y36" s="487"/>
      <c r="Z36" s="487"/>
      <c r="AA36" s="61" t="s">
        <v>78</v>
      </c>
      <c r="AB36" s="499">
        <v>3000</v>
      </c>
      <c r="AC36" s="500"/>
      <c r="AD36" s="500"/>
      <c r="AE36" s="62" t="s">
        <v>78</v>
      </c>
      <c r="AF36" s="499">
        <v>0</v>
      </c>
      <c r="AG36" s="500"/>
      <c r="AH36" s="500"/>
      <c r="AI36" s="61" t="s">
        <v>78</v>
      </c>
      <c r="AJ36" s="499">
        <v>0</v>
      </c>
      <c r="AK36" s="500"/>
      <c r="AL36" s="500"/>
      <c r="AM36" s="61" t="s">
        <v>78</v>
      </c>
      <c r="AN36" s="463">
        <f t="shared" ref="AN36:AN43" si="3">(X36+AF36)-(AB36+AJ36)</f>
        <v>21000</v>
      </c>
      <c r="AO36" s="464"/>
      <c r="AP36" s="61" t="s">
        <v>78</v>
      </c>
      <c r="AQ36" s="465"/>
      <c r="AR36" s="466"/>
      <c r="AS36" s="466"/>
      <c r="AT36" s="466"/>
      <c r="AU36" s="467"/>
    </row>
    <row r="37" spans="1:47" ht="15.75" customHeight="1">
      <c r="A37" s="134" t="s">
        <v>82</v>
      </c>
      <c r="B37" s="58"/>
      <c r="C37" s="58"/>
      <c r="D37" s="58"/>
      <c r="E37" s="58"/>
      <c r="F37" s="58"/>
      <c r="G37" s="59"/>
      <c r="H37" s="488">
        <f>SUM(AD9:AE30)</f>
        <v>0.23749999999999999</v>
      </c>
      <c r="I37" s="489"/>
      <c r="J37" s="489"/>
      <c r="K37" s="490">
        <v>89</v>
      </c>
      <c r="L37" s="491"/>
      <c r="M37" s="60" t="s">
        <v>78</v>
      </c>
      <c r="N37" s="492">
        <f t="shared" si="2"/>
        <v>507.29999999999995</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134" t="s">
        <v>84</v>
      </c>
      <c r="B38" s="58"/>
      <c r="C38" s="58"/>
      <c r="D38" s="58"/>
      <c r="E38" s="58"/>
      <c r="F38" s="58"/>
      <c r="G38" s="59"/>
      <c r="H38" s="488">
        <f>SUM(AF9:AG30)</f>
        <v>3.7499999999999999E-2</v>
      </c>
      <c r="I38" s="489"/>
      <c r="J38" s="489"/>
      <c r="K38" s="490">
        <v>89</v>
      </c>
      <c r="L38" s="491"/>
      <c r="M38" s="60" t="s">
        <v>78</v>
      </c>
      <c r="N38" s="492">
        <f t="shared" si="2"/>
        <v>80.099999999999994</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34"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34"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34" t="s">
        <v>91</v>
      </c>
      <c r="B41" s="58"/>
      <c r="C41" s="58"/>
      <c r="D41" s="58"/>
      <c r="E41" s="58"/>
      <c r="F41" s="58"/>
      <c r="G41" s="59"/>
      <c r="H41" s="488">
        <f>SUM(AL9:AM30)</f>
        <v>0.38750000000000007</v>
      </c>
      <c r="I41" s="489"/>
      <c r="J41" s="489"/>
      <c r="K41" s="490">
        <v>8</v>
      </c>
      <c r="L41" s="491"/>
      <c r="M41" s="60" t="s">
        <v>78</v>
      </c>
      <c r="N41" s="492">
        <f t="shared" si="2"/>
        <v>74.400000000000006</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34"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1633.8</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01-10--2020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01-10--2020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29" t="s">
        <v>138</v>
      </c>
      <c r="AH71" s="130"/>
      <c r="AI71" s="130"/>
      <c r="AJ71" s="130"/>
      <c r="AK71" s="130"/>
      <c r="AL71" s="131"/>
      <c r="AM71" s="129" t="s">
        <v>139</v>
      </c>
      <c r="AN71" s="130"/>
      <c r="AO71" s="130" t="s">
        <v>181</v>
      </c>
      <c r="AP71" s="135"/>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29" t="s">
        <v>143</v>
      </c>
      <c r="AH72" s="130"/>
      <c r="AI72" s="130"/>
      <c r="AJ72" s="130"/>
      <c r="AK72" s="130"/>
      <c r="AL72" s="131"/>
      <c r="AM72" s="129" t="s">
        <v>141</v>
      </c>
      <c r="AN72" s="130"/>
      <c r="AO72" s="130"/>
      <c r="AP72" s="135"/>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29" t="s">
        <v>168</v>
      </c>
      <c r="AH73" s="130"/>
      <c r="AI73" s="130"/>
      <c r="AJ73" s="130"/>
      <c r="AK73" s="130"/>
      <c r="AL73" s="131"/>
      <c r="AM73" s="129" t="s">
        <v>144</v>
      </c>
      <c r="AN73" s="130"/>
      <c r="AO73" s="130"/>
      <c r="AP73" s="135"/>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29" t="s">
        <v>175</v>
      </c>
      <c r="AH74" s="130"/>
      <c r="AI74" s="130"/>
      <c r="AJ74" s="130"/>
      <c r="AK74" s="130"/>
      <c r="AL74" s="131"/>
      <c r="AM74" s="129" t="s">
        <v>146</v>
      </c>
      <c r="AN74" s="130"/>
      <c r="AO74" s="130"/>
      <c r="AP74" s="135"/>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29" t="s">
        <v>148</v>
      </c>
      <c r="AH75" s="130"/>
      <c r="AI75" s="130"/>
      <c r="AJ75" s="130"/>
      <c r="AK75" s="130"/>
      <c r="AL75" s="131"/>
      <c r="AM75" s="129" t="s">
        <v>149</v>
      </c>
      <c r="AN75" s="130"/>
      <c r="AO75" s="130" t="s">
        <v>181</v>
      </c>
      <c r="AP75" s="135"/>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29" t="s">
        <v>151</v>
      </c>
      <c r="AH76" s="130"/>
      <c r="AI76" s="130"/>
      <c r="AJ76" s="130"/>
      <c r="AK76" s="130"/>
      <c r="AL76" s="131"/>
      <c r="AM76" s="129" t="s">
        <v>149</v>
      </c>
      <c r="AN76" s="130"/>
      <c r="AO76" s="130"/>
      <c r="AP76" s="135"/>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29" t="s">
        <v>176</v>
      </c>
      <c r="AH77" s="130"/>
      <c r="AI77" s="130"/>
      <c r="AJ77" s="130"/>
      <c r="AK77" s="130"/>
      <c r="AL77" s="131"/>
      <c r="AM77" s="129" t="s">
        <v>153</v>
      </c>
      <c r="AN77" s="130"/>
      <c r="AO77" s="130"/>
      <c r="AP77" s="135"/>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10" zoomScale="166" zoomScaleNormal="16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212</v>
      </c>
      <c r="F6" s="632"/>
      <c r="G6" s="632"/>
      <c r="H6" s="632"/>
      <c r="I6" s="632"/>
      <c r="J6" s="633"/>
      <c r="K6" s="7" t="s">
        <v>7</v>
      </c>
      <c r="L6" s="6"/>
      <c r="M6" s="6"/>
      <c r="N6" s="8"/>
      <c r="O6" s="634" t="s">
        <v>195</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41" t="s">
        <v>16</v>
      </c>
      <c r="L8" s="142"/>
      <c r="M8" s="142"/>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8.3333333333333332E-3</v>
      </c>
      <c r="Y9" s="628"/>
      <c r="Z9" s="625"/>
      <c r="AA9" s="626"/>
      <c r="AB9" s="627">
        <v>4.1666666666666666E-3</v>
      </c>
      <c r="AC9" s="626"/>
      <c r="AD9" s="627"/>
      <c r="AE9" s="626"/>
      <c r="AF9" s="627">
        <v>4.1666666666666666E-3</v>
      </c>
      <c r="AG9" s="626"/>
      <c r="AH9" s="627"/>
      <c r="AI9" s="626"/>
      <c r="AJ9" s="627"/>
      <c r="AK9" s="626"/>
      <c r="AL9" s="627"/>
      <c r="AM9" s="628"/>
      <c r="AN9" s="568" t="s">
        <v>237</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8.3333333333333332E-3</v>
      </c>
      <c r="W10" s="567"/>
      <c r="X10" s="556">
        <v>1.6666666666666666E-2</v>
      </c>
      <c r="Y10" s="580"/>
      <c r="Z10" s="579"/>
      <c r="AA10" s="567"/>
      <c r="AB10" s="556"/>
      <c r="AC10" s="567"/>
      <c r="AD10" s="556"/>
      <c r="AE10" s="567"/>
      <c r="AF10" s="556">
        <v>8.3333333333333332E-3</v>
      </c>
      <c r="AG10" s="567"/>
      <c r="AH10" s="556"/>
      <c r="AI10" s="567"/>
      <c r="AJ10" s="556"/>
      <c r="AK10" s="567"/>
      <c r="AL10" s="556"/>
      <c r="AM10" s="580"/>
      <c r="AN10" s="568" t="s">
        <v>202</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1.6666666666666666E-2</v>
      </c>
      <c r="W11" s="567"/>
      <c r="X11" s="556">
        <v>0.27083333333333331</v>
      </c>
      <c r="Y11" s="580"/>
      <c r="Z11" s="579"/>
      <c r="AA11" s="567"/>
      <c r="AB11" s="556"/>
      <c r="AC11" s="567"/>
      <c r="AD11" s="556"/>
      <c r="AE11" s="567"/>
      <c r="AF11" s="556"/>
      <c r="AG11" s="567"/>
      <c r="AH11" s="556"/>
      <c r="AI11" s="567"/>
      <c r="AJ11" s="556"/>
      <c r="AK11" s="567"/>
      <c r="AL11" s="556">
        <v>0.25416666666666665</v>
      </c>
      <c r="AM11" s="580"/>
      <c r="AN11" s="568" t="s">
        <v>203</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0.27083333333333331</v>
      </c>
      <c r="W12" s="567"/>
      <c r="X12" s="556">
        <v>0.32083333333333336</v>
      </c>
      <c r="Y12" s="580"/>
      <c r="Z12" s="579"/>
      <c r="AA12" s="567"/>
      <c r="AB12" s="556"/>
      <c r="AC12" s="567"/>
      <c r="AD12" s="556">
        <v>4.5833333333333337E-2</v>
      </c>
      <c r="AE12" s="567"/>
      <c r="AF12" s="556">
        <v>4.1666666666666666E-3</v>
      </c>
      <c r="AG12" s="567"/>
      <c r="AH12" s="556"/>
      <c r="AI12" s="567"/>
      <c r="AJ12" s="556"/>
      <c r="AK12" s="567"/>
      <c r="AL12" s="556"/>
      <c r="AM12" s="580"/>
      <c r="AN12" s="568" t="s">
        <v>460</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190</v>
      </c>
      <c r="N13" s="618"/>
      <c r="O13" s="618"/>
      <c r="P13" s="619"/>
      <c r="Q13" s="617" t="s">
        <v>186</v>
      </c>
      <c r="R13" s="618"/>
      <c r="S13" s="618"/>
      <c r="T13" s="619"/>
      <c r="U13" s="28"/>
      <c r="V13" s="579">
        <v>0.32083333333333336</v>
      </c>
      <c r="W13" s="567"/>
      <c r="X13" s="556">
        <v>0.34166666666666662</v>
      </c>
      <c r="Y13" s="580"/>
      <c r="Z13" s="579"/>
      <c r="AA13" s="567"/>
      <c r="AB13" s="556"/>
      <c r="AC13" s="567"/>
      <c r="AD13" s="556">
        <v>1.6666666666666666E-2</v>
      </c>
      <c r="AE13" s="567"/>
      <c r="AF13" s="556">
        <v>4.1666666666666666E-3</v>
      </c>
      <c r="AG13" s="567"/>
      <c r="AH13" s="556"/>
      <c r="AI13" s="567"/>
      <c r="AJ13" s="556"/>
      <c r="AK13" s="567"/>
      <c r="AL13" s="556"/>
      <c r="AM13" s="580"/>
      <c r="AN13" s="568" t="s">
        <v>204</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0.34166666666666662</v>
      </c>
      <c r="W14" s="567"/>
      <c r="X14" s="556">
        <v>0.37916666666666665</v>
      </c>
      <c r="Y14" s="580"/>
      <c r="Z14" s="579"/>
      <c r="AA14" s="567"/>
      <c r="AB14" s="556"/>
      <c r="AC14" s="567"/>
      <c r="AD14" s="556">
        <v>2.9166666666666664E-2</v>
      </c>
      <c r="AE14" s="567"/>
      <c r="AF14" s="556">
        <v>8.3333333333333332E-3</v>
      </c>
      <c r="AG14" s="567"/>
      <c r="AH14" s="556"/>
      <c r="AI14" s="567"/>
      <c r="AJ14" s="556"/>
      <c r="AK14" s="567"/>
      <c r="AL14" s="556"/>
      <c r="AM14" s="580"/>
      <c r="AN14" s="568" t="s">
        <v>461</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0.37916666666666665</v>
      </c>
      <c r="W15" s="567"/>
      <c r="X15" s="556">
        <v>0.39583333333333331</v>
      </c>
      <c r="Y15" s="580"/>
      <c r="Z15" s="579"/>
      <c r="AA15" s="567"/>
      <c r="AB15" s="556"/>
      <c r="AC15" s="567"/>
      <c r="AD15" s="556">
        <v>1.2499999999999999E-2</v>
      </c>
      <c r="AE15" s="567"/>
      <c r="AF15" s="556">
        <v>4.1666666666666666E-3</v>
      </c>
      <c r="AG15" s="567"/>
      <c r="AH15" s="556"/>
      <c r="AI15" s="567"/>
      <c r="AJ15" s="556"/>
      <c r="AK15" s="567"/>
      <c r="AL15" s="556"/>
      <c r="AM15" s="580"/>
      <c r="AN15" s="568" t="s">
        <v>205</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0.39583333333333331</v>
      </c>
      <c r="W16" s="567"/>
      <c r="X16" s="556">
        <v>0.41666666666666669</v>
      </c>
      <c r="Y16" s="580"/>
      <c r="Z16" s="579"/>
      <c r="AA16" s="567"/>
      <c r="AB16" s="556"/>
      <c r="AC16" s="567"/>
      <c r="AD16" s="556">
        <v>1.6666666666666666E-2</v>
      </c>
      <c r="AE16" s="567"/>
      <c r="AF16" s="556">
        <v>4.1666666666666666E-3</v>
      </c>
      <c r="AG16" s="567"/>
      <c r="AH16" s="556"/>
      <c r="AI16" s="567"/>
      <c r="AJ16" s="556"/>
      <c r="AK16" s="567"/>
      <c r="AL16" s="556"/>
      <c r="AM16" s="580"/>
      <c r="AN16" s="568" t="s">
        <v>462</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0.41666666666666669</v>
      </c>
      <c r="W17" s="567"/>
      <c r="X17" s="556">
        <v>0.46249999999999997</v>
      </c>
      <c r="Y17" s="580"/>
      <c r="Z17" s="579"/>
      <c r="AA17" s="567"/>
      <c r="AB17" s="556"/>
      <c r="AC17" s="567"/>
      <c r="AD17" s="556"/>
      <c r="AE17" s="567"/>
      <c r="AF17" s="556"/>
      <c r="AG17" s="567"/>
      <c r="AH17" s="556"/>
      <c r="AI17" s="567"/>
      <c r="AJ17" s="556"/>
      <c r="AK17" s="567"/>
      <c r="AL17" s="556">
        <v>4.5833333333333337E-2</v>
      </c>
      <c r="AM17" s="580"/>
      <c r="AN17" s="568" t="s">
        <v>438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0.46249999999999997</v>
      </c>
      <c r="W18" s="567"/>
      <c r="X18" s="556">
        <v>0.49583333333333335</v>
      </c>
      <c r="Y18" s="580"/>
      <c r="Z18" s="579"/>
      <c r="AA18" s="567"/>
      <c r="AB18" s="556"/>
      <c r="AC18" s="567"/>
      <c r="AD18" s="556">
        <v>2.9166666666666664E-2</v>
      </c>
      <c r="AE18" s="567"/>
      <c r="AF18" s="556">
        <v>4.1666666666666666E-3</v>
      </c>
      <c r="AG18" s="567"/>
      <c r="AH18" s="556"/>
      <c r="AI18" s="567"/>
      <c r="AJ18" s="556"/>
      <c r="AK18" s="567"/>
      <c r="AL18" s="556"/>
      <c r="AM18" s="580"/>
      <c r="AN18" s="568" t="s">
        <v>207</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0.49583333333333335</v>
      </c>
      <c r="W19" s="567"/>
      <c r="X19" s="586">
        <v>0.54999999999999993</v>
      </c>
      <c r="Y19" s="587"/>
      <c r="Z19" s="579"/>
      <c r="AA19" s="567"/>
      <c r="AB19" s="556"/>
      <c r="AC19" s="567"/>
      <c r="AD19" s="556"/>
      <c r="AE19" s="567"/>
      <c r="AF19" s="556"/>
      <c r="AG19" s="567"/>
      <c r="AH19" s="556"/>
      <c r="AI19" s="567"/>
      <c r="AJ19" s="556"/>
      <c r="AK19" s="567"/>
      <c r="AL19" s="556">
        <v>5.4166666666666669E-2</v>
      </c>
      <c r="AM19" s="580"/>
      <c r="AN19" s="568" t="s">
        <v>438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0.54999999999999993</v>
      </c>
      <c r="W20" s="567"/>
      <c r="X20" s="586">
        <v>0.5625</v>
      </c>
      <c r="Y20" s="587"/>
      <c r="Z20" s="579"/>
      <c r="AA20" s="567"/>
      <c r="AB20" s="556"/>
      <c r="AC20" s="567"/>
      <c r="AD20" s="556">
        <v>8.3333333333333332E-3</v>
      </c>
      <c r="AE20" s="567"/>
      <c r="AF20" s="556">
        <v>4.1666666666666666E-3</v>
      </c>
      <c r="AG20" s="567"/>
      <c r="AH20" s="556"/>
      <c r="AI20" s="567"/>
      <c r="AJ20" s="556"/>
      <c r="AK20" s="567"/>
      <c r="AL20" s="556"/>
      <c r="AM20" s="580"/>
      <c r="AN20" s="568" t="s">
        <v>463</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0.5625</v>
      </c>
      <c r="W21" s="567"/>
      <c r="X21" s="556">
        <v>0.60416666666666663</v>
      </c>
      <c r="Y21" s="580"/>
      <c r="Z21" s="579"/>
      <c r="AA21" s="567"/>
      <c r="AB21" s="556"/>
      <c r="AC21" s="567"/>
      <c r="AD21" s="556"/>
      <c r="AE21" s="567"/>
      <c r="AF21" s="556"/>
      <c r="AG21" s="567"/>
      <c r="AH21" s="556"/>
      <c r="AI21" s="567"/>
      <c r="AJ21" s="556"/>
      <c r="AK21" s="567"/>
      <c r="AL21" s="556">
        <v>4.1666666666666664E-2</v>
      </c>
      <c r="AM21" s="580"/>
      <c r="AN21" s="568" t="s">
        <v>206</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0.60416666666666663</v>
      </c>
      <c r="W22" s="567"/>
      <c r="X22" s="556">
        <v>0.71666666666666667</v>
      </c>
      <c r="Y22" s="580"/>
      <c r="Z22" s="579"/>
      <c r="AA22" s="567"/>
      <c r="AB22" s="556"/>
      <c r="AC22" s="567"/>
      <c r="AD22" s="556">
        <v>0.10416666666666667</v>
      </c>
      <c r="AE22" s="567"/>
      <c r="AF22" s="556">
        <v>8.3333333333333332E-3</v>
      </c>
      <c r="AG22" s="567"/>
      <c r="AH22" s="556"/>
      <c r="AI22" s="567"/>
      <c r="AJ22" s="556"/>
      <c r="AK22" s="567"/>
      <c r="AL22" s="556"/>
      <c r="AM22" s="580"/>
      <c r="AN22" s="568" t="s">
        <v>208</v>
      </c>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v>0.71666666666666667</v>
      </c>
      <c r="W23" s="567"/>
      <c r="X23" s="556">
        <v>0.85</v>
      </c>
      <c r="Y23" s="580"/>
      <c r="Z23" s="579"/>
      <c r="AA23" s="567"/>
      <c r="AB23" s="556"/>
      <c r="AC23" s="567"/>
      <c r="AD23" s="556"/>
      <c r="AE23" s="567"/>
      <c r="AF23" s="556">
        <v>0.13333333333333333</v>
      </c>
      <c r="AG23" s="567"/>
      <c r="AH23" s="556"/>
      <c r="AI23" s="567"/>
      <c r="AJ23" s="556"/>
      <c r="AK23" s="567"/>
      <c r="AL23" s="556"/>
      <c r="AM23" s="580"/>
      <c r="AN23" s="568" t="s">
        <v>209</v>
      </c>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v>0.85</v>
      </c>
      <c r="W24" s="567"/>
      <c r="X24" s="586">
        <v>1</v>
      </c>
      <c r="Y24" s="587"/>
      <c r="Z24" s="579"/>
      <c r="AA24" s="567"/>
      <c r="AB24" s="556"/>
      <c r="AC24" s="567"/>
      <c r="AD24" s="556">
        <v>0.14583333333333334</v>
      </c>
      <c r="AE24" s="567"/>
      <c r="AF24" s="556">
        <v>4.1666666666666666E-3</v>
      </c>
      <c r="AG24" s="567"/>
      <c r="AH24" s="556"/>
      <c r="AI24" s="567"/>
      <c r="AJ24" s="556"/>
      <c r="AK24" s="567"/>
      <c r="AL24" s="556"/>
      <c r="AM24" s="580"/>
      <c r="AN24" s="568" t="s">
        <v>214</v>
      </c>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4.1666666666666666E-3</v>
      </c>
      <c r="AC31" s="533"/>
      <c r="AD31" s="533">
        <f>SUM(AD9:AE30)</f>
        <v>0.40833333333333333</v>
      </c>
      <c r="AE31" s="533"/>
      <c r="AF31" s="533">
        <f>SUM(AF9:AG30)</f>
        <v>0.19166666666666668</v>
      </c>
      <c r="AG31" s="533"/>
      <c r="AH31" s="533">
        <f>SUM(AH9:AI30)</f>
        <v>0</v>
      </c>
      <c r="AI31" s="533"/>
      <c r="AJ31" s="533">
        <f>SUM(AJ9:AK30)</f>
        <v>0</v>
      </c>
      <c r="AK31" s="533"/>
      <c r="AL31" s="537">
        <f>SUM(AL9:AM30)</f>
        <v>0.39583333333333331</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11069</v>
      </c>
      <c r="Y35" s="516"/>
      <c r="Z35" s="516"/>
      <c r="AA35" s="56" t="s">
        <v>78</v>
      </c>
      <c r="AB35" s="517">
        <v>1364</v>
      </c>
      <c r="AC35" s="518"/>
      <c r="AD35" s="518"/>
      <c r="AE35" s="57" t="s">
        <v>78</v>
      </c>
      <c r="AF35" s="517">
        <v>9966</v>
      </c>
      <c r="AG35" s="518"/>
      <c r="AH35" s="518"/>
      <c r="AI35" s="56" t="s">
        <v>78</v>
      </c>
      <c r="AJ35" s="517">
        <v>0</v>
      </c>
      <c r="AK35" s="518"/>
      <c r="AL35" s="518"/>
      <c r="AM35" s="56" t="s">
        <v>78</v>
      </c>
      <c r="AN35" s="519">
        <f>(X35+AF35)-(AB35+AJ35)</f>
        <v>19671</v>
      </c>
      <c r="AO35" s="520"/>
      <c r="AP35" s="56" t="s">
        <v>78</v>
      </c>
      <c r="AQ35" s="521" t="s">
        <v>211</v>
      </c>
      <c r="AR35" s="522"/>
      <c r="AS35" s="522"/>
      <c r="AT35" s="522"/>
      <c r="AU35" s="523"/>
    </row>
    <row r="36" spans="1:47" ht="15.75" customHeight="1" thickBot="1">
      <c r="A36" s="140" t="s">
        <v>80</v>
      </c>
      <c r="B36" s="58"/>
      <c r="C36" s="58"/>
      <c r="D36" s="58"/>
      <c r="E36" s="58"/>
      <c r="F36" s="58"/>
      <c r="G36" s="59"/>
      <c r="H36" s="488">
        <f>SUM(AB9:AC30)</f>
        <v>4.1666666666666666E-3</v>
      </c>
      <c r="I36" s="489"/>
      <c r="J36" s="489"/>
      <c r="K36" s="490">
        <v>120</v>
      </c>
      <c r="L36" s="491"/>
      <c r="M36" s="60" t="s">
        <v>78</v>
      </c>
      <c r="N36" s="492">
        <f t="shared" si="2"/>
        <v>12</v>
      </c>
      <c r="O36" s="493"/>
      <c r="P36" s="60" t="s">
        <v>78</v>
      </c>
      <c r="Q36" s="51"/>
      <c r="R36" s="501" t="s">
        <v>81</v>
      </c>
      <c r="S36" s="502"/>
      <c r="T36" s="502"/>
      <c r="U36" s="502"/>
      <c r="V36" s="502"/>
      <c r="W36" s="502"/>
      <c r="X36" s="486">
        <v>21000</v>
      </c>
      <c r="Y36" s="487"/>
      <c r="Z36" s="487"/>
      <c r="AA36" s="61" t="s">
        <v>78</v>
      </c>
      <c r="AB36" s="499">
        <v>3000</v>
      </c>
      <c r="AC36" s="500"/>
      <c r="AD36" s="500"/>
      <c r="AE36" s="62" t="s">
        <v>78</v>
      </c>
      <c r="AF36" s="499">
        <v>10000</v>
      </c>
      <c r="AG36" s="500"/>
      <c r="AH36" s="500"/>
      <c r="AI36" s="61" t="s">
        <v>78</v>
      </c>
      <c r="AJ36" s="499">
        <v>0</v>
      </c>
      <c r="AK36" s="500"/>
      <c r="AL36" s="500"/>
      <c r="AM36" s="61" t="s">
        <v>78</v>
      </c>
      <c r="AN36" s="463">
        <f t="shared" ref="AN36:AN43" si="3">(X36+AF36)-(AB36+AJ36)</f>
        <v>28000</v>
      </c>
      <c r="AO36" s="464"/>
      <c r="AP36" s="61" t="s">
        <v>78</v>
      </c>
      <c r="AQ36" s="465" t="s">
        <v>210</v>
      </c>
      <c r="AR36" s="466"/>
      <c r="AS36" s="466"/>
      <c r="AT36" s="466"/>
      <c r="AU36" s="467"/>
    </row>
    <row r="37" spans="1:47" ht="15.75" customHeight="1" thickTop="1">
      <c r="A37" s="140" t="s">
        <v>82</v>
      </c>
      <c r="B37" s="58"/>
      <c r="C37" s="58"/>
      <c r="D37" s="58"/>
      <c r="E37" s="58"/>
      <c r="F37" s="58"/>
      <c r="G37" s="59"/>
      <c r="H37" s="488">
        <f>SUM(AD9:AE30)</f>
        <v>0.40833333333333333</v>
      </c>
      <c r="I37" s="489"/>
      <c r="J37" s="489"/>
      <c r="K37" s="490">
        <v>89</v>
      </c>
      <c r="L37" s="491"/>
      <c r="M37" s="60" t="s">
        <v>78</v>
      </c>
      <c r="N37" s="492">
        <f t="shared" si="2"/>
        <v>872.2</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521" t="s">
        <v>271</v>
      </c>
      <c r="AR37" s="522"/>
      <c r="AS37" s="522"/>
      <c r="AT37" s="522"/>
      <c r="AU37" s="523"/>
    </row>
    <row r="38" spans="1:47" ht="15.75" customHeight="1">
      <c r="A38" s="140" t="s">
        <v>84</v>
      </c>
      <c r="B38" s="58"/>
      <c r="C38" s="58"/>
      <c r="D38" s="58"/>
      <c r="E38" s="58"/>
      <c r="F38" s="58"/>
      <c r="G38" s="59"/>
      <c r="H38" s="488">
        <f>SUM(AF9:AG30)</f>
        <v>0.19166666666666668</v>
      </c>
      <c r="I38" s="489"/>
      <c r="J38" s="489"/>
      <c r="K38" s="490">
        <v>89</v>
      </c>
      <c r="L38" s="491"/>
      <c r="M38" s="60" t="s">
        <v>78</v>
      </c>
      <c r="N38" s="492">
        <f t="shared" si="2"/>
        <v>409.40000000000003</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40"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40"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40" t="s">
        <v>91</v>
      </c>
      <c r="B41" s="58"/>
      <c r="C41" s="58"/>
      <c r="D41" s="58"/>
      <c r="E41" s="58"/>
      <c r="F41" s="58"/>
      <c r="G41" s="59"/>
      <c r="H41" s="488">
        <f>SUM(AL9:AM30)</f>
        <v>0.39583333333333331</v>
      </c>
      <c r="I41" s="489"/>
      <c r="J41" s="489"/>
      <c r="K41" s="490">
        <v>8</v>
      </c>
      <c r="L41" s="491"/>
      <c r="M41" s="60" t="s">
        <v>78</v>
      </c>
      <c r="N41" s="492">
        <f t="shared" si="2"/>
        <v>76</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40"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1369.6000000000001</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02-10--2020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02-10--2020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37" t="s">
        <v>138</v>
      </c>
      <c r="AH71" s="138"/>
      <c r="AI71" s="138"/>
      <c r="AJ71" s="138"/>
      <c r="AK71" s="138"/>
      <c r="AL71" s="136"/>
      <c r="AM71" s="137" t="s">
        <v>139</v>
      </c>
      <c r="AN71" s="138"/>
      <c r="AO71" s="138" t="s">
        <v>181</v>
      </c>
      <c r="AP71" s="139"/>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37" t="s">
        <v>143</v>
      </c>
      <c r="AH72" s="138"/>
      <c r="AI72" s="138"/>
      <c r="AJ72" s="138"/>
      <c r="AK72" s="138"/>
      <c r="AL72" s="136"/>
      <c r="AM72" s="137" t="s">
        <v>141</v>
      </c>
      <c r="AN72" s="138"/>
      <c r="AO72" s="138"/>
      <c r="AP72" s="139"/>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37" t="s">
        <v>168</v>
      </c>
      <c r="AH73" s="138"/>
      <c r="AI73" s="138"/>
      <c r="AJ73" s="138"/>
      <c r="AK73" s="138"/>
      <c r="AL73" s="136"/>
      <c r="AM73" s="137" t="s">
        <v>144</v>
      </c>
      <c r="AN73" s="138"/>
      <c r="AO73" s="138"/>
      <c r="AP73" s="139"/>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37" t="s">
        <v>175</v>
      </c>
      <c r="AH74" s="138"/>
      <c r="AI74" s="138"/>
      <c r="AJ74" s="138"/>
      <c r="AK74" s="138"/>
      <c r="AL74" s="136"/>
      <c r="AM74" s="137" t="s">
        <v>146</v>
      </c>
      <c r="AN74" s="138"/>
      <c r="AO74" s="138"/>
      <c r="AP74" s="139"/>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37" t="s">
        <v>148</v>
      </c>
      <c r="AH75" s="138"/>
      <c r="AI75" s="138"/>
      <c r="AJ75" s="138"/>
      <c r="AK75" s="138"/>
      <c r="AL75" s="136"/>
      <c r="AM75" s="137" t="s">
        <v>149</v>
      </c>
      <c r="AN75" s="138"/>
      <c r="AO75" s="138" t="s">
        <v>181</v>
      </c>
      <c r="AP75" s="139"/>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37" t="s">
        <v>151</v>
      </c>
      <c r="AH76" s="138"/>
      <c r="AI76" s="138"/>
      <c r="AJ76" s="138"/>
      <c r="AK76" s="138"/>
      <c r="AL76" s="136"/>
      <c r="AM76" s="137" t="s">
        <v>149</v>
      </c>
      <c r="AN76" s="138"/>
      <c r="AO76" s="138"/>
      <c r="AP76" s="139"/>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37" t="s">
        <v>176</v>
      </c>
      <c r="AH77" s="138"/>
      <c r="AI77" s="138"/>
      <c r="AJ77" s="138"/>
      <c r="AK77" s="138"/>
      <c r="AL77" s="136"/>
      <c r="AM77" s="137" t="s">
        <v>153</v>
      </c>
      <c r="AN77" s="138"/>
      <c r="AO77" s="138"/>
      <c r="AP77" s="139"/>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7" zoomScale="160" zoomScaleNormal="16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213</v>
      </c>
      <c r="F6" s="632"/>
      <c r="G6" s="632"/>
      <c r="H6" s="632"/>
      <c r="I6" s="632"/>
      <c r="J6" s="633"/>
      <c r="K6" s="7" t="s">
        <v>7</v>
      </c>
      <c r="L6" s="6"/>
      <c r="M6" s="6"/>
      <c r="N6" s="8"/>
      <c r="O6" s="634" t="s">
        <v>195</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48" t="s">
        <v>16</v>
      </c>
      <c r="L8" s="149"/>
      <c r="M8" s="149"/>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0.3666666666666667</v>
      </c>
      <c r="Y9" s="628"/>
      <c r="Z9" s="625"/>
      <c r="AA9" s="626"/>
      <c r="AB9" s="627"/>
      <c r="AC9" s="626"/>
      <c r="AD9" s="627">
        <v>0.36249999999999999</v>
      </c>
      <c r="AE9" s="626"/>
      <c r="AF9" s="627">
        <v>4.1666666666666666E-3</v>
      </c>
      <c r="AG9" s="626"/>
      <c r="AH9" s="627"/>
      <c r="AI9" s="626"/>
      <c r="AJ9" s="627"/>
      <c r="AK9" s="626"/>
      <c r="AL9" s="627"/>
      <c r="AM9" s="628"/>
      <c r="AN9" s="568" t="s">
        <v>214</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0.3666666666666667</v>
      </c>
      <c r="W10" s="567"/>
      <c r="X10" s="556">
        <v>0.38750000000000001</v>
      </c>
      <c r="Y10" s="580"/>
      <c r="Z10" s="579"/>
      <c r="AA10" s="567"/>
      <c r="AB10" s="556"/>
      <c r="AC10" s="567"/>
      <c r="AD10" s="556">
        <v>1.6666666666666666E-2</v>
      </c>
      <c r="AE10" s="567"/>
      <c r="AF10" s="556">
        <v>4.1666666666666666E-3</v>
      </c>
      <c r="AG10" s="567"/>
      <c r="AH10" s="556"/>
      <c r="AI10" s="567"/>
      <c r="AJ10" s="556"/>
      <c r="AK10" s="567"/>
      <c r="AL10" s="556"/>
      <c r="AM10" s="580"/>
      <c r="AN10" s="568" t="s">
        <v>459</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0.38750000000000001</v>
      </c>
      <c r="W11" s="567"/>
      <c r="X11" s="556">
        <v>0.5</v>
      </c>
      <c r="Y11" s="580"/>
      <c r="Z11" s="579"/>
      <c r="AA11" s="567"/>
      <c r="AB11" s="556"/>
      <c r="AC11" s="567"/>
      <c r="AD11" s="556"/>
      <c r="AE11" s="567"/>
      <c r="AF11" s="556"/>
      <c r="AG11" s="567"/>
      <c r="AH11" s="556"/>
      <c r="AI11" s="567"/>
      <c r="AJ11" s="556"/>
      <c r="AK11" s="567"/>
      <c r="AL11" s="556">
        <v>0.1125</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0.5</v>
      </c>
      <c r="W12" s="567"/>
      <c r="X12" s="556">
        <v>0.53333333333333333</v>
      </c>
      <c r="Y12" s="580"/>
      <c r="Z12" s="579"/>
      <c r="AA12" s="567"/>
      <c r="AB12" s="556"/>
      <c r="AC12" s="567"/>
      <c r="AD12" s="556"/>
      <c r="AE12" s="567"/>
      <c r="AF12" s="556">
        <v>3.3333333333333333E-2</v>
      </c>
      <c r="AG12" s="567"/>
      <c r="AH12" s="556"/>
      <c r="AI12" s="567"/>
      <c r="AJ12" s="556"/>
      <c r="AK12" s="567"/>
      <c r="AL12" s="556"/>
      <c r="AM12" s="580"/>
      <c r="AN12" s="568" t="s">
        <v>215</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190</v>
      </c>
      <c r="N13" s="618"/>
      <c r="O13" s="618"/>
      <c r="P13" s="619"/>
      <c r="Q13" s="617" t="s">
        <v>186</v>
      </c>
      <c r="R13" s="618"/>
      <c r="S13" s="618"/>
      <c r="T13" s="619"/>
      <c r="U13" s="28"/>
      <c r="V13" s="579">
        <v>0.53333333333333333</v>
      </c>
      <c r="W13" s="567"/>
      <c r="X13" s="556">
        <v>0.70833333333333337</v>
      </c>
      <c r="Y13" s="580"/>
      <c r="Z13" s="579"/>
      <c r="AA13" s="567"/>
      <c r="AB13" s="556"/>
      <c r="AC13" s="567"/>
      <c r="AD13" s="556"/>
      <c r="AE13" s="567"/>
      <c r="AF13" s="556"/>
      <c r="AG13" s="567"/>
      <c r="AH13" s="556"/>
      <c r="AI13" s="567"/>
      <c r="AJ13" s="556"/>
      <c r="AK13" s="567"/>
      <c r="AL13" s="556">
        <v>0.17500000000000002</v>
      </c>
      <c r="AM13" s="580"/>
      <c r="AN13" s="568" t="s">
        <v>199</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0.70833333333333337</v>
      </c>
      <c r="W14" s="567"/>
      <c r="X14" s="556">
        <v>0.7583333333333333</v>
      </c>
      <c r="Y14" s="580"/>
      <c r="Z14" s="579"/>
      <c r="AA14" s="567"/>
      <c r="AB14" s="556"/>
      <c r="AC14" s="567"/>
      <c r="AD14" s="556"/>
      <c r="AE14" s="567"/>
      <c r="AF14" s="556">
        <v>4.9999999999999996E-2</v>
      </c>
      <c r="AG14" s="567"/>
      <c r="AH14" s="556"/>
      <c r="AI14" s="567"/>
      <c r="AJ14" s="556"/>
      <c r="AK14" s="567"/>
      <c r="AL14" s="556"/>
      <c r="AM14" s="580"/>
      <c r="AN14" s="568" t="s">
        <v>445</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0.7583333333333333</v>
      </c>
      <c r="W15" s="567"/>
      <c r="X15" s="556">
        <v>1</v>
      </c>
      <c r="Y15" s="580"/>
      <c r="Z15" s="579"/>
      <c r="AA15" s="567"/>
      <c r="AB15" s="556"/>
      <c r="AC15" s="567"/>
      <c r="AD15" s="556"/>
      <c r="AE15" s="567"/>
      <c r="AF15" s="556"/>
      <c r="AG15" s="567"/>
      <c r="AH15" s="556"/>
      <c r="AI15" s="567"/>
      <c r="AJ15" s="556"/>
      <c r="AK15" s="567"/>
      <c r="AL15" s="556">
        <v>0.24166666666666667</v>
      </c>
      <c r="AM15" s="580"/>
      <c r="AN15" s="568" t="s">
        <v>199</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c r="W16" s="567"/>
      <c r="X16" s="556"/>
      <c r="Y16" s="580"/>
      <c r="Z16" s="579"/>
      <c r="AA16" s="567"/>
      <c r="AB16" s="556"/>
      <c r="AC16" s="567"/>
      <c r="AD16" s="556"/>
      <c r="AE16" s="567"/>
      <c r="AF16" s="556"/>
      <c r="AG16" s="567"/>
      <c r="AH16" s="556"/>
      <c r="AI16" s="567"/>
      <c r="AJ16" s="556"/>
      <c r="AK16" s="567"/>
      <c r="AL16" s="556"/>
      <c r="AM16" s="580"/>
      <c r="AN16" s="568"/>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c r="W17" s="567"/>
      <c r="X17" s="556"/>
      <c r="Y17" s="580"/>
      <c r="Z17" s="579"/>
      <c r="AA17" s="567"/>
      <c r="AB17" s="556"/>
      <c r="AC17" s="567"/>
      <c r="AD17" s="556"/>
      <c r="AE17" s="567"/>
      <c r="AF17" s="556"/>
      <c r="AG17" s="567"/>
      <c r="AH17" s="556"/>
      <c r="AI17" s="567"/>
      <c r="AJ17" s="556"/>
      <c r="AK17" s="567"/>
      <c r="AL17" s="556"/>
      <c r="AM17" s="580"/>
      <c r="AN17" s="568"/>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c r="W18" s="567"/>
      <c r="X18" s="556"/>
      <c r="Y18" s="580"/>
      <c r="Z18" s="579"/>
      <c r="AA18" s="567"/>
      <c r="AB18" s="556"/>
      <c r="AC18" s="567"/>
      <c r="AD18" s="556"/>
      <c r="AE18" s="567"/>
      <c r="AF18" s="556"/>
      <c r="AG18" s="567"/>
      <c r="AH18" s="556"/>
      <c r="AI18" s="567"/>
      <c r="AJ18" s="556"/>
      <c r="AK18" s="567"/>
      <c r="AL18" s="556"/>
      <c r="AM18" s="580"/>
      <c r="AN18" s="568"/>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c r="W19" s="567"/>
      <c r="X19" s="586"/>
      <c r="Y19" s="587"/>
      <c r="Z19" s="579"/>
      <c r="AA19" s="567"/>
      <c r="AB19" s="556"/>
      <c r="AC19" s="567"/>
      <c r="AD19" s="556"/>
      <c r="AE19" s="567"/>
      <c r="AF19" s="556"/>
      <c r="AG19" s="567"/>
      <c r="AH19" s="556"/>
      <c r="AI19" s="567"/>
      <c r="AJ19" s="556"/>
      <c r="AK19" s="567"/>
      <c r="AL19" s="556"/>
      <c r="AM19" s="580"/>
      <c r="AN19" s="568"/>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86"/>
      <c r="Y20" s="587"/>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57"/>
      <c r="AO29" s="558"/>
      <c r="AP29" s="558"/>
      <c r="AQ29" s="558"/>
      <c r="AR29" s="558"/>
      <c r="AS29" s="558"/>
      <c r="AT29" s="558"/>
      <c r="AU29" s="559"/>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0.37916666666666665</v>
      </c>
      <c r="AE31" s="533"/>
      <c r="AF31" s="533">
        <f>SUM(AF9:AG30)</f>
        <v>9.166666666666666E-2</v>
      </c>
      <c r="AG31" s="533"/>
      <c r="AH31" s="533">
        <f>SUM(AH9:AI30)</f>
        <v>0</v>
      </c>
      <c r="AI31" s="533"/>
      <c r="AJ31" s="533">
        <f>SUM(AJ9:AK30)</f>
        <v>0</v>
      </c>
      <c r="AK31" s="533"/>
      <c r="AL31" s="537">
        <f>SUM(AL9:AM30)</f>
        <v>0.52916666666666667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19671</v>
      </c>
      <c r="Y35" s="516"/>
      <c r="Z35" s="516"/>
      <c r="AA35" s="56" t="s">
        <v>78</v>
      </c>
      <c r="AB35" s="517">
        <v>1105</v>
      </c>
      <c r="AC35" s="518"/>
      <c r="AD35" s="518"/>
      <c r="AE35" s="57" t="s">
        <v>78</v>
      </c>
      <c r="AF35" s="517">
        <v>0</v>
      </c>
      <c r="AG35" s="518"/>
      <c r="AH35" s="518"/>
      <c r="AI35" s="56" t="s">
        <v>78</v>
      </c>
      <c r="AJ35" s="517">
        <v>0</v>
      </c>
      <c r="AK35" s="518"/>
      <c r="AL35" s="518"/>
      <c r="AM35" s="56" t="s">
        <v>78</v>
      </c>
      <c r="AN35" s="519">
        <f>(X35+AF35)-(AB35+AJ35)</f>
        <v>18566</v>
      </c>
      <c r="AO35" s="520"/>
      <c r="AP35" s="56" t="s">
        <v>78</v>
      </c>
      <c r="AQ35" s="521"/>
      <c r="AR35" s="522"/>
      <c r="AS35" s="522"/>
      <c r="AT35" s="522"/>
      <c r="AU35" s="523"/>
    </row>
    <row r="36" spans="1:47" ht="15.75" customHeight="1">
      <c r="A36" s="147"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28000</v>
      </c>
      <c r="Y36" s="487"/>
      <c r="Z36" s="487"/>
      <c r="AA36" s="61" t="s">
        <v>78</v>
      </c>
      <c r="AB36" s="499">
        <v>3000</v>
      </c>
      <c r="AC36" s="500"/>
      <c r="AD36" s="500"/>
      <c r="AE36" s="62" t="s">
        <v>78</v>
      </c>
      <c r="AF36" s="499">
        <v>0</v>
      </c>
      <c r="AG36" s="500"/>
      <c r="AH36" s="500"/>
      <c r="AI36" s="61" t="s">
        <v>78</v>
      </c>
      <c r="AJ36" s="499">
        <v>0</v>
      </c>
      <c r="AK36" s="500"/>
      <c r="AL36" s="500"/>
      <c r="AM36" s="61" t="s">
        <v>78</v>
      </c>
      <c r="AN36" s="463">
        <f t="shared" ref="AN36:AN43" si="3">(X36+AF36)-(AB36+AJ36)</f>
        <v>25000</v>
      </c>
      <c r="AO36" s="464"/>
      <c r="AP36" s="61" t="s">
        <v>78</v>
      </c>
      <c r="AQ36" s="465"/>
      <c r="AR36" s="466"/>
      <c r="AS36" s="466"/>
      <c r="AT36" s="466"/>
      <c r="AU36" s="467"/>
    </row>
    <row r="37" spans="1:47" ht="15.75" customHeight="1">
      <c r="A37" s="147" t="s">
        <v>82</v>
      </c>
      <c r="B37" s="58"/>
      <c r="C37" s="58"/>
      <c r="D37" s="58"/>
      <c r="E37" s="58"/>
      <c r="F37" s="58"/>
      <c r="G37" s="59"/>
      <c r="H37" s="488">
        <f>SUM(AD9:AE30)</f>
        <v>0.37916666666666665</v>
      </c>
      <c r="I37" s="489"/>
      <c r="J37" s="489"/>
      <c r="K37" s="490">
        <v>89</v>
      </c>
      <c r="L37" s="491"/>
      <c r="M37" s="60" t="s">
        <v>78</v>
      </c>
      <c r="N37" s="492">
        <f t="shared" si="2"/>
        <v>809.9</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147" t="s">
        <v>84</v>
      </c>
      <c r="B38" s="58"/>
      <c r="C38" s="58"/>
      <c r="D38" s="58"/>
      <c r="E38" s="58"/>
      <c r="F38" s="58"/>
      <c r="G38" s="59"/>
      <c r="H38" s="488">
        <f>SUM(AF9:AG30)</f>
        <v>9.166666666666666E-2</v>
      </c>
      <c r="I38" s="489"/>
      <c r="J38" s="489"/>
      <c r="K38" s="490">
        <v>89</v>
      </c>
      <c r="L38" s="491"/>
      <c r="M38" s="60" t="s">
        <v>78</v>
      </c>
      <c r="N38" s="492">
        <f t="shared" si="2"/>
        <v>195.79999999999998</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47"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47"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47" t="s">
        <v>91</v>
      </c>
      <c r="B41" s="58"/>
      <c r="C41" s="58"/>
      <c r="D41" s="58"/>
      <c r="E41" s="58"/>
      <c r="F41" s="58"/>
      <c r="G41" s="59"/>
      <c r="H41" s="488">
        <f>SUM(AL9:AM30)</f>
        <v>0.52916666666666667</v>
      </c>
      <c r="I41" s="489"/>
      <c r="J41" s="489"/>
      <c r="K41" s="490">
        <v>8</v>
      </c>
      <c r="L41" s="491"/>
      <c r="M41" s="60" t="s">
        <v>78</v>
      </c>
      <c r="N41" s="492">
        <f t="shared" si="2"/>
        <v>101.6</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47"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1107.3</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03-10--2020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03-10--2020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44" t="s">
        <v>138</v>
      </c>
      <c r="AH71" s="145"/>
      <c r="AI71" s="145"/>
      <c r="AJ71" s="145"/>
      <c r="AK71" s="145"/>
      <c r="AL71" s="143"/>
      <c r="AM71" s="144" t="s">
        <v>139</v>
      </c>
      <c r="AN71" s="145"/>
      <c r="AO71" s="145" t="s">
        <v>181</v>
      </c>
      <c r="AP71" s="146"/>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44" t="s">
        <v>143</v>
      </c>
      <c r="AH72" s="145"/>
      <c r="AI72" s="145"/>
      <c r="AJ72" s="145"/>
      <c r="AK72" s="145"/>
      <c r="AL72" s="143"/>
      <c r="AM72" s="144" t="s">
        <v>141</v>
      </c>
      <c r="AN72" s="145"/>
      <c r="AO72" s="145"/>
      <c r="AP72" s="146"/>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44" t="s">
        <v>168</v>
      </c>
      <c r="AH73" s="145"/>
      <c r="AI73" s="145"/>
      <c r="AJ73" s="145"/>
      <c r="AK73" s="145"/>
      <c r="AL73" s="143"/>
      <c r="AM73" s="144" t="s">
        <v>144</v>
      </c>
      <c r="AN73" s="145"/>
      <c r="AO73" s="145"/>
      <c r="AP73" s="146"/>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44" t="s">
        <v>175</v>
      </c>
      <c r="AH74" s="145"/>
      <c r="AI74" s="145"/>
      <c r="AJ74" s="145"/>
      <c r="AK74" s="145"/>
      <c r="AL74" s="143"/>
      <c r="AM74" s="144" t="s">
        <v>146</v>
      </c>
      <c r="AN74" s="145"/>
      <c r="AO74" s="145"/>
      <c r="AP74" s="146"/>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44" t="s">
        <v>148</v>
      </c>
      <c r="AH75" s="145"/>
      <c r="AI75" s="145"/>
      <c r="AJ75" s="145"/>
      <c r="AK75" s="145"/>
      <c r="AL75" s="143"/>
      <c r="AM75" s="144" t="s">
        <v>149</v>
      </c>
      <c r="AN75" s="145"/>
      <c r="AO75" s="145" t="s">
        <v>181</v>
      </c>
      <c r="AP75" s="146"/>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44" t="s">
        <v>151</v>
      </c>
      <c r="AH76" s="145"/>
      <c r="AI76" s="145"/>
      <c r="AJ76" s="145"/>
      <c r="AK76" s="145"/>
      <c r="AL76" s="143"/>
      <c r="AM76" s="144" t="s">
        <v>149</v>
      </c>
      <c r="AN76" s="145"/>
      <c r="AO76" s="145"/>
      <c r="AP76" s="146"/>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44" t="s">
        <v>176</v>
      </c>
      <c r="AH77" s="145"/>
      <c r="AI77" s="145"/>
      <c r="AJ77" s="145"/>
      <c r="AK77" s="145"/>
      <c r="AL77" s="143"/>
      <c r="AM77" s="144" t="s">
        <v>153</v>
      </c>
      <c r="AN77" s="145"/>
      <c r="AO77" s="145"/>
      <c r="AP77" s="146"/>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8" zoomScale="136" zoomScaleNormal="13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223</v>
      </c>
      <c r="F6" s="632"/>
      <c r="G6" s="632"/>
      <c r="H6" s="632"/>
      <c r="I6" s="632"/>
      <c r="J6" s="633"/>
      <c r="K6" s="7" t="s">
        <v>7</v>
      </c>
      <c r="L6" s="6"/>
      <c r="M6" s="6"/>
      <c r="N6" s="8"/>
      <c r="O6" s="634" t="s">
        <v>195</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55" t="s">
        <v>16</v>
      </c>
      <c r="L8" s="156"/>
      <c r="M8" s="156"/>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4.1666666666666664E-2</v>
      </c>
      <c r="Y9" s="628"/>
      <c r="Z9" s="625"/>
      <c r="AA9" s="626"/>
      <c r="AB9" s="627"/>
      <c r="AC9" s="626"/>
      <c r="AD9" s="627"/>
      <c r="AE9" s="626"/>
      <c r="AF9" s="627"/>
      <c r="AG9" s="626"/>
      <c r="AH9" s="627"/>
      <c r="AI9" s="626"/>
      <c r="AJ9" s="627"/>
      <c r="AK9" s="626"/>
      <c r="AL9" s="627">
        <v>4.1666666666666664E-2</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4.1666666666666664E-2</v>
      </c>
      <c r="W10" s="567"/>
      <c r="X10" s="556">
        <v>8.7500000000000008E-2</v>
      </c>
      <c r="Y10" s="580"/>
      <c r="Z10" s="579"/>
      <c r="AA10" s="567"/>
      <c r="AB10" s="556"/>
      <c r="AC10" s="567"/>
      <c r="AD10" s="556"/>
      <c r="AE10" s="567"/>
      <c r="AF10" s="556">
        <v>4.5833333333333337E-2</v>
      </c>
      <c r="AG10" s="567"/>
      <c r="AH10" s="556"/>
      <c r="AI10" s="567"/>
      <c r="AJ10" s="556"/>
      <c r="AK10" s="567"/>
      <c r="AL10" s="556"/>
      <c r="AM10" s="580"/>
      <c r="AN10" s="568" t="s">
        <v>406</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8.7500000000000008E-2</v>
      </c>
      <c r="W11" s="567"/>
      <c r="X11" s="556">
        <v>0.27083333333333331</v>
      </c>
      <c r="Y11" s="580"/>
      <c r="Z11" s="579"/>
      <c r="AA11" s="567"/>
      <c r="AB11" s="556"/>
      <c r="AC11" s="567"/>
      <c r="AD11" s="556"/>
      <c r="AE11" s="567"/>
      <c r="AF11" s="556"/>
      <c r="AG11" s="567"/>
      <c r="AH11" s="556"/>
      <c r="AI11" s="567"/>
      <c r="AJ11" s="556"/>
      <c r="AK11" s="567"/>
      <c r="AL11" s="556">
        <v>0.18333333333333335</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0.27083333333333331</v>
      </c>
      <c r="W12" s="567"/>
      <c r="X12" s="556">
        <v>0.30833333333333335</v>
      </c>
      <c r="Y12" s="580"/>
      <c r="Z12" s="579"/>
      <c r="AA12" s="567"/>
      <c r="AB12" s="556"/>
      <c r="AC12" s="567"/>
      <c r="AD12" s="556">
        <v>3.3333333333333333E-2</v>
      </c>
      <c r="AE12" s="567"/>
      <c r="AF12" s="556">
        <v>4.1666666666666666E-3</v>
      </c>
      <c r="AG12" s="567"/>
      <c r="AH12" s="556"/>
      <c r="AI12" s="567"/>
      <c r="AJ12" s="556"/>
      <c r="AK12" s="567"/>
      <c r="AL12" s="556"/>
      <c r="AM12" s="580"/>
      <c r="AN12" s="568" t="s">
        <v>216</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190</v>
      </c>
      <c r="N13" s="618"/>
      <c r="O13" s="618"/>
      <c r="P13" s="619"/>
      <c r="Q13" s="617" t="s">
        <v>224</v>
      </c>
      <c r="R13" s="618"/>
      <c r="S13" s="618"/>
      <c r="T13" s="619"/>
      <c r="U13" s="28"/>
      <c r="V13" s="579">
        <v>0.30833333333333335</v>
      </c>
      <c r="W13" s="567"/>
      <c r="X13" s="556">
        <v>0.3125</v>
      </c>
      <c r="Y13" s="580"/>
      <c r="Z13" s="579"/>
      <c r="AA13" s="567"/>
      <c r="AB13" s="556"/>
      <c r="AC13" s="567"/>
      <c r="AD13" s="556"/>
      <c r="AE13" s="567"/>
      <c r="AF13" s="556">
        <v>4.1666666666666666E-3</v>
      </c>
      <c r="AG13" s="567"/>
      <c r="AH13" s="556"/>
      <c r="AI13" s="567"/>
      <c r="AJ13" s="556"/>
      <c r="AK13" s="567"/>
      <c r="AL13" s="556"/>
      <c r="AM13" s="580"/>
      <c r="AN13" s="568" t="s">
        <v>453</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0.3125</v>
      </c>
      <c r="W14" s="567"/>
      <c r="X14" s="556">
        <v>0.35416666666666669</v>
      </c>
      <c r="Y14" s="580"/>
      <c r="Z14" s="579"/>
      <c r="AA14" s="567"/>
      <c r="AB14" s="556"/>
      <c r="AC14" s="567"/>
      <c r="AD14" s="556"/>
      <c r="AE14" s="567"/>
      <c r="AF14" s="556"/>
      <c r="AG14" s="567"/>
      <c r="AH14" s="556"/>
      <c r="AI14" s="567"/>
      <c r="AJ14" s="556"/>
      <c r="AK14" s="567"/>
      <c r="AL14" s="556">
        <v>4.1666666666666664E-2</v>
      </c>
      <c r="AM14" s="580"/>
      <c r="AN14" s="568" t="s">
        <v>199</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0.35416666666666669</v>
      </c>
      <c r="W15" s="567"/>
      <c r="X15" s="556">
        <v>0.39166666666666666</v>
      </c>
      <c r="Y15" s="580"/>
      <c r="Z15" s="579"/>
      <c r="AA15" s="567"/>
      <c r="AB15" s="556"/>
      <c r="AC15" s="567"/>
      <c r="AD15" s="556">
        <v>3.3333333333333333E-2</v>
      </c>
      <c r="AE15" s="567"/>
      <c r="AF15" s="556">
        <v>4.1666666666666666E-3</v>
      </c>
      <c r="AG15" s="567"/>
      <c r="AH15" s="556"/>
      <c r="AI15" s="567"/>
      <c r="AJ15" s="556"/>
      <c r="AK15" s="567"/>
      <c r="AL15" s="556"/>
      <c r="AM15" s="580"/>
      <c r="AN15" s="568" t="s">
        <v>217</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0.39166666666666666</v>
      </c>
      <c r="W16" s="567"/>
      <c r="X16" s="556">
        <v>0.47500000000000003</v>
      </c>
      <c r="Y16" s="580"/>
      <c r="Z16" s="579"/>
      <c r="AA16" s="567"/>
      <c r="AB16" s="556"/>
      <c r="AC16" s="567"/>
      <c r="AD16" s="556"/>
      <c r="AE16" s="567"/>
      <c r="AF16" s="556"/>
      <c r="AG16" s="567"/>
      <c r="AH16" s="556"/>
      <c r="AI16" s="567"/>
      <c r="AJ16" s="556"/>
      <c r="AK16" s="567"/>
      <c r="AL16" s="556">
        <v>8.3333333333333329E-2</v>
      </c>
      <c r="AM16" s="580"/>
      <c r="AN16" s="568" t="s">
        <v>199</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0.47500000000000003</v>
      </c>
      <c r="W17" s="567"/>
      <c r="X17" s="556">
        <v>0.5</v>
      </c>
      <c r="Y17" s="580"/>
      <c r="Z17" s="579"/>
      <c r="AA17" s="567"/>
      <c r="AB17" s="556"/>
      <c r="AC17" s="567"/>
      <c r="AD17" s="556">
        <v>2.0833333333333332E-2</v>
      </c>
      <c r="AE17" s="567"/>
      <c r="AF17" s="556">
        <v>4.1666666666666666E-3</v>
      </c>
      <c r="AG17" s="567"/>
      <c r="AH17" s="556"/>
      <c r="AI17" s="567"/>
      <c r="AJ17" s="556"/>
      <c r="AK17" s="567"/>
      <c r="AL17" s="556"/>
      <c r="AM17" s="580"/>
      <c r="AN17" s="568" t="s">
        <v>454</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0.5</v>
      </c>
      <c r="W18" s="567"/>
      <c r="X18" s="556">
        <v>0.52500000000000002</v>
      </c>
      <c r="Y18" s="580"/>
      <c r="Z18" s="579"/>
      <c r="AA18" s="567"/>
      <c r="AB18" s="556"/>
      <c r="AC18" s="567"/>
      <c r="AD18" s="556">
        <v>2.0833333333333332E-2</v>
      </c>
      <c r="AE18" s="567"/>
      <c r="AF18" s="556">
        <v>4.1666666666666666E-3</v>
      </c>
      <c r="AG18" s="567"/>
      <c r="AH18" s="556"/>
      <c r="AI18" s="567"/>
      <c r="AJ18" s="556"/>
      <c r="AK18" s="567"/>
      <c r="AL18" s="556"/>
      <c r="AM18" s="580"/>
      <c r="AN18" s="568" t="s">
        <v>455</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0.52500000000000002</v>
      </c>
      <c r="W19" s="567"/>
      <c r="X19" s="586">
        <v>0.57500000000000007</v>
      </c>
      <c r="Y19" s="587"/>
      <c r="Z19" s="579"/>
      <c r="AA19" s="567"/>
      <c r="AB19" s="556"/>
      <c r="AC19" s="567"/>
      <c r="AD19" s="556"/>
      <c r="AE19" s="567"/>
      <c r="AF19" s="556"/>
      <c r="AG19" s="567"/>
      <c r="AH19" s="556"/>
      <c r="AI19" s="567"/>
      <c r="AJ19" s="556"/>
      <c r="AK19" s="567"/>
      <c r="AL19" s="556">
        <v>4.9999999999999996E-2</v>
      </c>
      <c r="AM19" s="580"/>
      <c r="AN19" s="568" t="s">
        <v>218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0.57500000000000007</v>
      </c>
      <c r="W20" s="567"/>
      <c r="X20" s="586">
        <v>0.60833333333333328</v>
      </c>
      <c r="Y20" s="587"/>
      <c r="Z20" s="579"/>
      <c r="AA20" s="567"/>
      <c r="AB20" s="556"/>
      <c r="AC20" s="567"/>
      <c r="AD20" s="556">
        <v>2.9166666666666664E-2</v>
      </c>
      <c r="AE20" s="567"/>
      <c r="AF20" s="556">
        <v>4.1666666666666666E-3</v>
      </c>
      <c r="AG20" s="567"/>
      <c r="AH20" s="556"/>
      <c r="AI20" s="567"/>
      <c r="AJ20" s="556"/>
      <c r="AK20" s="567"/>
      <c r="AL20" s="556"/>
      <c r="AM20" s="580"/>
      <c r="AN20" s="568" t="s">
        <v>456</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0.60833333333333328</v>
      </c>
      <c r="W21" s="567"/>
      <c r="X21" s="556">
        <v>0.64583333333333337</v>
      </c>
      <c r="Y21" s="580"/>
      <c r="Z21" s="579"/>
      <c r="AA21" s="567"/>
      <c r="AB21" s="556"/>
      <c r="AC21" s="567"/>
      <c r="AD21" s="556">
        <v>3.3333333333333333E-2</v>
      </c>
      <c r="AE21" s="567"/>
      <c r="AF21" s="556">
        <v>4.1666666666666666E-3</v>
      </c>
      <c r="AG21" s="567"/>
      <c r="AH21" s="556"/>
      <c r="AI21" s="567"/>
      <c r="AJ21" s="556"/>
      <c r="AK21" s="567"/>
      <c r="AL21" s="556"/>
      <c r="AM21" s="580"/>
      <c r="AN21" s="568" t="s">
        <v>219</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0.64583333333333337</v>
      </c>
      <c r="W22" s="567"/>
      <c r="X22" s="556">
        <v>0.66666666666666663</v>
      </c>
      <c r="Y22" s="580"/>
      <c r="Z22" s="579"/>
      <c r="AA22" s="567"/>
      <c r="AB22" s="556"/>
      <c r="AC22" s="567"/>
      <c r="AD22" s="556"/>
      <c r="AE22" s="567"/>
      <c r="AF22" s="556">
        <v>2.0833333333333332E-2</v>
      </c>
      <c r="AG22" s="567"/>
      <c r="AH22" s="556"/>
      <c r="AI22" s="567"/>
      <c r="AJ22" s="556"/>
      <c r="AK22" s="567"/>
      <c r="AL22" s="556"/>
      <c r="AM22" s="580"/>
      <c r="AN22" s="568" t="s">
        <v>457</v>
      </c>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v>0.66666666666666663</v>
      </c>
      <c r="W23" s="567"/>
      <c r="X23" s="556">
        <v>0.6875</v>
      </c>
      <c r="Y23" s="580"/>
      <c r="Z23" s="579"/>
      <c r="AA23" s="567"/>
      <c r="AB23" s="556"/>
      <c r="AC23" s="567"/>
      <c r="AD23" s="556">
        <v>1.6666666666666666E-2</v>
      </c>
      <c r="AE23" s="567"/>
      <c r="AF23" s="556">
        <v>4.1666666666666666E-3</v>
      </c>
      <c r="AG23" s="567"/>
      <c r="AH23" s="556"/>
      <c r="AI23" s="567"/>
      <c r="AJ23" s="556"/>
      <c r="AK23" s="567"/>
      <c r="AL23" s="556"/>
      <c r="AM23" s="580"/>
      <c r="AN23" s="568" t="s">
        <v>226</v>
      </c>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v>0.6875</v>
      </c>
      <c r="W24" s="567"/>
      <c r="X24" s="586">
        <v>0.70833333333333337</v>
      </c>
      <c r="Y24" s="587"/>
      <c r="Z24" s="579"/>
      <c r="AA24" s="567"/>
      <c r="AB24" s="556"/>
      <c r="AC24" s="567"/>
      <c r="AD24" s="556"/>
      <c r="AE24" s="567"/>
      <c r="AF24" s="556">
        <v>2.0833333333333332E-2</v>
      </c>
      <c r="AG24" s="567"/>
      <c r="AH24" s="556"/>
      <c r="AI24" s="567"/>
      <c r="AJ24" s="556"/>
      <c r="AK24" s="567"/>
      <c r="AL24" s="556"/>
      <c r="AM24" s="580"/>
      <c r="AN24" s="568" t="s">
        <v>458</v>
      </c>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v>0.70833333333333337</v>
      </c>
      <c r="W25" s="567"/>
      <c r="X25" s="555">
        <v>0.8208333333333333</v>
      </c>
      <c r="Y25" s="556"/>
      <c r="Z25" s="575"/>
      <c r="AA25" s="565"/>
      <c r="AB25" s="565"/>
      <c r="AC25" s="565"/>
      <c r="AD25" s="565"/>
      <c r="AE25" s="565"/>
      <c r="AF25" s="565"/>
      <c r="AG25" s="565"/>
      <c r="AH25" s="565"/>
      <c r="AI25" s="565"/>
      <c r="AJ25" s="565"/>
      <c r="AK25" s="565"/>
      <c r="AL25" s="567">
        <v>0.1125</v>
      </c>
      <c r="AM25" s="556"/>
      <c r="AN25" s="568" t="s">
        <v>199</v>
      </c>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v>0.8208333333333333</v>
      </c>
      <c r="W26" s="565"/>
      <c r="X26" s="566">
        <v>0.84166666666666667</v>
      </c>
      <c r="Y26" s="556"/>
      <c r="Z26" s="564"/>
      <c r="AA26" s="565"/>
      <c r="AB26" s="566"/>
      <c r="AC26" s="565"/>
      <c r="AD26" s="566">
        <v>1.6666666666666666E-2</v>
      </c>
      <c r="AE26" s="565"/>
      <c r="AF26" s="566">
        <v>4.1666666666666666E-3</v>
      </c>
      <c r="AG26" s="565"/>
      <c r="AH26" s="566"/>
      <c r="AI26" s="565"/>
      <c r="AJ26" s="566"/>
      <c r="AK26" s="565"/>
      <c r="AL26" s="555"/>
      <c r="AM26" s="556"/>
      <c r="AN26" s="557" t="s">
        <v>221</v>
      </c>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v>0.84166666666666667</v>
      </c>
      <c r="W27" s="565"/>
      <c r="X27" s="566">
        <v>0.86249999999999993</v>
      </c>
      <c r="Y27" s="556"/>
      <c r="Z27" s="564"/>
      <c r="AA27" s="565"/>
      <c r="AB27" s="566"/>
      <c r="AC27" s="565"/>
      <c r="AD27" s="566">
        <v>1.2499999999999999E-2</v>
      </c>
      <c r="AE27" s="565"/>
      <c r="AF27" s="566">
        <v>8.3333333333333332E-3</v>
      </c>
      <c r="AG27" s="565"/>
      <c r="AH27" s="566"/>
      <c r="AI27" s="565"/>
      <c r="AJ27" s="566"/>
      <c r="AK27" s="565"/>
      <c r="AL27" s="555"/>
      <c r="AM27" s="556"/>
      <c r="AN27" s="557" t="s">
        <v>220</v>
      </c>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v>0.86249999999999993</v>
      </c>
      <c r="W28" s="565"/>
      <c r="X28" s="566">
        <v>0.89166666666666661</v>
      </c>
      <c r="Y28" s="556"/>
      <c r="Z28" s="564"/>
      <c r="AA28" s="565"/>
      <c r="AB28" s="566"/>
      <c r="AC28" s="565"/>
      <c r="AD28" s="566">
        <v>2.4999999999999998E-2</v>
      </c>
      <c r="AE28" s="565"/>
      <c r="AF28" s="566">
        <v>4.1666666666666666E-3</v>
      </c>
      <c r="AG28" s="565"/>
      <c r="AH28" s="566"/>
      <c r="AI28" s="565"/>
      <c r="AJ28" s="566"/>
      <c r="AK28" s="565"/>
      <c r="AL28" s="555"/>
      <c r="AM28" s="556"/>
      <c r="AN28" s="557" t="s">
        <v>222</v>
      </c>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v>0.89166666666666661</v>
      </c>
      <c r="W29" s="565"/>
      <c r="X29" s="565">
        <v>1</v>
      </c>
      <c r="Y29" s="556"/>
      <c r="Z29" s="564"/>
      <c r="AA29" s="565"/>
      <c r="AB29" s="566"/>
      <c r="AC29" s="565"/>
      <c r="AD29" s="566"/>
      <c r="AE29" s="565"/>
      <c r="AF29" s="566"/>
      <c r="AG29" s="565"/>
      <c r="AH29" s="566"/>
      <c r="AI29" s="565"/>
      <c r="AJ29" s="566"/>
      <c r="AK29" s="565"/>
      <c r="AL29" s="555">
        <v>0.10833333333333334</v>
      </c>
      <c r="AM29" s="556"/>
      <c r="AN29" s="568" t="s">
        <v>199</v>
      </c>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0.24166666666666664</v>
      </c>
      <c r="AE31" s="533"/>
      <c r="AF31" s="533">
        <f>SUM(AF9:AG30)</f>
        <v>0.13750000000000001</v>
      </c>
      <c r="AG31" s="533"/>
      <c r="AH31" s="533">
        <f>SUM(AH9:AI30)</f>
        <v>0</v>
      </c>
      <c r="AI31" s="533"/>
      <c r="AJ31" s="533">
        <f>SUM(AJ9:AK30)</f>
        <v>0</v>
      </c>
      <c r="AK31" s="533"/>
      <c r="AL31" s="537">
        <f>SUM(AL9:AM30)</f>
        <v>0.62083333333333335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18566</v>
      </c>
      <c r="Y35" s="516"/>
      <c r="Z35" s="516"/>
      <c r="AA35" s="56" t="s">
        <v>78</v>
      </c>
      <c r="AB35" s="517">
        <v>926</v>
      </c>
      <c r="AC35" s="518"/>
      <c r="AD35" s="518"/>
      <c r="AE35" s="57" t="s">
        <v>78</v>
      </c>
      <c r="AF35" s="517">
        <v>0</v>
      </c>
      <c r="AG35" s="518"/>
      <c r="AH35" s="518"/>
      <c r="AI35" s="56" t="s">
        <v>78</v>
      </c>
      <c r="AJ35" s="517">
        <v>0</v>
      </c>
      <c r="AK35" s="518"/>
      <c r="AL35" s="518"/>
      <c r="AM35" s="56" t="s">
        <v>78</v>
      </c>
      <c r="AN35" s="519">
        <f>(X35+AF35)-(AB35+AJ35)</f>
        <v>17640</v>
      </c>
      <c r="AO35" s="520"/>
      <c r="AP35" s="56" t="s">
        <v>78</v>
      </c>
      <c r="AQ35" s="521"/>
      <c r="AR35" s="522"/>
      <c r="AS35" s="522"/>
      <c r="AT35" s="522"/>
      <c r="AU35" s="523"/>
    </row>
    <row r="36" spans="1:47" ht="15.75" customHeight="1">
      <c r="A36" s="154"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25000</v>
      </c>
      <c r="Y36" s="487"/>
      <c r="Z36" s="487"/>
      <c r="AA36" s="61" t="s">
        <v>78</v>
      </c>
      <c r="AB36" s="499">
        <v>3000</v>
      </c>
      <c r="AC36" s="500"/>
      <c r="AD36" s="500"/>
      <c r="AE36" s="62" t="s">
        <v>78</v>
      </c>
      <c r="AF36" s="499">
        <v>10000</v>
      </c>
      <c r="AG36" s="500"/>
      <c r="AH36" s="500"/>
      <c r="AI36" s="61" t="s">
        <v>78</v>
      </c>
      <c r="AJ36" s="499">
        <v>0</v>
      </c>
      <c r="AK36" s="500"/>
      <c r="AL36" s="500"/>
      <c r="AM36" s="61" t="s">
        <v>78</v>
      </c>
      <c r="AN36" s="463">
        <f t="shared" ref="AN36:AN43" si="3">(X36+AF36)-(AB36+AJ36)</f>
        <v>32000</v>
      </c>
      <c r="AO36" s="464"/>
      <c r="AP36" s="61" t="s">
        <v>78</v>
      </c>
      <c r="AQ36" s="465" t="s">
        <v>225</v>
      </c>
      <c r="AR36" s="466"/>
      <c r="AS36" s="466"/>
      <c r="AT36" s="466"/>
      <c r="AU36" s="467"/>
    </row>
    <row r="37" spans="1:47" ht="15.75" customHeight="1">
      <c r="A37" s="154" t="s">
        <v>82</v>
      </c>
      <c r="B37" s="58"/>
      <c r="C37" s="58"/>
      <c r="D37" s="58"/>
      <c r="E37" s="58"/>
      <c r="F37" s="58"/>
      <c r="G37" s="59"/>
      <c r="H37" s="488">
        <f>SUM(AD9:AE30)</f>
        <v>0.24166666666666664</v>
      </c>
      <c r="I37" s="489"/>
      <c r="J37" s="489"/>
      <c r="K37" s="490">
        <v>89</v>
      </c>
      <c r="L37" s="491"/>
      <c r="M37" s="60" t="s">
        <v>78</v>
      </c>
      <c r="N37" s="492">
        <f t="shared" si="2"/>
        <v>516.19999999999993</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154" t="s">
        <v>84</v>
      </c>
      <c r="B38" s="58"/>
      <c r="C38" s="58"/>
      <c r="D38" s="58"/>
      <c r="E38" s="58"/>
      <c r="F38" s="58"/>
      <c r="G38" s="59"/>
      <c r="H38" s="488">
        <f>SUM(AF9:AG30)</f>
        <v>0.13750000000000001</v>
      </c>
      <c r="I38" s="489"/>
      <c r="J38" s="489"/>
      <c r="K38" s="490">
        <v>89</v>
      </c>
      <c r="L38" s="491"/>
      <c r="M38" s="60" t="s">
        <v>78</v>
      </c>
      <c r="N38" s="492">
        <f t="shared" si="2"/>
        <v>293.70000000000005</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54"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54"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54" t="s">
        <v>91</v>
      </c>
      <c r="B41" s="58"/>
      <c r="C41" s="58"/>
      <c r="D41" s="58"/>
      <c r="E41" s="58"/>
      <c r="F41" s="58"/>
      <c r="G41" s="59"/>
      <c r="H41" s="488">
        <f>SUM(AL9:AM30)</f>
        <v>0.62083333333333335</v>
      </c>
      <c r="I41" s="489"/>
      <c r="J41" s="489"/>
      <c r="K41" s="490">
        <v>8</v>
      </c>
      <c r="L41" s="491"/>
      <c r="M41" s="60" t="s">
        <v>78</v>
      </c>
      <c r="N41" s="492">
        <f t="shared" si="2"/>
        <v>119.2</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54"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929.1</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04-10--2020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04-10--2020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51" t="s">
        <v>138</v>
      </c>
      <c r="AH71" s="152"/>
      <c r="AI71" s="152"/>
      <c r="AJ71" s="152"/>
      <c r="AK71" s="152"/>
      <c r="AL71" s="150"/>
      <c r="AM71" s="151" t="s">
        <v>139</v>
      </c>
      <c r="AN71" s="152"/>
      <c r="AO71" s="152" t="s">
        <v>181</v>
      </c>
      <c r="AP71" s="153"/>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51" t="s">
        <v>143</v>
      </c>
      <c r="AH72" s="152"/>
      <c r="AI72" s="152"/>
      <c r="AJ72" s="152"/>
      <c r="AK72" s="152"/>
      <c r="AL72" s="150"/>
      <c r="AM72" s="151" t="s">
        <v>141</v>
      </c>
      <c r="AN72" s="152"/>
      <c r="AO72" s="152"/>
      <c r="AP72" s="153"/>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51" t="s">
        <v>168</v>
      </c>
      <c r="AH73" s="152"/>
      <c r="AI73" s="152"/>
      <c r="AJ73" s="152"/>
      <c r="AK73" s="152"/>
      <c r="AL73" s="150"/>
      <c r="AM73" s="151" t="s">
        <v>144</v>
      </c>
      <c r="AN73" s="152"/>
      <c r="AO73" s="152"/>
      <c r="AP73" s="153"/>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51" t="s">
        <v>175</v>
      </c>
      <c r="AH74" s="152"/>
      <c r="AI74" s="152"/>
      <c r="AJ74" s="152"/>
      <c r="AK74" s="152"/>
      <c r="AL74" s="150"/>
      <c r="AM74" s="151" t="s">
        <v>146</v>
      </c>
      <c r="AN74" s="152"/>
      <c r="AO74" s="152"/>
      <c r="AP74" s="153"/>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51" t="s">
        <v>148</v>
      </c>
      <c r="AH75" s="152"/>
      <c r="AI75" s="152"/>
      <c r="AJ75" s="152"/>
      <c r="AK75" s="152"/>
      <c r="AL75" s="150"/>
      <c r="AM75" s="151" t="s">
        <v>149</v>
      </c>
      <c r="AN75" s="152"/>
      <c r="AO75" s="152" t="s">
        <v>181</v>
      </c>
      <c r="AP75" s="153"/>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51" t="s">
        <v>151</v>
      </c>
      <c r="AH76" s="152"/>
      <c r="AI76" s="152"/>
      <c r="AJ76" s="152"/>
      <c r="AK76" s="152"/>
      <c r="AL76" s="150"/>
      <c r="AM76" s="151" t="s">
        <v>149</v>
      </c>
      <c r="AN76" s="152"/>
      <c r="AO76" s="152"/>
      <c r="AP76" s="153"/>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51" t="s">
        <v>176</v>
      </c>
      <c r="AH77" s="152"/>
      <c r="AI77" s="152"/>
      <c r="AJ77" s="152"/>
      <c r="AK77" s="152"/>
      <c r="AL77" s="150"/>
      <c r="AM77" s="151" t="s">
        <v>153</v>
      </c>
      <c r="AN77" s="152"/>
      <c r="AO77" s="152"/>
      <c r="AP77" s="153"/>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10" zoomScale="160" zoomScaleNormal="16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227</v>
      </c>
      <c r="F6" s="632"/>
      <c r="G6" s="632"/>
      <c r="H6" s="632"/>
      <c r="I6" s="632"/>
      <c r="J6" s="633"/>
      <c r="K6" s="7" t="s">
        <v>7</v>
      </c>
      <c r="L6" s="6"/>
      <c r="M6" s="6"/>
      <c r="N6" s="8"/>
      <c r="O6" s="634" t="s">
        <v>195</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60" t="s">
        <v>16</v>
      </c>
      <c r="L8" s="161"/>
      <c r="M8" s="161"/>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0.20833333333333334</v>
      </c>
      <c r="Y9" s="628"/>
      <c r="Z9" s="625"/>
      <c r="AA9" s="626"/>
      <c r="AB9" s="627"/>
      <c r="AC9" s="626"/>
      <c r="AD9" s="627"/>
      <c r="AE9" s="626"/>
      <c r="AF9" s="627"/>
      <c r="AG9" s="626"/>
      <c r="AH9" s="627"/>
      <c r="AI9" s="626"/>
      <c r="AJ9" s="627"/>
      <c r="AK9" s="626"/>
      <c r="AL9" s="627">
        <v>0.20833333333333334</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0.20833333333333334</v>
      </c>
      <c r="W10" s="567"/>
      <c r="X10" s="556">
        <v>0.22916666666666666</v>
      </c>
      <c r="Y10" s="580"/>
      <c r="Z10" s="579"/>
      <c r="AA10" s="567"/>
      <c r="AB10" s="556"/>
      <c r="AC10" s="567"/>
      <c r="AD10" s="556"/>
      <c r="AE10" s="567"/>
      <c r="AF10" s="556">
        <v>2.0833333333333332E-2</v>
      </c>
      <c r="AG10" s="567"/>
      <c r="AH10" s="556"/>
      <c r="AI10" s="567"/>
      <c r="AJ10" s="556"/>
      <c r="AK10" s="567"/>
      <c r="AL10" s="556"/>
      <c r="AM10" s="580"/>
      <c r="AN10" s="568" t="s">
        <v>406</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0.22916666666666666</v>
      </c>
      <c r="W11" s="567"/>
      <c r="X11" s="556">
        <v>0.30416666666666664</v>
      </c>
      <c r="Y11" s="580"/>
      <c r="Z11" s="579"/>
      <c r="AA11" s="567"/>
      <c r="AB11" s="556"/>
      <c r="AC11" s="567"/>
      <c r="AD11" s="556"/>
      <c r="AE11" s="567"/>
      <c r="AF11" s="556"/>
      <c r="AG11" s="567"/>
      <c r="AH11" s="556"/>
      <c r="AI11" s="567"/>
      <c r="AJ11" s="556"/>
      <c r="AK11" s="567"/>
      <c r="AL11" s="556">
        <v>7.4999999999999997E-2</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0.30416666666666664</v>
      </c>
      <c r="W12" s="567"/>
      <c r="X12" s="556">
        <v>0.34583333333333338</v>
      </c>
      <c r="Y12" s="580"/>
      <c r="Z12" s="579"/>
      <c r="AA12" s="567"/>
      <c r="AB12" s="556"/>
      <c r="AC12" s="567"/>
      <c r="AD12" s="556">
        <v>3.7499999999999999E-2</v>
      </c>
      <c r="AE12" s="567"/>
      <c r="AF12" s="556">
        <v>4.1666666666666666E-3</v>
      </c>
      <c r="AG12" s="567"/>
      <c r="AH12" s="556"/>
      <c r="AI12" s="567"/>
      <c r="AJ12" s="556"/>
      <c r="AK12" s="567"/>
      <c r="AL12" s="556"/>
      <c r="AM12" s="580"/>
      <c r="AN12" s="568" t="s">
        <v>228</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190</v>
      </c>
      <c r="N13" s="618"/>
      <c r="O13" s="618"/>
      <c r="P13" s="619"/>
      <c r="Q13" s="617" t="s">
        <v>224</v>
      </c>
      <c r="R13" s="618"/>
      <c r="S13" s="618"/>
      <c r="T13" s="619"/>
      <c r="U13" s="28"/>
      <c r="V13" s="579">
        <v>0.34583333333333338</v>
      </c>
      <c r="W13" s="567"/>
      <c r="X13" s="556">
        <v>0.35000000000000003</v>
      </c>
      <c r="Y13" s="580"/>
      <c r="Z13" s="579"/>
      <c r="AA13" s="567"/>
      <c r="AB13" s="556"/>
      <c r="AC13" s="567"/>
      <c r="AD13" s="556"/>
      <c r="AE13" s="567"/>
      <c r="AF13" s="556">
        <v>4.1666666666666666E-3</v>
      </c>
      <c r="AG13" s="567"/>
      <c r="AH13" s="556"/>
      <c r="AI13" s="567"/>
      <c r="AJ13" s="556"/>
      <c r="AK13" s="567"/>
      <c r="AL13" s="556"/>
      <c r="AM13" s="580"/>
      <c r="AN13" s="568" t="s">
        <v>229</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0.35000000000000003</v>
      </c>
      <c r="W14" s="567"/>
      <c r="X14" s="556">
        <v>0.4458333333333333</v>
      </c>
      <c r="Y14" s="580"/>
      <c r="Z14" s="579"/>
      <c r="AA14" s="567"/>
      <c r="AB14" s="556"/>
      <c r="AC14" s="567"/>
      <c r="AD14" s="556"/>
      <c r="AE14" s="567"/>
      <c r="AF14" s="556"/>
      <c r="AG14" s="567"/>
      <c r="AH14" s="556"/>
      <c r="AI14" s="567"/>
      <c r="AJ14" s="556"/>
      <c r="AK14" s="567"/>
      <c r="AL14" s="556">
        <v>9.5833333333333326E-2</v>
      </c>
      <c r="AM14" s="580"/>
      <c r="AN14" s="568" t="s">
        <v>230</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0.4458333333333333</v>
      </c>
      <c r="W15" s="567"/>
      <c r="X15" s="556">
        <v>0.46249999999999997</v>
      </c>
      <c r="Y15" s="580"/>
      <c r="Z15" s="579"/>
      <c r="AA15" s="567"/>
      <c r="AB15" s="556"/>
      <c r="AC15" s="567"/>
      <c r="AD15" s="556">
        <v>1.2499999999999999E-2</v>
      </c>
      <c r="AE15" s="567"/>
      <c r="AF15" s="556">
        <v>4.1666666666666666E-3</v>
      </c>
      <c r="AG15" s="567"/>
      <c r="AH15" s="556"/>
      <c r="AI15" s="567"/>
      <c r="AJ15" s="556"/>
      <c r="AK15" s="567"/>
      <c r="AL15" s="556"/>
      <c r="AM15" s="580"/>
      <c r="AN15" s="568" t="s">
        <v>231</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0.46249999999999997</v>
      </c>
      <c r="W16" s="567"/>
      <c r="X16" s="556">
        <v>0.4916666666666667</v>
      </c>
      <c r="Y16" s="580"/>
      <c r="Z16" s="579"/>
      <c r="AA16" s="567"/>
      <c r="AB16" s="556"/>
      <c r="AC16" s="567"/>
      <c r="AD16" s="556">
        <v>2.4999999999999998E-2</v>
      </c>
      <c r="AE16" s="567"/>
      <c r="AF16" s="556">
        <v>4.1666666666666666E-3</v>
      </c>
      <c r="AG16" s="567"/>
      <c r="AH16" s="556"/>
      <c r="AI16" s="567"/>
      <c r="AJ16" s="556"/>
      <c r="AK16" s="567"/>
      <c r="AL16" s="556"/>
      <c r="AM16" s="580"/>
      <c r="AN16" s="568" t="s">
        <v>232</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0.4916666666666667</v>
      </c>
      <c r="W17" s="567"/>
      <c r="X17" s="556">
        <v>0.52500000000000002</v>
      </c>
      <c r="Y17" s="580"/>
      <c r="Z17" s="579"/>
      <c r="AA17" s="567"/>
      <c r="AB17" s="556"/>
      <c r="AC17" s="567"/>
      <c r="AD17" s="556">
        <v>2.9166666666666664E-2</v>
      </c>
      <c r="AE17" s="567"/>
      <c r="AF17" s="556">
        <v>4.1666666666666666E-3</v>
      </c>
      <c r="AG17" s="567"/>
      <c r="AH17" s="556"/>
      <c r="AI17" s="567"/>
      <c r="AJ17" s="556"/>
      <c r="AK17" s="567"/>
      <c r="AL17" s="556"/>
      <c r="AM17" s="580"/>
      <c r="AN17" s="568" t="s">
        <v>451</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0.52500000000000002</v>
      </c>
      <c r="W18" s="567"/>
      <c r="X18" s="556">
        <v>0.54583333333333328</v>
      </c>
      <c r="Y18" s="580"/>
      <c r="Z18" s="579"/>
      <c r="AA18" s="567"/>
      <c r="AB18" s="556"/>
      <c r="AC18" s="567"/>
      <c r="AD18" s="556">
        <v>1.6666666666666666E-2</v>
      </c>
      <c r="AE18" s="567"/>
      <c r="AF18" s="556">
        <v>4.1666666666666666E-3</v>
      </c>
      <c r="AG18" s="567"/>
      <c r="AH18" s="556"/>
      <c r="AI18" s="567"/>
      <c r="AJ18" s="556"/>
      <c r="AK18" s="567"/>
      <c r="AL18" s="556"/>
      <c r="AM18" s="580"/>
      <c r="AN18" s="568" t="s">
        <v>452</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0.54583333333333328</v>
      </c>
      <c r="W19" s="567"/>
      <c r="X19" s="586">
        <v>0.5708333333333333</v>
      </c>
      <c r="Y19" s="587"/>
      <c r="Z19" s="579"/>
      <c r="AA19" s="567"/>
      <c r="AB19" s="556"/>
      <c r="AC19" s="567"/>
      <c r="AD19" s="556">
        <v>2.0833333333333332E-2</v>
      </c>
      <c r="AE19" s="567"/>
      <c r="AF19" s="556">
        <v>4.1666666666666666E-3</v>
      </c>
      <c r="AG19" s="567"/>
      <c r="AH19" s="556"/>
      <c r="AI19" s="567"/>
      <c r="AJ19" s="556"/>
      <c r="AK19" s="567"/>
      <c r="AL19" s="556"/>
      <c r="AM19" s="580"/>
      <c r="AN19" s="568" t="s">
        <v>233</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0.5708333333333333</v>
      </c>
      <c r="W20" s="567"/>
      <c r="X20" s="586">
        <v>0.66666666666666663</v>
      </c>
      <c r="Y20" s="587"/>
      <c r="Z20" s="579"/>
      <c r="AA20" s="567"/>
      <c r="AB20" s="556"/>
      <c r="AC20" s="567"/>
      <c r="AD20" s="556"/>
      <c r="AE20" s="567"/>
      <c r="AF20" s="556"/>
      <c r="AG20" s="567"/>
      <c r="AH20" s="556"/>
      <c r="AI20" s="567"/>
      <c r="AJ20" s="556"/>
      <c r="AK20" s="567"/>
      <c r="AL20" s="556">
        <v>9.5833333333333326E-2</v>
      </c>
      <c r="AM20" s="580"/>
      <c r="AN20" s="568" t="s">
        <v>199</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0.66666666666666663</v>
      </c>
      <c r="W21" s="567"/>
      <c r="X21" s="556">
        <v>0.6875</v>
      </c>
      <c r="Y21" s="580"/>
      <c r="Z21" s="579"/>
      <c r="AA21" s="567"/>
      <c r="AB21" s="556"/>
      <c r="AC21" s="567"/>
      <c r="AD21" s="556"/>
      <c r="AE21" s="567"/>
      <c r="AF21" s="556">
        <v>2.0833333333333332E-2</v>
      </c>
      <c r="AG21" s="567"/>
      <c r="AH21" s="556"/>
      <c r="AI21" s="567"/>
      <c r="AJ21" s="556"/>
      <c r="AK21" s="567"/>
      <c r="AL21" s="556"/>
      <c r="AM21" s="580"/>
      <c r="AN21" s="568" t="s">
        <v>406</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0.6875</v>
      </c>
      <c r="W22" s="567"/>
      <c r="X22" s="556">
        <v>1</v>
      </c>
      <c r="Y22" s="580"/>
      <c r="Z22" s="579"/>
      <c r="AA22" s="567"/>
      <c r="AB22" s="556"/>
      <c r="AC22" s="567"/>
      <c r="AD22" s="556"/>
      <c r="AE22" s="567"/>
      <c r="AF22" s="556"/>
      <c r="AG22" s="567"/>
      <c r="AH22" s="556"/>
      <c r="AI22" s="567"/>
      <c r="AJ22" s="556"/>
      <c r="AK22" s="567"/>
      <c r="AL22" s="556">
        <v>0.3125</v>
      </c>
      <c r="AM22" s="580"/>
      <c r="AN22" s="568" t="s">
        <v>199</v>
      </c>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0.14166666666666666</v>
      </c>
      <c r="AE31" s="533"/>
      <c r="AF31" s="533">
        <f>SUM(AF9:AG30)</f>
        <v>7.0833333333333331E-2</v>
      </c>
      <c r="AG31" s="533"/>
      <c r="AH31" s="533">
        <f>SUM(AH9:AI30)</f>
        <v>0</v>
      </c>
      <c r="AI31" s="533"/>
      <c r="AJ31" s="533">
        <f>SUM(AJ9:AK30)</f>
        <v>0</v>
      </c>
      <c r="AK31" s="533"/>
      <c r="AL31" s="537">
        <f>SUM(AL9:AM30)</f>
        <v>0.78749999999999998</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17640</v>
      </c>
      <c r="Y35" s="516"/>
      <c r="Z35" s="516"/>
      <c r="AA35" s="56" t="s">
        <v>78</v>
      </c>
      <c r="AB35" s="517">
        <v>602</v>
      </c>
      <c r="AC35" s="518"/>
      <c r="AD35" s="518"/>
      <c r="AE35" s="57" t="s">
        <v>78</v>
      </c>
      <c r="AF35" s="517">
        <v>0</v>
      </c>
      <c r="AG35" s="518"/>
      <c r="AH35" s="518"/>
      <c r="AI35" s="56" t="s">
        <v>78</v>
      </c>
      <c r="AJ35" s="517">
        <v>0</v>
      </c>
      <c r="AK35" s="518"/>
      <c r="AL35" s="518"/>
      <c r="AM35" s="56" t="s">
        <v>78</v>
      </c>
      <c r="AN35" s="519">
        <f>(X35+AF35)-(AB35+AJ35)</f>
        <v>17038</v>
      </c>
      <c r="AO35" s="520"/>
      <c r="AP35" s="56" t="s">
        <v>78</v>
      </c>
      <c r="AQ35" s="521"/>
      <c r="AR35" s="522"/>
      <c r="AS35" s="522"/>
      <c r="AT35" s="522"/>
      <c r="AU35" s="523"/>
    </row>
    <row r="36" spans="1:47" ht="15.75" customHeight="1">
      <c r="A36" s="162"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32000</v>
      </c>
      <c r="Y36" s="487"/>
      <c r="Z36" s="487"/>
      <c r="AA36" s="61" t="s">
        <v>78</v>
      </c>
      <c r="AB36" s="499">
        <v>3000</v>
      </c>
      <c r="AC36" s="500"/>
      <c r="AD36" s="500"/>
      <c r="AE36" s="62" t="s">
        <v>78</v>
      </c>
      <c r="AF36" s="499">
        <v>30000</v>
      </c>
      <c r="AG36" s="500"/>
      <c r="AH36" s="500"/>
      <c r="AI36" s="61" t="s">
        <v>78</v>
      </c>
      <c r="AJ36" s="499">
        <v>0</v>
      </c>
      <c r="AK36" s="500"/>
      <c r="AL36" s="500"/>
      <c r="AM36" s="61" t="s">
        <v>78</v>
      </c>
      <c r="AN36" s="463">
        <f t="shared" ref="AN36:AN43" si="3">(X36+AF36)-(AB36+AJ36)</f>
        <v>59000</v>
      </c>
      <c r="AO36" s="464"/>
      <c r="AP36" s="61" t="s">
        <v>78</v>
      </c>
      <c r="AQ36" s="465" t="s">
        <v>234</v>
      </c>
      <c r="AR36" s="466"/>
      <c r="AS36" s="466"/>
      <c r="AT36" s="466"/>
      <c r="AU36" s="467"/>
    </row>
    <row r="37" spans="1:47" ht="15.75" customHeight="1">
      <c r="A37" s="162" t="s">
        <v>82</v>
      </c>
      <c r="B37" s="58"/>
      <c r="C37" s="58"/>
      <c r="D37" s="58"/>
      <c r="E37" s="58"/>
      <c r="F37" s="58"/>
      <c r="G37" s="59"/>
      <c r="H37" s="488">
        <f>SUM(AD9:AE30)</f>
        <v>0.14166666666666666</v>
      </c>
      <c r="I37" s="489"/>
      <c r="J37" s="489"/>
      <c r="K37" s="490">
        <v>89</v>
      </c>
      <c r="L37" s="491"/>
      <c r="M37" s="60" t="s">
        <v>78</v>
      </c>
      <c r="N37" s="492">
        <f t="shared" si="2"/>
        <v>302.59999999999997</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162" t="s">
        <v>84</v>
      </c>
      <c r="B38" s="58"/>
      <c r="C38" s="58"/>
      <c r="D38" s="58"/>
      <c r="E38" s="58"/>
      <c r="F38" s="58"/>
      <c r="G38" s="59"/>
      <c r="H38" s="488">
        <f>SUM(AF9:AG30)</f>
        <v>7.0833333333333331E-2</v>
      </c>
      <c r="I38" s="489"/>
      <c r="J38" s="489"/>
      <c r="K38" s="490">
        <v>89</v>
      </c>
      <c r="L38" s="491"/>
      <c r="M38" s="60" t="s">
        <v>78</v>
      </c>
      <c r="N38" s="492">
        <f t="shared" si="2"/>
        <v>151.29999999999998</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62"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62"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62" t="s">
        <v>91</v>
      </c>
      <c r="B41" s="58"/>
      <c r="C41" s="58"/>
      <c r="D41" s="58"/>
      <c r="E41" s="58"/>
      <c r="F41" s="58"/>
      <c r="G41" s="59"/>
      <c r="H41" s="488">
        <f>SUM(AL9:AM30)</f>
        <v>0.78749999999999998</v>
      </c>
      <c r="I41" s="489"/>
      <c r="J41" s="489"/>
      <c r="K41" s="490">
        <v>8</v>
      </c>
      <c r="L41" s="491"/>
      <c r="M41" s="60" t="s">
        <v>78</v>
      </c>
      <c r="N41" s="492">
        <f t="shared" si="2"/>
        <v>151.19999999999999</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62"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605.09999999999991</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05-10--2020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05-10--2020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57" t="s">
        <v>138</v>
      </c>
      <c r="AH71" s="158"/>
      <c r="AI71" s="158"/>
      <c r="AJ71" s="158"/>
      <c r="AK71" s="158"/>
      <c r="AL71" s="159"/>
      <c r="AM71" s="157" t="s">
        <v>139</v>
      </c>
      <c r="AN71" s="158"/>
      <c r="AO71" s="158" t="s">
        <v>181</v>
      </c>
      <c r="AP71" s="163"/>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57" t="s">
        <v>143</v>
      </c>
      <c r="AH72" s="158"/>
      <c r="AI72" s="158"/>
      <c r="AJ72" s="158"/>
      <c r="AK72" s="158"/>
      <c r="AL72" s="159"/>
      <c r="AM72" s="157" t="s">
        <v>141</v>
      </c>
      <c r="AN72" s="158"/>
      <c r="AO72" s="158"/>
      <c r="AP72" s="163"/>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57" t="s">
        <v>168</v>
      </c>
      <c r="AH73" s="158"/>
      <c r="AI73" s="158"/>
      <c r="AJ73" s="158"/>
      <c r="AK73" s="158"/>
      <c r="AL73" s="159"/>
      <c r="AM73" s="157" t="s">
        <v>144</v>
      </c>
      <c r="AN73" s="158"/>
      <c r="AO73" s="158"/>
      <c r="AP73" s="163"/>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57" t="s">
        <v>175</v>
      </c>
      <c r="AH74" s="158"/>
      <c r="AI74" s="158"/>
      <c r="AJ74" s="158"/>
      <c r="AK74" s="158"/>
      <c r="AL74" s="159"/>
      <c r="AM74" s="157" t="s">
        <v>146</v>
      </c>
      <c r="AN74" s="158"/>
      <c r="AO74" s="158"/>
      <c r="AP74" s="163"/>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57" t="s">
        <v>148</v>
      </c>
      <c r="AH75" s="158"/>
      <c r="AI75" s="158"/>
      <c r="AJ75" s="158"/>
      <c r="AK75" s="158"/>
      <c r="AL75" s="159"/>
      <c r="AM75" s="157" t="s">
        <v>149</v>
      </c>
      <c r="AN75" s="158"/>
      <c r="AO75" s="158" t="s">
        <v>181</v>
      </c>
      <c r="AP75" s="163"/>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57" t="s">
        <v>151</v>
      </c>
      <c r="AH76" s="158"/>
      <c r="AI76" s="158"/>
      <c r="AJ76" s="158"/>
      <c r="AK76" s="158"/>
      <c r="AL76" s="159"/>
      <c r="AM76" s="157" t="s">
        <v>149</v>
      </c>
      <c r="AN76" s="158"/>
      <c r="AO76" s="158"/>
      <c r="AP76" s="163"/>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57" t="s">
        <v>176</v>
      </c>
      <c r="AH77" s="158"/>
      <c r="AI77" s="158"/>
      <c r="AJ77" s="158"/>
      <c r="AK77" s="158"/>
      <c r="AL77" s="159"/>
      <c r="AM77" s="157" t="s">
        <v>153</v>
      </c>
      <c r="AN77" s="158"/>
      <c r="AO77" s="158"/>
      <c r="AP77" s="163"/>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235</v>
      </c>
      <c r="F6" s="632"/>
      <c r="G6" s="632"/>
      <c r="H6" s="632"/>
      <c r="I6" s="632"/>
      <c r="J6" s="633"/>
      <c r="K6" s="7" t="s">
        <v>7</v>
      </c>
      <c r="L6" s="6"/>
      <c r="M6" s="6"/>
      <c r="N6" s="8"/>
      <c r="O6" s="634" t="s">
        <v>195</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67" t="s">
        <v>16</v>
      </c>
      <c r="L8" s="168"/>
      <c r="M8" s="168"/>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0.1875</v>
      </c>
      <c r="Y9" s="628"/>
      <c r="Z9" s="625"/>
      <c r="AA9" s="626"/>
      <c r="AB9" s="627"/>
      <c r="AC9" s="626"/>
      <c r="AD9" s="627"/>
      <c r="AE9" s="626"/>
      <c r="AF9" s="627"/>
      <c r="AG9" s="626"/>
      <c r="AH9" s="627"/>
      <c r="AI9" s="626"/>
      <c r="AJ9" s="627"/>
      <c r="AK9" s="626"/>
      <c r="AL9" s="627">
        <v>0.1875</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0.1875</v>
      </c>
      <c r="W10" s="567"/>
      <c r="X10" s="556">
        <v>0.20833333333333334</v>
      </c>
      <c r="Y10" s="580"/>
      <c r="Z10" s="579"/>
      <c r="AA10" s="567"/>
      <c r="AB10" s="556"/>
      <c r="AC10" s="567"/>
      <c r="AD10" s="556"/>
      <c r="AE10" s="567"/>
      <c r="AF10" s="556">
        <v>2.0833333333333332E-2</v>
      </c>
      <c r="AG10" s="567"/>
      <c r="AH10" s="556"/>
      <c r="AI10" s="567"/>
      <c r="AJ10" s="556"/>
      <c r="AK10" s="567"/>
      <c r="AL10" s="556"/>
      <c r="AM10" s="580"/>
      <c r="AN10" s="568" t="s">
        <v>446</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0.20833333333333334</v>
      </c>
      <c r="W11" s="567"/>
      <c r="X11" s="556">
        <v>0.29166666666666669</v>
      </c>
      <c r="Y11" s="580"/>
      <c r="Z11" s="579"/>
      <c r="AA11" s="567"/>
      <c r="AB11" s="556"/>
      <c r="AC11" s="567"/>
      <c r="AD11" s="556"/>
      <c r="AE11" s="567"/>
      <c r="AF11" s="556"/>
      <c r="AG11" s="567"/>
      <c r="AH11" s="556"/>
      <c r="AI11" s="567"/>
      <c r="AJ11" s="556"/>
      <c r="AK11" s="567"/>
      <c r="AL11" s="556">
        <v>8.3333333333333329E-2</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0.29166666666666669</v>
      </c>
      <c r="W12" s="567"/>
      <c r="X12" s="556">
        <v>0.32500000000000001</v>
      </c>
      <c r="Y12" s="580"/>
      <c r="Z12" s="579"/>
      <c r="AA12" s="567"/>
      <c r="AB12" s="556"/>
      <c r="AC12" s="567"/>
      <c r="AD12" s="556">
        <v>2.9166666666666664E-2</v>
      </c>
      <c r="AE12" s="567"/>
      <c r="AF12" s="556">
        <v>4.1666666666666666E-3</v>
      </c>
      <c r="AG12" s="567"/>
      <c r="AH12" s="556"/>
      <c r="AI12" s="567"/>
      <c r="AJ12" s="556"/>
      <c r="AK12" s="567"/>
      <c r="AL12" s="556"/>
      <c r="AM12" s="580"/>
      <c r="AN12" s="568" t="s">
        <v>236</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190</v>
      </c>
      <c r="N13" s="618"/>
      <c r="O13" s="618"/>
      <c r="P13" s="619"/>
      <c r="Q13" s="617" t="s">
        <v>224</v>
      </c>
      <c r="R13" s="618"/>
      <c r="S13" s="618"/>
      <c r="T13" s="619"/>
      <c r="U13" s="28"/>
      <c r="V13" s="579">
        <v>0.32500000000000001</v>
      </c>
      <c r="W13" s="567"/>
      <c r="X13" s="556">
        <v>0.33333333333333331</v>
      </c>
      <c r="Y13" s="580"/>
      <c r="Z13" s="579"/>
      <c r="AA13" s="567"/>
      <c r="AB13" s="556"/>
      <c r="AC13" s="567"/>
      <c r="AD13" s="556">
        <v>4.1666666666666666E-3</v>
      </c>
      <c r="AE13" s="567"/>
      <c r="AF13" s="556">
        <v>4.1666666666666666E-3</v>
      </c>
      <c r="AG13" s="567"/>
      <c r="AH13" s="556"/>
      <c r="AI13" s="567"/>
      <c r="AJ13" s="556"/>
      <c r="AK13" s="567"/>
      <c r="AL13" s="556"/>
      <c r="AM13" s="580"/>
      <c r="AN13" s="568" t="s">
        <v>447</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0.33333333333333331</v>
      </c>
      <c r="W14" s="567"/>
      <c r="X14" s="556">
        <v>0.47916666666666669</v>
      </c>
      <c r="Y14" s="580"/>
      <c r="Z14" s="579"/>
      <c r="AA14" s="567"/>
      <c r="AB14" s="556"/>
      <c r="AC14" s="567"/>
      <c r="AD14" s="556"/>
      <c r="AE14" s="567"/>
      <c r="AF14" s="556"/>
      <c r="AG14" s="567"/>
      <c r="AH14" s="556"/>
      <c r="AI14" s="567"/>
      <c r="AJ14" s="556"/>
      <c r="AK14" s="567"/>
      <c r="AL14" s="556">
        <v>0.14583333333333334</v>
      </c>
      <c r="AM14" s="580"/>
      <c r="AN14" s="568" t="s">
        <v>218</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0.47916666666666669</v>
      </c>
      <c r="W15" s="567"/>
      <c r="X15" s="556">
        <v>0.49583333333333335</v>
      </c>
      <c r="Y15" s="580"/>
      <c r="Z15" s="579"/>
      <c r="AA15" s="567"/>
      <c r="AB15" s="556"/>
      <c r="AC15" s="567"/>
      <c r="AD15" s="556">
        <v>1.2499999999999999E-2</v>
      </c>
      <c r="AE15" s="567"/>
      <c r="AF15" s="556">
        <v>4.1666666666666666E-3</v>
      </c>
      <c r="AG15" s="567"/>
      <c r="AH15" s="556"/>
      <c r="AI15" s="567"/>
      <c r="AJ15" s="556"/>
      <c r="AK15" s="567"/>
      <c r="AL15" s="556"/>
      <c r="AM15" s="580"/>
      <c r="AN15" s="568" t="s">
        <v>448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0.49583333333333335</v>
      </c>
      <c r="W16" s="567"/>
      <c r="X16" s="556">
        <v>0.52916666666666667</v>
      </c>
      <c r="Y16" s="580"/>
      <c r="Z16" s="579"/>
      <c r="AA16" s="567"/>
      <c r="AB16" s="556"/>
      <c r="AC16" s="567"/>
      <c r="AD16" s="556"/>
      <c r="AE16" s="567"/>
      <c r="AF16" s="556">
        <v>3.3333333333333333E-2</v>
      </c>
      <c r="AG16" s="567"/>
      <c r="AH16" s="556"/>
      <c r="AI16" s="567"/>
      <c r="AJ16" s="556"/>
      <c r="AK16" s="567"/>
      <c r="AL16" s="556"/>
      <c r="AM16" s="580"/>
      <c r="AN16" s="568" t="s">
        <v>449</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0.52916666666666667</v>
      </c>
      <c r="W17" s="567"/>
      <c r="X17" s="556">
        <v>0.5625</v>
      </c>
      <c r="Y17" s="580"/>
      <c r="Z17" s="579"/>
      <c r="AA17" s="567"/>
      <c r="AB17" s="556"/>
      <c r="AC17" s="567"/>
      <c r="AD17" s="556">
        <v>2.9166666666666664E-2</v>
      </c>
      <c r="AE17" s="567"/>
      <c r="AF17" s="556">
        <v>4.1666666666666666E-3</v>
      </c>
      <c r="AG17" s="567"/>
      <c r="AH17" s="556"/>
      <c r="AI17" s="567"/>
      <c r="AJ17" s="556"/>
      <c r="AK17" s="567"/>
      <c r="AL17" s="556"/>
      <c r="AM17" s="580"/>
      <c r="AN17" s="568" t="s">
        <v>450</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0.5625</v>
      </c>
      <c r="W18" s="567"/>
      <c r="X18" s="556">
        <v>0.6166666666666667</v>
      </c>
      <c r="Y18" s="580"/>
      <c r="Z18" s="579"/>
      <c r="AA18" s="567"/>
      <c r="AB18" s="556"/>
      <c r="AC18" s="567"/>
      <c r="AD18" s="556"/>
      <c r="AE18" s="567"/>
      <c r="AF18" s="556"/>
      <c r="AG18" s="567"/>
      <c r="AH18" s="556"/>
      <c r="AI18" s="567"/>
      <c r="AJ18" s="556"/>
      <c r="AK18" s="567"/>
      <c r="AL18" s="556">
        <v>5.4166666666666669E-2</v>
      </c>
      <c r="AM18" s="580"/>
      <c r="AN18" s="568" t="s">
        <v>218</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0.6166666666666667</v>
      </c>
      <c r="W19" s="567"/>
      <c r="X19" s="586">
        <v>0.64583333333333337</v>
      </c>
      <c r="Y19" s="587"/>
      <c r="Z19" s="579"/>
      <c r="AA19" s="567"/>
      <c r="AB19" s="556"/>
      <c r="AC19" s="567"/>
      <c r="AD19" s="556">
        <v>2.4999999999999998E-2</v>
      </c>
      <c r="AE19" s="567"/>
      <c r="AF19" s="556">
        <v>4.1666666666666666E-3</v>
      </c>
      <c r="AG19" s="567"/>
      <c r="AH19" s="556"/>
      <c r="AI19" s="567"/>
      <c r="AJ19" s="556"/>
      <c r="AK19" s="567"/>
      <c r="AL19" s="556"/>
      <c r="AM19" s="580"/>
      <c r="AN19" s="568" t="s">
        <v>238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0.64583333333333337</v>
      </c>
      <c r="W20" s="567"/>
      <c r="X20" s="586">
        <v>0.65416666666666667</v>
      </c>
      <c r="Y20" s="587"/>
      <c r="Z20" s="579"/>
      <c r="AA20" s="567"/>
      <c r="AB20" s="556"/>
      <c r="AC20" s="567"/>
      <c r="AD20" s="556"/>
      <c r="AE20" s="567"/>
      <c r="AF20" s="556">
        <v>8.3333333333333332E-3</v>
      </c>
      <c r="AG20" s="567"/>
      <c r="AH20" s="556"/>
      <c r="AI20" s="567"/>
      <c r="AJ20" s="556"/>
      <c r="AK20" s="567"/>
      <c r="AL20" s="556"/>
      <c r="AM20" s="580"/>
      <c r="AN20" s="568" t="s">
        <v>239</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0.65416666666666667</v>
      </c>
      <c r="W21" s="567"/>
      <c r="X21" s="556">
        <v>0.72916666666666663</v>
      </c>
      <c r="Y21" s="580"/>
      <c r="Z21" s="579"/>
      <c r="AA21" s="567"/>
      <c r="AB21" s="556"/>
      <c r="AC21" s="567"/>
      <c r="AD21" s="556"/>
      <c r="AE21" s="567"/>
      <c r="AF21" s="556"/>
      <c r="AG21" s="567"/>
      <c r="AH21" s="556"/>
      <c r="AI21" s="567"/>
      <c r="AJ21" s="556"/>
      <c r="AK21" s="567"/>
      <c r="AL21" s="556">
        <v>7.4999999999999997E-2</v>
      </c>
      <c r="AM21" s="580"/>
      <c r="AN21" s="568" t="s">
        <v>199</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0.72916666666666663</v>
      </c>
      <c r="W22" s="567"/>
      <c r="X22" s="556">
        <v>0.75</v>
      </c>
      <c r="Y22" s="580"/>
      <c r="Z22" s="579"/>
      <c r="AA22" s="567"/>
      <c r="AB22" s="556"/>
      <c r="AC22" s="567"/>
      <c r="AD22" s="556"/>
      <c r="AE22" s="567"/>
      <c r="AF22" s="556">
        <v>2.0833333333333332E-2</v>
      </c>
      <c r="AG22" s="567"/>
      <c r="AH22" s="556"/>
      <c r="AI22" s="567"/>
      <c r="AJ22" s="556"/>
      <c r="AK22" s="567"/>
      <c r="AL22" s="556"/>
      <c r="AM22" s="580"/>
      <c r="AN22" s="568" t="s">
        <v>446</v>
      </c>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v>0.75</v>
      </c>
      <c r="W23" s="567"/>
      <c r="X23" s="556">
        <v>1</v>
      </c>
      <c r="Y23" s="580"/>
      <c r="Z23" s="579"/>
      <c r="AA23" s="567"/>
      <c r="AB23" s="556"/>
      <c r="AC23" s="567"/>
      <c r="AD23" s="556"/>
      <c r="AE23" s="567"/>
      <c r="AF23" s="556"/>
      <c r="AG23" s="567"/>
      <c r="AH23" s="556"/>
      <c r="AI23" s="567"/>
      <c r="AJ23" s="556"/>
      <c r="AK23" s="567"/>
      <c r="AL23" s="556">
        <v>0.25</v>
      </c>
      <c r="AM23" s="580"/>
      <c r="AN23" s="568" t="s">
        <v>199</v>
      </c>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9.9999999999999992E-2</v>
      </c>
      <c r="AE31" s="533"/>
      <c r="AF31" s="533">
        <f>SUM(AF9:AG30)</f>
        <v>0.10416666666666666</v>
      </c>
      <c r="AG31" s="533"/>
      <c r="AH31" s="533">
        <f>SUM(AH9:AI30)</f>
        <v>0</v>
      </c>
      <c r="AI31" s="533"/>
      <c r="AJ31" s="533">
        <f>SUM(AJ9:AK30)</f>
        <v>0</v>
      </c>
      <c r="AK31" s="533"/>
      <c r="AL31" s="537">
        <f>SUM(AL9:AM30)</f>
        <v>0.79583333333333328</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17038</v>
      </c>
      <c r="Y35" s="516"/>
      <c r="Z35" s="516"/>
      <c r="AA35" s="56" t="s">
        <v>78</v>
      </c>
      <c r="AB35" s="517">
        <v>586</v>
      </c>
      <c r="AC35" s="518"/>
      <c r="AD35" s="518"/>
      <c r="AE35" s="57" t="s">
        <v>78</v>
      </c>
      <c r="AF35" s="517">
        <v>0</v>
      </c>
      <c r="AG35" s="518"/>
      <c r="AH35" s="518"/>
      <c r="AI35" s="56" t="s">
        <v>78</v>
      </c>
      <c r="AJ35" s="517">
        <v>0</v>
      </c>
      <c r="AK35" s="518"/>
      <c r="AL35" s="518"/>
      <c r="AM35" s="56" t="s">
        <v>78</v>
      </c>
      <c r="AN35" s="519">
        <f>(X35+AF35)-(AB35+AJ35)</f>
        <v>16452</v>
      </c>
      <c r="AO35" s="520"/>
      <c r="AP35" s="56" t="s">
        <v>78</v>
      </c>
      <c r="AQ35" s="521"/>
      <c r="AR35" s="522"/>
      <c r="AS35" s="522"/>
      <c r="AT35" s="522"/>
      <c r="AU35" s="523"/>
    </row>
    <row r="36" spans="1:47" ht="15.75" customHeight="1">
      <c r="A36" s="169"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59000</v>
      </c>
      <c r="Y36" s="487"/>
      <c r="Z36" s="487"/>
      <c r="AA36" s="61" t="s">
        <v>78</v>
      </c>
      <c r="AB36" s="499">
        <v>2000</v>
      </c>
      <c r="AC36" s="500"/>
      <c r="AD36" s="500"/>
      <c r="AE36" s="62" t="s">
        <v>78</v>
      </c>
      <c r="AF36" s="499">
        <v>0</v>
      </c>
      <c r="AG36" s="500"/>
      <c r="AH36" s="500"/>
      <c r="AI36" s="61" t="s">
        <v>78</v>
      </c>
      <c r="AJ36" s="499">
        <v>5000</v>
      </c>
      <c r="AK36" s="500"/>
      <c r="AL36" s="500"/>
      <c r="AM36" s="61" t="s">
        <v>78</v>
      </c>
      <c r="AN36" s="463">
        <f t="shared" ref="AN36:AN43" si="3">(X36+AF36)-(AB36+AJ36)</f>
        <v>52000</v>
      </c>
      <c r="AO36" s="464"/>
      <c r="AP36" s="61" t="s">
        <v>78</v>
      </c>
      <c r="AQ36" s="465" t="s">
        <v>240</v>
      </c>
      <c r="AR36" s="466"/>
      <c r="AS36" s="466"/>
      <c r="AT36" s="466"/>
      <c r="AU36" s="467"/>
    </row>
    <row r="37" spans="1:47" ht="15.75" customHeight="1">
      <c r="A37" s="169" t="s">
        <v>82</v>
      </c>
      <c r="B37" s="58"/>
      <c r="C37" s="58"/>
      <c r="D37" s="58"/>
      <c r="E37" s="58"/>
      <c r="F37" s="58"/>
      <c r="G37" s="59"/>
      <c r="H37" s="488">
        <f>SUM(AD9:AE30)</f>
        <v>9.9999999999999992E-2</v>
      </c>
      <c r="I37" s="489"/>
      <c r="J37" s="489"/>
      <c r="K37" s="490">
        <v>89</v>
      </c>
      <c r="L37" s="491"/>
      <c r="M37" s="60" t="s">
        <v>78</v>
      </c>
      <c r="N37" s="492">
        <f t="shared" si="2"/>
        <v>213.6</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t="s">
        <v>241</v>
      </c>
      <c r="AR37" s="466"/>
      <c r="AS37" s="466"/>
      <c r="AT37" s="466"/>
      <c r="AU37" s="467"/>
    </row>
    <row r="38" spans="1:47" ht="15.75" customHeight="1">
      <c r="A38" s="169" t="s">
        <v>84</v>
      </c>
      <c r="B38" s="58"/>
      <c r="C38" s="58"/>
      <c r="D38" s="58"/>
      <c r="E38" s="58"/>
      <c r="F38" s="58"/>
      <c r="G38" s="59"/>
      <c r="H38" s="488">
        <f>SUM(AF9:AG30)</f>
        <v>0.10416666666666666</v>
      </c>
      <c r="I38" s="489"/>
      <c r="J38" s="489"/>
      <c r="K38" s="490">
        <v>89</v>
      </c>
      <c r="L38" s="491"/>
      <c r="M38" s="60" t="s">
        <v>78</v>
      </c>
      <c r="N38" s="492">
        <f t="shared" si="2"/>
        <v>222.5</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69"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69"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69" t="s">
        <v>91</v>
      </c>
      <c r="B41" s="58"/>
      <c r="C41" s="58"/>
      <c r="D41" s="58"/>
      <c r="E41" s="58"/>
      <c r="F41" s="58"/>
      <c r="G41" s="59"/>
      <c r="H41" s="488">
        <f>SUM(AL9:AM30)</f>
        <v>0.79583333333333328</v>
      </c>
      <c r="I41" s="489"/>
      <c r="J41" s="489"/>
      <c r="K41" s="490">
        <v>8</v>
      </c>
      <c r="L41" s="491"/>
      <c r="M41" s="60" t="s">
        <v>78</v>
      </c>
      <c r="N41" s="492">
        <f t="shared" si="2"/>
        <v>152.79999999999998</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69"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588.9</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06-10--2020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06-10--2020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64" t="s">
        <v>138</v>
      </c>
      <c r="AH71" s="165"/>
      <c r="AI71" s="165"/>
      <c r="AJ71" s="165"/>
      <c r="AK71" s="165"/>
      <c r="AL71" s="166"/>
      <c r="AM71" s="164" t="s">
        <v>139</v>
      </c>
      <c r="AN71" s="165"/>
      <c r="AO71" s="165" t="s">
        <v>181</v>
      </c>
      <c r="AP71" s="170"/>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64" t="s">
        <v>143</v>
      </c>
      <c r="AH72" s="165"/>
      <c r="AI72" s="165"/>
      <c r="AJ72" s="165"/>
      <c r="AK72" s="165"/>
      <c r="AL72" s="166"/>
      <c r="AM72" s="164" t="s">
        <v>141</v>
      </c>
      <c r="AN72" s="165"/>
      <c r="AO72" s="165"/>
      <c r="AP72" s="170"/>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64" t="s">
        <v>168</v>
      </c>
      <c r="AH73" s="165"/>
      <c r="AI73" s="165"/>
      <c r="AJ73" s="165"/>
      <c r="AK73" s="165"/>
      <c r="AL73" s="166"/>
      <c r="AM73" s="164" t="s">
        <v>144</v>
      </c>
      <c r="AN73" s="165"/>
      <c r="AO73" s="165"/>
      <c r="AP73" s="170"/>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64" t="s">
        <v>175</v>
      </c>
      <c r="AH74" s="165"/>
      <c r="AI74" s="165"/>
      <c r="AJ74" s="165"/>
      <c r="AK74" s="165"/>
      <c r="AL74" s="166"/>
      <c r="AM74" s="164" t="s">
        <v>146</v>
      </c>
      <c r="AN74" s="165"/>
      <c r="AO74" s="165"/>
      <c r="AP74" s="170"/>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64" t="s">
        <v>148</v>
      </c>
      <c r="AH75" s="165"/>
      <c r="AI75" s="165"/>
      <c r="AJ75" s="165"/>
      <c r="AK75" s="165"/>
      <c r="AL75" s="166"/>
      <c r="AM75" s="164" t="s">
        <v>149</v>
      </c>
      <c r="AN75" s="165"/>
      <c r="AO75" s="165" t="s">
        <v>181</v>
      </c>
      <c r="AP75" s="170"/>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64" t="s">
        <v>151</v>
      </c>
      <c r="AH76" s="165"/>
      <c r="AI76" s="165"/>
      <c r="AJ76" s="165"/>
      <c r="AK76" s="165"/>
      <c r="AL76" s="166"/>
      <c r="AM76" s="164" t="s">
        <v>149</v>
      </c>
      <c r="AN76" s="165"/>
      <c r="AO76" s="165"/>
      <c r="AP76" s="170"/>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64" t="s">
        <v>176</v>
      </c>
      <c r="AH77" s="165"/>
      <c r="AI77" s="165"/>
      <c r="AJ77" s="165"/>
      <c r="AK77" s="165"/>
      <c r="AL77" s="166"/>
      <c r="AM77" s="164" t="s">
        <v>153</v>
      </c>
      <c r="AN77" s="165"/>
      <c r="AO77" s="165"/>
      <c r="AP77" s="170"/>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2" zoomScale="184" zoomScaleNormal="184"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242</v>
      </c>
      <c r="F6" s="632"/>
      <c r="G6" s="632"/>
      <c r="H6" s="632"/>
      <c r="I6" s="632"/>
      <c r="J6" s="633"/>
      <c r="K6" s="7" t="s">
        <v>7</v>
      </c>
      <c r="L6" s="6"/>
      <c r="M6" s="6"/>
      <c r="N6" s="8"/>
      <c r="O6" s="634" t="s">
        <v>195</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74" t="s">
        <v>16</v>
      </c>
      <c r="L8" s="175"/>
      <c r="M8" s="175"/>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0.12916666666666668</v>
      </c>
      <c r="Y9" s="628"/>
      <c r="Z9" s="625"/>
      <c r="AA9" s="626"/>
      <c r="AB9" s="627"/>
      <c r="AC9" s="626"/>
      <c r="AD9" s="627"/>
      <c r="AE9" s="626"/>
      <c r="AF9" s="627"/>
      <c r="AG9" s="626"/>
      <c r="AH9" s="627"/>
      <c r="AI9" s="626"/>
      <c r="AJ9" s="627"/>
      <c r="AK9" s="626"/>
      <c r="AL9" s="627">
        <v>0.12916666666666668</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0.12916666666666668</v>
      </c>
      <c r="W10" s="567"/>
      <c r="X10" s="556">
        <v>0.15833333333333333</v>
      </c>
      <c r="Y10" s="580"/>
      <c r="Z10" s="579"/>
      <c r="AA10" s="567"/>
      <c r="AB10" s="556"/>
      <c r="AC10" s="567"/>
      <c r="AD10" s="556"/>
      <c r="AE10" s="567"/>
      <c r="AF10" s="556">
        <v>2.9166666666666664E-2</v>
      </c>
      <c r="AG10" s="567"/>
      <c r="AH10" s="556"/>
      <c r="AI10" s="567"/>
      <c r="AJ10" s="556"/>
      <c r="AK10" s="567"/>
      <c r="AL10" s="556"/>
      <c r="AM10" s="580"/>
      <c r="AN10" s="568" t="s">
        <v>386</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0.15833333333333333</v>
      </c>
      <c r="W11" s="567"/>
      <c r="X11" s="556">
        <v>0.29166666666666669</v>
      </c>
      <c r="Y11" s="580"/>
      <c r="Z11" s="579"/>
      <c r="AA11" s="567"/>
      <c r="AB11" s="556"/>
      <c r="AC11" s="567"/>
      <c r="AD11" s="556"/>
      <c r="AE11" s="567"/>
      <c r="AF11" s="556"/>
      <c r="AG11" s="567"/>
      <c r="AH11" s="556"/>
      <c r="AI11" s="567"/>
      <c r="AJ11" s="556"/>
      <c r="AK11" s="567"/>
      <c r="AL11" s="556">
        <v>0.13333333333333333</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0.29166666666666669</v>
      </c>
      <c r="W12" s="567"/>
      <c r="X12" s="556">
        <v>0.32916666666666666</v>
      </c>
      <c r="Y12" s="580"/>
      <c r="Z12" s="579"/>
      <c r="AA12" s="567"/>
      <c r="AB12" s="556"/>
      <c r="AC12" s="567"/>
      <c r="AD12" s="556">
        <v>3.3333333333333333E-2</v>
      </c>
      <c r="AE12" s="567"/>
      <c r="AF12" s="556">
        <v>4.1666666666666666E-3</v>
      </c>
      <c r="AG12" s="567"/>
      <c r="AH12" s="556"/>
      <c r="AI12" s="567"/>
      <c r="AJ12" s="556"/>
      <c r="AK12" s="567"/>
      <c r="AL12" s="556"/>
      <c r="AM12" s="580"/>
      <c r="AN12" s="568" t="s">
        <v>243</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190</v>
      </c>
      <c r="N13" s="618"/>
      <c r="O13" s="618"/>
      <c r="P13" s="619"/>
      <c r="Q13" s="617" t="s">
        <v>244</v>
      </c>
      <c r="R13" s="618"/>
      <c r="S13" s="618"/>
      <c r="T13" s="619"/>
      <c r="U13" s="28"/>
      <c r="V13" s="579">
        <v>0.32916666666666666</v>
      </c>
      <c r="W13" s="567"/>
      <c r="X13" s="556">
        <v>0.33749999999999997</v>
      </c>
      <c r="Y13" s="580"/>
      <c r="Z13" s="579"/>
      <c r="AA13" s="567"/>
      <c r="AB13" s="556"/>
      <c r="AC13" s="567"/>
      <c r="AD13" s="556"/>
      <c r="AE13" s="567"/>
      <c r="AF13" s="556">
        <v>8.3333333333333332E-3</v>
      </c>
      <c r="AG13" s="567"/>
      <c r="AH13" s="556"/>
      <c r="AI13" s="567"/>
      <c r="AJ13" s="556"/>
      <c r="AK13" s="567"/>
      <c r="AL13" s="556"/>
      <c r="AM13" s="580"/>
      <c r="AN13" s="568" t="s">
        <v>442</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0.33749999999999997</v>
      </c>
      <c r="W14" s="567"/>
      <c r="X14" s="556">
        <v>0.47500000000000003</v>
      </c>
      <c r="Y14" s="580"/>
      <c r="Z14" s="579"/>
      <c r="AA14" s="567"/>
      <c r="AB14" s="556"/>
      <c r="AC14" s="567"/>
      <c r="AD14" s="556"/>
      <c r="AE14" s="567"/>
      <c r="AF14" s="556"/>
      <c r="AG14" s="567"/>
      <c r="AH14" s="556"/>
      <c r="AI14" s="567"/>
      <c r="AJ14" s="556"/>
      <c r="AK14" s="567"/>
      <c r="AL14" s="556">
        <v>0.13749999999999998</v>
      </c>
      <c r="AM14" s="580"/>
      <c r="AN14" s="568" t="s">
        <v>218</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0.47500000000000003</v>
      </c>
      <c r="W15" s="567"/>
      <c r="X15" s="556">
        <v>0.49583333333333335</v>
      </c>
      <c r="Y15" s="580"/>
      <c r="Z15" s="579"/>
      <c r="AA15" s="567"/>
      <c r="AB15" s="556"/>
      <c r="AC15" s="567"/>
      <c r="AD15" s="556">
        <v>1.6666666666666666E-2</v>
      </c>
      <c r="AE15" s="567"/>
      <c r="AF15" s="556">
        <v>4.1666666666666666E-3</v>
      </c>
      <c r="AG15" s="567"/>
      <c r="AH15" s="556"/>
      <c r="AI15" s="567"/>
      <c r="AJ15" s="556"/>
      <c r="AK15" s="567"/>
      <c r="AL15" s="556"/>
      <c r="AM15" s="580"/>
      <c r="AN15" s="568" t="s">
        <v>443</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0.49583333333333335</v>
      </c>
      <c r="W16" s="567"/>
      <c r="X16" s="556">
        <v>0.625</v>
      </c>
      <c r="Y16" s="580"/>
      <c r="Z16" s="579"/>
      <c r="AA16" s="567"/>
      <c r="AB16" s="556"/>
      <c r="AC16" s="567"/>
      <c r="AD16" s="556"/>
      <c r="AE16" s="567"/>
      <c r="AF16" s="556"/>
      <c r="AG16" s="567"/>
      <c r="AH16" s="556"/>
      <c r="AI16" s="567"/>
      <c r="AJ16" s="556"/>
      <c r="AK16" s="567"/>
      <c r="AL16" s="556">
        <v>0.12916666666666668</v>
      </c>
      <c r="AM16" s="580"/>
      <c r="AN16" s="568" t="s">
        <v>218</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0.625</v>
      </c>
      <c r="W17" s="567"/>
      <c r="X17" s="556">
        <v>0.65</v>
      </c>
      <c r="Y17" s="580"/>
      <c r="Z17" s="579"/>
      <c r="AA17" s="567"/>
      <c r="AB17" s="556"/>
      <c r="AC17" s="567"/>
      <c r="AD17" s="556">
        <v>2.0833333333333332E-2</v>
      </c>
      <c r="AE17" s="567"/>
      <c r="AF17" s="556">
        <v>4.1666666666666666E-3</v>
      </c>
      <c r="AG17" s="567"/>
      <c r="AH17" s="556"/>
      <c r="AI17" s="567"/>
      <c r="AJ17" s="556"/>
      <c r="AK17" s="567"/>
      <c r="AL17" s="556"/>
      <c r="AM17" s="580"/>
      <c r="AN17" s="568" t="s">
        <v>444</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0.65</v>
      </c>
      <c r="W18" s="567"/>
      <c r="X18" s="556">
        <v>0.67499999999999993</v>
      </c>
      <c r="Y18" s="580"/>
      <c r="Z18" s="579"/>
      <c r="AA18" s="567"/>
      <c r="AB18" s="556"/>
      <c r="AC18" s="567"/>
      <c r="AD18" s="556">
        <v>2.0833333333333332E-2</v>
      </c>
      <c r="AE18" s="567"/>
      <c r="AF18" s="556">
        <v>4.1666666666666666E-3</v>
      </c>
      <c r="AG18" s="567"/>
      <c r="AH18" s="556"/>
      <c r="AI18" s="567"/>
      <c r="AJ18" s="556"/>
      <c r="AK18" s="567"/>
      <c r="AL18" s="556"/>
      <c r="AM18" s="580"/>
      <c r="AN18" s="568" t="s">
        <v>233</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0.67499999999999993</v>
      </c>
      <c r="W19" s="567"/>
      <c r="X19" s="586">
        <v>0.79583333333333339</v>
      </c>
      <c r="Y19" s="587"/>
      <c r="Z19" s="579"/>
      <c r="AA19" s="567"/>
      <c r="AB19" s="556"/>
      <c r="AC19" s="567"/>
      <c r="AD19" s="556"/>
      <c r="AE19" s="567"/>
      <c r="AF19" s="556"/>
      <c r="AG19" s="567"/>
      <c r="AH19" s="556"/>
      <c r="AI19" s="567"/>
      <c r="AJ19" s="556"/>
      <c r="AK19" s="567"/>
      <c r="AL19" s="556">
        <v>0.12083333333333333</v>
      </c>
      <c r="AM19" s="580"/>
      <c r="AN19" s="568" t="s">
        <v>199</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0.79583333333333339</v>
      </c>
      <c r="W20" s="567"/>
      <c r="X20" s="586">
        <v>0.82916666666666661</v>
      </c>
      <c r="Y20" s="587"/>
      <c r="Z20" s="579"/>
      <c r="AA20" s="567"/>
      <c r="AB20" s="556"/>
      <c r="AC20" s="567"/>
      <c r="AD20" s="556"/>
      <c r="AE20" s="567"/>
      <c r="AF20" s="556">
        <v>3.3333333333333333E-2</v>
      </c>
      <c r="AG20" s="567"/>
      <c r="AH20" s="556"/>
      <c r="AI20" s="567"/>
      <c r="AJ20" s="556"/>
      <c r="AK20" s="567"/>
      <c r="AL20" s="556"/>
      <c r="AM20" s="580"/>
      <c r="AN20" s="568" t="s">
        <v>445</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0.82916666666666661</v>
      </c>
      <c r="W21" s="567"/>
      <c r="X21" s="556">
        <v>1</v>
      </c>
      <c r="Y21" s="580"/>
      <c r="Z21" s="579"/>
      <c r="AA21" s="567"/>
      <c r="AB21" s="556"/>
      <c r="AC21" s="567"/>
      <c r="AD21" s="556"/>
      <c r="AE21" s="567"/>
      <c r="AF21" s="556"/>
      <c r="AG21" s="567"/>
      <c r="AH21" s="556"/>
      <c r="AI21" s="567"/>
      <c r="AJ21" s="556"/>
      <c r="AK21" s="567"/>
      <c r="AL21" s="556">
        <v>0.17083333333333331</v>
      </c>
      <c r="AM21" s="580"/>
      <c r="AN21" s="568" t="s">
        <v>199</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9.166666666666666E-2</v>
      </c>
      <c r="AE31" s="533"/>
      <c r="AF31" s="533">
        <f>SUM(AF9:AG30)</f>
        <v>8.7499999999999994E-2</v>
      </c>
      <c r="AG31" s="533"/>
      <c r="AH31" s="533">
        <f>SUM(AH9:AI30)</f>
        <v>0</v>
      </c>
      <c r="AI31" s="533"/>
      <c r="AJ31" s="533">
        <f>SUM(AJ9:AK30)</f>
        <v>0</v>
      </c>
      <c r="AK31" s="533"/>
      <c r="AL31" s="537">
        <f>SUM(AL9:AM30)</f>
        <v>0.8208333333333333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16452</v>
      </c>
      <c r="Y35" s="516"/>
      <c r="Z35" s="516"/>
      <c r="AA35" s="56" t="s">
        <v>78</v>
      </c>
      <c r="AB35" s="517">
        <v>537</v>
      </c>
      <c r="AC35" s="518"/>
      <c r="AD35" s="518"/>
      <c r="AE35" s="57" t="s">
        <v>78</v>
      </c>
      <c r="AF35" s="517">
        <v>0</v>
      </c>
      <c r="AG35" s="518"/>
      <c r="AH35" s="518"/>
      <c r="AI35" s="56" t="s">
        <v>78</v>
      </c>
      <c r="AJ35" s="517">
        <v>0</v>
      </c>
      <c r="AK35" s="518"/>
      <c r="AL35" s="518"/>
      <c r="AM35" s="56" t="s">
        <v>78</v>
      </c>
      <c r="AN35" s="519">
        <f>(X35+AF35)-(AB35+AJ35)</f>
        <v>15915</v>
      </c>
      <c r="AO35" s="520"/>
      <c r="AP35" s="56" t="s">
        <v>78</v>
      </c>
      <c r="AQ35" s="521"/>
      <c r="AR35" s="522"/>
      <c r="AS35" s="522"/>
      <c r="AT35" s="522"/>
      <c r="AU35" s="523"/>
    </row>
    <row r="36" spans="1:47" ht="15.75" customHeight="1">
      <c r="A36" s="176"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52000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50000</v>
      </c>
      <c r="AO36" s="464"/>
      <c r="AP36" s="61" t="s">
        <v>78</v>
      </c>
      <c r="AQ36" s="465"/>
      <c r="AR36" s="466"/>
      <c r="AS36" s="466"/>
      <c r="AT36" s="466"/>
      <c r="AU36" s="467"/>
    </row>
    <row r="37" spans="1:47" ht="15.75" customHeight="1">
      <c r="A37" s="176" t="s">
        <v>82</v>
      </c>
      <c r="B37" s="58"/>
      <c r="C37" s="58"/>
      <c r="D37" s="58"/>
      <c r="E37" s="58"/>
      <c r="F37" s="58"/>
      <c r="G37" s="59"/>
      <c r="H37" s="488">
        <f>SUM(AD9:AE30)</f>
        <v>9.166666666666666E-2</v>
      </c>
      <c r="I37" s="489"/>
      <c r="J37" s="489"/>
      <c r="K37" s="490">
        <v>89</v>
      </c>
      <c r="L37" s="491"/>
      <c r="M37" s="60" t="s">
        <v>78</v>
      </c>
      <c r="N37" s="492">
        <f t="shared" si="2"/>
        <v>195.79999999999998</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176" t="s">
        <v>84</v>
      </c>
      <c r="B38" s="58"/>
      <c r="C38" s="58"/>
      <c r="D38" s="58"/>
      <c r="E38" s="58"/>
      <c r="F38" s="58"/>
      <c r="G38" s="59"/>
      <c r="H38" s="488">
        <f>SUM(AF9:AG30)</f>
        <v>8.7499999999999994E-2</v>
      </c>
      <c r="I38" s="489"/>
      <c r="J38" s="489"/>
      <c r="K38" s="490">
        <v>89</v>
      </c>
      <c r="L38" s="491"/>
      <c r="M38" s="60" t="s">
        <v>78</v>
      </c>
      <c r="N38" s="492">
        <f t="shared" si="2"/>
        <v>186.89999999999998</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76"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76"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76" t="s">
        <v>91</v>
      </c>
      <c r="B41" s="58"/>
      <c r="C41" s="58"/>
      <c r="D41" s="58"/>
      <c r="E41" s="58"/>
      <c r="F41" s="58"/>
      <c r="G41" s="59"/>
      <c r="H41" s="488">
        <f>SUM(AL9:AM30)</f>
        <v>0.8208333333333333</v>
      </c>
      <c r="I41" s="489"/>
      <c r="J41" s="489"/>
      <c r="K41" s="490">
        <v>8</v>
      </c>
      <c r="L41" s="491"/>
      <c r="M41" s="60" t="s">
        <v>78</v>
      </c>
      <c r="N41" s="492">
        <f t="shared" si="2"/>
        <v>157.6</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76"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540.29999999999995</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07-10--2020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07-10--2020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71" t="s">
        <v>138</v>
      </c>
      <c r="AH71" s="172"/>
      <c r="AI71" s="172"/>
      <c r="AJ71" s="172"/>
      <c r="AK71" s="172"/>
      <c r="AL71" s="173"/>
      <c r="AM71" s="171" t="s">
        <v>139</v>
      </c>
      <c r="AN71" s="172"/>
      <c r="AO71" s="172" t="s">
        <v>181</v>
      </c>
      <c r="AP71" s="177"/>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71" t="s">
        <v>143</v>
      </c>
      <c r="AH72" s="172"/>
      <c r="AI72" s="172"/>
      <c r="AJ72" s="172"/>
      <c r="AK72" s="172"/>
      <c r="AL72" s="173"/>
      <c r="AM72" s="171" t="s">
        <v>141</v>
      </c>
      <c r="AN72" s="172"/>
      <c r="AO72" s="172"/>
      <c r="AP72" s="177"/>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71" t="s">
        <v>168</v>
      </c>
      <c r="AH73" s="172"/>
      <c r="AI73" s="172"/>
      <c r="AJ73" s="172"/>
      <c r="AK73" s="172"/>
      <c r="AL73" s="173"/>
      <c r="AM73" s="171" t="s">
        <v>144</v>
      </c>
      <c r="AN73" s="172"/>
      <c r="AO73" s="172"/>
      <c r="AP73" s="177"/>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71" t="s">
        <v>175</v>
      </c>
      <c r="AH74" s="172"/>
      <c r="AI74" s="172"/>
      <c r="AJ74" s="172"/>
      <c r="AK74" s="172"/>
      <c r="AL74" s="173"/>
      <c r="AM74" s="171" t="s">
        <v>146</v>
      </c>
      <c r="AN74" s="172"/>
      <c r="AO74" s="172"/>
      <c r="AP74" s="177"/>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71" t="s">
        <v>148</v>
      </c>
      <c r="AH75" s="172"/>
      <c r="AI75" s="172"/>
      <c r="AJ75" s="172"/>
      <c r="AK75" s="172"/>
      <c r="AL75" s="173"/>
      <c r="AM75" s="171" t="s">
        <v>149</v>
      </c>
      <c r="AN75" s="172"/>
      <c r="AO75" s="172" t="s">
        <v>181</v>
      </c>
      <c r="AP75" s="177"/>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71" t="s">
        <v>151</v>
      </c>
      <c r="AH76" s="172"/>
      <c r="AI76" s="172"/>
      <c r="AJ76" s="172"/>
      <c r="AK76" s="172"/>
      <c r="AL76" s="173"/>
      <c r="AM76" s="171" t="s">
        <v>149</v>
      </c>
      <c r="AN76" s="172"/>
      <c r="AO76" s="172"/>
      <c r="AP76" s="177"/>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71" t="s">
        <v>176</v>
      </c>
      <c r="AH77" s="172"/>
      <c r="AI77" s="172"/>
      <c r="AJ77" s="172"/>
      <c r="AK77" s="172"/>
      <c r="AL77" s="173"/>
      <c r="AM77" s="171" t="s">
        <v>153</v>
      </c>
      <c r="AN77" s="172"/>
      <c r="AO77" s="172"/>
      <c r="AP77" s="177"/>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245</v>
      </c>
      <c r="F6" s="632"/>
      <c r="G6" s="632"/>
      <c r="H6" s="632"/>
      <c r="I6" s="632"/>
      <c r="J6" s="633"/>
      <c r="K6" s="7" t="s">
        <v>7</v>
      </c>
      <c r="L6" s="6"/>
      <c r="M6" s="6"/>
      <c r="N6" s="8"/>
      <c r="O6" s="634" t="s">
        <v>195</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81" t="s">
        <v>16</v>
      </c>
      <c r="L8" s="182"/>
      <c r="M8" s="182"/>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0.29166666666666669</v>
      </c>
      <c r="Y9" s="628"/>
      <c r="Z9" s="625"/>
      <c r="AA9" s="626"/>
      <c r="AB9" s="627"/>
      <c r="AC9" s="626"/>
      <c r="AD9" s="627"/>
      <c r="AE9" s="626"/>
      <c r="AF9" s="627"/>
      <c r="AG9" s="626"/>
      <c r="AH9" s="627"/>
      <c r="AI9" s="626"/>
      <c r="AJ9" s="627"/>
      <c r="AK9" s="626"/>
      <c r="AL9" s="627">
        <v>0.29166666666666669</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0.29166666666666669</v>
      </c>
      <c r="W10" s="567"/>
      <c r="X10" s="556">
        <v>0.35833333333333334</v>
      </c>
      <c r="Y10" s="580"/>
      <c r="Z10" s="579"/>
      <c r="AA10" s="567"/>
      <c r="AB10" s="556"/>
      <c r="AC10" s="567"/>
      <c r="AD10" s="556">
        <v>6.25E-2</v>
      </c>
      <c r="AE10" s="567"/>
      <c r="AF10" s="556">
        <v>4.1666666666666666E-3</v>
      </c>
      <c r="AG10" s="567"/>
      <c r="AH10" s="556"/>
      <c r="AI10" s="567"/>
      <c r="AJ10" s="556"/>
      <c r="AK10" s="567"/>
      <c r="AL10" s="556"/>
      <c r="AM10" s="580"/>
      <c r="AN10" s="568" t="s">
        <v>246</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0.35833333333333334</v>
      </c>
      <c r="W11" s="567"/>
      <c r="X11" s="556">
        <v>0.3833333333333333</v>
      </c>
      <c r="Y11" s="580"/>
      <c r="Z11" s="579"/>
      <c r="AA11" s="567"/>
      <c r="AB11" s="556"/>
      <c r="AC11" s="567"/>
      <c r="AD11" s="556">
        <v>2.0833333333333332E-2</v>
      </c>
      <c r="AE11" s="567"/>
      <c r="AF11" s="556">
        <v>4.1666666666666666E-3</v>
      </c>
      <c r="AG11" s="567"/>
      <c r="AH11" s="556"/>
      <c r="AI11" s="567"/>
      <c r="AJ11" s="556"/>
      <c r="AK11" s="567"/>
      <c r="AL11" s="556"/>
      <c r="AM11" s="580"/>
      <c r="AN11" s="568" t="s">
        <v>247</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0.3833333333333333</v>
      </c>
      <c r="W12" s="567"/>
      <c r="X12" s="556">
        <v>0.39166666666666666</v>
      </c>
      <c r="Y12" s="580"/>
      <c r="Z12" s="579"/>
      <c r="AA12" s="567"/>
      <c r="AB12" s="556"/>
      <c r="AC12" s="567"/>
      <c r="AD12" s="556">
        <v>4.1666666666666666E-3</v>
      </c>
      <c r="AE12" s="567"/>
      <c r="AF12" s="556">
        <v>4.1666666666666666E-3</v>
      </c>
      <c r="AG12" s="567"/>
      <c r="AH12" s="556"/>
      <c r="AI12" s="567"/>
      <c r="AJ12" s="556"/>
      <c r="AK12" s="567"/>
      <c r="AL12" s="556"/>
      <c r="AM12" s="580"/>
      <c r="AN12" s="568" t="s">
        <v>248</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190</v>
      </c>
      <c r="N13" s="618"/>
      <c r="O13" s="618"/>
      <c r="P13" s="619"/>
      <c r="Q13" s="617" t="s">
        <v>244</v>
      </c>
      <c r="R13" s="618"/>
      <c r="S13" s="618"/>
      <c r="T13" s="619"/>
      <c r="U13" s="28"/>
      <c r="V13" s="579">
        <v>0.39166666666666666</v>
      </c>
      <c r="W13" s="567"/>
      <c r="X13" s="556">
        <v>0.39999999999999997</v>
      </c>
      <c r="Y13" s="580"/>
      <c r="Z13" s="579"/>
      <c r="AA13" s="567"/>
      <c r="AB13" s="556"/>
      <c r="AC13" s="567"/>
      <c r="AD13" s="556"/>
      <c r="AE13" s="567"/>
      <c r="AF13" s="556"/>
      <c r="AG13" s="567"/>
      <c r="AH13" s="556"/>
      <c r="AI13" s="567"/>
      <c r="AJ13" s="556"/>
      <c r="AK13" s="567"/>
      <c r="AL13" s="556">
        <v>8.3333333333333332E-3</v>
      </c>
      <c r="AM13" s="580"/>
      <c r="AN13" s="568" t="s">
        <v>199</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0.39999999999999997</v>
      </c>
      <c r="W14" s="567"/>
      <c r="X14" s="556">
        <v>0.4375</v>
      </c>
      <c r="Y14" s="580"/>
      <c r="Z14" s="579"/>
      <c r="AA14" s="567"/>
      <c r="AB14" s="556"/>
      <c r="AC14" s="567"/>
      <c r="AD14" s="556">
        <v>3.3333333333333333E-2</v>
      </c>
      <c r="AE14" s="567"/>
      <c r="AF14" s="556">
        <v>4.1666666666666666E-3</v>
      </c>
      <c r="AG14" s="567"/>
      <c r="AH14" s="556"/>
      <c r="AI14" s="567"/>
      <c r="AJ14" s="556"/>
      <c r="AK14" s="567"/>
      <c r="AL14" s="556"/>
      <c r="AM14" s="580"/>
      <c r="AN14" s="568" t="s">
        <v>440</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0.4375</v>
      </c>
      <c r="W15" s="567"/>
      <c r="X15" s="556">
        <v>0.47916666666666669</v>
      </c>
      <c r="Y15" s="580"/>
      <c r="Z15" s="579"/>
      <c r="AA15" s="567"/>
      <c r="AB15" s="556"/>
      <c r="AC15" s="567"/>
      <c r="AD15" s="556">
        <v>3.7499999999999999E-2</v>
      </c>
      <c r="AE15" s="567"/>
      <c r="AF15" s="556">
        <v>4.1666666666666666E-3</v>
      </c>
      <c r="AG15" s="567"/>
      <c r="AH15" s="556"/>
      <c r="AI15" s="567"/>
      <c r="AJ15" s="556"/>
      <c r="AK15" s="567"/>
      <c r="AL15" s="556"/>
      <c r="AM15" s="580"/>
      <c r="AN15" s="568" t="s">
        <v>249</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0.47916666666666669</v>
      </c>
      <c r="W16" s="567"/>
      <c r="X16" s="556">
        <v>0.60416666666666663</v>
      </c>
      <c r="Y16" s="580"/>
      <c r="Z16" s="579"/>
      <c r="AA16" s="567"/>
      <c r="AB16" s="556"/>
      <c r="AC16" s="567"/>
      <c r="AD16" s="556"/>
      <c r="AE16" s="567"/>
      <c r="AF16" s="556"/>
      <c r="AG16" s="567"/>
      <c r="AH16" s="556"/>
      <c r="AI16" s="567"/>
      <c r="AJ16" s="556"/>
      <c r="AK16" s="567"/>
      <c r="AL16" s="556">
        <v>0.125</v>
      </c>
      <c r="AM16" s="580"/>
      <c r="AN16" s="568" t="s">
        <v>199</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0.60416666666666663</v>
      </c>
      <c r="W17" s="567"/>
      <c r="X17" s="556">
        <v>0.64583333333333337</v>
      </c>
      <c r="Y17" s="580"/>
      <c r="Z17" s="579"/>
      <c r="AA17" s="567"/>
      <c r="AB17" s="556"/>
      <c r="AC17" s="567"/>
      <c r="AD17" s="556"/>
      <c r="AE17" s="567"/>
      <c r="AF17" s="556">
        <v>2.0833333333333332E-2</v>
      </c>
      <c r="AG17" s="567"/>
      <c r="AH17" s="556"/>
      <c r="AI17" s="567"/>
      <c r="AJ17" s="556"/>
      <c r="AK17" s="567"/>
      <c r="AL17" s="556"/>
      <c r="AM17" s="580"/>
      <c r="AN17" s="568" t="s">
        <v>441</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0.64583333333333337</v>
      </c>
      <c r="W18" s="567"/>
      <c r="X18" s="556">
        <v>0.8041666666666667</v>
      </c>
      <c r="Y18" s="580"/>
      <c r="Z18" s="579"/>
      <c r="AA18" s="567"/>
      <c r="AB18" s="556"/>
      <c r="AC18" s="567"/>
      <c r="AD18" s="556"/>
      <c r="AE18" s="567"/>
      <c r="AF18" s="556"/>
      <c r="AG18" s="567"/>
      <c r="AH18" s="556"/>
      <c r="AI18" s="567"/>
      <c r="AJ18" s="556"/>
      <c r="AK18" s="567"/>
      <c r="AL18" s="556">
        <v>0.15833333333333333</v>
      </c>
      <c r="AM18" s="580"/>
      <c r="AN18" s="568" t="s">
        <v>199</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0.8041666666666667</v>
      </c>
      <c r="W19" s="567"/>
      <c r="X19" s="586">
        <v>0.82500000000000007</v>
      </c>
      <c r="Y19" s="587"/>
      <c r="Z19" s="579"/>
      <c r="AA19" s="567"/>
      <c r="AB19" s="556"/>
      <c r="AC19" s="567"/>
      <c r="AD19" s="556"/>
      <c r="AE19" s="567"/>
      <c r="AF19" s="556">
        <v>2.0833333333333332E-2</v>
      </c>
      <c r="AG19" s="567"/>
      <c r="AH19" s="556"/>
      <c r="AI19" s="567"/>
      <c r="AJ19" s="556"/>
      <c r="AK19" s="567"/>
      <c r="AL19" s="556"/>
      <c r="AM19" s="580"/>
      <c r="AN19" s="568" t="s">
        <v>250</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0.8041666666666667</v>
      </c>
      <c r="W20" s="567"/>
      <c r="X20" s="586">
        <v>1</v>
      </c>
      <c r="Y20" s="587"/>
      <c r="Z20" s="579"/>
      <c r="AA20" s="567"/>
      <c r="AB20" s="556"/>
      <c r="AC20" s="567"/>
      <c r="AD20" s="556"/>
      <c r="AE20" s="567"/>
      <c r="AF20" s="556"/>
      <c r="AG20" s="567"/>
      <c r="AH20" s="556"/>
      <c r="AI20" s="567"/>
      <c r="AJ20" s="556"/>
      <c r="AK20" s="567"/>
      <c r="AL20" s="556">
        <v>0.19583333333333333</v>
      </c>
      <c r="AM20" s="580"/>
      <c r="AN20" s="568" t="s">
        <v>199</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0.15833333333333333</v>
      </c>
      <c r="AE31" s="533"/>
      <c r="AF31" s="533">
        <f>SUM(AF9:AG30)</f>
        <v>6.25E-2</v>
      </c>
      <c r="AG31" s="533"/>
      <c r="AH31" s="533">
        <f>SUM(AH9:AI30)</f>
        <v>0</v>
      </c>
      <c r="AI31" s="533"/>
      <c r="AJ31" s="533">
        <f>SUM(AJ9:AK30)</f>
        <v>0</v>
      </c>
      <c r="AK31" s="533"/>
      <c r="AL31" s="537">
        <f>SUM(AL9:AM30)</f>
        <v>0.77916666666666667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15915</v>
      </c>
      <c r="Y35" s="516"/>
      <c r="Z35" s="516"/>
      <c r="AA35" s="56" t="s">
        <v>78</v>
      </c>
      <c r="AB35" s="517">
        <v>618</v>
      </c>
      <c r="AC35" s="518"/>
      <c r="AD35" s="518"/>
      <c r="AE35" s="57" t="s">
        <v>78</v>
      </c>
      <c r="AF35" s="517">
        <v>0</v>
      </c>
      <c r="AG35" s="518"/>
      <c r="AH35" s="518"/>
      <c r="AI35" s="56" t="s">
        <v>78</v>
      </c>
      <c r="AJ35" s="517">
        <v>0</v>
      </c>
      <c r="AK35" s="518"/>
      <c r="AL35" s="518"/>
      <c r="AM35" s="56" t="s">
        <v>78</v>
      </c>
      <c r="AN35" s="519">
        <f>(X35+AF35)-(AB35+AJ35)</f>
        <v>15297</v>
      </c>
      <c r="AO35" s="520"/>
      <c r="AP35" s="56" t="s">
        <v>78</v>
      </c>
      <c r="AQ35" s="521"/>
      <c r="AR35" s="522"/>
      <c r="AS35" s="522"/>
      <c r="AT35" s="522"/>
      <c r="AU35" s="523"/>
    </row>
    <row r="36" spans="1:47" ht="15.75" customHeight="1">
      <c r="A36" s="183"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50000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48000</v>
      </c>
      <c r="AO36" s="464"/>
      <c r="AP36" s="61" t="s">
        <v>78</v>
      </c>
      <c r="AQ36" s="465"/>
      <c r="AR36" s="466"/>
      <c r="AS36" s="466"/>
      <c r="AT36" s="466"/>
      <c r="AU36" s="467"/>
    </row>
    <row r="37" spans="1:47" ht="15.75" customHeight="1">
      <c r="A37" s="183" t="s">
        <v>82</v>
      </c>
      <c r="B37" s="58"/>
      <c r="C37" s="58"/>
      <c r="D37" s="58"/>
      <c r="E37" s="58"/>
      <c r="F37" s="58"/>
      <c r="G37" s="59"/>
      <c r="H37" s="488">
        <f>SUM(AD9:AE30)</f>
        <v>0.15833333333333333</v>
      </c>
      <c r="I37" s="489"/>
      <c r="J37" s="489"/>
      <c r="K37" s="490">
        <v>89</v>
      </c>
      <c r="L37" s="491"/>
      <c r="M37" s="60" t="s">
        <v>78</v>
      </c>
      <c r="N37" s="492">
        <f t="shared" si="2"/>
        <v>338.2</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183" t="s">
        <v>84</v>
      </c>
      <c r="B38" s="58"/>
      <c r="C38" s="58"/>
      <c r="D38" s="58"/>
      <c r="E38" s="58"/>
      <c r="F38" s="58"/>
      <c r="G38" s="59"/>
      <c r="H38" s="488">
        <f>SUM(AF9:AG30)</f>
        <v>6.25E-2</v>
      </c>
      <c r="I38" s="489"/>
      <c r="J38" s="489"/>
      <c r="K38" s="490">
        <v>89</v>
      </c>
      <c r="L38" s="491"/>
      <c r="M38" s="60" t="s">
        <v>78</v>
      </c>
      <c r="N38" s="492">
        <f t="shared" si="2"/>
        <v>133.5</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83"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83"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83" t="s">
        <v>91</v>
      </c>
      <c r="B41" s="58"/>
      <c r="C41" s="58"/>
      <c r="D41" s="58"/>
      <c r="E41" s="58"/>
      <c r="F41" s="58"/>
      <c r="G41" s="59"/>
      <c r="H41" s="488">
        <f>SUM(AL9:AM30)</f>
        <v>0.77916666666666667</v>
      </c>
      <c r="I41" s="489"/>
      <c r="J41" s="489"/>
      <c r="K41" s="490">
        <v>8</v>
      </c>
      <c r="L41" s="491"/>
      <c r="M41" s="60" t="s">
        <v>78</v>
      </c>
      <c r="N41" s="492">
        <f t="shared" si="2"/>
        <v>149.6</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83"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621.29999999999995</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08-10--2020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08-10--2020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78" t="s">
        <v>138</v>
      </c>
      <c r="AH71" s="179"/>
      <c r="AI71" s="179"/>
      <c r="AJ71" s="179"/>
      <c r="AK71" s="179"/>
      <c r="AL71" s="180"/>
      <c r="AM71" s="178" t="s">
        <v>139</v>
      </c>
      <c r="AN71" s="179"/>
      <c r="AO71" s="179" t="s">
        <v>181</v>
      </c>
      <c r="AP71" s="184"/>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78" t="s">
        <v>143</v>
      </c>
      <c r="AH72" s="179"/>
      <c r="AI72" s="179"/>
      <c r="AJ72" s="179"/>
      <c r="AK72" s="179"/>
      <c r="AL72" s="180"/>
      <c r="AM72" s="178" t="s">
        <v>141</v>
      </c>
      <c r="AN72" s="179"/>
      <c r="AO72" s="179"/>
      <c r="AP72" s="184"/>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78" t="s">
        <v>168</v>
      </c>
      <c r="AH73" s="179"/>
      <c r="AI73" s="179"/>
      <c r="AJ73" s="179"/>
      <c r="AK73" s="179"/>
      <c r="AL73" s="180"/>
      <c r="AM73" s="178" t="s">
        <v>144</v>
      </c>
      <c r="AN73" s="179"/>
      <c r="AO73" s="179"/>
      <c r="AP73" s="184"/>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78" t="s">
        <v>175</v>
      </c>
      <c r="AH74" s="179"/>
      <c r="AI74" s="179"/>
      <c r="AJ74" s="179"/>
      <c r="AK74" s="179"/>
      <c r="AL74" s="180"/>
      <c r="AM74" s="178" t="s">
        <v>146</v>
      </c>
      <c r="AN74" s="179"/>
      <c r="AO74" s="179"/>
      <c r="AP74" s="184"/>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78" t="s">
        <v>148</v>
      </c>
      <c r="AH75" s="179"/>
      <c r="AI75" s="179"/>
      <c r="AJ75" s="179"/>
      <c r="AK75" s="179"/>
      <c r="AL75" s="180"/>
      <c r="AM75" s="178" t="s">
        <v>149</v>
      </c>
      <c r="AN75" s="179"/>
      <c r="AO75" s="179" t="s">
        <v>181</v>
      </c>
      <c r="AP75" s="184"/>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78" t="s">
        <v>151</v>
      </c>
      <c r="AH76" s="179"/>
      <c r="AI76" s="179"/>
      <c r="AJ76" s="179"/>
      <c r="AK76" s="179"/>
      <c r="AL76" s="180"/>
      <c r="AM76" s="178" t="s">
        <v>149</v>
      </c>
      <c r="AN76" s="179"/>
      <c r="AO76" s="179"/>
      <c r="AP76" s="184"/>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78" t="s">
        <v>176</v>
      </c>
      <c r="AH77" s="179"/>
      <c r="AI77" s="179"/>
      <c r="AJ77" s="179"/>
      <c r="AK77" s="179"/>
      <c r="AL77" s="180"/>
      <c r="AM77" s="178" t="s">
        <v>153</v>
      </c>
      <c r="AN77" s="179"/>
      <c r="AO77" s="179"/>
      <c r="AP77" s="184"/>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4" zoomScale="136" zoomScaleNormal="136" workbookViewId="0">
      <selection activeCell="AN13" sqref="AN13:AU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251</v>
      </c>
      <c r="F6" s="632"/>
      <c r="G6" s="632"/>
      <c r="H6" s="632"/>
      <c r="I6" s="632"/>
      <c r="J6" s="633"/>
      <c r="K6" s="7" t="s">
        <v>7</v>
      </c>
      <c r="L6" s="6"/>
      <c r="M6" s="6"/>
      <c r="N6" s="8"/>
      <c r="O6" s="634" t="s">
        <v>258</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88" t="s">
        <v>16</v>
      </c>
      <c r="L8" s="189"/>
      <c r="M8" s="189"/>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8.7500000000000008E-2</v>
      </c>
      <c r="Y9" s="628"/>
      <c r="Z9" s="625"/>
      <c r="AA9" s="626"/>
      <c r="AB9" s="627"/>
      <c r="AC9" s="626"/>
      <c r="AD9" s="627"/>
      <c r="AE9" s="626"/>
      <c r="AF9" s="627"/>
      <c r="AG9" s="626"/>
      <c r="AH9" s="627"/>
      <c r="AI9" s="626"/>
      <c r="AJ9" s="627"/>
      <c r="AK9" s="626"/>
      <c r="AL9" s="627">
        <v>8.7500000000000008E-2</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8.7500000000000008E-2</v>
      </c>
      <c r="W10" s="567"/>
      <c r="X10" s="556">
        <v>0.1125</v>
      </c>
      <c r="Y10" s="580"/>
      <c r="Z10" s="579"/>
      <c r="AA10" s="567"/>
      <c r="AB10" s="556"/>
      <c r="AC10" s="567"/>
      <c r="AD10" s="556">
        <v>2.0833333333333332E-2</v>
      </c>
      <c r="AE10" s="567"/>
      <c r="AF10" s="556">
        <v>4.1666666666666666E-3</v>
      </c>
      <c r="AG10" s="567"/>
      <c r="AH10" s="556"/>
      <c r="AI10" s="567"/>
      <c r="AJ10" s="556"/>
      <c r="AK10" s="567"/>
      <c r="AL10" s="556"/>
      <c r="AM10" s="580"/>
      <c r="AN10" s="568" t="s">
        <v>253</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0.1125</v>
      </c>
      <c r="W11" s="567"/>
      <c r="X11" s="556">
        <v>0.13333333333333333</v>
      </c>
      <c r="Y11" s="580"/>
      <c r="Z11" s="579"/>
      <c r="AA11" s="567"/>
      <c r="AB11" s="556"/>
      <c r="AC11" s="567"/>
      <c r="AD11" s="556">
        <v>1.6666666666666666E-2</v>
      </c>
      <c r="AE11" s="567"/>
      <c r="AF11" s="556">
        <v>4.1666666666666666E-3</v>
      </c>
      <c r="AG11" s="567"/>
      <c r="AH11" s="556"/>
      <c r="AI11" s="567"/>
      <c r="AJ11" s="556"/>
      <c r="AK11" s="567"/>
      <c r="AL11" s="556"/>
      <c r="AM11" s="580"/>
      <c r="AN11" s="568" t="s">
        <v>252</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0.13333333333333333</v>
      </c>
      <c r="W12" s="567"/>
      <c r="X12" s="556">
        <v>0.15833333333333333</v>
      </c>
      <c r="Y12" s="580"/>
      <c r="Z12" s="579"/>
      <c r="AA12" s="567"/>
      <c r="AB12" s="556"/>
      <c r="AC12" s="567"/>
      <c r="AD12" s="556">
        <v>2.0833333333333332E-2</v>
      </c>
      <c r="AE12" s="567"/>
      <c r="AF12" s="556">
        <v>4.1666666666666666E-3</v>
      </c>
      <c r="AG12" s="567"/>
      <c r="AH12" s="556"/>
      <c r="AI12" s="567"/>
      <c r="AJ12" s="556"/>
      <c r="AK12" s="567"/>
      <c r="AL12" s="556"/>
      <c r="AM12" s="580"/>
      <c r="AN12" s="568" t="s">
        <v>439</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244</v>
      </c>
      <c r="R13" s="618"/>
      <c r="S13" s="618"/>
      <c r="T13" s="619"/>
      <c r="U13" s="28"/>
      <c r="V13" s="579">
        <v>0.15833333333333333</v>
      </c>
      <c r="W13" s="567"/>
      <c r="X13" s="556">
        <v>0.17083333333333331</v>
      </c>
      <c r="Y13" s="580"/>
      <c r="Z13" s="579"/>
      <c r="AA13" s="567"/>
      <c r="AB13" s="556"/>
      <c r="AC13" s="567"/>
      <c r="AD13" s="556"/>
      <c r="AE13" s="567"/>
      <c r="AF13" s="556">
        <v>1.2499999999999999E-2</v>
      </c>
      <c r="AG13" s="567"/>
      <c r="AH13" s="556"/>
      <c r="AI13" s="567"/>
      <c r="AJ13" s="556"/>
      <c r="AK13" s="567"/>
      <c r="AL13" s="556"/>
      <c r="AM13" s="580"/>
      <c r="AN13" s="568" t="s">
        <v>387</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0.17083333333333331</v>
      </c>
      <c r="W14" s="567"/>
      <c r="X14" s="556">
        <v>0.32500000000000001</v>
      </c>
      <c r="Y14" s="580"/>
      <c r="Z14" s="579"/>
      <c r="AA14" s="567"/>
      <c r="AB14" s="556"/>
      <c r="AC14" s="567"/>
      <c r="AD14" s="556"/>
      <c r="AE14" s="567"/>
      <c r="AF14" s="556"/>
      <c r="AG14" s="567"/>
      <c r="AH14" s="556"/>
      <c r="AI14" s="567"/>
      <c r="AJ14" s="556"/>
      <c r="AK14" s="567"/>
      <c r="AL14" s="556">
        <v>0.15416666666666667</v>
      </c>
      <c r="AM14" s="580"/>
      <c r="AN14" s="568" t="s">
        <v>218</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0.32500000000000001</v>
      </c>
      <c r="W15" s="567"/>
      <c r="X15" s="556">
        <v>0.39583333333333331</v>
      </c>
      <c r="Y15" s="580"/>
      <c r="Z15" s="579"/>
      <c r="AA15" s="567"/>
      <c r="AB15" s="556"/>
      <c r="AC15" s="567"/>
      <c r="AD15" s="556">
        <v>6.6666666666666666E-2</v>
      </c>
      <c r="AE15" s="567"/>
      <c r="AF15" s="556">
        <v>4.1666666666666666E-3</v>
      </c>
      <c r="AG15" s="567"/>
      <c r="AH15" s="556"/>
      <c r="AI15" s="567"/>
      <c r="AJ15" s="556"/>
      <c r="AK15" s="567"/>
      <c r="AL15" s="556"/>
      <c r="AM15" s="580"/>
      <c r="AN15" s="568" t="s">
        <v>254</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0.39583333333333331</v>
      </c>
      <c r="W16" s="567"/>
      <c r="X16" s="556">
        <v>0.46666666666666662</v>
      </c>
      <c r="Y16" s="580"/>
      <c r="Z16" s="579"/>
      <c r="AA16" s="567"/>
      <c r="AB16" s="556"/>
      <c r="AC16" s="567"/>
      <c r="AD16" s="556"/>
      <c r="AE16" s="567"/>
      <c r="AF16" s="556"/>
      <c r="AG16" s="567"/>
      <c r="AH16" s="556"/>
      <c r="AI16" s="567"/>
      <c r="AJ16" s="556"/>
      <c r="AK16" s="567"/>
      <c r="AL16" s="556">
        <v>7.0833333333333331E-2</v>
      </c>
      <c r="AM16" s="580"/>
      <c r="AN16" s="568" t="s">
        <v>199</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0.46666666666666662</v>
      </c>
      <c r="W17" s="567"/>
      <c r="X17" s="556">
        <v>0.5083333333333333</v>
      </c>
      <c r="Y17" s="580"/>
      <c r="Z17" s="579"/>
      <c r="AA17" s="567"/>
      <c r="AB17" s="556"/>
      <c r="AC17" s="567"/>
      <c r="AD17" s="556">
        <v>3.7499999999999999E-2</v>
      </c>
      <c r="AE17" s="567"/>
      <c r="AF17" s="556">
        <v>4.1666666666666666E-3</v>
      </c>
      <c r="AG17" s="567"/>
      <c r="AH17" s="556"/>
      <c r="AI17" s="567"/>
      <c r="AJ17" s="556"/>
      <c r="AK17" s="567"/>
      <c r="AL17" s="556"/>
      <c r="AM17" s="580"/>
      <c r="AN17" s="568" t="s">
        <v>256</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0.5083333333333333</v>
      </c>
      <c r="W18" s="567"/>
      <c r="X18" s="556">
        <v>0.95833333333333337</v>
      </c>
      <c r="Y18" s="580"/>
      <c r="Z18" s="579"/>
      <c r="AA18" s="567"/>
      <c r="AB18" s="556"/>
      <c r="AC18" s="567"/>
      <c r="AD18" s="556">
        <v>0.4458333333333333</v>
      </c>
      <c r="AE18" s="567"/>
      <c r="AF18" s="556">
        <v>4.1666666666666666E-3</v>
      </c>
      <c r="AG18" s="567"/>
      <c r="AH18" s="556"/>
      <c r="AI18" s="567"/>
      <c r="AJ18" s="556"/>
      <c r="AK18" s="567"/>
      <c r="AL18" s="556"/>
      <c r="AM18" s="580"/>
      <c r="AN18" s="568" t="s">
        <v>255</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0.95833333333333337</v>
      </c>
      <c r="W19" s="567"/>
      <c r="X19" s="586">
        <v>1</v>
      </c>
      <c r="Y19" s="587"/>
      <c r="Z19" s="579"/>
      <c r="AA19" s="567"/>
      <c r="AB19" s="556"/>
      <c r="AC19" s="567"/>
      <c r="AD19" s="556"/>
      <c r="AE19" s="567"/>
      <c r="AF19" s="556"/>
      <c r="AG19" s="567"/>
      <c r="AH19" s="556"/>
      <c r="AI19" s="567"/>
      <c r="AJ19" s="556"/>
      <c r="AK19" s="567"/>
      <c r="AL19" s="556">
        <v>4.1666666666666664E-2</v>
      </c>
      <c r="AM19" s="580"/>
      <c r="AN19" s="568" t="s">
        <v>257</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86"/>
      <c r="Y20" s="587"/>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0.60833333333333328</v>
      </c>
      <c r="AE31" s="533"/>
      <c r="AF31" s="533">
        <f>SUM(AF9:AG30)</f>
        <v>3.7499999999999999E-2</v>
      </c>
      <c r="AG31" s="533"/>
      <c r="AH31" s="533">
        <f>SUM(AH9:AI30)</f>
        <v>0</v>
      </c>
      <c r="AI31" s="533"/>
      <c r="AJ31" s="533">
        <f>SUM(AJ9:AK30)</f>
        <v>0</v>
      </c>
      <c r="AK31" s="533"/>
      <c r="AL31" s="537">
        <f>SUM(AL9:AM30)</f>
        <v>0.35416666666666669</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15297</v>
      </c>
      <c r="Y35" s="516"/>
      <c r="Z35" s="516"/>
      <c r="AA35" s="56" t="s">
        <v>78</v>
      </c>
      <c r="AB35" s="517">
        <v>1445</v>
      </c>
      <c r="AC35" s="518"/>
      <c r="AD35" s="518"/>
      <c r="AE35" s="57" t="s">
        <v>78</v>
      </c>
      <c r="AF35" s="517">
        <v>0</v>
      </c>
      <c r="AG35" s="518"/>
      <c r="AH35" s="518"/>
      <c r="AI35" s="56" t="s">
        <v>78</v>
      </c>
      <c r="AJ35" s="517">
        <v>0</v>
      </c>
      <c r="AK35" s="518"/>
      <c r="AL35" s="518"/>
      <c r="AM35" s="56" t="s">
        <v>78</v>
      </c>
      <c r="AN35" s="519">
        <f>(X35+AF35)-(AB35+AJ35)</f>
        <v>13852</v>
      </c>
      <c r="AO35" s="520"/>
      <c r="AP35" s="56" t="s">
        <v>78</v>
      </c>
      <c r="AQ35" s="521"/>
      <c r="AR35" s="522"/>
      <c r="AS35" s="522"/>
      <c r="AT35" s="522"/>
      <c r="AU35" s="523"/>
    </row>
    <row r="36" spans="1:47" ht="15.75" customHeight="1">
      <c r="A36" s="190"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48000</v>
      </c>
      <c r="Y36" s="487"/>
      <c r="Z36" s="487"/>
      <c r="AA36" s="61" t="s">
        <v>78</v>
      </c>
      <c r="AB36" s="499">
        <v>2000</v>
      </c>
      <c r="AC36" s="500"/>
      <c r="AD36" s="500"/>
      <c r="AE36" s="62" t="s">
        <v>78</v>
      </c>
      <c r="AF36" s="499">
        <v>10000</v>
      </c>
      <c r="AG36" s="500"/>
      <c r="AH36" s="500"/>
      <c r="AI36" s="61" t="s">
        <v>78</v>
      </c>
      <c r="AJ36" s="499">
        <v>0</v>
      </c>
      <c r="AK36" s="500"/>
      <c r="AL36" s="500"/>
      <c r="AM36" s="61" t="s">
        <v>78</v>
      </c>
      <c r="AN36" s="463">
        <f t="shared" ref="AN36:AN43" si="3">(X36+AF36)-(AB36+AJ36)</f>
        <v>56000</v>
      </c>
      <c r="AO36" s="464"/>
      <c r="AP36" s="61" t="s">
        <v>78</v>
      </c>
      <c r="AQ36" s="465" t="s">
        <v>344</v>
      </c>
      <c r="AR36" s="466"/>
      <c r="AS36" s="466"/>
      <c r="AT36" s="466"/>
      <c r="AU36" s="467"/>
    </row>
    <row r="37" spans="1:47" ht="15.75" customHeight="1">
      <c r="A37" s="190" t="s">
        <v>82</v>
      </c>
      <c r="B37" s="58"/>
      <c r="C37" s="58"/>
      <c r="D37" s="58"/>
      <c r="E37" s="58"/>
      <c r="F37" s="58"/>
      <c r="G37" s="59"/>
      <c r="H37" s="488">
        <f>SUM(AD9:AE30)</f>
        <v>0.60833333333333328</v>
      </c>
      <c r="I37" s="489"/>
      <c r="J37" s="489"/>
      <c r="K37" s="490">
        <v>89</v>
      </c>
      <c r="L37" s="491"/>
      <c r="M37" s="60" t="s">
        <v>78</v>
      </c>
      <c r="N37" s="492">
        <f t="shared" si="2"/>
        <v>1299.3999999999999</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190" t="s">
        <v>84</v>
      </c>
      <c r="B38" s="58"/>
      <c r="C38" s="58"/>
      <c r="D38" s="58"/>
      <c r="E38" s="58"/>
      <c r="F38" s="58"/>
      <c r="G38" s="59"/>
      <c r="H38" s="488">
        <f>SUM(AF9:AG30)</f>
        <v>3.7499999999999999E-2</v>
      </c>
      <c r="I38" s="489"/>
      <c r="J38" s="489"/>
      <c r="K38" s="490">
        <v>89</v>
      </c>
      <c r="L38" s="491"/>
      <c r="M38" s="60" t="s">
        <v>78</v>
      </c>
      <c r="N38" s="492">
        <f t="shared" si="2"/>
        <v>80.099999999999994</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90"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90"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90" t="s">
        <v>91</v>
      </c>
      <c r="B41" s="58"/>
      <c r="C41" s="58"/>
      <c r="D41" s="58"/>
      <c r="E41" s="58"/>
      <c r="F41" s="58"/>
      <c r="G41" s="59"/>
      <c r="H41" s="488">
        <f>SUM(AL9:AM30)</f>
        <v>0.35416666666666669</v>
      </c>
      <c r="I41" s="489"/>
      <c r="J41" s="489"/>
      <c r="K41" s="490">
        <v>8</v>
      </c>
      <c r="L41" s="491"/>
      <c r="M41" s="60" t="s">
        <v>78</v>
      </c>
      <c r="N41" s="492">
        <f t="shared" si="2"/>
        <v>68</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90"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1447.4999999999998</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09-10--2020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09-10--2020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85" t="s">
        <v>138</v>
      </c>
      <c r="AH71" s="186"/>
      <c r="AI71" s="186"/>
      <c r="AJ71" s="186"/>
      <c r="AK71" s="186"/>
      <c r="AL71" s="187"/>
      <c r="AM71" s="185" t="s">
        <v>139</v>
      </c>
      <c r="AN71" s="186"/>
      <c r="AO71" s="186" t="s">
        <v>181</v>
      </c>
      <c r="AP71" s="191"/>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85" t="s">
        <v>143</v>
      </c>
      <c r="AH72" s="186"/>
      <c r="AI72" s="186"/>
      <c r="AJ72" s="186"/>
      <c r="AK72" s="186"/>
      <c r="AL72" s="187"/>
      <c r="AM72" s="185" t="s">
        <v>141</v>
      </c>
      <c r="AN72" s="186"/>
      <c r="AO72" s="186"/>
      <c r="AP72" s="191"/>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85" t="s">
        <v>168</v>
      </c>
      <c r="AH73" s="186"/>
      <c r="AI73" s="186"/>
      <c r="AJ73" s="186"/>
      <c r="AK73" s="186"/>
      <c r="AL73" s="187"/>
      <c r="AM73" s="185" t="s">
        <v>144</v>
      </c>
      <c r="AN73" s="186"/>
      <c r="AO73" s="186"/>
      <c r="AP73" s="191"/>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85" t="s">
        <v>175</v>
      </c>
      <c r="AH74" s="186"/>
      <c r="AI74" s="186"/>
      <c r="AJ74" s="186"/>
      <c r="AK74" s="186"/>
      <c r="AL74" s="187"/>
      <c r="AM74" s="185" t="s">
        <v>146</v>
      </c>
      <c r="AN74" s="186"/>
      <c r="AO74" s="186"/>
      <c r="AP74" s="191"/>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85" t="s">
        <v>148</v>
      </c>
      <c r="AH75" s="186"/>
      <c r="AI75" s="186"/>
      <c r="AJ75" s="186"/>
      <c r="AK75" s="186"/>
      <c r="AL75" s="187"/>
      <c r="AM75" s="185" t="s">
        <v>149</v>
      </c>
      <c r="AN75" s="186"/>
      <c r="AO75" s="186" t="s">
        <v>181</v>
      </c>
      <c r="AP75" s="191"/>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85" t="s">
        <v>151</v>
      </c>
      <c r="AH76" s="186"/>
      <c r="AI76" s="186"/>
      <c r="AJ76" s="186"/>
      <c r="AK76" s="186"/>
      <c r="AL76" s="187"/>
      <c r="AM76" s="185" t="s">
        <v>149</v>
      </c>
      <c r="AN76" s="186"/>
      <c r="AO76" s="186"/>
      <c r="AP76" s="191"/>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85" t="s">
        <v>176</v>
      </c>
      <c r="AH77" s="186"/>
      <c r="AI77" s="186"/>
      <c r="AJ77" s="186"/>
      <c r="AK77" s="186"/>
      <c r="AL77" s="187"/>
      <c r="AM77" s="185" t="s">
        <v>153</v>
      </c>
      <c r="AN77" s="186"/>
      <c r="AO77" s="186"/>
      <c r="AP77" s="191"/>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6" zoomScale="154" zoomScaleNormal="154"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260</v>
      </c>
      <c r="F6" s="632"/>
      <c r="G6" s="632"/>
      <c r="H6" s="632"/>
      <c r="I6" s="632"/>
      <c r="J6" s="633"/>
      <c r="K6" s="7" t="s">
        <v>7</v>
      </c>
      <c r="L6" s="6"/>
      <c r="M6" s="6"/>
      <c r="N6" s="8"/>
      <c r="O6" s="634" t="s">
        <v>270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197" t="s">
        <v>16</v>
      </c>
      <c r="L8" s="198"/>
      <c r="M8" s="198"/>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0.21666666666666667</v>
      </c>
      <c r="Y9" s="628"/>
      <c r="Z9" s="625"/>
      <c r="AA9" s="626"/>
      <c r="AB9" s="627"/>
      <c r="AC9" s="626"/>
      <c r="AD9" s="627"/>
      <c r="AE9" s="626"/>
      <c r="AF9" s="627"/>
      <c r="AG9" s="626"/>
      <c r="AH9" s="627"/>
      <c r="AI9" s="626"/>
      <c r="AJ9" s="627"/>
      <c r="AK9" s="626"/>
      <c r="AL9" s="627">
        <v>0.21666666666666667</v>
      </c>
      <c r="AM9" s="628"/>
      <c r="AN9" s="568" t="s">
        <v>262</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0.21666666666666667</v>
      </c>
      <c r="W10" s="567"/>
      <c r="X10" s="556">
        <v>0.25</v>
      </c>
      <c r="Y10" s="580"/>
      <c r="Z10" s="579"/>
      <c r="AA10" s="567"/>
      <c r="AB10" s="556"/>
      <c r="AC10" s="567"/>
      <c r="AD10" s="556"/>
      <c r="AE10" s="567"/>
      <c r="AF10" s="556">
        <v>3.3333333333333333E-2</v>
      </c>
      <c r="AG10" s="567"/>
      <c r="AH10" s="556"/>
      <c r="AI10" s="567"/>
      <c r="AJ10" s="556"/>
      <c r="AK10" s="567"/>
      <c r="AL10" s="556"/>
      <c r="AM10" s="580"/>
      <c r="AN10" s="568" t="s">
        <v>261</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0.25</v>
      </c>
      <c r="W11" s="567"/>
      <c r="X11" s="556">
        <v>0.33333333333333331</v>
      </c>
      <c r="Y11" s="580"/>
      <c r="Z11" s="579"/>
      <c r="AA11" s="567"/>
      <c r="AB11" s="556"/>
      <c r="AC11" s="567"/>
      <c r="AD11" s="556"/>
      <c r="AE11" s="567"/>
      <c r="AF11" s="556">
        <v>8.3333333333333329E-2</v>
      </c>
      <c r="AG11" s="567"/>
      <c r="AH11" s="556"/>
      <c r="AI11" s="567"/>
      <c r="AJ11" s="556"/>
      <c r="AK11" s="567"/>
      <c r="AL11" s="556"/>
      <c r="AM11" s="580"/>
      <c r="AN11" s="568" t="s">
        <v>263</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0.33333333333333331</v>
      </c>
      <c r="W12" s="567"/>
      <c r="X12" s="556">
        <v>0.35833333333333334</v>
      </c>
      <c r="Y12" s="580"/>
      <c r="Z12" s="579"/>
      <c r="AA12" s="567"/>
      <c r="AB12" s="556"/>
      <c r="AC12" s="567"/>
      <c r="AD12" s="556"/>
      <c r="AE12" s="567"/>
      <c r="AF12" s="556">
        <v>2.4999999999999998E-2</v>
      </c>
      <c r="AG12" s="567"/>
      <c r="AH12" s="556"/>
      <c r="AI12" s="567"/>
      <c r="AJ12" s="556"/>
      <c r="AK12" s="567"/>
      <c r="AL12" s="556"/>
      <c r="AM12" s="580"/>
      <c r="AN12" s="568" t="s">
        <v>435</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244</v>
      </c>
      <c r="R13" s="618"/>
      <c r="S13" s="618"/>
      <c r="T13" s="619"/>
      <c r="U13" s="28"/>
      <c r="V13" s="579">
        <v>0.35833333333333334</v>
      </c>
      <c r="W13" s="567"/>
      <c r="X13" s="556">
        <v>0.375</v>
      </c>
      <c r="Y13" s="580"/>
      <c r="Z13" s="579"/>
      <c r="AA13" s="567"/>
      <c r="AB13" s="556"/>
      <c r="AC13" s="567"/>
      <c r="AD13" s="556"/>
      <c r="AE13" s="567"/>
      <c r="AF13" s="556">
        <v>1.6666666666666666E-2</v>
      </c>
      <c r="AG13" s="567"/>
      <c r="AH13" s="556"/>
      <c r="AI13" s="567"/>
      <c r="AJ13" s="556"/>
      <c r="AK13" s="567"/>
      <c r="AL13" s="556"/>
      <c r="AM13" s="580"/>
      <c r="AN13" s="568" t="s">
        <v>436</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0.375</v>
      </c>
      <c r="W14" s="567"/>
      <c r="X14" s="556">
        <v>0.39999999999999997</v>
      </c>
      <c r="Y14" s="580"/>
      <c r="Z14" s="579"/>
      <c r="AA14" s="567"/>
      <c r="AB14" s="556"/>
      <c r="AC14" s="567"/>
      <c r="AD14" s="556">
        <v>2.0833333333333332E-2</v>
      </c>
      <c r="AE14" s="567"/>
      <c r="AF14" s="556">
        <v>4.1666666666666666E-3</v>
      </c>
      <c r="AG14" s="567"/>
      <c r="AH14" s="556"/>
      <c r="AI14" s="567"/>
      <c r="AJ14" s="556"/>
      <c r="AK14" s="567"/>
      <c r="AL14" s="556"/>
      <c r="AM14" s="580"/>
      <c r="AN14" s="568" t="s">
        <v>264</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0.39999999999999997</v>
      </c>
      <c r="W15" s="567"/>
      <c r="X15" s="556">
        <v>0.40833333333333338</v>
      </c>
      <c r="Y15" s="580"/>
      <c r="Z15" s="579"/>
      <c r="AA15" s="567"/>
      <c r="AB15" s="556"/>
      <c r="AC15" s="567"/>
      <c r="AD15" s="556"/>
      <c r="AE15" s="567"/>
      <c r="AF15" s="556">
        <v>8.3333333333333332E-3</v>
      </c>
      <c r="AG15" s="567"/>
      <c r="AH15" s="556"/>
      <c r="AI15" s="567"/>
      <c r="AJ15" s="556"/>
      <c r="AK15" s="567"/>
      <c r="AL15" s="556"/>
      <c r="AM15" s="580"/>
      <c r="AN15" s="568" t="s">
        <v>437</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0.40833333333333338</v>
      </c>
      <c r="W16" s="567"/>
      <c r="X16" s="556">
        <v>0.45833333333333331</v>
      </c>
      <c r="Y16" s="580"/>
      <c r="Z16" s="579"/>
      <c r="AA16" s="567"/>
      <c r="AB16" s="556"/>
      <c r="AC16" s="567"/>
      <c r="AD16" s="556"/>
      <c r="AE16" s="567"/>
      <c r="AF16" s="556"/>
      <c r="AG16" s="567"/>
      <c r="AH16" s="556"/>
      <c r="AI16" s="567"/>
      <c r="AJ16" s="556"/>
      <c r="AK16" s="567"/>
      <c r="AL16" s="556">
        <v>4.9999999999999996E-2</v>
      </c>
      <c r="AM16" s="580"/>
      <c r="AN16" s="568" t="s">
        <v>438</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0.45833333333333331</v>
      </c>
      <c r="W17" s="567"/>
      <c r="X17" s="556">
        <v>0.54166666666666663</v>
      </c>
      <c r="Y17" s="580"/>
      <c r="Z17" s="579"/>
      <c r="AA17" s="567"/>
      <c r="AB17" s="556"/>
      <c r="AC17" s="567"/>
      <c r="AD17" s="556">
        <v>7.9166666666666663E-2</v>
      </c>
      <c r="AE17" s="567"/>
      <c r="AF17" s="556">
        <v>4.1666666666666666E-3</v>
      </c>
      <c r="AG17" s="567"/>
      <c r="AH17" s="556"/>
      <c r="AI17" s="567"/>
      <c r="AJ17" s="556"/>
      <c r="AK17" s="567"/>
      <c r="AL17" s="556"/>
      <c r="AM17" s="580"/>
      <c r="AN17" s="568" t="s">
        <v>265</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0.54166666666666663</v>
      </c>
      <c r="W18" s="567"/>
      <c r="X18" s="556">
        <v>0.625</v>
      </c>
      <c r="Y18" s="580"/>
      <c r="Z18" s="579"/>
      <c r="AA18" s="567"/>
      <c r="AB18" s="556"/>
      <c r="AC18" s="567"/>
      <c r="AD18" s="556"/>
      <c r="AE18" s="567"/>
      <c r="AF18" s="556">
        <v>8.3333333333333329E-2</v>
      </c>
      <c r="AG18" s="567"/>
      <c r="AH18" s="556"/>
      <c r="AI18" s="567"/>
      <c r="AJ18" s="556"/>
      <c r="AK18" s="567"/>
      <c r="AL18" s="556"/>
      <c r="AM18" s="580"/>
      <c r="AN18" s="568" t="s">
        <v>266</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0.625</v>
      </c>
      <c r="W19" s="567"/>
      <c r="X19" s="586">
        <v>1</v>
      </c>
      <c r="Y19" s="587"/>
      <c r="Z19" s="579"/>
      <c r="AA19" s="567"/>
      <c r="AB19" s="556"/>
      <c r="AC19" s="567"/>
      <c r="AD19" s="556">
        <v>0.37083333333333335</v>
      </c>
      <c r="AE19" s="567"/>
      <c r="AF19" s="556">
        <v>4.1666666666666666E-3</v>
      </c>
      <c r="AG19" s="567"/>
      <c r="AH19" s="556"/>
      <c r="AI19" s="567"/>
      <c r="AJ19" s="556"/>
      <c r="AK19" s="567"/>
      <c r="AL19" s="556"/>
      <c r="AM19" s="580"/>
      <c r="AN19" s="568" t="s">
        <v>269</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86"/>
      <c r="Y20" s="587"/>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0.47083333333333333</v>
      </c>
      <c r="AE31" s="533"/>
      <c r="AF31" s="533">
        <f>SUM(AF9:AG30)</f>
        <v>0.26250000000000001</v>
      </c>
      <c r="AG31" s="533"/>
      <c r="AH31" s="533">
        <f>SUM(AH9:AI30)</f>
        <v>0</v>
      </c>
      <c r="AI31" s="533"/>
      <c r="AJ31" s="533">
        <f>SUM(AJ9:AK30)</f>
        <v>0</v>
      </c>
      <c r="AK31" s="533"/>
      <c r="AL31" s="537">
        <f>SUM(AL9:AM30)</f>
        <v>0.26666666666666666</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13852</v>
      </c>
      <c r="Y35" s="516"/>
      <c r="Z35" s="516"/>
      <c r="AA35" s="56" t="s">
        <v>78</v>
      </c>
      <c r="AB35" s="517">
        <v>1615</v>
      </c>
      <c r="AC35" s="518"/>
      <c r="AD35" s="518"/>
      <c r="AE35" s="57" t="s">
        <v>78</v>
      </c>
      <c r="AF35" s="517">
        <v>4955</v>
      </c>
      <c r="AG35" s="518"/>
      <c r="AH35" s="518"/>
      <c r="AI35" s="56" t="s">
        <v>78</v>
      </c>
      <c r="AJ35" s="517">
        <v>0</v>
      </c>
      <c r="AK35" s="518"/>
      <c r="AL35" s="518"/>
      <c r="AM35" s="56" t="s">
        <v>78</v>
      </c>
      <c r="AN35" s="519">
        <f>(X35+AF35)-(AB35+AJ35)</f>
        <v>17192</v>
      </c>
      <c r="AO35" s="520"/>
      <c r="AP35" s="56" t="s">
        <v>78</v>
      </c>
      <c r="AQ35" s="521" t="s">
        <v>268</v>
      </c>
      <c r="AR35" s="522"/>
      <c r="AS35" s="522"/>
      <c r="AT35" s="522"/>
      <c r="AU35" s="523"/>
    </row>
    <row r="36" spans="1:47" ht="15.75" customHeight="1">
      <c r="A36" s="196"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56000</v>
      </c>
      <c r="Y36" s="487"/>
      <c r="Z36" s="487"/>
      <c r="AA36" s="61" t="s">
        <v>78</v>
      </c>
      <c r="AB36" s="499">
        <v>2000</v>
      </c>
      <c r="AC36" s="500"/>
      <c r="AD36" s="500"/>
      <c r="AE36" s="62" t="s">
        <v>78</v>
      </c>
      <c r="AF36" s="499">
        <v>5000</v>
      </c>
      <c r="AG36" s="500"/>
      <c r="AH36" s="500"/>
      <c r="AI36" s="61" t="s">
        <v>78</v>
      </c>
      <c r="AJ36" s="499">
        <v>0</v>
      </c>
      <c r="AK36" s="500"/>
      <c r="AL36" s="500"/>
      <c r="AM36" s="61" t="s">
        <v>78</v>
      </c>
      <c r="AN36" s="463">
        <f t="shared" ref="AN36:AN43" si="3">(X36+AF36)-(AB36+AJ36)</f>
        <v>59000</v>
      </c>
      <c r="AO36" s="464"/>
      <c r="AP36" s="61" t="s">
        <v>78</v>
      </c>
      <c r="AQ36" s="465" t="s">
        <v>267</v>
      </c>
      <c r="AR36" s="466"/>
      <c r="AS36" s="466"/>
      <c r="AT36" s="466"/>
      <c r="AU36" s="467"/>
    </row>
    <row r="37" spans="1:47" ht="15.75" customHeight="1">
      <c r="A37" s="196" t="s">
        <v>82</v>
      </c>
      <c r="B37" s="58"/>
      <c r="C37" s="58"/>
      <c r="D37" s="58"/>
      <c r="E37" s="58"/>
      <c r="F37" s="58"/>
      <c r="G37" s="59"/>
      <c r="H37" s="488">
        <f>SUM(AD9:AE30)</f>
        <v>0.47083333333333333</v>
      </c>
      <c r="I37" s="489"/>
      <c r="J37" s="489"/>
      <c r="K37" s="490">
        <v>89</v>
      </c>
      <c r="L37" s="491"/>
      <c r="M37" s="60" t="s">
        <v>78</v>
      </c>
      <c r="N37" s="492">
        <f t="shared" si="2"/>
        <v>1005.7</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196" t="s">
        <v>84</v>
      </c>
      <c r="B38" s="58"/>
      <c r="C38" s="58"/>
      <c r="D38" s="58"/>
      <c r="E38" s="58"/>
      <c r="F38" s="58"/>
      <c r="G38" s="59"/>
      <c r="H38" s="488">
        <f>SUM(AF9:AG30)</f>
        <v>0.26250000000000001</v>
      </c>
      <c r="I38" s="489"/>
      <c r="J38" s="489"/>
      <c r="K38" s="490">
        <v>89</v>
      </c>
      <c r="L38" s="491"/>
      <c r="M38" s="60" t="s">
        <v>78</v>
      </c>
      <c r="N38" s="492">
        <f t="shared" si="2"/>
        <v>560.70000000000005</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196"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196"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196" t="s">
        <v>91</v>
      </c>
      <c r="B41" s="58"/>
      <c r="C41" s="58"/>
      <c r="D41" s="58"/>
      <c r="E41" s="58"/>
      <c r="F41" s="58"/>
      <c r="G41" s="59"/>
      <c r="H41" s="488">
        <f>SUM(AL9:AM30)</f>
        <v>0.26666666666666666</v>
      </c>
      <c r="I41" s="489"/>
      <c r="J41" s="489"/>
      <c r="K41" s="490">
        <v>8</v>
      </c>
      <c r="L41" s="491"/>
      <c r="M41" s="60" t="s">
        <v>78</v>
      </c>
      <c r="N41" s="492">
        <f t="shared" si="2"/>
        <v>51.2</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196"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1617.6000000000001</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10-10--2020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10-10--2020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93" t="s">
        <v>138</v>
      </c>
      <c r="AH71" s="194"/>
      <c r="AI71" s="194"/>
      <c r="AJ71" s="194"/>
      <c r="AK71" s="194"/>
      <c r="AL71" s="192"/>
      <c r="AM71" s="193" t="s">
        <v>139</v>
      </c>
      <c r="AN71" s="194"/>
      <c r="AO71" s="194" t="s">
        <v>181</v>
      </c>
      <c r="AP71" s="195"/>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93" t="s">
        <v>143</v>
      </c>
      <c r="AH72" s="194"/>
      <c r="AI72" s="194"/>
      <c r="AJ72" s="194"/>
      <c r="AK72" s="194"/>
      <c r="AL72" s="192"/>
      <c r="AM72" s="193" t="s">
        <v>141</v>
      </c>
      <c r="AN72" s="194"/>
      <c r="AO72" s="194"/>
      <c r="AP72" s="195"/>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93" t="s">
        <v>168</v>
      </c>
      <c r="AH73" s="194"/>
      <c r="AI73" s="194"/>
      <c r="AJ73" s="194"/>
      <c r="AK73" s="194"/>
      <c r="AL73" s="192"/>
      <c r="AM73" s="193" t="s">
        <v>144</v>
      </c>
      <c r="AN73" s="194"/>
      <c r="AO73" s="194"/>
      <c r="AP73" s="195"/>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93" t="s">
        <v>175</v>
      </c>
      <c r="AH74" s="194"/>
      <c r="AI74" s="194"/>
      <c r="AJ74" s="194"/>
      <c r="AK74" s="194"/>
      <c r="AL74" s="192"/>
      <c r="AM74" s="193" t="s">
        <v>146</v>
      </c>
      <c r="AN74" s="194"/>
      <c r="AO74" s="194"/>
      <c r="AP74" s="195"/>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93" t="s">
        <v>148</v>
      </c>
      <c r="AH75" s="194"/>
      <c r="AI75" s="194"/>
      <c r="AJ75" s="194"/>
      <c r="AK75" s="194"/>
      <c r="AL75" s="192"/>
      <c r="AM75" s="193" t="s">
        <v>149</v>
      </c>
      <c r="AN75" s="194"/>
      <c r="AO75" s="194" t="s">
        <v>181</v>
      </c>
      <c r="AP75" s="195"/>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93" t="s">
        <v>151</v>
      </c>
      <c r="AH76" s="194"/>
      <c r="AI76" s="194"/>
      <c r="AJ76" s="194"/>
      <c r="AK76" s="194"/>
      <c r="AL76" s="192"/>
      <c r="AM76" s="193" t="s">
        <v>149</v>
      </c>
      <c r="AN76" s="194"/>
      <c r="AO76" s="194"/>
      <c r="AP76" s="195"/>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93" t="s">
        <v>176</v>
      </c>
      <c r="AH77" s="194"/>
      <c r="AI77" s="194"/>
      <c r="AJ77" s="194"/>
      <c r="AK77" s="194"/>
      <c r="AL77" s="192"/>
      <c r="AM77" s="193" t="s">
        <v>153</v>
      </c>
      <c r="AN77" s="194"/>
      <c r="AO77" s="194"/>
      <c r="AP77" s="195"/>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D8" zoomScale="196" zoomScaleNormal="19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275</v>
      </c>
      <c r="F6" s="632"/>
      <c r="G6" s="632"/>
      <c r="H6" s="632"/>
      <c r="I6" s="632"/>
      <c r="J6" s="633"/>
      <c r="K6" s="7" t="s">
        <v>7</v>
      </c>
      <c r="L6" s="6"/>
      <c r="M6" s="6"/>
      <c r="N6" s="8"/>
      <c r="O6" s="634" t="s">
        <v>272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02" t="s">
        <v>16</v>
      </c>
      <c r="L8" s="203"/>
      <c r="M8" s="203"/>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0.14583333333333334</v>
      </c>
      <c r="Y9" s="628"/>
      <c r="Z9" s="625"/>
      <c r="AA9" s="626"/>
      <c r="AB9" s="627"/>
      <c r="AC9" s="626"/>
      <c r="AD9" s="627"/>
      <c r="AE9" s="626"/>
      <c r="AF9" s="627"/>
      <c r="AG9" s="626"/>
      <c r="AH9" s="627"/>
      <c r="AI9" s="626"/>
      <c r="AJ9" s="627"/>
      <c r="AK9" s="626"/>
      <c r="AL9" s="627">
        <v>0.14583333333333334</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0.14583333333333334</v>
      </c>
      <c r="W10" s="567"/>
      <c r="X10" s="556">
        <v>0.16666666666666666</v>
      </c>
      <c r="Y10" s="580"/>
      <c r="Z10" s="579"/>
      <c r="AA10" s="567"/>
      <c r="AB10" s="556"/>
      <c r="AC10" s="567"/>
      <c r="AD10" s="556"/>
      <c r="AE10" s="567"/>
      <c r="AF10" s="556">
        <v>2.0833333333333332E-2</v>
      </c>
      <c r="AG10" s="567"/>
      <c r="AH10" s="556"/>
      <c r="AI10" s="567"/>
      <c r="AJ10" s="556"/>
      <c r="AK10" s="567"/>
      <c r="AL10" s="556"/>
      <c r="AM10" s="580"/>
      <c r="AN10" s="568" t="s">
        <v>273</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0.16666666666666666</v>
      </c>
      <c r="W11" s="567"/>
      <c r="X11" s="556">
        <v>0.29583333333333334</v>
      </c>
      <c r="Y11" s="580"/>
      <c r="Z11" s="579"/>
      <c r="AA11" s="567"/>
      <c r="AB11" s="556"/>
      <c r="AC11" s="567"/>
      <c r="AD11" s="556"/>
      <c r="AE11" s="567"/>
      <c r="AF11" s="556"/>
      <c r="AG11" s="567"/>
      <c r="AH11" s="556"/>
      <c r="AI11" s="567"/>
      <c r="AJ11" s="556"/>
      <c r="AK11" s="567"/>
      <c r="AL11" s="556">
        <v>0.12916666666666668</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0.29583333333333334</v>
      </c>
      <c r="W12" s="567"/>
      <c r="X12" s="556">
        <v>0.33333333333333331</v>
      </c>
      <c r="Y12" s="580"/>
      <c r="Z12" s="579"/>
      <c r="AA12" s="567"/>
      <c r="AB12" s="556"/>
      <c r="AC12" s="567"/>
      <c r="AD12" s="556"/>
      <c r="AE12" s="567"/>
      <c r="AF12" s="556">
        <v>3.7499999999999999E-2</v>
      </c>
      <c r="AG12" s="567"/>
      <c r="AH12" s="556"/>
      <c r="AI12" s="567"/>
      <c r="AJ12" s="556"/>
      <c r="AK12" s="567"/>
      <c r="AL12" s="556"/>
      <c r="AM12" s="580"/>
      <c r="AN12" s="568" t="s">
        <v>403</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274</v>
      </c>
      <c r="R13" s="618"/>
      <c r="S13" s="618"/>
      <c r="T13" s="619"/>
      <c r="U13" s="28"/>
      <c r="V13" s="579">
        <v>0.33333333333333331</v>
      </c>
      <c r="W13" s="567"/>
      <c r="X13" s="556">
        <v>0.5625</v>
      </c>
      <c r="Y13" s="580"/>
      <c r="Z13" s="579"/>
      <c r="AA13" s="567"/>
      <c r="AB13" s="556"/>
      <c r="AC13" s="567"/>
      <c r="AD13" s="556"/>
      <c r="AE13" s="567"/>
      <c r="AF13" s="556"/>
      <c r="AG13" s="567"/>
      <c r="AH13" s="556"/>
      <c r="AI13" s="567"/>
      <c r="AJ13" s="556"/>
      <c r="AK13" s="567"/>
      <c r="AL13" s="556">
        <v>0.22916666666666666</v>
      </c>
      <c r="AM13" s="580"/>
      <c r="AN13" s="568" t="s">
        <v>199</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0.5625</v>
      </c>
      <c r="W14" s="567"/>
      <c r="X14" s="556">
        <v>0.60833333333333328</v>
      </c>
      <c r="Y14" s="580"/>
      <c r="Z14" s="579"/>
      <c r="AA14" s="567"/>
      <c r="AB14" s="556"/>
      <c r="AC14" s="567"/>
      <c r="AD14" s="556"/>
      <c r="AE14" s="567"/>
      <c r="AF14" s="556">
        <v>4.5833333333333337E-2</v>
      </c>
      <c r="AG14" s="567"/>
      <c r="AH14" s="556"/>
      <c r="AI14" s="567"/>
      <c r="AJ14" s="556"/>
      <c r="AK14" s="567"/>
      <c r="AL14" s="556"/>
      <c r="AM14" s="580"/>
      <c r="AN14" s="568" t="s">
        <v>198</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0.60833333333333328</v>
      </c>
      <c r="W15" s="567"/>
      <c r="X15" s="556">
        <v>0.71666666666666667</v>
      </c>
      <c r="Y15" s="580"/>
      <c r="Z15" s="579"/>
      <c r="AA15" s="567"/>
      <c r="AB15" s="556"/>
      <c r="AC15" s="567"/>
      <c r="AD15" s="556"/>
      <c r="AE15" s="567"/>
      <c r="AF15" s="556"/>
      <c r="AG15" s="567"/>
      <c r="AH15" s="556"/>
      <c r="AI15" s="567"/>
      <c r="AJ15" s="556"/>
      <c r="AK15" s="567"/>
      <c r="AL15" s="556">
        <v>0.10833333333333334</v>
      </c>
      <c r="AM15" s="580"/>
      <c r="AN15" s="568" t="s">
        <v>199</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0.71666666666666667</v>
      </c>
      <c r="W16" s="567"/>
      <c r="X16" s="556">
        <v>0.75</v>
      </c>
      <c r="Y16" s="580"/>
      <c r="Z16" s="579"/>
      <c r="AA16" s="567"/>
      <c r="AB16" s="556"/>
      <c r="AC16" s="567"/>
      <c r="AD16" s="556"/>
      <c r="AE16" s="567"/>
      <c r="AF16" s="556">
        <v>3.3333333333333333E-2</v>
      </c>
      <c r="AG16" s="567"/>
      <c r="AH16" s="556"/>
      <c r="AI16" s="567"/>
      <c r="AJ16" s="556"/>
      <c r="AK16" s="567"/>
      <c r="AL16" s="556"/>
      <c r="AM16" s="580"/>
      <c r="AN16" s="568" t="s">
        <v>434</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0.75</v>
      </c>
      <c r="W17" s="567"/>
      <c r="X17" s="556">
        <v>1</v>
      </c>
      <c r="Y17" s="580"/>
      <c r="Z17" s="579"/>
      <c r="AA17" s="567"/>
      <c r="AB17" s="556"/>
      <c r="AC17" s="567"/>
      <c r="AD17" s="556"/>
      <c r="AE17" s="567"/>
      <c r="AF17" s="556"/>
      <c r="AG17" s="567"/>
      <c r="AH17" s="556"/>
      <c r="AI17" s="567"/>
      <c r="AJ17" s="556"/>
      <c r="AK17" s="567"/>
      <c r="AL17" s="556">
        <v>0.25</v>
      </c>
      <c r="AM17" s="580"/>
      <c r="AN17" s="568" t="s">
        <v>199</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c r="W18" s="567"/>
      <c r="X18" s="556"/>
      <c r="Y18" s="580"/>
      <c r="Z18" s="579"/>
      <c r="AA18" s="567"/>
      <c r="AB18" s="556"/>
      <c r="AC18" s="567"/>
      <c r="AD18" s="556"/>
      <c r="AE18" s="567"/>
      <c r="AF18" s="556"/>
      <c r="AG18" s="567"/>
      <c r="AH18" s="556"/>
      <c r="AI18" s="567"/>
      <c r="AJ18" s="556"/>
      <c r="AK18" s="567"/>
      <c r="AL18" s="556"/>
      <c r="AM18" s="580"/>
      <c r="AN18" s="568"/>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c r="W19" s="567"/>
      <c r="X19" s="586"/>
      <c r="Y19" s="587"/>
      <c r="Z19" s="579"/>
      <c r="AA19" s="567"/>
      <c r="AB19" s="556"/>
      <c r="AC19" s="567"/>
      <c r="AD19" s="556"/>
      <c r="AE19" s="567"/>
      <c r="AF19" s="556"/>
      <c r="AG19" s="567"/>
      <c r="AH19" s="556"/>
      <c r="AI19" s="567"/>
      <c r="AJ19" s="556"/>
      <c r="AK19" s="567"/>
      <c r="AL19" s="556"/>
      <c r="AM19" s="580"/>
      <c r="AN19" s="568"/>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86"/>
      <c r="Y20" s="587"/>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v>
      </c>
      <c r="AE31" s="533"/>
      <c r="AF31" s="533">
        <f>SUM(AF9:AG30)</f>
        <v>0.13750000000000001</v>
      </c>
      <c r="AG31" s="533"/>
      <c r="AH31" s="533">
        <f>SUM(AH9:AI30)</f>
        <v>0</v>
      </c>
      <c r="AI31" s="533"/>
      <c r="AJ31" s="533">
        <f>SUM(AJ9:AK30)</f>
        <v>0</v>
      </c>
      <c r="AK31" s="533"/>
      <c r="AL31" s="537">
        <f>SUM(AL9:AM30)</f>
        <v>0.86250000000000004</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17192</v>
      </c>
      <c r="Y35" s="516"/>
      <c r="Z35" s="516"/>
      <c r="AA35" s="56" t="s">
        <v>78</v>
      </c>
      <c r="AB35" s="517">
        <v>456</v>
      </c>
      <c r="AC35" s="518"/>
      <c r="AD35" s="518"/>
      <c r="AE35" s="57" t="s">
        <v>78</v>
      </c>
      <c r="AF35" s="517">
        <v>0</v>
      </c>
      <c r="AG35" s="518"/>
      <c r="AH35" s="518"/>
      <c r="AI35" s="56" t="s">
        <v>78</v>
      </c>
      <c r="AJ35" s="517">
        <v>0</v>
      </c>
      <c r="AK35" s="518"/>
      <c r="AL35" s="518"/>
      <c r="AM35" s="56" t="s">
        <v>78</v>
      </c>
      <c r="AN35" s="519">
        <f>(X35+AF35)-(AB35+AJ35)</f>
        <v>16736</v>
      </c>
      <c r="AO35" s="520"/>
      <c r="AP35" s="56" t="s">
        <v>78</v>
      </c>
      <c r="AQ35" s="521"/>
      <c r="AR35" s="522"/>
      <c r="AS35" s="522"/>
      <c r="AT35" s="522"/>
      <c r="AU35" s="523"/>
    </row>
    <row r="36" spans="1:47" ht="15.75" customHeight="1">
      <c r="A36" s="204"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59000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57000</v>
      </c>
      <c r="AO36" s="464"/>
      <c r="AP36" s="61" t="s">
        <v>78</v>
      </c>
      <c r="AQ36" s="465"/>
      <c r="AR36" s="466"/>
      <c r="AS36" s="466"/>
      <c r="AT36" s="466"/>
      <c r="AU36" s="467"/>
    </row>
    <row r="37" spans="1:47" ht="15.75" customHeight="1">
      <c r="A37" s="204" t="s">
        <v>82</v>
      </c>
      <c r="B37" s="58"/>
      <c r="C37" s="58"/>
      <c r="D37" s="58"/>
      <c r="E37" s="58"/>
      <c r="F37" s="58"/>
      <c r="G37" s="59"/>
      <c r="H37" s="488">
        <f>SUM(AD9:AE30)</f>
        <v>0</v>
      </c>
      <c r="I37" s="489"/>
      <c r="J37" s="489"/>
      <c r="K37" s="490">
        <v>89</v>
      </c>
      <c r="L37" s="491"/>
      <c r="M37" s="60" t="s">
        <v>78</v>
      </c>
      <c r="N37" s="492">
        <f t="shared" si="2"/>
        <v>0</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04" t="s">
        <v>84</v>
      </c>
      <c r="B38" s="58"/>
      <c r="C38" s="58"/>
      <c r="D38" s="58"/>
      <c r="E38" s="58"/>
      <c r="F38" s="58"/>
      <c r="G38" s="59"/>
      <c r="H38" s="488">
        <f>SUM(AF9:AG30)</f>
        <v>0.13750000000000001</v>
      </c>
      <c r="I38" s="489"/>
      <c r="J38" s="489"/>
      <c r="K38" s="490">
        <v>89</v>
      </c>
      <c r="L38" s="491"/>
      <c r="M38" s="60" t="s">
        <v>78</v>
      </c>
      <c r="N38" s="492">
        <f t="shared" si="2"/>
        <v>293.70000000000005</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04"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04"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04" t="s">
        <v>91</v>
      </c>
      <c r="B41" s="58"/>
      <c r="C41" s="58"/>
      <c r="D41" s="58"/>
      <c r="E41" s="58"/>
      <c r="F41" s="58"/>
      <c r="G41" s="59"/>
      <c r="H41" s="488">
        <f>SUM(AL9:AM30)</f>
        <v>0.86250000000000004</v>
      </c>
      <c r="I41" s="489"/>
      <c r="J41" s="489"/>
      <c r="K41" s="490">
        <v>8</v>
      </c>
      <c r="L41" s="491"/>
      <c r="M41" s="60" t="s">
        <v>78</v>
      </c>
      <c r="N41" s="492">
        <f t="shared" si="2"/>
        <v>165.60000000000002</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04"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459.30000000000007</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11-10--2020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11-10--2020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199" t="s">
        <v>138</v>
      </c>
      <c r="AH71" s="200"/>
      <c r="AI71" s="200"/>
      <c r="AJ71" s="200"/>
      <c r="AK71" s="200"/>
      <c r="AL71" s="201"/>
      <c r="AM71" s="199" t="s">
        <v>139</v>
      </c>
      <c r="AN71" s="200"/>
      <c r="AO71" s="200" t="s">
        <v>181</v>
      </c>
      <c r="AP71" s="205"/>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199" t="s">
        <v>143</v>
      </c>
      <c r="AH72" s="200"/>
      <c r="AI72" s="200"/>
      <c r="AJ72" s="200"/>
      <c r="AK72" s="200"/>
      <c r="AL72" s="201"/>
      <c r="AM72" s="199" t="s">
        <v>141</v>
      </c>
      <c r="AN72" s="200"/>
      <c r="AO72" s="200"/>
      <c r="AP72" s="205"/>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199" t="s">
        <v>168</v>
      </c>
      <c r="AH73" s="200"/>
      <c r="AI73" s="200"/>
      <c r="AJ73" s="200"/>
      <c r="AK73" s="200"/>
      <c r="AL73" s="201"/>
      <c r="AM73" s="199" t="s">
        <v>144</v>
      </c>
      <c r="AN73" s="200"/>
      <c r="AO73" s="200"/>
      <c r="AP73" s="205"/>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199" t="s">
        <v>175</v>
      </c>
      <c r="AH74" s="200"/>
      <c r="AI74" s="200"/>
      <c r="AJ74" s="200"/>
      <c r="AK74" s="200"/>
      <c r="AL74" s="201"/>
      <c r="AM74" s="199" t="s">
        <v>146</v>
      </c>
      <c r="AN74" s="200"/>
      <c r="AO74" s="200"/>
      <c r="AP74" s="205"/>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199" t="s">
        <v>148</v>
      </c>
      <c r="AH75" s="200"/>
      <c r="AI75" s="200"/>
      <c r="AJ75" s="200"/>
      <c r="AK75" s="200"/>
      <c r="AL75" s="201"/>
      <c r="AM75" s="199" t="s">
        <v>149</v>
      </c>
      <c r="AN75" s="200"/>
      <c r="AO75" s="200" t="s">
        <v>181</v>
      </c>
      <c r="AP75" s="205"/>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199" t="s">
        <v>151</v>
      </c>
      <c r="AH76" s="200"/>
      <c r="AI76" s="200"/>
      <c r="AJ76" s="200"/>
      <c r="AK76" s="200"/>
      <c r="AL76" s="201"/>
      <c r="AM76" s="199" t="s">
        <v>149</v>
      </c>
      <c r="AN76" s="200"/>
      <c r="AO76" s="200"/>
      <c r="AP76" s="205"/>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199" t="s">
        <v>176</v>
      </c>
      <c r="AH77" s="200"/>
      <c r="AI77" s="200"/>
      <c r="AJ77" s="200"/>
      <c r="AK77" s="200"/>
      <c r="AL77" s="201"/>
      <c r="AM77" s="199" t="s">
        <v>153</v>
      </c>
      <c r="AN77" s="200"/>
      <c r="AO77" s="200"/>
      <c r="AP77" s="205"/>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9" zoomScale="154" zoomScaleNormal="154"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276</v>
      </c>
      <c r="F6" s="632"/>
      <c r="G6" s="632"/>
      <c r="H6" s="632"/>
      <c r="I6" s="632"/>
      <c r="J6" s="633"/>
      <c r="K6" s="7" t="s">
        <v>7</v>
      </c>
      <c r="L6" s="6"/>
      <c r="M6" s="6"/>
      <c r="N6" s="8"/>
      <c r="O6" s="634" t="s">
        <v>272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11" t="s">
        <v>16</v>
      </c>
      <c r="L8" s="212"/>
      <c r="M8" s="212"/>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4.5833333333333337E-2</v>
      </c>
      <c r="Y9" s="628"/>
      <c r="Z9" s="625"/>
      <c r="AA9" s="626"/>
      <c r="AB9" s="627"/>
      <c r="AC9" s="626"/>
      <c r="AD9" s="627"/>
      <c r="AE9" s="626"/>
      <c r="AF9" s="627"/>
      <c r="AG9" s="626"/>
      <c r="AH9" s="627"/>
      <c r="AI9" s="626"/>
      <c r="AJ9" s="627"/>
      <c r="AK9" s="626"/>
      <c r="AL9" s="627">
        <v>4.5833333333333337E-2</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4.5833333333333337E-2</v>
      </c>
      <c r="W10" s="567"/>
      <c r="X10" s="556">
        <v>0.13333333333333333</v>
      </c>
      <c r="Y10" s="580"/>
      <c r="Z10" s="579"/>
      <c r="AA10" s="567"/>
      <c r="AB10" s="556"/>
      <c r="AC10" s="567"/>
      <c r="AD10" s="556"/>
      <c r="AE10" s="567"/>
      <c r="AF10" s="556">
        <v>8.7500000000000008E-2</v>
      </c>
      <c r="AG10" s="567"/>
      <c r="AH10" s="556"/>
      <c r="AI10" s="567"/>
      <c r="AJ10" s="556"/>
      <c r="AK10" s="567"/>
      <c r="AL10" s="556"/>
      <c r="AM10" s="580"/>
      <c r="AN10" s="568" t="s">
        <v>215</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0.13333333333333333</v>
      </c>
      <c r="W11" s="567"/>
      <c r="X11" s="556">
        <v>0.3125</v>
      </c>
      <c r="Y11" s="580"/>
      <c r="Z11" s="579"/>
      <c r="AA11" s="567"/>
      <c r="AB11" s="556"/>
      <c r="AC11" s="567"/>
      <c r="AD11" s="556"/>
      <c r="AE11" s="567"/>
      <c r="AF11" s="556"/>
      <c r="AG11" s="567"/>
      <c r="AH11" s="556"/>
      <c r="AI11" s="567"/>
      <c r="AJ11" s="556"/>
      <c r="AK11" s="567"/>
      <c r="AL11" s="556">
        <v>0.17916666666666667</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0.3125</v>
      </c>
      <c r="W12" s="567"/>
      <c r="X12" s="556">
        <v>0.34583333333333338</v>
      </c>
      <c r="Y12" s="580"/>
      <c r="Z12" s="579"/>
      <c r="AA12" s="567"/>
      <c r="AB12" s="556"/>
      <c r="AC12" s="567"/>
      <c r="AD12" s="556"/>
      <c r="AE12" s="567"/>
      <c r="AF12" s="556">
        <v>3.3333333333333333E-2</v>
      </c>
      <c r="AG12" s="567"/>
      <c r="AH12" s="556"/>
      <c r="AI12" s="567"/>
      <c r="AJ12" s="556"/>
      <c r="AK12" s="567"/>
      <c r="AL12" s="556"/>
      <c r="AM12" s="580"/>
      <c r="AN12" s="568" t="s">
        <v>403</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274</v>
      </c>
      <c r="R13" s="618"/>
      <c r="S13" s="618"/>
      <c r="T13" s="619"/>
      <c r="U13" s="28"/>
      <c r="V13" s="579">
        <v>0.34583333333333338</v>
      </c>
      <c r="W13" s="567"/>
      <c r="X13" s="556">
        <v>0.41666666666666669</v>
      </c>
      <c r="Y13" s="580"/>
      <c r="Z13" s="579"/>
      <c r="AA13" s="567"/>
      <c r="AB13" s="556"/>
      <c r="AC13" s="567"/>
      <c r="AD13" s="556"/>
      <c r="AE13" s="567"/>
      <c r="AF13" s="556"/>
      <c r="AG13" s="567"/>
      <c r="AH13" s="556"/>
      <c r="AI13" s="567"/>
      <c r="AJ13" s="556"/>
      <c r="AK13" s="567"/>
      <c r="AL13" s="556">
        <v>7.0833333333333331E-2</v>
      </c>
      <c r="AM13" s="580"/>
      <c r="AN13" s="568" t="s">
        <v>199</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0.41666666666666669</v>
      </c>
      <c r="W14" s="567"/>
      <c r="X14" s="556">
        <v>0.4458333333333333</v>
      </c>
      <c r="Y14" s="580"/>
      <c r="Z14" s="579"/>
      <c r="AA14" s="567"/>
      <c r="AB14" s="556"/>
      <c r="AC14" s="567"/>
      <c r="AD14" s="556">
        <v>2.4999999999999998E-2</v>
      </c>
      <c r="AE14" s="567"/>
      <c r="AF14" s="556">
        <v>4.1666666666666666E-3</v>
      </c>
      <c r="AG14" s="567"/>
      <c r="AH14" s="556"/>
      <c r="AI14" s="567"/>
      <c r="AJ14" s="556"/>
      <c r="AK14" s="567"/>
      <c r="AL14" s="556"/>
      <c r="AM14" s="580"/>
      <c r="AN14" s="568" t="s">
        <v>430</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0.4458333333333333</v>
      </c>
      <c r="W15" s="567"/>
      <c r="X15" s="556">
        <v>0.47916666666666669</v>
      </c>
      <c r="Y15" s="580"/>
      <c r="Z15" s="579"/>
      <c r="AA15" s="567"/>
      <c r="AB15" s="556"/>
      <c r="AC15" s="567"/>
      <c r="AD15" s="556">
        <v>2.9166666666666664E-2</v>
      </c>
      <c r="AE15" s="567"/>
      <c r="AF15" s="556">
        <v>4.1666666666666666E-3</v>
      </c>
      <c r="AG15" s="567"/>
      <c r="AH15" s="556"/>
      <c r="AI15" s="567"/>
      <c r="AJ15" s="556"/>
      <c r="AK15" s="567"/>
      <c r="AL15" s="556"/>
      <c r="AM15" s="580"/>
      <c r="AN15" s="568" t="s">
        <v>233</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0.47916666666666669</v>
      </c>
      <c r="W16" s="567"/>
      <c r="X16" s="556">
        <v>0.64583333333333337</v>
      </c>
      <c r="Y16" s="580"/>
      <c r="Z16" s="579"/>
      <c r="AA16" s="567"/>
      <c r="AB16" s="556"/>
      <c r="AC16" s="567"/>
      <c r="AD16" s="556"/>
      <c r="AE16" s="567"/>
      <c r="AF16" s="556"/>
      <c r="AG16" s="567"/>
      <c r="AH16" s="556"/>
      <c r="AI16" s="567"/>
      <c r="AJ16" s="556"/>
      <c r="AK16" s="567"/>
      <c r="AL16" s="556">
        <v>0.16666666666666666</v>
      </c>
      <c r="AM16" s="580"/>
      <c r="AN16" s="568" t="s">
        <v>199</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0.64583333333333337</v>
      </c>
      <c r="W17" s="567"/>
      <c r="X17" s="556">
        <v>0.66666666666666663</v>
      </c>
      <c r="Y17" s="580"/>
      <c r="Z17" s="579"/>
      <c r="AA17" s="567"/>
      <c r="AB17" s="556"/>
      <c r="AC17" s="567"/>
      <c r="AD17" s="556">
        <v>1.6666666666666666E-2</v>
      </c>
      <c r="AE17" s="567"/>
      <c r="AF17" s="556">
        <v>4.1666666666666666E-3</v>
      </c>
      <c r="AG17" s="567"/>
      <c r="AH17" s="556"/>
      <c r="AI17" s="567"/>
      <c r="AJ17" s="556"/>
      <c r="AK17" s="567"/>
      <c r="AL17" s="556"/>
      <c r="AM17" s="580"/>
      <c r="AN17" s="568" t="s">
        <v>431</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0.66666666666666663</v>
      </c>
      <c r="W18" s="567"/>
      <c r="X18" s="556">
        <v>0.68333333333333324</v>
      </c>
      <c r="Y18" s="580"/>
      <c r="Z18" s="579"/>
      <c r="AA18" s="567"/>
      <c r="AB18" s="556"/>
      <c r="AC18" s="567"/>
      <c r="AD18" s="556">
        <v>1.2499999999999999E-2</v>
      </c>
      <c r="AE18" s="567"/>
      <c r="AF18" s="556">
        <v>4.1666666666666666E-3</v>
      </c>
      <c r="AG18" s="567"/>
      <c r="AH18" s="556"/>
      <c r="AI18" s="567"/>
      <c r="AJ18" s="556"/>
      <c r="AK18" s="567"/>
      <c r="AL18" s="556"/>
      <c r="AM18" s="580"/>
      <c r="AN18" s="568" t="s">
        <v>432</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0.68333333333333324</v>
      </c>
      <c r="W19" s="567"/>
      <c r="X19" s="586">
        <v>0.70416666666666661</v>
      </c>
      <c r="Y19" s="587"/>
      <c r="Z19" s="579"/>
      <c r="AA19" s="567"/>
      <c r="AB19" s="556"/>
      <c r="AC19" s="567"/>
      <c r="AD19" s="556">
        <v>1.6666666666666666E-2</v>
      </c>
      <c r="AE19" s="567"/>
      <c r="AF19" s="556">
        <v>4.1666666666666666E-3</v>
      </c>
      <c r="AG19" s="567"/>
      <c r="AH19" s="556"/>
      <c r="AI19" s="567"/>
      <c r="AJ19" s="556"/>
      <c r="AK19" s="567"/>
      <c r="AL19" s="556"/>
      <c r="AM19" s="580"/>
      <c r="AN19" s="568" t="s">
        <v>433</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0.70416666666666661</v>
      </c>
      <c r="W20" s="567"/>
      <c r="X20" s="586">
        <v>0.75</v>
      </c>
      <c r="Y20" s="587"/>
      <c r="Z20" s="579"/>
      <c r="AA20" s="567"/>
      <c r="AB20" s="556"/>
      <c r="AC20" s="567"/>
      <c r="AD20" s="556"/>
      <c r="AE20" s="567"/>
      <c r="AF20" s="556"/>
      <c r="AG20" s="567"/>
      <c r="AH20" s="556"/>
      <c r="AI20" s="567"/>
      <c r="AJ20" s="556"/>
      <c r="AK20" s="567"/>
      <c r="AL20" s="556">
        <v>4.5833333333333337E-2</v>
      </c>
      <c r="AM20" s="580"/>
      <c r="AN20" s="568" t="s">
        <v>199</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0.75</v>
      </c>
      <c r="W21" s="567"/>
      <c r="X21" s="556">
        <v>0.77500000000000002</v>
      </c>
      <c r="Y21" s="580"/>
      <c r="Z21" s="579"/>
      <c r="AA21" s="567"/>
      <c r="AB21" s="556"/>
      <c r="AC21" s="567"/>
      <c r="AD21" s="556"/>
      <c r="AE21" s="567"/>
      <c r="AF21" s="556">
        <v>2.4999999999999998E-2</v>
      </c>
      <c r="AG21" s="567"/>
      <c r="AH21" s="556"/>
      <c r="AI21" s="567"/>
      <c r="AJ21" s="556"/>
      <c r="AK21" s="567"/>
      <c r="AL21" s="556"/>
      <c r="AM21" s="580"/>
      <c r="AN21" s="568" t="s">
        <v>277</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0.77500000000000002</v>
      </c>
      <c r="W22" s="567"/>
      <c r="X22" s="556">
        <v>1</v>
      </c>
      <c r="Y22" s="580"/>
      <c r="Z22" s="579"/>
      <c r="AA22" s="567"/>
      <c r="AB22" s="556"/>
      <c r="AC22" s="567"/>
      <c r="AD22" s="556"/>
      <c r="AE22" s="567"/>
      <c r="AF22" s="556"/>
      <c r="AG22" s="567"/>
      <c r="AH22" s="556"/>
      <c r="AI22" s="567"/>
      <c r="AJ22" s="556"/>
      <c r="AK22" s="567"/>
      <c r="AL22" s="556">
        <v>0.22500000000000001</v>
      </c>
      <c r="AM22" s="580"/>
      <c r="AN22" s="568" t="s">
        <v>199</v>
      </c>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9.9999999999999992E-2</v>
      </c>
      <c r="AE31" s="533"/>
      <c r="AF31" s="533">
        <f>SUM(AF9:AG30)</f>
        <v>0.16666666666666674</v>
      </c>
      <c r="AG31" s="533"/>
      <c r="AH31" s="533">
        <f>SUM(AH9:AI30)</f>
        <v>0</v>
      </c>
      <c r="AI31" s="533"/>
      <c r="AJ31" s="533">
        <f>SUM(AJ9:AK30)</f>
        <v>0</v>
      </c>
      <c r="AK31" s="533"/>
      <c r="AL31" s="537">
        <f>SUM(AL9:AM30)</f>
        <v>0.73333333333333328</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16736</v>
      </c>
      <c r="Y35" s="516"/>
      <c r="Z35" s="516"/>
      <c r="AA35" s="56" t="s">
        <v>78</v>
      </c>
      <c r="AB35" s="517">
        <v>707</v>
      </c>
      <c r="AC35" s="518"/>
      <c r="AD35" s="518"/>
      <c r="AE35" s="57" t="s">
        <v>78</v>
      </c>
      <c r="AF35" s="517">
        <v>0</v>
      </c>
      <c r="AG35" s="518"/>
      <c r="AH35" s="518"/>
      <c r="AI35" s="56" t="s">
        <v>78</v>
      </c>
      <c r="AJ35" s="517">
        <v>0</v>
      </c>
      <c r="AK35" s="518"/>
      <c r="AL35" s="518"/>
      <c r="AM35" s="56" t="s">
        <v>78</v>
      </c>
      <c r="AN35" s="519">
        <f>(X35+AF35)-(AB35+AJ35)</f>
        <v>16029</v>
      </c>
      <c r="AO35" s="520"/>
      <c r="AP35" s="56" t="s">
        <v>78</v>
      </c>
      <c r="AQ35" s="521"/>
      <c r="AR35" s="522"/>
      <c r="AS35" s="522"/>
      <c r="AT35" s="522"/>
      <c r="AU35" s="523"/>
    </row>
    <row r="36" spans="1:47" ht="15.75" customHeight="1">
      <c r="A36" s="210"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57000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55000</v>
      </c>
      <c r="AO36" s="464"/>
      <c r="AP36" s="61" t="s">
        <v>78</v>
      </c>
      <c r="AQ36" s="465"/>
      <c r="AR36" s="466"/>
      <c r="AS36" s="466"/>
      <c r="AT36" s="466"/>
      <c r="AU36" s="467"/>
    </row>
    <row r="37" spans="1:47" ht="15.75" customHeight="1">
      <c r="A37" s="210" t="s">
        <v>82</v>
      </c>
      <c r="B37" s="58"/>
      <c r="C37" s="58"/>
      <c r="D37" s="58"/>
      <c r="E37" s="58"/>
      <c r="F37" s="58"/>
      <c r="G37" s="59"/>
      <c r="H37" s="488">
        <f>SUM(AD9:AE30)</f>
        <v>9.9999999999999992E-2</v>
      </c>
      <c r="I37" s="489"/>
      <c r="J37" s="489"/>
      <c r="K37" s="490">
        <v>89</v>
      </c>
      <c r="L37" s="491"/>
      <c r="M37" s="60" t="s">
        <v>78</v>
      </c>
      <c r="N37" s="492">
        <f t="shared" si="2"/>
        <v>213.6</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10" t="s">
        <v>84</v>
      </c>
      <c r="B38" s="58"/>
      <c r="C38" s="58"/>
      <c r="D38" s="58"/>
      <c r="E38" s="58"/>
      <c r="F38" s="58"/>
      <c r="G38" s="59"/>
      <c r="H38" s="488">
        <f>SUM(AF9:AG30)</f>
        <v>0.16666666666666674</v>
      </c>
      <c r="I38" s="489"/>
      <c r="J38" s="489"/>
      <c r="K38" s="490">
        <v>89</v>
      </c>
      <c r="L38" s="491"/>
      <c r="M38" s="60" t="s">
        <v>78</v>
      </c>
      <c r="N38" s="492">
        <f t="shared" si="2"/>
        <v>356.00000000000017</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10"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10"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10" t="s">
        <v>91</v>
      </c>
      <c r="B41" s="58"/>
      <c r="C41" s="58"/>
      <c r="D41" s="58"/>
      <c r="E41" s="58"/>
      <c r="F41" s="58"/>
      <c r="G41" s="59"/>
      <c r="H41" s="488">
        <f>SUM(AL9:AM30)</f>
        <v>0.73333333333333328</v>
      </c>
      <c r="I41" s="489"/>
      <c r="J41" s="489"/>
      <c r="K41" s="490">
        <v>8</v>
      </c>
      <c r="L41" s="491"/>
      <c r="M41" s="60" t="s">
        <v>78</v>
      </c>
      <c r="N41" s="492">
        <f t="shared" si="2"/>
        <v>140.79999999999998</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10"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710.40000000000009</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12-10--2020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12-10--2020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173</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07" t="s">
        <v>138</v>
      </c>
      <c r="AH71" s="208"/>
      <c r="AI71" s="208"/>
      <c r="AJ71" s="208"/>
      <c r="AK71" s="208"/>
      <c r="AL71" s="206"/>
      <c r="AM71" s="207" t="s">
        <v>139</v>
      </c>
      <c r="AN71" s="208"/>
      <c r="AO71" s="208" t="s">
        <v>181</v>
      </c>
      <c r="AP71" s="209"/>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07" t="s">
        <v>143</v>
      </c>
      <c r="AH72" s="208"/>
      <c r="AI72" s="208"/>
      <c r="AJ72" s="208"/>
      <c r="AK72" s="208"/>
      <c r="AL72" s="206"/>
      <c r="AM72" s="207" t="s">
        <v>141</v>
      </c>
      <c r="AN72" s="208"/>
      <c r="AO72" s="208"/>
      <c r="AP72" s="209"/>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07" t="s">
        <v>168</v>
      </c>
      <c r="AH73" s="208"/>
      <c r="AI73" s="208"/>
      <c r="AJ73" s="208"/>
      <c r="AK73" s="208"/>
      <c r="AL73" s="206"/>
      <c r="AM73" s="207" t="s">
        <v>144</v>
      </c>
      <c r="AN73" s="208"/>
      <c r="AO73" s="208"/>
      <c r="AP73" s="209"/>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07" t="s">
        <v>175</v>
      </c>
      <c r="AH74" s="208"/>
      <c r="AI74" s="208"/>
      <c r="AJ74" s="208"/>
      <c r="AK74" s="208"/>
      <c r="AL74" s="206"/>
      <c r="AM74" s="207" t="s">
        <v>146</v>
      </c>
      <c r="AN74" s="208"/>
      <c r="AO74" s="208"/>
      <c r="AP74" s="209"/>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07" t="s">
        <v>148</v>
      </c>
      <c r="AH75" s="208"/>
      <c r="AI75" s="208"/>
      <c r="AJ75" s="208"/>
      <c r="AK75" s="208"/>
      <c r="AL75" s="206"/>
      <c r="AM75" s="207" t="s">
        <v>149</v>
      </c>
      <c r="AN75" s="208"/>
      <c r="AO75" s="208" t="s">
        <v>181</v>
      </c>
      <c r="AP75" s="209"/>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07" t="s">
        <v>151</v>
      </c>
      <c r="AH76" s="208"/>
      <c r="AI76" s="208"/>
      <c r="AJ76" s="208"/>
      <c r="AK76" s="208"/>
      <c r="AL76" s="206"/>
      <c r="AM76" s="207" t="s">
        <v>149</v>
      </c>
      <c r="AN76" s="208"/>
      <c r="AO76" s="208"/>
      <c r="AP76" s="209"/>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07" t="s">
        <v>176</v>
      </c>
      <c r="AH77" s="208"/>
      <c r="AI77" s="208"/>
      <c r="AJ77" s="208"/>
      <c r="AK77" s="208"/>
      <c r="AL77" s="206"/>
      <c r="AM77" s="207" t="s">
        <v>153</v>
      </c>
      <c r="AN77" s="208"/>
      <c r="AO77" s="208"/>
      <c r="AP77" s="209"/>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60" zoomScaleNormal="160"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278</v>
      </c>
      <c r="F6" s="632"/>
      <c r="G6" s="632"/>
      <c r="H6" s="632"/>
      <c r="I6" s="632"/>
      <c r="J6" s="633"/>
      <c r="K6" s="7" t="s">
        <v>7</v>
      </c>
      <c r="L6" s="6"/>
      <c r="M6" s="6"/>
      <c r="N6" s="8"/>
      <c r="O6" s="634" t="s">
        <v>272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16" t="s">
        <v>16</v>
      </c>
      <c r="L8" s="217"/>
      <c r="M8" s="217"/>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9.1666666666666674E-2</v>
      </c>
      <c r="Y9" s="628"/>
      <c r="Z9" s="625"/>
      <c r="AA9" s="626"/>
      <c r="AB9" s="627"/>
      <c r="AC9" s="626"/>
      <c r="AD9" s="627"/>
      <c r="AE9" s="626"/>
      <c r="AF9" s="627"/>
      <c r="AG9" s="626"/>
      <c r="AH9" s="627"/>
      <c r="AI9" s="626"/>
      <c r="AJ9" s="627"/>
      <c r="AK9" s="626"/>
      <c r="AL9" s="627">
        <v>9.1666666666666674E-2</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9.1666666666666674E-2</v>
      </c>
      <c r="W10" s="567"/>
      <c r="X10" s="556">
        <v>0.125</v>
      </c>
      <c r="Y10" s="580"/>
      <c r="Z10" s="579"/>
      <c r="AA10" s="567"/>
      <c r="AB10" s="556"/>
      <c r="AC10" s="567"/>
      <c r="AD10" s="556"/>
      <c r="AE10" s="567"/>
      <c r="AF10" s="556">
        <v>3.3333333333333333E-2</v>
      </c>
      <c r="AG10" s="567"/>
      <c r="AH10" s="556"/>
      <c r="AI10" s="567"/>
      <c r="AJ10" s="556"/>
      <c r="AK10" s="567"/>
      <c r="AL10" s="556"/>
      <c r="AM10" s="580"/>
      <c r="AN10" s="568" t="s">
        <v>427</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0.125</v>
      </c>
      <c r="W11" s="567"/>
      <c r="X11" s="556">
        <v>0.29166666666666669</v>
      </c>
      <c r="Y11" s="580"/>
      <c r="Z11" s="579"/>
      <c r="AA11" s="567"/>
      <c r="AB11" s="556"/>
      <c r="AC11" s="567"/>
      <c r="AD11" s="556"/>
      <c r="AE11" s="567"/>
      <c r="AF11" s="556"/>
      <c r="AG11" s="567"/>
      <c r="AH11" s="556"/>
      <c r="AI11" s="567"/>
      <c r="AJ11" s="556"/>
      <c r="AK11" s="567"/>
      <c r="AL11" s="556">
        <v>0.16666666666666666</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0.29166666666666669</v>
      </c>
      <c r="W12" s="567"/>
      <c r="X12" s="556">
        <v>0.3125</v>
      </c>
      <c r="Y12" s="580"/>
      <c r="Z12" s="579"/>
      <c r="AA12" s="567"/>
      <c r="AB12" s="556"/>
      <c r="AC12" s="567"/>
      <c r="AD12" s="556"/>
      <c r="AE12" s="567"/>
      <c r="AF12" s="556">
        <v>2.0833333333333332E-2</v>
      </c>
      <c r="AG12" s="567"/>
      <c r="AH12" s="556"/>
      <c r="AI12" s="567"/>
      <c r="AJ12" s="556"/>
      <c r="AK12" s="567"/>
      <c r="AL12" s="556"/>
      <c r="AM12" s="580"/>
      <c r="AN12" s="568" t="s">
        <v>215</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279</v>
      </c>
      <c r="R13" s="618"/>
      <c r="S13" s="618"/>
      <c r="T13" s="619"/>
      <c r="U13" s="28"/>
      <c r="V13" s="579">
        <v>0.3125</v>
      </c>
      <c r="W13" s="567"/>
      <c r="X13" s="556">
        <v>0.3666666666666667</v>
      </c>
      <c r="Y13" s="580"/>
      <c r="Z13" s="579"/>
      <c r="AA13" s="567"/>
      <c r="AB13" s="556"/>
      <c r="AC13" s="567"/>
      <c r="AD13" s="556"/>
      <c r="AE13" s="567"/>
      <c r="AF13" s="556"/>
      <c r="AG13" s="567"/>
      <c r="AH13" s="556"/>
      <c r="AI13" s="567"/>
      <c r="AJ13" s="556"/>
      <c r="AK13" s="567"/>
      <c r="AL13" s="556">
        <v>5.4166666666666669E-2</v>
      </c>
      <c r="AM13" s="580"/>
      <c r="AN13" s="568" t="s">
        <v>199</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0.3666666666666667</v>
      </c>
      <c r="W14" s="567"/>
      <c r="X14" s="556">
        <v>0.39583333333333331</v>
      </c>
      <c r="Y14" s="580"/>
      <c r="Z14" s="579"/>
      <c r="AA14" s="567"/>
      <c r="AB14" s="556"/>
      <c r="AC14" s="567"/>
      <c r="AD14" s="556">
        <v>2.4999999999999998E-2</v>
      </c>
      <c r="AE14" s="567"/>
      <c r="AF14" s="556">
        <v>4.1666666666666666E-3</v>
      </c>
      <c r="AG14" s="567"/>
      <c r="AH14" s="556"/>
      <c r="AI14" s="567"/>
      <c r="AJ14" s="556"/>
      <c r="AK14" s="567"/>
      <c r="AL14" s="556"/>
      <c r="AM14" s="580"/>
      <c r="AN14" s="568" t="s">
        <v>428</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0.39583333333333331</v>
      </c>
      <c r="W15" s="567"/>
      <c r="X15" s="556">
        <v>0.54166666666666663</v>
      </c>
      <c r="Y15" s="580"/>
      <c r="Z15" s="579"/>
      <c r="AA15" s="567"/>
      <c r="AB15" s="556"/>
      <c r="AC15" s="567"/>
      <c r="AD15" s="556"/>
      <c r="AE15" s="567"/>
      <c r="AF15" s="556"/>
      <c r="AG15" s="567"/>
      <c r="AH15" s="556"/>
      <c r="AI15" s="567"/>
      <c r="AJ15" s="556"/>
      <c r="AK15" s="567"/>
      <c r="AL15" s="556">
        <v>0.14583333333333334</v>
      </c>
      <c r="AM15" s="580"/>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0.54166666666666663</v>
      </c>
      <c r="W16" s="567"/>
      <c r="X16" s="556">
        <v>0.56666666666666665</v>
      </c>
      <c r="Y16" s="580"/>
      <c r="Z16" s="579"/>
      <c r="AA16" s="567"/>
      <c r="AB16" s="556"/>
      <c r="AC16" s="567"/>
      <c r="AD16" s="556"/>
      <c r="AE16" s="567"/>
      <c r="AF16" s="556">
        <v>2.4999999999999998E-2</v>
      </c>
      <c r="AG16" s="567"/>
      <c r="AH16" s="556"/>
      <c r="AI16" s="567"/>
      <c r="AJ16" s="556"/>
      <c r="AK16" s="567"/>
      <c r="AL16" s="556"/>
      <c r="AM16" s="580"/>
      <c r="AN16" s="568" t="s">
        <v>378</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0.56666666666666665</v>
      </c>
      <c r="W17" s="567"/>
      <c r="X17" s="556">
        <v>0.7416666666666667</v>
      </c>
      <c r="Y17" s="580"/>
      <c r="Z17" s="579"/>
      <c r="AA17" s="567"/>
      <c r="AB17" s="556"/>
      <c r="AC17" s="567"/>
      <c r="AD17" s="556"/>
      <c r="AE17" s="567"/>
      <c r="AF17" s="556"/>
      <c r="AG17" s="567"/>
      <c r="AH17" s="556"/>
      <c r="AI17" s="567"/>
      <c r="AJ17" s="556"/>
      <c r="AK17" s="567"/>
      <c r="AL17" s="556">
        <v>0.17500000000000002</v>
      </c>
      <c r="AM17" s="580"/>
      <c r="AN17" s="568" t="s">
        <v>218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0.7416666666666667</v>
      </c>
      <c r="W18" s="567"/>
      <c r="X18" s="556">
        <v>0.76666666666666661</v>
      </c>
      <c r="Y18" s="580"/>
      <c r="Z18" s="579"/>
      <c r="AA18" s="567"/>
      <c r="AB18" s="556"/>
      <c r="AC18" s="567"/>
      <c r="AD18" s="556"/>
      <c r="AE18" s="567"/>
      <c r="AF18" s="556">
        <v>2.4999999999999998E-2</v>
      </c>
      <c r="AG18" s="567"/>
      <c r="AH18" s="556"/>
      <c r="AI18" s="567"/>
      <c r="AJ18" s="556"/>
      <c r="AK18" s="567"/>
      <c r="AL18" s="556"/>
      <c r="AM18" s="580"/>
      <c r="AN18" s="568" t="s">
        <v>429</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0.76666666666666661</v>
      </c>
      <c r="W19" s="567"/>
      <c r="X19" s="586">
        <v>1</v>
      </c>
      <c r="Y19" s="587"/>
      <c r="Z19" s="579"/>
      <c r="AA19" s="567"/>
      <c r="AB19" s="556"/>
      <c r="AC19" s="567"/>
      <c r="AD19" s="556"/>
      <c r="AE19" s="567"/>
      <c r="AF19" s="556"/>
      <c r="AG19" s="567"/>
      <c r="AH19" s="556"/>
      <c r="AI19" s="567"/>
      <c r="AJ19" s="556"/>
      <c r="AK19" s="567"/>
      <c r="AL19" s="556">
        <v>0.23333333333333331</v>
      </c>
      <c r="AM19" s="580"/>
      <c r="AN19" s="568" t="s">
        <v>218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86"/>
      <c r="Y20" s="587"/>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2.4999999999999998E-2</v>
      </c>
      <c r="AE31" s="533"/>
      <c r="AF31" s="533">
        <f>SUM(AF9:AG30)</f>
        <v>0.10833333333333332</v>
      </c>
      <c r="AG31" s="533"/>
      <c r="AH31" s="533">
        <f>SUM(AH9:AI30)</f>
        <v>0</v>
      </c>
      <c r="AI31" s="533"/>
      <c r="AJ31" s="533">
        <f>SUM(AJ9:AK30)</f>
        <v>0</v>
      </c>
      <c r="AK31" s="533"/>
      <c r="AL31" s="537">
        <f>SUM(AL9:AM30)</f>
        <v>0.8666666666666667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16029</v>
      </c>
      <c r="Y35" s="516"/>
      <c r="Z35" s="516"/>
      <c r="AA35" s="56" t="s">
        <v>78</v>
      </c>
      <c r="AB35" s="517">
        <v>448</v>
      </c>
      <c r="AC35" s="518"/>
      <c r="AD35" s="518"/>
      <c r="AE35" s="57" t="s">
        <v>78</v>
      </c>
      <c r="AF35" s="517">
        <v>0</v>
      </c>
      <c r="AG35" s="518"/>
      <c r="AH35" s="518"/>
      <c r="AI35" s="56" t="s">
        <v>78</v>
      </c>
      <c r="AJ35" s="517">
        <v>0</v>
      </c>
      <c r="AK35" s="518"/>
      <c r="AL35" s="518"/>
      <c r="AM35" s="56" t="s">
        <v>78</v>
      </c>
      <c r="AN35" s="519">
        <f>(X35+AF35)-(AB35+AJ35)</f>
        <v>15581</v>
      </c>
      <c r="AO35" s="520"/>
      <c r="AP35" s="56" t="s">
        <v>78</v>
      </c>
      <c r="AQ35" s="521"/>
      <c r="AR35" s="522"/>
      <c r="AS35" s="522"/>
      <c r="AT35" s="522"/>
      <c r="AU35" s="523"/>
    </row>
    <row r="36" spans="1:47" ht="15.75" customHeight="1">
      <c r="A36" s="218"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55000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53000</v>
      </c>
      <c r="AO36" s="464"/>
      <c r="AP36" s="61" t="s">
        <v>78</v>
      </c>
      <c r="AQ36" s="465"/>
      <c r="AR36" s="466"/>
      <c r="AS36" s="466"/>
      <c r="AT36" s="466"/>
      <c r="AU36" s="467"/>
    </row>
    <row r="37" spans="1:47" ht="15.75" customHeight="1">
      <c r="A37" s="218" t="s">
        <v>82</v>
      </c>
      <c r="B37" s="58"/>
      <c r="C37" s="58"/>
      <c r="D37" s="58"/>
      <c r="E37" s="58"/>
      <c r="F37" s="58"/>
      <c r="G37" s="59"/>
      <c r="H37" s="488">
        <f>SUM(AD9:AE30)</f>
        <v>2.4999999999999998E-2</v>
      </c>
      <c r="I37" s="489"/>
      <c r="J37" s="489"/>
      <c r="K37" s="490">
        <v>89</v>
      </c>
      <c r="L37" s="491"/>
      <c r="M37" s="60" t="s">
        <v>78</v>
      </c>
      <c r="N37" s="492">
        <f t="shared" si="2"/>
        <v>53.4</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18" t="s">
        <v>84</v>
      </c>
      <c r="B38" s="58"/>
      <c r="C38" s="58"/>
      <c r="D38" s="58"/>
      <c r="E38" s="58"/>
      <c r="F38" s="58"/>
      <c r="G38" s="59"/>
      <c r="H38" s="488">
        <f>SUM(AF9:AG30)</f>
        <v>0.10833333333333332</v>
      </c>
      <c r="I38" s="489"/>
      <c r="J38" s="489"/>
      <c r="K38" s="490">
        <v>89</v>
      </c>
      <c r="L38" s="491"/>
      <c r="M38" s="60" t="s">
        <v>78</v>
      </c>
      <c r="N38" s="492">
        <f t="shared" si="2"/>
        <v>231.39999999999998</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18"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18"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18" t="s">
        <v>91</v>
      </c>
      <c r="B41" s="58"/>
      <c r="C41" s="58"/>
      <c r="D41" s="58"/>
      <c r="E41" s="58"/>
      <c r="F41" s="58"/>
      <c r="G41" s="59"/>
      <c r="H41" s="488">
        <f>SUM(AL9:AM30)</f>
        <v>0.8666666666666667</v>
      </c>
      <c r="I41" s="489"/>
      <c r="J41" s="489"/>
      <c r="K41" s="490">
        <v>8</v>
      </c>
      <c r="L41" s="491"/>
      <c r="M41" s="60" t="s">
        <v>78</v>
      </c>
      <c r="N41" s="492">
        <f t="shared" si="2"/>
        <v>166.4</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18"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451.19999999999993</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13-10--2020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13-10--2020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13" t="s">
        <v>138</v>
      </c>
      <c r="AH71" s="214"/>
      <c r="AI71" s="214"/>
      <c r="AJ71" s="214"/>
      <c r="AK71" s="214"/>
      <c r="AL71" s="215"/>
      <c r="AM71" s="213" t="s">
        <v>139</v>
      </c>
      <c r="AN71" s="214"/>
      <c r="AO71" s="214"/>
      <c r="AP71" s="219"/>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13" t="s">
        <v>143</v>
      </c>
      <c r="AH72" s="214"/>
      <c r="AI72" s="214"/>
      <c r="AJ72" s="214"/>
      <c r="AK72" s="214"/>
      <c r="AL72" s="215"/>
      <c r="AM72" s="213" t="s">
        <v>141</v>
      </c>
      <c r="AN72" s="214"/>
      <c r="AO72" s="214"/>
      <c r="AP72" s="219"/>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13" t="s">
        <v>168</v>
      </c>
      <c r="AH73" s="214"/>
      <c r="AI73" s="214"/>
      <c r="AJ73" s="214"/>
      <c r="AK73" s="214"/>
      <c r="AL73" s="215"/>
      <c r="AM73" s="213" t="s">
        <v>144</v>
      </c>
      <c r="AN73" s="214"/>
      <c r="AO73" s="214"/>
      <c r="AP73" s="219"/>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13" t="s">
        <v>175</v>
      </c>
      <c r="AH74" s="214"/>
      <c r="AI74" s="214"/>
      <c r="AJ74" s="214"/>
      <c r="AK74" s="214"/>
      <c r="AL74" s="215"/>
      <c r="AM74" s="213" t="s">
        <v>146</v>
      </c>
      <c r="AN74" s="214"/>
      <c r="AO74" s="214"/>
      <c r="AP74" s="219"/>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13" t="s">
        <v>148</v>
      </c>
      <c r="AH75" s="214"/>
      <c r="AI75" s="214"/>
      <c r="AJ75" s="214"/>
      <c r="AK75" s="214"/>
      <c r="AL75" s="215"/>
      <c r="AM75" s="213" t="s">
        <v>149</v>
      </c>
      <c r="AN75" s="214"/>
      <c r="AO75" s="214"/>
      <c r="AP75" s="219"/>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13" t="s">
        <v>151</v>
      </c>
      <c r="AH76" s="214"/>
      <c r="AI76" s="214"/>
      <c r="AJ76" s="214"/>
      <c r="AK76" s="214"/>
      <c r="AL76" s="215"/>
      <c r="AM76" s="213" t="s">
        <v>149</v>
      </c>
      <c r="AN76" s="214"/>
      <c r="AO76" s="214"/>
      <c r="AP76" s="219"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13" t="s">
        <v>176</v>
      </c>
      <c r="AH77" s="214"/>
      <c r="AI77" s="214"/>
      <c r="AJ77" s="214"/>
      <c r="AK77" s="214"/>
      <c r="AL77" s="215"/>
      <c r="AM77" s="213" t="s">
        <v>153</v>
      </c>
      <c r="AN77" s="214"/>
      <c r="AO77" s="214"/>
      <c r="AP77" s="219"/>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Q7" zoomScale="124" zoomScaleNormal="124" workbookViewId="0">
      <selection activeCell="AN25" sqref="AN25:AU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281</v>
      </c>
      <c r="F6" s="632"/>
      <c r="G6" s="632"/>
      <c r="H6" s="632"/>
      <c r="I6" s="632"/>
      <c r="J6" s="633"/>
      <c r="K6" s="7" t="s">
        <v>7</v>
      </c>
      <c r="L6" s="6"/>
      <c r="M6" s="6"/>
      <c r="N6" s="8"/>
      <c r="O6" s="634" t="s">
        <v>272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25" t="s">
        <v>16</v>
      </c>
      <c r="L8" s="226"/>
      <c r="M8" s="226"/>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4.9999999999999996E-2</v>
      </c>
      <c r="Y9" s="628"/>
      <c r="Z9" s="625"/>
      <c r="AA9" s="626"/>
      <c r="AB9" s="627"/>
      <c r="AC9" s="626"/>
      <c r="AD9" s="627"/>
      <c r="AE9" s="626"/>
      <c r="AF9" s="627"/>
      <c r="AG9" s="626"/>
      <c r="AH9" s="627"/>
      <c r="AI9" s="626"/>
      <c r="AJ9" s="627"/>
      <c r="AK9" s="626"/>
      <c r="AL9" s="627">
        <v>4.9999999999999996E-2</v>
      </c>
      <c r="AM9" s="628"/>
      <c r="AN9" s="568" t="s">
        <v>282</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4.9999999999999996E-2</v>
      </c>
      <c r="W10" s="567"/>
      <c r="X10" s="556">
        <v>8.3333333333333329E-2</v>
      </c>
      <c r="Y10" s="580"/>
      <c r="Z10" s="579"/>
      <c r="AA10" s="567"/>
      <c r="AB10" s="556"/>
      <c r="AC10" s="567"/>
      <c r="AD10" s="556"/>
      <c r="AE10" s="567"/>
      <c r="AF10" s="556">
        <v>3.3333333333333333E-2</v>
      </c>
      <c r="AG10" s="567"/>
      <c r="AH10" s="556"/>
      <c r="AI10" s="567"/>
      <c r="AJ10" s="556"/>
      <c r="AK10" s="567"/>
      <c r="AL10" s="556"/>
      <c r="AM10" s="580"/>
      <c r="AN10" s="568" t="s">
        <v>421</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8.3333333333333329E-2</v>
      </c>
      <c r="W11" s="567"/>
      <c r="X11" s="556">
        <v>0.22916666666666666</v>
      </c>
      <c r="Y11" s="580"/>
      <c r="Z11" s="579"/>
      <c r="AA11" s="567"/>
      <c r="AB11" s="556"/>
      <c r="AC11" s="567"/>
      <c r="AD11" s="556"/>
      <c r="AE11" s="567"/>
      <c r="AF11" s="556"/>
      <c r="AG11" s="567"/>
      <c r="AH11" s="556"/>
      <c r="AI11" s="567"/>
      <c r="AJ11" s="556"/>
      <c r="AK11" s="567"/>
      <c r="AL11" s="556">
        <v>0.14583333333333334</v>
      </c>
      <c r="AM11" s="580"/>
      <c r="AN11" s="568" t="s">
        <v>282</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0.22916666666666666</v>
      </c>
      <c r="W12" s="567"/>
      <c r="X12" s="556">
        <v>0.33333333333333331</v>
      </c>
      <c r="Y12" s="580"/>
      <c r="Z12" s="579"/>
      <c r="AA12" s="567"/>
      <c r="AB12" s="556"/>
      <c r="AC12" s="567"/>
      <c r="AD12" s="556">
        <v>9.9999999999999992E-2</v>
      </c>
      <c r="AE12" s="567"/>
      <c r="AF12" s="556">
        <v>4.1666666666666666E-3</v>
      </c>
      <c r="AG12" s="567"/>
      <c r="AH12" s="556"/>
      <c r="AI12" s="567"/>
      <c r="AJ12" s="556"/>
      <c r="AK12" s="567"/>
      <c r="AL12" s="556"/>
      <c r="AM12" s="580"/>
      <c r="AN12" s="568" t="s">
        <v>283</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287</v>
      </c>
      <c r="R13" s="618"/>
      <c r="S13" s="618"/>
      <c r="T13" s="619"/>
      <c r="U13" s="28"/>
      <c r="V13" s="579">
        <v>0.33333333333333331</v>
      </c>
      <c r="W13" s="567"/>
      <c r="X13" s="556">
        <v>0.35000000000000003</v>
      </c>
      <c r="Y13" s="580"/>
      <c r="Z13" s="579"/>
      <c r="AA13" s="567"/>
      <c r="AB13" s="556"/>
      <c r="AC13" s="567"/>
      <c r="AD13" s="556">
        <v>1.2499999999999999E-2</v>
      </c>
      <c r="AE13" s="567"/>
      <c r="AF13" s="556">
        <v>4.1666666666666666E-3</v>
      </c>
      <c r="AG13" s="567"/>
      <c r="AH13" s="556"/>
      <c r="AI13" s="567"/>
      <c r="AJ13" s="556"/>
      <c r="AK13" s="567"/>
      <c r="AL13" s="556"/>
      <c r="AM13" s="580"/>
      <c r="AN13" s="568" t="s">
        <v>422</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0.35000000000000003</v>
      </c>
      <c r="W14" s="567"/>
      <c r="X14" s="556">
        <v>0.3833333333333333</v>
      </c>
      <c r="Y14" s="580"/>
      <c r="Z14" s="579"/>
      <c r="AA14" s="567"/>
      <c r="AB14" s="556"/>
      <c r="AC14" s="567"/>
      <c r="AD14" s="556"/>
      <c r="AE14" s="567"/>
      <c r="AF14" s="556">
        <v>3.3333333333333333E-2</v>
      </c>
      <c r="AG14" s="567"/>
      <c r="AH14" s="556"/>
      <c r="AI14" s="567"/>
      <c r="AJ14" s="556"/>
      <c r="AK14" s="567"/>
      <c r="AL14" s="556"/>
      <c r="AM14" s="580"/>
      <c r="AN14" s="669" t="s">
        <v>423</v>
      </c>
      <c r="AO14" s="667"/>
      <c r="AP14" s="667"/>
      <c r="AQ14" s="667"/>
      <c r="AR14" s="667"/>
      <c r="AS14" s="667"/>
      <c r="AT14" s="667"/>
      <c r="AU14" s="668"/>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0.3833333333333333</v>
      </c>
      <c r="W15" s="567"/>
      <c r="X15" s="556">
        <v>0.41250000000000003</v>
      </c>
      <c r="Y15" s="580"/>
      <c r="Z15" s="579"/>
      <c r="AA15" s="567"/>
      <c r="AB15" s="556"/>
      <c r="AC15" s="567"/>
      <c r="AD15" s="556">
        <v>2.4999999999999998E-2</v>
      </c>
      <c r="AE15" s="567"/>
      <c r="AF15" s="556">
        <v>4.1666666666666666E-3</v>
      </c>
      <c r="AG15" s="567"/>
      <c r="AH15" s="556"/>
      <c r="AI15" s="567"/>
      <c r="AJ15" s="556"/>
      <c r="AK15" s="567"/>
      <c r="AL15" s="556"/>
      <c r="AM15" s="580"/>
      <c r="AN15" s="568" t="s">
        <v>424</v>
      </c>
      <c r="AO15" s="667"/>
      <c r="AP15" s="667"/>
      <c r="AQ15" s="667"/>
      <c r="AR15" s="667"/>
      <c r="AS15" s="667"/>
      <c r="AT15" s="667"/>
      <c r="AU15" s="66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0.41250000000000003</v>
      </c>
      <c r="W16" s="567"/>
      <c r="X16" s="556">
        <v>0.48333333333333334</v>
      </c>
      <c r="Y16" s="580"/>
      <c r="Z16" s="579"/>
      <c r="AA16" s="567"/>
      <c r="AB16" s="556"/>
      <c r="AC16" s="567"/>
      <c r="AD16" s="556"/>
      <c r="AE16" s="567"/>
      <c r="AF16" s="556"/>
      <c r="AG16" s="567"/>
      <c r="AH16" s="556"/>
      <c r="AI16" s="567"/>
      <c r="AJ16" s="556"/>
      <c r="AK16" s="567"/>
      <c r="AL16" s="556">
        <v>7.0833333333333331E-2</v>
      </c>
      <c r="AM16" s="580"/>
      <c r="AN16" s="568" t="s">
        <v>282</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0.48333333333333334</v>
      </c>
      <c r="W17" s="567"/>
      <c r="X17" s="556">
        <v>0.51666666666666672</v>
      </c>
      <c r="Y17" s="580"/>
      <c r="Z17" s="579"/>
      <c r="AA17" s="567"/>
      <c r="AB17" s="556"/>
      <c r="AC17" s="567"/>
      <c r="AD17" s="556">
        <v>2.9166666666666664E-2</v>
      </c>
      <c r="AE17" s="567"/>
      <c r="AF17" s="556">
        <v>4.1666666666666666E-3</v>
      </c>
      <c r="AG17" s="567"/>
      <c r="AH17" s="556"/>
      <c r="AI17" s="567"/>
      <c r="AJ17" s="556"/>
      <c r="AK17" s="567"/>
      <c r="AL17" s="556"/>
      <c r="AM17" s="580"/>
      <c r="AN17" s="568" t="s">
        <v>288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0.51666666666666672</v>
      </c>
      <c r="W18" s="567"/>
      <c r="X18" s="556">
        <v>0.54999999999999993</v>
      </c>
      <c r="Y18" s="580"/>
      <c r="Z18" s="579"/>
      <c r="AA18" s="567"/>
      <c r="AB18" s="556"/>
      <c r="AC18" s="567"/>
      <c r="AD18" s="556">
        <v>2.9166666666666664E-2</v>
      </c>
      <c r="AE18" s="567"/>
      <c r="AF18" s="556">
        <v>4.1666666666666666E-3</v>
      </c>
      <c r="AG18" s="567"/>
      <c r="AH18" s="556"/>
      <c r="AI18" s="567"/>
      <c r="AJ18" s="556"/>
      <c r="AK18" s="567"/>
      <c r="AL18" s="556"/>
      <c r="AM18" s="580"/>
      <c r="AN18" s="568" t="s">
        <v>425</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0.54999999999999993</v>
      </c>
      <c r="W19" s="567"/>
      <c r="X19" s="556">
        <v>0.6958333333333333</v>
      </c>
      <c r="Y19" s="580"/>
      <c r="Z19" s="579"/>
      <c r="AA19" s="567"/>
      <c r="AB19" s="556"/>
      <c r="AC19" s="567"/>
      <c r="AD19" s="556"/>
      <c r="AE19" s="567"/>
      <c r="AF19" s="556"/>
      <c r="AG19" s="567"/>
      <c r="AH19" s="556"/>
      <c r="AI19" s="567"/>
      <c r="AJ19" s="556"/>
      <c r="AK19" s="567"/>
      <c r="AL19" s="556">
        <v>0.14583333333333334</v>
      </c>
      <c r="AM19" s="580"/>
      <c r="AN19" s="568" t="s">
        <v>286</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0.6958333333333333</v>
      </c>
      <c r="W20" s="567"/>
      <c r="X20" s="556">
        <v>0.72083333333333333</v>
      </c>
      <c r="Y20" s="580"/>
      <c r="Z20" s="579"/>
      <c r="AA20" s="567"/>
      <c r="AB20" s="556"/>
      <c r="AC20" s="567"/>
      <c r="AD20" s="556">
        <v>2.0833333333333332E-2</v>
      </c>
      <c r="AE20" s="567"/>
      <c r="AF20" s="556">
        <v>4.1666666666666666E-3</v>
      </c>
      <c r="AG20" s="567"/>
      <c r="AH20" s="556"/>
      <c r="AI20" s="567"/>
      <c r="AJ20" s="556"/>
      <c r="AK20" s="567"/>
      <c r="AL20" s="556"/>
      <c r="AM20" s="580"/>
      <c r="AN20" s="568" t="s">
        <v>285</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0.72083333333333333</v>
      </c>
      <c r="W21" s="567"/>
      <c r="X21" s="556">
        <v>0.75</v>
      </c>
      <c r="Y21" s="580"/>
      <c r="Z21" s="579"/>
      <c r="AA21" s="567"/>
      <c r="AB21" s="556"/>
      <c r="AC21" s="567"/>
      <c r="AD21" s="556">
        <v>2.4999999999999998E-2</v>
      </c>
      <c r="AE21" s="567"/>
      <c r="AF21" s="556">
        <v>4.1666666666666666E-3</v>
      </c>
      <c r="AG21" s="567"/>
      <c r="AH21" s="556"/>
      <c r="AI21" s="567"/>
      <c r="AJ21" s="556"/>
      <c r="AK21" s="567"/>
      <c r="AL21" s="556"/>
      <c r="AM21" s="580"/>
      <c r="AN21" s="669" t="s">
        <v>284</v>
      </c>
      <c r="AO21" s="667"/>
      <c r="AP21" s="667"/>
      <c r="AQ21" s="667"/>
      <c r="AR21" s="667"/>
      <c r="AS21" s="667"/>
      <c r="AT21" s="667"/>
      <c r="AU21" s="668"/>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0.75</v>
      </c>
      <c r="W22" s="567"/>
      <c r="X22" s="556">
        <v>0.79166666666666663</v>
      </c>
      <c r="Y22" s="580"/>
      <c r="Z22" s="579"/>
      <c r="AA22" s="567"/>
      <c r="AB22" s="556"/>
      <c r="AC22" s="567"/>
      <c r="AD22" s="556"/>
      <c r="AE22" s="567"/>
      <c r="AF22" s="556">
        <v>4.1666666666666664E-2</v>
      </c>
      <c r="AG22" s="567"/>
      <c r="AH22" s="556"/>
      <c r="AI22" s="567"/>
      <c r="AJ22" s="556"/>
      <c r="AK22" s="567"/>
      <c r="AL22" s="556"/>
      <c r="AM22" s="580"/>
      <c r="AN22" s="568" t="s">
        <v>215</v>
      </c>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v>0.79166666666666663</v>
      </c>
      <c r="W23" s="567"/>
      <c r="X23" s="556">
        <v>0.875</v>
      </c>
      <c r="Y23" s="580"/>
      <c r="Z23" s="579"/>
      <c r="AA23" s="567"/>
      <c r="AB23" s="556"/>
      <c r="AC23" s="567"/>
      <c r="AD23" s="556"/>
      <c r="AE23" s="567"/>
      <c r="AF23" s="556"/>
      <c r="AG23" s="567"/>
      <c r="AH23" s="556"/>
      <c r="AI23" s="567"/>
      <c r="AJ23" s="556"/>
      <c r="AK23" s="567"/>
      <c r="AL23" s="556">
        <v>8.3333333333333329E-2</v>
      </c>
      <c r="AM23" s="580"/>
      <c r="AN23" s="568" t="s">
        <v>426</v>
      </c>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v>0.875</v>
      </c>
      <c r="W24" s="567"/>
      <c r="X24" s="586">
        <v>0.93333333333333324</v>
      </c>
      <c r="Y24" s="587"/>
      <c r="Z24" s="579"/>
      <c r="AA24" s="567"/>
      <c r="AB24" s="556"/>
      <c r="AC24" s="567"/>
      <c r="AD24" s="556">
        <v>5.4166666666666669E-2</v>
      </c>
      <c r="AE24" s="567"/>
      <c r="AF24" s="556">
        <v>4.1666666666666666E-3</v>
      </c>
      <c r="AG24" s="567"/>
      <c r="AH24" s="556"/>
      <c r="AI24" s="567"/>
      <c r="AJ24" s="556"/>
      <c r="AK24" s="567"/>
      <c r="AL24" s="556"/>
      <c r="AM24" s="580"/>
      <c r="AN24" s="568" t="s">
        <v>289</v>
      </c>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v>0.93333333333333324</v>
      </c>
      <c r="W25" s="567"/>
      <c r="X25" s="555">
        <v>1</v>
      </c>
      <c r="Y25" s="556"/>
      <c r="Z25" s="575"/>
      <c r="AA25" s="565"/>
      <c r="AB25" s="565"/>
      <c r="AC25" s="565"/>
      <c r="AD25" s="565"/>
      <c r="AE25" s="565"/>
      <c r="AF25" s="565"/>
      <c r="AG25" s="565"/>
      <c r="AH25" s="565"/>
      <c r="AI25" s="565"/>
      <c r="AJ25" s="565"/>
      <c r="AK25" s="565"/>
      <c r="AL25" s="567">
        <v>6.6666666666666666E-2</v>
      </c>
      <c r="AM25" s="556"/>
      <c r="AN25" s="568" t="s">
        <v>426</v>
      </c>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0.29583333333333334</v>
      </c>
      <c r="AE31" s="533"/>
      <c r="AF31" s="533">
        <f>SUM(AF9:AG30)</f>
        <v>0.14166666666666666</v>
      </c>
      <c r="AG31" s="533"/>
      <c r="AH31" s="533">
        <f>SUM(AH9:AI30)</f>
        <v>0</v>
      </c>
      <c r="AI31" s="533"/>
      <c r="AJ31" s="533">
        <f>SUM(AJ9:AK30)</f>
        <v>0</v>
      </c>
      <c r="AK31" s="533"/>
      <c r="AL31" s="537">
        <f>SUM(AL9:AM30)</f>
        <v>0.5625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15581</v>
      </c>
      <c r="Y35" s="516"/>
      <c r="Z35" s="516"/>
      <c r="AA35" s="56" t="s">
        <v>78</v>
      </c>
      <c r="AB35" s="517">
        <v>1040</v>
      </c>
      <c r="AC35" s="518"/>
      <c r="AD35" s="518"/>
      <c r="AE35" s="57" t="s">
        <v>78</v>
      </c>
      <c r="AF35" s="517">
        <v>0</v>
      </c>
      <c r="AG35" s="518"/>
      <c r="AH35" s="518"/>
      <c r="AI35" s="56" t="s">
        <v>78</v>
      </c>
      <c r="AJ35" s="517">
        <v>0</v>
      </c>
      <c r="AK35" s="518"/>
      <c r="AL35" s="518"/>
      <c r="AM35" s="56" t="s">
        <v>78</v>
      </c>
      <c r="AN35" s="519">
        <f>(X35+AF35)-(AB35+AJ35)</f>
        <v>14541</v>
      </c>
      <c r="AO35" s="520"/>
      <c r="AP35" s="56" t="s">
        <v>78</v>
      </c>
      <c r="AQ35" s="521"/>
      <c r="AR35" s="522"/>
      <c r="AS35" s="522"/>
      <c r="AT35" s="522"/>
      <c r="AU35" s="523"/>
    </row>
    <row r="36" spans="1:47" ht="15.75" customHeight="1">
      <c r="A36" s="224"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53000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51000</v>
      </c>
      <c r="AO36" s="464"/>
      <c r="AP36" s="61" t="s">
        <v>78</v>
      </c>
      <c r="AQ36" s="465"/>
      <c r="AR36" s="466"/>
      <c r="AS36" s="466"/>
      <c r="AT36" s="466"/>
      <c r="AU36" s="467"/>
    </row>
    <row r="37" spans="1:47" ht="15.75" customHeight="1">
      <c r="A37" s="224" t="s">
        <v>82</v>
      </c>
      <c r="B37" s="58"/>
      <c r="C37" s="58"/>
      <c r="D37" s="58"/>
      <c r="E37" s="58"/>
      <c r="F37" s="58"/>
      <c r="G37" s="59"/>
      <c r="H37" s="488">
        <f>SUM(AD9:AE30)</f>
        <v>0.29583333333333334</v>
      </c>
      <c r="I37" s="489"/>
      <c r="J37" s="489"/>
      <c r="K37" s="490">
        <v>89</v>
      </c>
      <c r="L37" s="491"/>
      <c r="M37" s="60" t="s">
        <v>78</v>
      </c>
      <c r="N37" s="492">
        <f t="shared" si="2"/>
        <v>631.9</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24" t="s">
        <v>84</v>
      </c>
      <c r="B38" s="58"/>
      <c r="C38" s="58"/>
      <c r="D38" s="58"/>
      <c r="E38" s="58"/>
      <c r="F38" s="58"/>
      <c r="G38" s="59"/>
      <c r="H38" s="488">
        <f>SUM(AF9:AG30)</f>
        <v>0.14166666666666666</v>
      </c>
      <c r="I38" s="489"/>
      <c r="J38" s="489"/>
      <c r="K38" s="490">
        <v>89</v>
      </c>
      <c r="L38" s="491"/>
      <c r="M38" s="60" t="s">
        <v>78</v>
      </c>
      <c r="N38" s="492">
        <f t="shared" si="2"/>
        <v>302.59999999999997</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24"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24"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24" t="s">
        <v>91</v>
      </c>
      <c r="B41" s="58"/>
      <c r="C41" s="58"/>
      <c r="D41" s="58"/>
      <c r="E41" s="58"/>
      <c r="F41" s="58"/>
      <c r="G41" s="59"/>
      <c r="H41" s="488">
        <f>SUM(AL9:AM30)</f>
        <v>0.5625</v>
      </c>
      <c r="I41" s="489"/>
      <c r="J41" s="489"/>
      <c r="K41" s="490">
        <v>8</v>
      </c>
      <c r="L41" s="491"/>
      <c r="M41" s="60" t="s">
        <v>78</v>
      </c>
      <c r="N41" s="492">
        <f t="shared" si="2"/>
        <v>108</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24"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1042.5</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14-10--2020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14-10--2020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21" t="s">
        <v>138</v>
      </c>
      <c r="AH71" s="222"/>
      <c r="AI71" s="222"/>
      <c r="AJ71" s="222"/>
      <c r="AK71" s="222"/>
      <c r="AL71" s="220"/>
      <c r="AM71" s="221" t="s">
        <v>139</v>
      </c>
      <c r="AN71" s="222"/>
      <c r="AO71" s="222"/>
      <c r="AP71" s="223"/>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21" t="s">
        <v>143</v>
      </c>
      <c r="AH72" s="222"/>
      <c r="AI72" s="222"/>
      <c r="AJ72" s="222"/>
      <c r="AK72" s="222"/>
      <c r="AL72" s="220"/>
      <c r="AM72" s="221" t="s">
        <v>141</v>
      </c>
      <c r="AN72" s="222"/>
      <c r="AO72" s="222"/>
      <c r="AP72" s="223"/>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21" t="s">
        <v>168</v>
      </c>
      <c r="AH73" s="222"/>
      <c r="AI73" s="222"/>
      <c r="AJ73" s="222"/>
      <c r="AK73" s="222"/>
      <c r="AL73" s="220"/>
      <c r="AM73" s="221" t="s">
        <v>144</v>
      </c>
      <c r="AN73" s="222"/>
      <c r="AO73" s="222"/>
      <c r="AP73" s="223"/>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21" t="s">
        <v>175</v>
      </c>
      <c r="AH74" s="222"/>
      <c r="AI74" s="222"/>
      <c r="AJ74" s="222"/>
      <c r="AK74" s="222"/>
      <c r="AL74" s="220"/>
      <c r="AM74" s="221" t="s">
        <v>146</v>
      </c>
      <c r="AN74" s="222"/>
      <c r="AO74" s="222"/>
      <c r="AP74" s="223"/>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21" t="s">
        <v>148</v>
      </c>
      <c r="AH75" s="222"/>
      <c r="AI75" s="222"/>
      <c r="AJ75" s="222"/>
      <c r="AK75" s="222"/>
      <c r="AL75" s="220"/>
      <c r="AM75" s="221" t="s">
        <v>149</v>
      </c>
      <c r="AN75" s="222"/>
      <c r="AO75" s="222"/>
      <c r="AP75" s="223"/>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21" t="s">
        <v>151</v>
      </c>
      <c r="AH76" s="222"/>
      <c r="AI76" s="222"/>
      <c r="AJ76" s="222"/>
      <c r="AK76" s="222"/>
      <c r="AL76" s="220"/>
      <c r="AM76" s="221" t="s">
        <v>149</v>
      </c>
      <c r="AN76" s="222"/>
      <c r="AO76" s="222"/>
      <c r="AP76" s="223"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21" t="s">
        <v>176</v>
      </c>
      <c r="AH77" s="222"/>
      <c r="AI77" s="222"/>
      <c r="AJ77" s="222"/>
      <c r="AK77" s="222"/>
      <c r="AL77" s="220"/>
      <c r="AM77" s="221" t="s">
        <v>153</v>
      </c>
      <c r="AN77" s="222"/>
      <c r="AO77" s="222"/>
      <c r="AP77" s="223"/>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1" zoomScale="130" zoomScaleNormal="13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290</v>
      </c>
      <c r="F6" s="632"/>
      <c r="G6" s="632"/>
      <c r="H6" s="632"/>
      <c r="I6" s="632"/>
      <c r="J6" s="633"/>
      <c r="K6" s="7" t="s">
        <v>7</v>
      </c>
      <c r="L6" s="6"/>
      <c r="M6" s="6"/>
      <c r="N6" s="8"/>
      <c r="O6" s="634" t="s">
        <v>272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30" t="s">
        <v>16</v>
      </c>
      <c r="L8" s="231"/>
      <c r="M8" s="231"/>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4.1666666666666664E-2</v>
      </c>
      <c r="Y9" s="628"/>
      <c r="Z9" s="625"/>
      <c r="AA9" s="626"/>
      <c r="AB9" s="627"/>
      <c r="AC9" s="626"/>
      <c r="AD9" s="627"/>
      <c r="AE9" s="626"/>
      <c r="AF9" s="627"/>
      <c r="AG9" s="626"/>
      <c r="AH9" s="627"/>
      <c r="AI9" s="626"/>
      <c r="AJ9" s="627"/>
      <c r="AK9" s="626"/>
      <c r="AL9" s="627">
        <v>4.1666666666666664E-2</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4.1666666666666664E-2</v>
      </c>
      <c r="W10" s="567"/>
      <c r="X10" s="556">
        <v>7.4999999999999997E-2</v>
      </c>
      <c r="Y10" s="580"/>
      <c r="Z10" s="579"/>
      <c r="AA10" s="567"/>
      <c r="AB10" s="556"/>
      <c r="AC10" s="567"/>
      <c r="AD10" s="556"/>
      <c r="AE10" s="567"/>
      <c r="AF10" s="556">
        <v>3.3333333333333333E-2</v>
      </c>
      <c r="AG10" s="567"/>
      <c r="AH10" s="556"/>
      <c r="AI10" s="567"/>
      <c r="AJ10" s="556"/>
      <c r="AK10" s="567"/>
      <c r="AL10" s="556"/>
      <c r="AM10" s="580"/>
      <c r="AN10" s="568" t="s">
        <v>215</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7.4999999999999997E-2</v>
      </c>
      <c r="W11" s="567"/>
      <c r="X11" s="556">
        <v>9.1666666666666674E-2</v>
      </c>
      <c r="Y11" s="580"/>
      <c r="Z11" s="579"/>
      <c r="AA11" s="567"/>
      <c r="AB11" s="556"/>
      <c r="AC11" s="567"/>
      <c r="AD11" s="556"/>
      <c r="AE11" s="567"/>
      <c r="AF11" s="556"/>
      <c r="AG11" s="567"/>
      <c r="AH11" s="556"/>
      <c r="AI11" s="567"/>
      <c r="AJ11" s="556"/>
      <c r="AK11" s="567"/>
      <c r="AL11" s="556">
        <v>1.6666666666666666E-2</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9.1666666666666674E-2</v>
      </c>
      <c r="W12" s="567"/>
      <c r="X12" s="556">
        <v>0.14166666666666666</v>
      </c>
      <c r="Y12" s="580"/>
      <c r="Z12" s="579"/>
      <c r="AA12" s="567"/>
      <c r="AB12" s="556"/>
      <c r="AC12" s="567"/>
      <c r="AD12" s="556">
        <v>4.1666666666666664E-2</v>
      </c>
      <c r="AE12" s="567"/>
      <c r="AF12" s="556">
        <v>8.3333333333333332E-3</v>
      </c>
      <c r="AG12" s="567"/>
      <c r="AH12" s="556"/>
      <c r="AI12" s="567"/>
      <c r="AJ12" s="556"/>
      <c r="AK12" s="567"/>
      <c r="AL12" s="556"/>
      <c r="AM12" s="580"/>
      <c r="AN12" s="568" t="s">
        <v>418</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292</v>
      </c>
      <c r="R13" s="618"/>
      <c r="S13" s="618"/>
      <c r="T13" s="619"/>
      <c r="U13" s="28"/>
      <c r="V13" s="579">
        <v>0.14166666666666666</v>
      </c>
      <c r="W13" s="567"/>
      <c r="X13" s="556">
        <v>0.1875</v>
      </c>
      <c r="Y13" s="580"/>
      <c r="Z13" s="579"/>
      <c r="AA13" s="567"/>
      <c r="AB13" s="556"/>
      <c r="AC13" s="567"/>
      <c r="AD13" s="556"/>
      <c r="AE13" s="567"/>
      <c r="AF13" s="556">
        <v>4.5833333333333337E-2</v>
      </c>
      <c r="AG13" s="567"/>
      <c r="AH13" s="556"/>
      <c r="AI13" s="567"/>
      <c r="AJ13" s="556"/>
      <c r="AK13" s="567"/>
      <c r="AL13" s="556"/>
      <c r="AM13" s="580"/>
      <c r="AN13" s="568" t="s">
        <v>419</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0.1875</v>
      </c>
      <c r="W14" s="567"/>
      <c r="X14" s="556">
        <v>0.22500000000000001</v>
      </c>
      <c r="Y14" s="580"/>
      <c r="Z14" s="579"/>
      <c r="AA14" s="567"/>
      <c r="AB14" s="556"/>
      <c r="AC14" s="567"/>
      <c r="AD14" s="556"/>
      <c r="AE14" s="567"/>
      <c r="AF14" s="556">
        <v>3.7499999999999999E-2</v>
      </c>
      <c r="AG14" s="567"/>
      <c r="AH14" s="556"/>
      <c r="AI14" s="567"/>
      <c r="AJ14" s="556"/>
      <c r="AK14" s="567"/>
      <c r="AL14" s="556"/>
      <c r="AM14" s="580"/>
      <c r="AN14" s="669" t="s">
        <v>420</v>
      </c>
      <c r="AO14" s="667"/>
      <c r="AP14" s="667"/>
      <c r="AQ14" s="667"/>
      <c r="AR14" s="667"/>
      <c r="AS14" s="667"/>
      <c r="AT14" s="667"/>
      <c r="AU14" s="668"/>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0.22500000000000001</v>
      </c>
      <c r="W15" s="567"/>
      <c r="X15" s="556">
        <v>0.375</v>
      </c>
      <c r="Y15" s="580"/>
      <c r="Z15" s="579"/>
      <c r="AA15" s="567"/>
      <c r="AB15" s="556"/>
      <c r="AC15" s="567"/>
      <c r="AD15" s="556"/>
      <c r="AE15" s="567"/>
      <c r="AF15" s="556"/>
      <c r="AG15" s="567"/>
      <c r="AH15" s="556"/>
      <c r="AI15" s="567"/>
      <c r="AJ15" s="556"/>
      <c r="AK15" s="567"/>
      <c r="AL15" s="556">
        <v>0.15</v>
      </c>
      <c r="AM15" s="580"/>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0.375</v>
      </c>
      <c r="W16" s="567"/>
      <c r="X16" s="556">
        <v>0.39999999999999997</v>
      </c>
      <c r="Y16" s="580"/>
      <c r="Z16" s="579"/>
      <c r="AA16" s="567"/>
      <c r="AB16" s="556"/>
      <c r="AC16" s="567"/>
      <c r="AD16" s="556"/>
      <c r="AE16" s="567"/>
      <c r="AF16" s="556">
        <v>2.4999999999999998E-2</v>
      </c>
      <c r="AG16" s="567"/>
      <c r="AH16" s="556"/>
      <c r="AI16" s="567"/>
      <c r="AJ16" s="556"/>
      <c r="AK16" s="567"/>
      <c r="AL16" s="556"/>
      <c r="AM16" s="580"/>
      <c r="AN16" s="568" t="s">
        <v>378</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0.39999999999999997</v>
      </c>
      <c r="W17" s="567"/>
      <c r="X17" s="556">
        <v>0.70833333333333337</v>
      </c>
      <c r="Y17" s="580"/>
      <c r="Z17" s="579"/>
      <c r="AA17" s="567"/>
      <c r="AB17" s="556"/>
      <c r="AC17" s="567"/>
      <c r="AD17" s="556"/>
      <c r="AE17" s="567"/>
      <c r="AF17" s="556"/>
      <c r="AG17" s="567"/>
      <c r="AH17" s="556"/>
      <c r="AI17" s="567"/>
      <c r="AJ17" s="556"/>
      <c r="AK17" s="567"/>
      <c r="AL17" s="556">
        <v>0.30833333333333335</v>
      </c>
      <c r="AM17" s="580"/>
      <c r="AN17" s="568" t="s">
        <v>218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0.70833333333333337</v>
      </c>
      <c r="W18" s="567"/>
      <c r="X18" s="556">
        <v>0.75</v>
      </c>
      <c r="Y18" s="580"/>
      <c r="Z18" s="579"/>
      <c r="AA18" s="567"/>
      <c r="AB18" s="556"/>
      <c r="AC18" s="567"/>
      <c r="AD18" s="556"/>
      <c r="AE18" s="567"/>
      <c r="AF18" s="556">
        <v>4.1666666666666664E-2</v>
      </c>
      <c r="AG18" s="567"/>
      <c r="AH18" s="556"/>
      <c r="AI18" s="567"/>
      <c r="AJ18" s="556"/>
      <c r="AK18" s="567"/>
      <c r="AL18" s="556"/>
      <c r="AM18" s="580"/>
      <c r="AN18" s="568" t="s">
        <v>291</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0.75</v>
      </c>
      <c r="W19" s="567"/>
      <c r="X19" s="556">
        <v>1</v>
      </c>
      <c r="Y19" s="580"/>
      <c r="Z19" s="579"/>
      <c r="AA19" s="567"/>
      <c r="AB19" s="556"/>
      <c r="AC19" s="567"/>
      <c r="AD19" s="556"/>
      <c r="AE19" s="567"/>
      <c r="AF19" s="556"/>
      <c r="AG19" s="567"/>
      <c r="AH19" s="556"/>
      <c r="AI19" s="567"/>
      <c r="AJ19" s="556"/>
      <c r="AK19" s="567"/>
      <c r="AL19" s="556">
        <v>0.25</v>
      </c>
      <c r="AM19" s="580"/>
      <c r="AN19" s="568" t="s">
        <v>218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669"/>
      <c r="AO21" s="667"/>
      <c r="AP21" s="667"/>
      <c r="AQ21" s="667"/>
      <c r="AR21" s="667"/>
      <c r="AS21" s="667"/>
      <c r="AT21" s="667"/>
      <c r="AU21" s="668"/>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4.1666666666666664E-2</v>
      </c>
      <c r="AE31" s="533"/>
      <c r="AF31" s="533">
        <f>SUM(AF9:AG30)</f>
        <v>0.19166666666666665</v>
      </c>
      <c r="AG31" s="533"/>
      <c r="AH31" s="533">
        <f>SUM(AH9:AI30)</f>
        <v>0</v>
      </c>
      <c r="AI31" s="533"/>
      <c r="AJ31" s="533">
        <f>SUM(AJ9:AK30)</f>
        <v>0</v>
      </c>
      <c r="AK31" s="533"/>
      <c r="AL31" s="537">
        <f>SUM(AL9:AM30)</f>
        <v>0.76666666666666661</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14541</v>
      </c>
      <c r="Y35" s="516"/>
      <c r="Z35" s="516"/>
      <c r="AA35" s="56" t="s">
        <v>78</v>
      </c>
      <c r="AB35" s="517">
        <v>643</v>
      </c>
      <c r="AC35" s="518"/>
      <c r="AD35" s="518"/>
      <c r="AE35" s="57" t="s">
        <v>78</v>
      </c>
      <c r="AF35" s="517">
        <v>0</v>
      </c>
      <c r="AG35" s="518"/>
      <c r="AH35" s="518"/>
      <c r="AI35" s="56" t="s">
        <v>78</v>
      </c>
      <c r="AJ35" s="517">
        <v>0</v>
      </c>
      <c r="AK35" s="518"/>
      <c r="AL35" s="518"/>
      <c r="AM35" s="56" t="s">
        <v>78</v>
      </c>
      <c r="AN35" s="519">
        <f>(X35+AF35)-(AB35+AJ35)</f>
        <v>13898</v>
      </c>
      <c r="AO35" s="520"/>
      <c r="AP35" s="56" t="s">
        <v>78</v>
      </c>
      <c r="AQ35" s="521"/>
      <c r="AR35" s="522"/>
      <c r="AS35" s="522"/>
      <c r="AT35" s="522"/>
      <c r="AU35" s="523"/>
    </row>
    <row r="36" spans="1:47" ht="15.75" customHeight="1">
      <c r="A36" s="232"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51000</v>
      </c>
      <c r="Y36" s="487"/>
      <c r="Z36" s="487"/>
      <c r="AA36" s="61" t="s">
        <v>78</v>
      </c>
      <c r="AB36" s="499">
        <v>3000</v>
      </c>
      <c r="AC36" s="500"/>
      <c r="AD36" s="500"/>
      <c r="AE36" s="62" t="s">
        <v>78</v>
      </c>
      <c r="AF36" s="499">
        <v>0</v>
      </c>
      <c r="AG36" s="500"/>
      <c r="AH36" s="500"/>
      <c r="AI36" s="61" t="s">
        <v>78</v>
      </c>
      <c r="AJ36" s="499">
        <v>0</v>
      </c>
      <c r="AK36" s="500"/>
      <c r="AL36" s="500"/>
      <c r="AM36" s="61" t="s">
        <v>78</v>
      </c>
      <c r="AN36" s="463">
        <f t="shared" ref="AN36:AN43" si="3">(X36+AF36)-(AB36+AJ36)</f>
        <v>48000</v>
      </c>
      <c r="AO36" s="464"/>
      <c r="AP36" s="61" t="s">
        <v>78</v>
      </c>
      <c r="AQ36" s="465"/>
      <c r="AR36" s="466"/>
      <c r="AS36" s="466"/>
      <c r="AT36" s="466"/>
      <c r="AU36" s="467"/>
    </row>
    <row r="37" spans="1:47" ht="15.75" customHeight="1">
      <c r="A37" s="232" t="s">
        <v>82</v>
      </c>
      <c r="B37" s="58"/>
      <c r="C37" s="58"/>
      <c r="D37" s="58"/>
      <c r="E37" s="58"/>
      <c r="F37" s="58"/>
      <c r="G37" s="59"/>
      <c r="H37" s="488">
        <f>SUM(AD9:AE30)</f>
        <v>4.1666666666666664E-2</v>
      </c>
      <c r="I37" s="489"/>
      <c r="J37" s="489"/>
      <c r="K37" s="490">
        <v>89</v>
      </c>
      <c r="L37" s="491"/>
      <c r="M37" s="60" t="s">
        <v>78</v>
      </c>
      <c r="N37" s="492">
        <f t="shared" si="2"/>
        <v>89</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32" t="s">
        <v>84</v>
      </c>
      <c r="B38" s="58"/>
      <c r="C38" s="58"/>
      <c r="D38" s="58"/>
      <c r="E38" s="58"/>
      <c r="F38" s="58"/>
      <c r="G38" s="59"/>
      <c r="H38" s="488">
        <f>SUM(AF9:AG30)</f>
        <v>0.19166666666666665</v>
      </c>
      <c r="I38" s="489"/>
      <c r="J38" s="489"/>
      <c r="K38" s="490">
        <v>89</v>
      </c>
      <c r="L38" s="491"/>
      <c r="M38" s="60" t="s">
        <v>78</v>
      </c>
      <c r="N38" s="492">
        <f t="shared" si="2"/>
        <v>409.4</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32"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32"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32" t="s">
        <v>91</v>
      </c>
      <c r="B41" s="58"/>
      <c r="C41" s="58"/>
      <c r="D41" s="58"/>
      <c r="E41" s="58"/>
      <c r="F41" s="58"/>
      <c r="G41" s="59"/>
      <c r="H41" s="488">
        <f>SUM(AL9:AM30)</f>
        <v>0.76666666666666661</v>
      </c>
      <c r="I41" s="489"/>
      <c r="J41" s="489"/>
      <c r="K41" s="490">
        <v>8</v>
      </c>
      <c r="L41" s="491"/>
      <c r="M41" s="60" t="s">
        <v>78</v>
      </c>
      <c r="N41" s="492">
        <f t="shared" si="2"/>
        <v>147.19999999999999</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32"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0.99999999999999989</v>
      </c>
      <c r="I44" s="456"/>
      <c r="J44" s="456"/>
      <c r="K44" s="457"/>
      <c r="L44" s="458"/>
      <c r="M44" s="73"/>
      <c r="N44" s="459">
        <f>SUM(N35:O41)</f>
        <v>645.59999999999991</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15-10--2020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15-10--2020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27" t="s">
        <v>138</v>
      </c>
      <c r="AH71" s="228"/>
      <c r="AI71" s="228"/>
      <c r="AJ71" s="228"/>
      <c r="AK71" s="228"/>
      <c r="AL71" s="229"/>
      <c r="AM71" s="227" t="s">
        <v>139</v>
      </c>
      <c r="AN71" s="228"/>
      <c r="AO71" s="228"/>
      <c r="AP71" s="233"/>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27" t="s">
        <v>143</v>
      </c>
      <c r="AH72" s="228"/>
      <c r="AI72" s="228"/>
      <c r="AJ72" s="228"/>
      <c r="AK72" s="228"/>
      <c r="AL72" s="229"/>
      <c r="AM72" s="227" t="s">
        <v>141</v>
      </c>
      <c r="AN72" s="228"/>
      <c r="AO72" s="228"/>
      <c r="AP72" s="233"/>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27" t="s">
        <v>168</v>
      </c>
      <c r="AH73" s="228"/>
      <c r="AI73" s="228"/>
      <c r="AJ73" s="228"/>
      <c r="AK73" s="228"/>
      <c r="AL73" s="229"/>
      <c r="AM73" s="227" t="s">
        <v>144</v>
      </c>
      <c r="AN73" s="228"/>
      <c r="AO73" s="228"/>
      <c r="AP73" s="233"/>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27" t="s">
        <v>175</v>
      </c>
      <c r="AH74" s="228"/>
      <c r="AI74" s="228"/>
      <c r="AJ74" s="228"/>
      <c r="AK74" s="228"/>
      <c r="AL74" s="229"/>
      <c r="AM74" s="227" t="s">
        <v>146</v>
      </c>
      <c r="AN74" s="228"/>
      <c r="AO74" s="228"/>
      <c r="AP74" s="233"/>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27" t="s">
        <v>148</v>
      </c>
      <c r="AH75" s="228"/>
      <c r="AI75" s="228"/>
      <c r="AJ75" s="228"/>
      <c r="AK75" s="228"/>
      <c r="AL75" s="229"/>
      <c r="AM75" s="227" t="s">
        <v>149</v>
      </c>
      <c r="AN75" s="228"/>
      <c r="AO75" s="228"/>
      <c r="AP75" s="233"/>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27" t="s">
        <v>151</v>
      </c>
      <c r="AH76" s="228"/>
      <c r="AI76" s="228"/>
      <c r="AJ76" s="228"/>
      <c r="AK76" s="228"/>
      <c r="AL76" s="229"/>
      <c r="AM76" s="227" t="s">
        <v>149</v>
      </c>
      <c r="AN76" s="228"/>
      <c r="AO76" s="228"/>
      <c r="AP76" s="233"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27" t="s">
        <v>176</v>
      </c>
      <c r="AH77" s="228"/>
      <c r="AI77" s="228"/>
      <c r="AJ77" s="228"/>
      <c r="AK77" s="228"/>
      <c r="AL77" s="229"/>
      <c r="AM77" s="227" t="s">
        <v>153</v>
      </c>
      <c r="AN77" s="228"/>
      <c r="AO77" s="228"/>
      <c r="AP77" s="233"/>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293</v>
      </c>
      <c r="F6" s="632"/>
      <c r="G6" s="632"/>
      <c r="H6" s="632"/>
      <c r="I6" s="632"/>
      <c r="J6" s="633"/>
      <c r="K6" s="7" t="s">
        <v>7</v>
      </c>
      <c r="L6" s="6"/>
      <c r="M6" s="6"/>
      <c r="N6" s="8"/>
      <c r="O6" s="634" t="s">
        <v>272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37" t="s">
        <v>16</v>
      </c>
      <c r="L8" s="238"/>
      <c r="M8" s="238"/>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8.7500000000000008E-2</v>
      </c>
      <c r="Y9" s="628"/>
      <c r="Z9" s="625"/>
      <c r="AA9" s="626"/>
      <c r="AB9" s="627"/>
      <c r="AC9" s="626"/>
      <c r="AD9" s="627"/>
      <c r="AE9" s="626"/>
      <c r="AF9" s="627"/>
      <c r="AG9" s="626"/>
      <c r="AH9" s="627"/>
      <c r="AI9" s="626"/>
      <c r="AJ9" s="627"/>
      <c r="AK9" s="626"/>
      <c r="AL9" s="627">
        <v>8.7500000000000008E-2</v>
      </c>
      <c r="AM9" s="628"/>
      <c r="AN9" s="568" t="s">
        <v>218</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8.7500000000000008E-2</v>
      </c>
      <c r="W10" s="567"/>
      <c r="X10" s="556">
        <v>0.13333333333333333</v>
      </c>
      <c r="Y10" s="580"/>
      <c r="Z10" s="579"/>
      <c r="AA10" s="567"/>
      <c r="AB10" s="556"/>
      <c r="AC10" s="567"/>
      <c r="AD10" s="556"/>
      <c r="AE10" s="567"/>
      <c r="AF10" s="556">
        <v>4.5833333333333337E-2</v>
      </c>
      <c r="AG10" s="567"/>
      <c r="AH10" s="556"/>
      <c r="AI10" s="567"/>
      <c r="AJ10" s="556"/>
      <c r="AK10" s="567"/>
      <c r="AL10" s="556"/>
      <c r="AM10" s="580"/>
      <c r="AN10" s="568" t="s">
        <v>294</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0.13333333333333333</v>
      </c>
      <c r="W11" s="567"/>
      <c r="X11" s="556">
        <v>0.26666666666666666</v>
      </c>
      <c r="Y11" s="580"/>
      <c r="Z11" s="579"/>
      <c r="AA11" s="567"/>
      <c r="AB11" s="556"/>
      <c r="AC11" s="567"/>
      <c r="AD11" s="556"/>
      <c r="AE11" s="567"/>
      <c r="AF11" s="556"/>
      <c r="AG11" s="567"/>
      <c r="AH11" s="556"/>
      <c r="AI11" s="567"/>
      <c r="AJ11" s="556"/>
      <c r="AK11" s="567"/>
      <c r="AL11" s="556">
        <v>0.13333333333333333</v>
      </c>
      <c r="AM11" s="580"/>
      <c r="AN11" s="568" t="s">
        <v>218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0.26666666666666666</v>
      </c>
      <c r="W12" s="567"/>
      <c r="X12" s="556">
        <v>0.3</v>
      </c>
      <c r="Y12" s="580"/>
      <c r="Z12" s="579"/>
      <c r="AA12" s="567"/>
      <c r="AB12" s="556"/>
      <c r="AC12" s="567"/>
      <c r="AD12" s="556">
        <v>2.9166666666666664E-2</v>
      </c>
      <c r="AE12" s="567"/>
      <c r="AF12" s="556">
        <v>4.1666666666666666E-3</v>
      </c>
      <c r="AG12" s="567"/>
      <c r="AH12" s="556"/>
      <c r="AI12" s="567"/>
      <c r="AJ12" s="556"/>
      <c r="AK12" s="567"/>
      <c r="AL12" s="556"/>
      <c r="AM12" s="580"/>
      <c r="AN12" s="568" t="s">
        <v>295</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296</v>
      </c>
      <c r="R13" s="618"/>
      <c r="S13" s="618"/>
      <c r="T13" s="619"/>
      <c r="U13" s="28"/>
      <c r="V13" s="579">
        <v>0.3</v>
      </c>
      <c r="W13" s="567"/>
      <c r="X13" s="556">
        <v>0.52083333333333337</v>
      </c>
      <c r="Y13" s="580"/>
      <c r="Z13" s="579"/>
      <c r="AA13" s="567"/>
      <c r="AB13" s="556"/>
      <c r="AC13" s="567"/>
      <c r="AD13" s="556"/>
      <c r="AE13" s="567"/>
      <c r="AF13" s="556"/>
      <c r="AG13" s="567"/>
      <c r="AH13" s="556"/>
      <c r="AI13" s="567"/>
      <c r="AJ13" s="556"/>
      <c r="AK13" s="567"/>
      <c r="AL13" s="556">
        <v>0.22083333333333333</v>
      </c>
      <c r="AM13" s="580"/>
      <c r="AN13" s="568" t="s">
        <v>218</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0.52083333333333337</v>
      </c>
      <c r="W14" s="567"/>
      <c r="X14" s="556">
        <v>0.5708333333333333</v>
      </c>
      <c r="Y14" s="580"/>
      <c r="Z14" s="579"/>
      <c r="AA14" s="567"/>
      <c r="AB14" s="556"/>
      <c r="AC14" s="567"/>
      <c r="AD14" s="556"/>
      <c r="AE14" s="567"/>
      <c r="AF14" s="556">
        <v>4.9999999999999996E-2</v>
      </c>
      <c r="AG14" s="567"/>
      <c r="AH14" s="556"/>
      <c r="AI14" s="567"/>
      <c r="AJ14" s="556"/>
      <c r="AK14" s="567"/>
      <c r="AL14" s="556"/>
      <c r="AM14" s="580"/>
      <c r="AN14" s="669" t="s">
        <v>378</v>
      </c>
      <c r="AO14" s="667"/>
      <c r="AP14" s="667"/>
      <c r="AQ14" s="667"/>
      <c r="AR14" s="667"/>
      <c r="AS14" s="667"/>
      <c r="AT14" s="667"/>
      <c r="AU14" s="668"/>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0.5708333333333333</v>
      </c>
      <c r="W15" s="567"/>
      <c r="X15" s="556">
        <v>0.67499999999999993</v>
      </c>
      <c r="Y15" s="580"/>
      <c r="Z15" s="579"/>
      <c r="AA15" s="567"/>
      <c r="AB15" s="556"/>
      <c r="AC15" s="567"/>
      <c r="AD15" s="556"/>
      <c r="AE15" s="567"/>
      <c r="AF15" s="556"/>
      <c r="AG15" s="567"/>
      <c r="AH15" s="556"/>
      <c r="AI15" s="567"/>
      <c r="AJ15" s="556"/>
      <c r="AK15" s="567"/>
      <c r="AL15" s="556">
        <v>0.10416666666666667</v>
      </c>
      <c r="AM15" s="580"/>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0.67499999999999993</v>
      </c>
      <c r="W16" s="567"/>
      <c r="X16" s="556">
        <v>0.72499999999999998</v>
      </c>
      <c r="Y16" s="580"/>
      <c r="Z16" s="579"/>
      <c r="AA16" s="567"/>
      <c r="AB16" s="556"/>
      <c r="AC16" s="567"/>
      <c r="AD16" s="556"/>
      <c r="AE16" s="567"/>
      <c r="AF16" s="556">
        <v>4.9999999999999996E-2</v>
      </c>
      <c r="AG16" s="567"/>
      <c r="AH16" s="556"/>
      <c r="AI16" s="567"/>
      <c r="AJ16" s="556"/>
      <c r="AK16" s="567"/>
      <c r="AL16" s="556"/>
      <c r="AM16" s="580"/>
      <c r="AN16" s="568" t="s">
        <v>294</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0.72499999999999998</v>
      </c>
      <c r="W17" s="567"/>
      <c r="X17" s="556">
        <v>1</v>
      </c>
      <c r="Y17" s="580"/>
      <c r="Z17" s="579"/>
      <c r="AA17" s="567"/>
      <c r="AB17" s="556"/>
      <c r="AC17" s="567"/>
      <c r="AD17" s="556"/>
      <c r="AE17" s="567"/>
      <c r="AF17" s="556"/>
      <c r="AG17" s="567"/>
      <c r="AH17" s="556"/>
      <c r="AI17" s="567"/>
      <c r="AJ17" s="556"/>
      <c r="AK17" s="567"/>
      <c r="AL17" s="556">
        <v>0.27499999999999997</v>
      </c>
      <c r="AM17" s="580"/>
      <c r="AN17" s="568" t="s">
        <v>218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c r="W18" s="567"/>
      <c r="X18" s="556"/>
      <c r="Y18" s="580"/>
      <c r="Z18" s="579"/>
      <c r="AA18" s="567"/>
      <c r="AB18" s="556"/>
      <c r="AC18" s="567"/>
      <c r="AD18" s="556"/>
      <c r="AE18" s="567"/>
      <c r="AF18" s="556"/>
      <c r="AG18" s="567"/>
      <c r="AH18" s="556"/>
      <c r="AI18" s="567"/>
      <c r="AJ18" s="556"/>
      <c r="AK18" s="567"/>
      <c r="AL18" s="556"/>
      <c r="AM18" s="580"/>
      <c r="AN18" s="568"/>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c r="W19" s="567"/>
      <c r="X19" s="556"/>
      <c r="Y19" s="580"/>
      <c r="Z19" s="579"/>
      <c r="AA19" s="567"/>
      <c r="AB19" s="556"/>
      <c r="AC19" s="567"/>
      <c r="AD19" s="556"/>
      <c r="AE19" s="567"/>
      <c r="AF19" s="556"/>
      <c r="AG19" s="567"/>
      <c r="AH19" s="556"/>
      <c r="AI19" s="567"/>
      <c r="AJ19" s="556"/>
      <c r="AK19" s="567"/>
      <c r="AL19" s="556"/>
      <c r="AM19" s="580"/>
      <c r="AN19" s="568"/>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669"/>
      <c r="AO21" s="667"/>
      <c r="AP21" s="667"/>
      <c r="AQ21" s="667"/>
      <c r="AR21" s="667"/>
      <c r="AS21" s="667"/>
      <c r="AT21" s="667"/>
      <c r="AU21" s="668"/>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2.9166666666666664E-2</v>
      </c>
      <c r="AE31" s="533"/>
      <c r="AF31" s="533">
        <f>SUM(AF9:AG30)</f>
        <v>0.15</v>
      </c>
      <c r="AG31" s="533"/>
      <c r="AH31" s="533">
        <f>SUM(AH9:AI30)</f>
        <v>0</v>
      </c>
      <c r="AI31" s="533"/>
      <c r="AJ31" s="533">
        <f>SUM(AJ9:AK30)</f>
        <v>0</v>
      </c>
      <c r="AK31" s="533"/>
      <c r="AL31" s="537">
        <f>SUM(AL9:AM30)</f>
        <v>0.8208333333333333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13898</v>
      </c>
      <c r="Y35" s="516"/>
      <c r="Z35" s="516"/>
      <c r="AA35" s="56" t="s">
        <v>78</v>
      </c>
      <c r="AB35" s="517">
        <v>537</v>
      </c>
      <c r="AC35" s="518"/>
      <c r="AD35" s="518"/>
      <c r="AE35" s="57" t="s">
        <v>78</v>
      </c>
      <c r="AF35" s="517">
        <v>0</v>
      </c>
      <c r="AG35" s="518"/>
      <c r="AH35" s="518"/>
      <c r="AI35" s="56" t="s">
        <v>78</v>
      </c>
      <c r="AJ35" s="517">
        <v>0</v>
      </c>
      <c r="AK35" s="518"/>
      <c r="AL35" s="518"/>
      <c r="AM35" s="56" t="s">
        <v>78</v>
      </c>
      <c r="AN35" s="519">
        <f>(X35+AF35)-(AB35+AJ35)</f>
        <v>13361</v>
      </c>
      <c r="AO35" s="520"/>
      <c r="AP35" s="56" t="s">
        <v>78</v>
      </c>
      <c r="AQ35" s="521"/>
      <c r="AR35" s="522"/>
      <c r="AS35" s="522"/>
      <c r="AT35" s="522"/>
      <c r="AU35" s="523"/>
    </row>
    <row r="36" spans="1:47" ht="15.75" customHeight="1">
      <c r="A36" s="239"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48000</v>
      </c>
      <c r="Y36" s="487"/>
      <c r="Z36" s="487"/>
      <c r="AA36" s="61" t="s">
        <v>78</v>
      </c>
      <c r="AB36" s="499">
        <v>3000</v>
      </c>
      <c r="AC36" s="500"/>
      <c r="AD36" s="500"/>
      <c r="AE36" s="62" t="s">
        <v>78</v>
      </c>
      <c r="AF36" s="499">
        <v>0</v>
      </c>
      <c r="AG36" s="500"/>
      <c r="AH36" s="500"/>
      <c r="AI36" s="61" t="s">
        <v>78</v>
      </c>
      <c r="AJ36" s="499">
        <v>0</v>
      </c>
      <c r="AK36" s="500"/>
      <c r="AL36" s="500"/>
      <c r="AM36" s="61" t="s">
        <v>78</v>
      </c>
      <c r="AN36" s="463">
        <f t="shared" ref="AN36:AN43" si="3">(X36+AF36)-(AB36+AJ36)</f>
        <v>45000</v>
      </c>
      <c r="AO36" s="464"/>
      <c r="AP36" s="61" t="s">
        <v>78</v>
      </c>
      <c r="AQ36" s="465"/>
      <c r="AR36" s="466"/>
      <c r="AS36" s="466"/>
      <c r="AT36" s="466"/>
      <c r="AU36" s="467"/>
    </row>
    <row r="37" spans="1:47" ht="15.75" customHeight="1">
      <c r="A37" s="239" t="s">
        <v>82</v>
      </c>
      <c r="B37" s="58"/>
      <c r="C37" s="58"/>
      <c r="D37" s="58"/>
      <c r="E37" s="58"/>
      <c r="F37" s="58"/>
      <c r="G37" s="59"/>
      <c r="H37" s="488">
        <f>SUM(AD9:AE30)</f>
        <v>2.9166666666666664E-2</v>
      </c>
      <c r="I37" s="489"/>
      <c r="J37" s="489"/>
      <c r="K37" s="490">
        <v>89</v>
      </c>
      <c r="L37" s="491"/>
      <c r="M37" s="60" t="s">
        <v>78</v>
      </c>
      <c r="N37" s="492">
        <f t="shared" si="2"/>
        <v>62.3</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39" t="s">
        <v>84</v>
      </c>
      <c r="B38" s="58"/>
      <c r="C38" s="58"/>
      <c r="D38" s="58"/>
      <c r="E38" s="58"/>
      <c r="F38" s="58"/>
      <c r="G38" s="59"/>
      <c r="H38" s="488">
        <f>SUM(AF9:AG30)</f>
        <v>0.15</v>
      </c>
      <c r="I38" s="489"/>
      <c r="J38" s="489"/>
      <c r="K38" s="490">
        <v>89</v>
      </c>
      <c r="L38" s="491"/>
      <c r="M38" s="60" t="s">
        <v>78</v>
      </c>
      <c r="N38" s="492">
        <f t="shared" si="2"/>
        <v>320.39999999999998</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39"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39"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39" t="s">
        <v>91</v>
      </c>
      <c r="B41" s="58"/>
      <c r="C41" s="58"/>
      <c r="D41" s="58"/>
      <c r="E41" s="58"/>
      <c r="F41" s="58"/>
      <c r="G41" s="59"/>
      <c r="H41" s="488">
        <f>SUM(AL9:AM30)</f>
        <v>0.8208333333333333</v>
      </c>
      <c r="I41" s="489"/>
      <c r="J41" s="489"/>
      <c r="K41" s="490">
        <v>8</v>
      </c>
      <c r="L41" s="491"/>
      <c r="M41" s="60" t="s">
        <v>78</v>
      </c>
      <c r="N41" s="492">
        <f t="shared" si="2"/>
        <v>157.6</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39"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540.29999999999995</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16-10--2020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16-10--2020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34" t="s">
        <v>138</v>
      </c>
      <c r="AH71" s="235"/>
      <c r="AI71" s="235"/>
      <c r="AJ71" s="235"/>
      <c r="AK71" s="235"/>
      <c r="AL71" s="236"/>
      <c r="AM71" s="234" t="s">
        <v>139</v>
      </c>
      <c r="AN71" s="235"/>
      <c r="AO71" s="235"/>
      <c r="AP71" s="240"/>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34" t="s">
        <v>143</v>
      </c>
      <c r="AH72" s="235"/>
      <c r="AI72" s="235"/>
      <c r="AJ72" s="235"/>
      <c r="AK72" s="235"/>
      <c r="AL72" s="236"/>
      <c r="AM72" s="234" t="s">
        <v>141</v>
      </c>
      <c r="AN72" s="235"/>
      <c r="AO72" s="235"/>
      <c r="AP72" s="240"/>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34" t="s">
        <v>168</v>
      </c>
      <c r="AH73" s="235"/>
      <c r="AI73" s="235"/>
      <c r="AJ73" s="235"/>
      <c r="AK73" s="235"/>
      <c r="AL73" s="236"/>
      <c r="AM73" s="234" t="s">
        <v>144</v>
      </c>
      <c r="AN73" s="235"/>
      <c r="AO73" s="235"/>
      <c r="AP73" s="240"/>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34" t="s">
        <v>175</v>
      </c>
      <c r="AH74" s="235"/>
      <c r="AI74" s="235"/>
      <c r="AJ74" s="235"/>
      <c r="AK74" s="235"/>
      <c r="AL74" s="236"/>
      <c r="AM74" s="234" t="s">
        <v>146</v>
      </c>
      <c r="AN74" s="235"/>
      <c r="AO74" s="235"/>
      <c r="AP74" s="240"/>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34" t="s">
        <v>148</v>
      </c>
      <c r="AH75" s="235"/>
      <c r="AI75" s="235"/>
      <c r="AJ75" s="235"/>
      <c r="AK75" s="235"/>
      <c r="AL75" s="236"/>
      <c r="AM75" s="234" t="s">
        <v>149</v>
      </c>
      <c r="AN75" s="235"/>
      <c r="AO75" s="235"/>
      <c r="AP75" s="240"/>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34" t="s">
        <v>151</v>
      </c>
      <c r="AH76" s="235"/>
      <c r="AI76" s="235"/>
      <c r="AJ76" s="235"/>
      <c r="AK76" s="235"/>
      <c r="AL76" s="236"/>
      <c r="AM76" s="234" t="s">
        <v>149</v>
      </c>
      <c r="AN76" s="235"/>
      <c r="AO76" s="235"/>
      <c r="AP76" s="240"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34" t="s">
        <v>176</v>
      </c>
      <c r="AH77" s="235"/>
      <c r="AI77" s="235"/>
      <c r="AJ77" s="235"/>
      <c r="AK77" s="235"/>
      <c r="AL77" s="236"/>
      <c r="AM77" s="234" t="s">
        <v>153</v>
      </c>
      <c r="AN77" s="235"/>
      <c r="AO77" s="235"/>
      <c r="AP77" s="240"/>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2" zoomScale="148" zoomScaleNormal="148"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297</v>
      </c>
      <c r="F6" s="632"/>
      <c r="G6" s="632"/>
      <c r="H6" s="632"/>
      <c r="I6" s="632"/>
      <c r="J6" s="633"/>
      <c r="K6" s="7" t="s">
        <v>7</v>
      </c>
      <c r="L6" s="6"/>
      <c r="M6" s="6"/>
      <c r="N6" s="8"/>
      <c r="O6" s="634" t="s">
        <v>272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44" t="s">
        <v>16</v>
      </c>
      <c r="L8" s="245"/>
      <c r="M8" s="245"/>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4.9999999999999996E-2</v>
      </c>
      <c r="Y9" s="628"/>
      <c r="Z9" s="625"/>
      <c r="AA9" s="626"/>
      <c r="AB9" s="627"/>
      <c r="AC9" s="626"/>
      <c r="AD9" s="627"/>
      <c r="AE9" s="626"/>
      <c r="AF9" s="627"/>
      <c r="AG9" s="626"/>
      <c r="AH9" s="627"/>
      <c r="AI9" s="626"/>
      <c r="AJ9" s="627"/>
      <c r="AK9" s="626"/>
      <c r="AL9" s="627">
        <v>4.9999999999999996E-2</v>
      </c>
      <c r="AM9" s="628"/>
      <c r="AN9" s="568" t="s">
        <v>411</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4.9999999999999996E-2</v>
      </c>
      <c r="W10" s="567"/>
      <c r="X10" s="556">
        <v>0.125</v>
      </c>
      <c r="Y10" s="580"/>
      <c r="Z10" s="579"/>
      <c r="AA10" s="567"/>
      <c r="AB10" s="556"/>
      <c r="AC10" s="567"/>
      <c r="AD10" s="556"/>
      <c r="AE10" s="567"/>
      <c r="AF10" s="556">
        <v>7.4999999999999997E-2</v>
      </c>
      <c r="AG10" s="567"/>
      <c r="AH10" s="556"/>
      <c r="AI10" s="567"/>
      <c r="AJ10" s="556"/>
      <c r="AK10" s="567"/>
      <c r="AL10" s="556"/>
      <c r="AM10" s="580"/>
      <c r="AN10" s="568" t="s">
        <v>387</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0.125</v>
      </c>
      <c r="W11" s="567"/>
      <c r="X11" s="556">
        <v>0.3125</v>
      </c>
      <c r="Y11" s="580"/>
      <c r="Z11" s="579"/>
      <c r="AA11" s="567"/>
      <c r="AB11" s="556"/>
      <c r="AC11" s="567"/>
      <c r="AD11" s="556"/>
      <c r="AE11" s="567"/>
      <c r="AF11" s="556"/>
      <c r="AG11" s="567"/>
      <c r="AH11" s="556"/>
      <c r="AI11" s="567"/>
      <c r="AJ11" s="556"/>
      <c r="AK11" s="567"/>
      <c r="AL11" s="556">
        <v>0.1875</v>
      </c>
      <c r="AM11" s="580"/>
      <c r="AN11" s="568" t="s">
        <v>412</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0.3125</v>
      </c>
      <c r="W12" s="567"/>
      <c r="X12" s="556">
        <v>0.35000000000000003</v>
      </c>
      <c r="Y12" s="580"/>
      <c r="Z12" s="579"/>
      <c r="AA12" s="567"/>
      <c r="AB12" s="556"/>
      <c r="AC12" s="567"/>
      <c r="AD12" s="556">
        <v>3.3333333333333333E-2</v>
      </c>
      <c r="AE12" s="567"/>
      <c r="AF12" s="556">
        <v>4.1666666666666666E-3</v>
      </c>
      <c r="AG12" s="567"/>
      <c r="AH12" s="556"/>
      <c r="AI12" s="567"/>
      <c r="AJ12" s="556"/>
      <c r="AK12" s="567"/>
      <c r="AL12" s="556"/>
      <c r="AM12" s="580"/>
      <c r="AN12" s="568" t="s">
        <v>299</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296</v>
      </c>
      <c r="R13" s="618"/>
      <c r="S13" s="618"/>
      <c r="T13" s="619"/>
      <c r="U13" s="28"/>
      <c r="V13" s="579">
        <v>0.35000000000000003</v>
      </c>
      <c r="W13" s="567"/>
      <c r="X13" s="556">
        <v>0.35833333333333334</v>
      </c>
      <c r="Y13" s="580"/>
      <c r="Z13" s="579"/>
      <c r="AA13" s="567"/>
      <c r="AB13" s="556"/>
      <c r="AC13" s="567"/>
      <c r="AD13" s="556"/>
      <c r="AE13" s="567"/>
      <c r="AF13" s="556">
        <v>8.3333333333333332E-3</v>
      </c>
      <c r="AG13" s="567"/>
      <c r="AH13" s="556"/>
      <c r="AI13" s="567"/>
      <c r="AJ13" s="556"/>
      <c r="AK13" s="567"/>
      <c r="AL13" s="556"/>
      <c r="AM13" s="580"/>
      <c r="AN13" s="568" t="s">
        <v>413</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0.35833333333333334</v>
      </c>
      <c r="W14" s="567"/>
      <c r="X14" s="556">
        <v>0.42083333333333334</v>
      </c>
      <c r="Y14" s="580"/>
      <c r="Z14" s="579"/>
      <c r="AA14" s="567"/>
      <c r="AB14" s="556"/>
      <c r="AC14" s="567"/>
      <c r="AD14" s="556"/>
      <c r="AE14" s="567"/>
      <c r="AF14" s="556"/>
      <c r="AG14" s="567"/>
      <c r="AH14" s="556"/>
      <c r="AI14" s="567"/>
      <c r="AJ14" s="556"/>
      <c r="AK14" s="567"/>
      <c r="AL14" s="556">
        <v>6.25E-2</v>
      </c>
      <c r="AM14" s="580"/>
      <c r="AN14" s="669" t="s">
        <v>411</v>
      </c>
      <c r="AO14" s="667"/>
      <c r="AP14" s="667"/>
      <c r="AQ14" s="667"/>
      <c r="AR14" s="667"/>
      <c r="AS14" s="667"/>
      <c r="AT14" s="667"/>
      <c r="AU14" s="668"/>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0.42083333333333334</v>
      </c>
      <c r="W15" s="567"/>
      <c r="X15" s="556">
        <v>0.45416666666666666</v>
      </c>
      <c r="Y15" s="580"/>
      <c r="Z15" s="579"/>
      <c r="AA15" s="567"/>
      <c r="AB15" s="556"/>
      <c r="AC15" s="567"/>
      <c r="AD15" s="556">
        <v>2.9166666666666664E-2</v>
      </c>
      <c r="AE15" s="567"/>
      <c r="AF15" s="556">
        <v>4.1666666666666666E-3</v>
      </c>
      <c r="AG15" s="567"/>
      <c r="AH15" s="556"/>
      <c r="AI15" s="567"/>
      <c r="AJ15" s="556"/>
      <c r="AK15" s="567"/>
      <c r="AL15" s="556"/>
      <c r="AM15" s="580"/>
      <c r="AN15" s="568" t="s">
        <v>414</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0.45416666666666666</v>
      </c>
      <c r="W16" s="567"/>
      <c r="X16" s="556">
        <v>0.47500000000000003</v>
      </c>
      <c r="Y16" s="580"/>
      <c r="Z16" s="579"/>
      <c r="AA16" s="567"/>
      <c r="AB16" s="556"/>
      <c r="AC16" s="567"/>
      <c r="AD16" s="556">
        <v>1.6666666666666666E-2</v>
      </c>
      <c r="AE16" s="567"/>
      <c r="AF16" s="556">
        <v>4.1666666666666666E-3</v>
      </c>
      <c r="AG16" s="567"/>
      <c r="AH16" s="556"/>
      <c r="AI16" s="567"/>
      <c r="AJ16" s="556"/>
      <c r="AK16" s="567"/>
      <c r="AL16" s="556"/>
      <c r="AM16" s="580"/>
      <c r="AN16" s="568" t="s">
        <v>415</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0.47500000000000003</v>
      </c>
      <c r="W17" s="567"/>
      <c r="X17" s="556">
        <v>0.5</v>
      </c>
      <c r="Y17" s="580"/>
      <c r="Z17" s="579"/>
      <c r="AA17" s="567"/>
      <c r="AB17" s="556"/>
      <c r="AC17" s="567"/>
      <c r="AD17" s="556"/>
      <c r="AE17" s="567"/>
      <c r="AF17" s="556">
        <v>2.4999999999999998E-2</v>
      </c>
      <c r="AG17" s="567"/>
      <c r="AH17" s="556"/>
      <c r="AI17" s="567"/>
      <c r="AJ17" s="556"/>
      <c r="AK17" s="567"/>
      <c r="AL17" s="556"/>
      <c r="AM17" s="580"/>
      <c r="AN17" s="568" t="s">
        <v>416</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0.5</v>
      </c>
      <c r="W18" s="567"/>
      <c r="X18" s="556">
        <v>0.5083333333333333</v>
      </c>
      <c r="Y18" s="580"/>
      <c r="Z18" s="579"/>
      <c r="AA18" s="567"/>
      <c r="AB18" s="556"/>
      <c r="AC18" s="567"/>
      <c r="AD18" s="556"/>
      <c r="AE18" s="567"/>
      <c r="AF18" s="556">
        <v>8.3333333333333332E-3</v>
      </c>
      <c r="AG18" s="567"/>
      <c r="AH18" s="556"/>
      <c r="AI18" s="567"/>
      <c r="AJ18" s="556"/>
      <c r="AK18" s="567"/>
      <c r="AL18" s="556"/>
      <c r="AM18" s="580"/>
      <c r="AN18" s="568" t="s">
        <v>417</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0.5083333333333333</v>
      </c>
      <c r="W19" s="567"/>
      <c r="X19" s="556">
        <v>0.72083333333333333</v>
      </c>
      <c r="Y19" s="580"/>
      <c r="Z19" s="579"/>
      <c r="AA19" s="567"/>
      <c r="AB19" s="556"/>
      <c r="AC19" s="567"/>
      <c r="AD19" s="556"/>
      <c r="AE19" s="567"/>
      <c r="AF19" s="556"/>
      <c r="AG19" s="567"/>
      <c r="AH19" s="556"/>
      <c r="AI19" s="567"/>
      <c r="AJ19" s="556"/>
      <c r="AK19" s="567"/>
      <c r="AL19" s="556">
        <v>0.21249999999999999</v>
      </c>
      <c r="AM19" s="580"/>
      <c r="AN19" s="568" t="s">
        <v>298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0.72083333333333333</v>
      </c>
      <c r="W20" s="567"/>
      <c r="X20" s="556">
        <v>0.74583333333333324</v>
      </c>
      <c r="Y20" s="580"/>
      <c r="Z20" s="579"/>
      <c r="AA20" s="567"/>
      <c r="AB20" s="556"/>
      <c r="AC20" s="567"/>
      <c r="AD20" s="556"/>
      <c r="AE20" s="567"/>
      <c r="AF20" s="556">
        <v>2.4999999999999998E-2</v>
      </c>
      <c r="AG20" s="567"/>
      <c r="AH20" s="556"/>
      <c r="AI20" s="567"/>
      <c r="AJ20" s="556"/>
      <c r="AK20" s="567"/>
      <c r="AL20" s="556"/>
      <c r="AM20" s="580"/>
      <c r="AN20" s="568" t="s">
        <v>410</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0.74583333333333324</v>
      </c>
      <c r="W21" s="567"/>
      <c r="X21" s="556">
        <v>0.79166666666666663</v>
      </c>
      <c r="Y21" s="580"/>
      <c r="Z21" s="579"/>
      <c r="AA21" s="567"/>
      <c r="AB21" s="556"/>
      <c r="AC21" s="567"/>
      <c r="AD21" s="556"/>
      <c r="AE21" s="567"/>
      <c r="AF21" s="556"/>
      <c r="AG21" s="567"/>
      <c r="AH21" s="556"/>
      <c r="AI21" s="567"/>
      <c r="AJ21" s="556"/>
      <c r="AK21" s="567"/>
      <c r="AL21" s="556">
        <v>4.5833333333333337E-2</v>
      </c>
      <c r="AM21" s="580"/>
      <c r="AN21" s="568" t="s">
        <v>412</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0.79166666666666663</v>
      </c>
      <c r="W22" s="567"/>
      <c r="X22" s="556">
        <v>0.80833333333333324</v>
      </c>
      <c r="Y22" s="580"/>
      <c r="Z22" s="579"/>
      <c r="AA22" s="567"/>
      <c r="AB22" s="556"/>
      <c r="AC22" s="567"/>
      <c r="AD22" s="556"/>
      <c r="AE22" s="567"/>
      <c r="AF22" s="556">
        <v>1.6666666666666666E-2</v>
      </c>
      <c r="AG22" s="567"/>
      <c r="AH22" s="556"/>
      <c r="AI22" s="567"/>
      <c r="AJ22" s="556"/>
      <c r="AK22" s="567"/>
      <c r="AL22" s="556"/>
      <c r="AM22" s="580"/>
      <c r="AN22" s="568" t="s">
        <v>300</v>
      </c>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v>0.80833333333333324</v>
      </c>
      <c r="W23" s="567"/>
      <c r="X23" s="556">
        <v>1</v>
      </c>
      <c r="Y23" s="580"/>
      <c r="Z23" s="579"/>
      <c r="AA23" s="567"/>
      <c r="AB23" s="556"/>
      <c r="AC23" s="567"/>
      <c r="AD23" s="556"/>
      <c r="AE23" s="567"/>
      <c r="AF23" s="556"/>
      <c r="AG23" s="567"/>
      <c r="AH23" s="556"/>
      <c r="AI23" s="567"/>
      <c r="AJ23" s="556"/>
      <c r="AK23" s="567"/>
      <c r="AL23" s="556">
        <v>0.19166666666666665</v>
      </c>
      <c r="AM23" s="580"/>
      <c r="AN23" s="568" t="s">
        <v>412</v>
      </c>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7.9166666666666663E-2</v>
      </c>
      <c r="AE31" s="533"/>
      <c r="AF31" s="533">
        <f>SUM(AF9:AG30)</f>
        <v>0.17083333333333331</v>
      </c>
      <c r="AG31" s="533"/>
      <c r="AH31" s="533">
        <f>SUM(AH9:AI30)</f>
        <v>0</v>
      </c>
      <c r="AI31" s="533"/>
      <c r="AJ31" s="533">
        <f>SUM(AJ9:AK30)</f>
        <v>0</v>
      </c>
      <c r="AK31" s="533"/>
      <c r="AL31" s="537">
        <f>SUM(AL9:AM30)</f>
        <v>0.75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13361</v>
      </c>
      <c r="Y35" s="516"/>
      <c r="Z35" s="516"/>
      <c r="AA35" s="56" t="s">
        <v>78</v>
      </c>
      <c r="AB35" s="517">
        <v>675</v>
      </c>
      <c r="AC35" s="518"/>
      <c r="AD35" s="518"/>
      <c r="AE35" s="57" t="s">
        <v>78</v>
      </c>
      <c r="AF35" s="517">
        <v>0</v>
      </c>
      <c r="AG35" s="518"/>
      <c r="AH35" s="518"/>
      <c r="AI35" s="56" t="s">
        <v>78</v>
      </c>
      <c r="AJ35" s="517">
        <v>0</v>
      </c>
      <c r="AK35" s="518"/>
      <c r="AL35" s="518"/>
      <c r="AM35" s="56" t="s">
        <v>78</v>
      </c>
      <c r="AN35" s="519">
        <f>(X35+AF35)-(AB35+AJ35)</f>
        <v>12686</v>
      </c>
      <c r="AO35" s="520"/>
      <c r="AP35" s="56" t="s">
        <v>78</v>
      </c>
      <c r="AQ35" s="521"/>
      <c r="AR35" s="522"/>
      <c r="AS35" s="522"/>
      <c r="AT35" s="522"/>
      <c r="AU35" s="523"/>
    </row>
    <row r="36" spans="1:47" ht="15.75" customHeight="1">
      <c r="A36" s="246"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45000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43000</v>
      </c>
      <c r="AO36" s="464"/>
      <c r="AP36" s="61" t="s">
        <v>78</v>
      </c>
      <c r="AQ36" s="465"/>
      <c r="AR36" s="466"/>
      <c r="AS36" s="466"/>
      <c r="AT36" s="466"/>
      <c r="AU36" s="467"/>
    </row>
    <row r="37" spans="1:47" ht="15.75" customHeight="1">
      <c r="A37" s="246" t="s">
        <v>82</v>
      </c>
      <c r="B37" s="58"/>
      <c r="C37" s="58"/>
      <c r="D37" s="58"/>
      <c r="E37" s="58"/>
      <c r="F37" s="58"/>
      <c r="G37" s="59"/>
      <c r="H37" s="488">
        <f>SUM(AD9:AE30)</f>
        <v>7.9166666666666663E-2</v>
      </c>
      <c r="I37" s="489"/>
      <c r="J37" s="489"/>
      <c r="K37" s="490">
        <v>89</v>
      </c>
      <c r="L37" s="491"/>
      <c r="M37" s="60" t="s">
        <v>78</v>
      </c>
      <c r="N37" s="492">
        <f t="shared" si="2"/>
        <v>169.1</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46" t="s">
        <v>84</v>
      </c>
      <c r="B38" s="58"/>
      <c r="C38" s="58"/>
      <c r="D38" s="58"/>
      <c r="E38" s="58"/>
      <c r="F38" s="58"/>
      <c r="G38" s="59"/>
      <c r="H38" s="488">
        <f>SUM(AF9:AG30)</f>
        <v>0.17083333333333331</v>
      </c>
      <c r="I38" s="489"/>
      <c r="J38" s="489"/>
      <c r="K38" s="490">
        <v>89</v>
      </c>
      <c r="L38" s="491"/>
      <c r="M38" s="60" t="s">
        <v>78</v>
      </c>
      <c r="N38" s="492">
        <f t="shared" si="2"/>
        <v>364.9</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46"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46"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46" t="s">
        <v>91</v>
      </c>
      <c r="B41" s="58"/>
      <c r="C41" s="58"/>
      <c r="D41" s="58"/>
      <c r="E41" s="58"/>
      <c r="F41" s="58"/>
      <c r="G41" s="59"/>
      <c r="H41" s="488">
        <f>SUM(AL9:AM30)</f>
        <v>0.75</v>
      </c>
      <c r="I41" s="489"/>
      <c r="J41" s="489"/>
      <c r="K41" s="490">
        <v>8</v>
      </c>
      <c r="L41" s="491"/>
      <c r="M41" s="60" t="s">
        <v>78</v>
      </c>
      <c r="N41" s="492">
        <f t="shared" si="2"/>
        <v>144</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46"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678</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17-10--2020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17-10--2020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41" t="s">
        <v>138</v>
      </c>
      <c r="AH71" s="242"/>
      <c r="AI71" s="242"/>
      <c r="AJ71" s="242"/>
      <c r="AK71" s="242"/>
      <c r="AL71" s="243"/>
      <c r="AM71" s="241" t="s">
        <v>139</v>
      </c>
      <c r="AN71" s="242"/>
      <c r="AO71" s="242"/>
      <c r="AP71" s="247"/>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41" t="s">
        <v>143</v>
      </c>
      <c r="AH72" s="242"/>
      <c r="AI72" s="242"/>
      <c r="AJ72" s="242"/>
      <c r="AK72" s="242"/>
      <c r="AL72" s="243"/>
      <c r="AM72" s="241" t="s">
        <v>141</v>
      </c>
      <c r="AN72" s="242"/>
      <c r="AO72" s="242"/>
      <c r="AP72" s="247"/>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41" t="s">
        <v>168</v>
      </c>
      <c r="AH73" s="242"/>
      <c r="AI73" s="242"/>
      <c r="AJ73" s="242"/>
      <c r="AK73" s="242"/>
      <c r="AL73" s="243"/>
      <c r="AM73" s="241" t="s">
        <v>144</v>
      </c>
      <c r="AN73" s="242"/>
      <c r="AO73" s="242"/>
      <c r="AP73" s="247"/>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41" t="s">
        <v>175</v>
      </c>
      <c r="AH74" s="242"/>
      <c r="AI74" s="242"/>
      <c r="AJ74" s="242"/>
      <c r="AK74" s="242"/>
      <c r="AL74" s="243"/>
      <c r="AM74" s="241" t="s">
        <v>146</v>
      </c>
      <c r="AN74" s="242"/>
      <c r="AO74" s="242"/>
      <c r="AP74" s="247"/>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41" t="s">
        <v>148</v>
      </c>
      <c r="AH75" s="242"/>
      <c r="AI75" s="242"/>
      <c r="AJ75" s="242"/>
      <c r="AK75" s="242"/>
      <c r="AL75" s="243"/>
      <c r="AM75" s="241" t="s">
        <v>149</v>
      </c>
      <c r="AN75" s="242"/>
      <c r="AO75" s="242"/>
      <c r="AP75" s="247"/>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41" t="s">
        <v>151</v>
      </c>
      <c r="AH76" s="242"/>
      <c r="AI76" s="242"/>
      <c r="AJ76" s="242"/>
      <c r="AK76" s="242"/>
      <c r="AL76" s="243"/>
      <c r="AM76" s="241" t="s">
        <v>149</v>
      </c>
      <c r="AN76" s="242"/>
      <c r="AO76" s="242"/>
      <c r="AP76" s="247"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41" t="s">
        <v>176</v>
      </c>
      <c r="AH77" s="242"/>
      <c r="AI77" s="242"/>
      <c r="AJ77" s="242"/>
      <c r="AK77" s="242"/>
      <c r="AL77" s="243"/>
      <c r="AM77" s="241" t="s">
        <v>153</v>
      </c>
      <c r="AN77" s="242"/>
      <c r="AO77" s="242"/>
      <c r="AP77" s="247"/>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301</v>
      </c>
      <c r="F6" s="632"/>
      <c r="G6" s="632"/>
      <c r="H6" s="632"/>
      <c r="I6" s="632"/>
      <c r="J6" s="633"/>
      <c r="K6" s="7" t="s">
        <v>7</v>
      </c>
      <c r="L6" s="6"/>
      <c r="M6" s="6"/>
      <c r="N6" s="8"/>
      <c r="O6" s="634" t="s">
        <v>272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51" t="s">
        <v>16</v>
      </c>
      <c r="L8" s="252"/>
      <c r="M8" s="252"/>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4.1666666666666664E-2</v>
      </c>
      <c r="Y9" s="628"/>
      <c r="Z9" s="625"/>
      <c r="AA9" s="626"/>
      <c r="AB9" s="627"/>
      <c r="AC9" s="626"/>
      <c r="AD9" s="627"/>
      <c r="AE9" s="626"/>
      <c r="AF9" s="627"/>
      <c r="AG9" s="626"/>
      <c r="AH9" s="627"/>
      <c r="AI9" s="626"/>
      <c r="AJ9" s="627"/>
      <c r="AK9" s="626"/>
      <c r="AL9" s="627">
        <v>4.1666666666666664E-2</v>
      </c>
      <c r="AM9" s="628"/>
      <c r="AN9" s="568" t="s">
        <v>218</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4.1666666666666664E-2</v>
      </c>
      <c r="W10" s="567"/>
      <c r="X10" s="556">
        <v>9.1666666666666674E-2</v>
      </c>
      <c r="Y10" s="580"/>
      <c r="Z10" s="579"/>
      <c r="AA10" s="567"/>
      <c r="AB10" s="556"/>
      <c r="AC10" s="567"/>
      <c r="AD10" s="556"/>
      <c r="AE10" s="567"/>
      <c r="AF10" s="556">
        <v>4.9999999999999996E-2</v>
      </c>
      <c r="AG10" s="567"/>
      <c r="AH10" s="556"/>
      <c r="AI10" s="567"/>
      <c r="AJ10" s="556"/>
      <c r="AK10" s="567"/>
      <c r="AL10" s="556"/>
      <c r="AM10" s="580"/>
      <c r="AN10" s="568" t="s">
        <v>378</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9.1666666666666674E-2</v>
      </c>
      <c r="W11" s="567"/>
      <c r="X11" s="556">
        <v>0.29166666666666669</v>
      </c>
      <c r="Y11" s="580"/>
      <c r="Z11" s="579"/>
      <c r="AA11" s="567"/>
      <c r="AB11" s="556"/>
      <c r="AC11" s="567"/>
      <c r="AD11" s="556"/>
      <c r="AE11" s="567"/>
      <c r="AF11" s="556"/>
      <c r="AG11" s="567"/>
      <c r="AH11" s="556"/>
      <c r="AI11" s="567"/>
      <c r="AJ11" s="556"/>
      <c r="AK11" s="567"/>
      <c r="AL11" s="556">
        <v>0.19999999999999998</v>
      </c>
      <c r="AM11" s="580"/>
      <c r="AN11" s="568" t="s">
        <v>218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0.29166666666666669</v>
      </c>
      <c r="W12" s="567"/>
      <c r="X12" s="556">
        <v>0.3125</v>
      </c>
      <c r="Y12" s="580"/>
      <c r="Z12" s="579"/>
      <c r="AA12" s="567"/>
      <c r="AB12" s="556"/>
      <c r="AC12" s="567"/>
      <c r="AD12" s="556"/>
      <c r="AE12" s="567"/>
      <c r="AF12" s="556">
        <v>2.0833333333333332E-2</v>
      </c>
      <c r="AG12" s="567"/>
      <c r="AH12" s="556"/>
      <c r="AI12" s="567"/>
      <c r="AJ12" s="556"/>
      <c r="AK12" s="567"/>
      <c r="AL12" s="556"/>
      <c r="AM12" s="580"/>
      <c r="AN12" s="568" t="s">
        <v>304</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292</v>
      </c>
      <c r="R13" s="618"/>
      <c r="S13" s="618"/>
      <c r="T13" s="619"/>
      <c r="U13" s="28"/>
      <c r="V13" s="579">
        <v>0.3125</v>
      </c>
      <c r="W13" s="567"/>
      <c r="X13" s="556">
        <v>0.45416666666666666</v>
      </c>
      <c r="Y13" s="580"/>
      <c r="Z13" s="579"/>
      <c r="AA13" s="567"/>
      <c r="AB13" s="556"/>
      <c r="AC13" s="567"/>
      <c r="AD13" s="556"/>
      <c r="AE13" s="567"/>
      <c r="AF13" s="556"/>
      <c r="AG13" s="567"/>
      <c r="AH13" s="556"/>
      <c r="AI13" s="567"/>
      <c r="AJ13" s="556"/>
      <c r="AK13" s="567"/>
      <c r="AL13" s="556">
        <v>0.18333333333333335</v>
      </c>
      <c r="AM13" s="580"/>
      <c r="AN13" s="568" t="s">
        <v>218</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0.45416666666666666</v>
      </c>
      <c r="W14" s="567"/>
      <c r="X14" s="556">
        <v>0.50416666666666665</v>
      </c>
      <c r="Y14" s="580"/>
      <c r="Z14" s="579"/>
      <c r="AA14" s="567"/>
      <c r="AB14" s="556"/>
      <c r="AC14" s="567"/>
      <c r="AD14" s="556"/>
      <c r="AE14" s="567"/>
      <c r="AF14" s="556">
        <v>4.9999999999999996E-2</v>
      </c>
      <c r="AG14" s="567"/>
      <c r="AH14" s="556"/>
      <c r="AI14" s="567"/>
      <c r="AJ14" s="556"/>
      <c r="AK14" s="567"/>
      <c r="AL14" s="556"/>
      <c r="AM14" s="580"/>
      <c r="AN14" s="568" t="s">
        <v>409</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0.50416666666666665</v>
      </c>
      <c r="W15" s="567"/>
      <c r="X15" s="556">
        <v>0.6875</v>
      </c>
      <c r="Y15" s="580"/>
      <c r="Z15" s="579"/>
      <c r="AA15" s="567"/>
      <c r="AB15" s="556"/>
      <c r="AC15" s="567"/>
      <c r="AD15" s="556"/>
      <c r="AE15" s="567"/>
      <c r="AF15" s="556"/>
      <c r="AG15" s="567"/>
      <c r="AH15" s="556"/>
      <c r="AI15" s="567"/>
      <c r="AJ15" s="556"/>
      <c r="AK15" s="567"/>
      <c r="AL15" s="556">
        <v>0.14166666666666666</v>
      </c>
      <c r="AM15" s="567"/>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0.6875</v>
      </c>
      <c r="W16" s="567"/>
      <c r="X16" s="556">
        <v>0.71666666666666667</v>
      </c>
      <c r="Y16" s="580"/>
      <c r="Z16" s="579"/>
      <c r="AA16" s="567"/>
      <c r="AB16" s="556"/>
      <c r="AC16" s="567"/>
      <c r="AD16" s="556"/>
      <c r="AE16" s="567"/>
      <c r="AF16" s="556">
        <v>2.9166666666666664E-2</v>
      </c>
      <c r="AG16" s="567"/>
      <c r="AH16" s="556"/>
      <c r="AI16" s="567"/>
      <c r="AJ16" s="556"/>
      <c r="AK16" s="567"/>
      <c r="AL16" s="556"/>
      <c r="AM16" s="580"/>
      <c r="AN16" s="669" t="s">
        <v>302</v>
      </c>
      <c r="AO16" s="667"/>
      <c r="AP16" s="667"/>
      <c r="AQ16" s="667"/>
      <c r="AR16" s="667"/>
      <c r="AS16" s="667"/>
      <c r="AT16" s="667"/>
      <c r="AU16" s="668"/>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0.71666666666666667</v>
      </c>
      <c r="W17" s="567"/>
      <c r="X17" s="556">
        <v>0.79166666666666663</v>
      </c>
      <c r="Y17" s="580"/>
      <c r="Z17" s="579"/>
      <c r="AA17" s="567"/>
      <c r="AB17" s="556"/>
      <c r="AC17" s="567"/>
      <c r="AD17" s="556"/>
      <c r="AE17" s="567"/>
      <c r="AF17" s="556"/>
      <c r="AG17" s="567"/>
      <c r="AH17" s="556"/>
      <c r="AI17" s="567"/>
      <c r="AJ17" s="556"/>
      <c r="AK17" s="567"/>
      <c r="AL17" s="556">
        <v>7.4999999999999997E-2</v>
      </c>
      <c r="AM17" s="580"/>
      <c r="AN17" s="568" t="s">
        <v>218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t="s">
        <v>303</v>
      </c>
      <c r="W18" s="567"/>
      <c r="X18" s="556">
        <v>0.8041666666666667</v>
      </c>
      <c r="Y18" s="580"/>
      <c r="Z18" s="579"/>
      <c r="AA18" s="567"/>
      <c r="AB18" s="556"/>
      <c r="AC18" s="567"/>
      <c r="AD18" s="556"/>
      <c r="AE18" s="567"/>
      <c r="AF18" s="556">
        <v>1.2499999999999999E-2</v>
      </c>
      <c r="AG18" s="567"/>
      <c r="AH18" s="556"/>
      <c r="AI18" s="567"/>
      <c r="AJ18" s="556"/>
      <c r="AK18" s="567"/>
      <c r="AL18" s="556"/>
      <c r="AM18" s="580"/>
      <c r="AN18" s="669" t="s">
        <v>410</v>
      </c>
      <c r="AO18" s="667"/>
      <c r="AP18" s="667"/>
      <c r="AQ18" s="667"/>
      <c r="AR18" s="667"/>
      <c r="AS18" s="667"/>
      <c r="AT18" s="667"/>
      <c r="AU18" s="668"/>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0.8041666666666667</v>
      </c>
      <c r="W19" s="567"/>
      <c r="X19" s="556">
        <v>1</v>
      </c>
      <c r="Y19" s="580"/>
      <c r="Z19" s="579"/>
      <c r="AA19" s="567"/>
      <c r="AB19" s="556"/>
      <c r="AC19" s="567"/>
      <c r="AD19" s="556"/>
      <c r="AE19" s="567"/>
      <c r="AF19" s="556"/>
      <c r="AG19" s="567"/>
      <c r="AH19" s="556"/>
      <c r="AI19" s="567"/>
      <c r="AJ19" s="556"/>
      <c r="AK19" s="567"/>
      <c r="AL19" s="556">
        <v>0.19583333333333333</v>
      </c>
      <c r="AM19" s="580"/>
      <c r="AN19" s="568" t="s">
        <v>218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v>
      </c>
      <c r="AE31" s="533"/>
      <c r="AF31" s="533">
        <f>SUM(AF9:AG30)</f>
        <v>0.16250000000000001</v>
      </c>
      <c r="AG31" s="533"/>
      <c r="AH31" s="533">
        <f>SUM(AH9:AI30)</f>
        <v>0</v>
      </c>
      <c r="AI31" s="533"/>
      <c r="AJ31" s="533">
        <f>SUM(AJ9:AK30)</f>
        <v>0</v>
      </c>
      <c r="AK31" s="533"/>
      <c r="AL31" s="537">
        <f>SUM(AL9:AM30)</f>
        <v>0.83749999999999991</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12686</v>
      </c>
      <c r="Y35" s="516"/>
      <c r="Z35" s="516"/>
      <c r="AA35" s="56" t="s">
        <v>78</v>
      </c>
      <c r="AB35" s="517">
        <v>505</v>
      </c>
      <c r="AC35" s="518"/>
      <c r="AD35" s="518"/>
      <c r="AE35" s="57" t="s">
        <v>78</v>
      </c>
      <c r="AF35" s="517">
        <v>0</v>
      </c>
      <c r="AG35" s="518"/>
      <c r="AH35" s="518"/>
      <c r="AI35" s="56" t="s">
        <v>78</v>
      </c>
      <c r="AJ35" s="517">
        <v>0</v>
      </c>
      <c r="AK35" s="518"/>
      <c r="AL35" s="518"/>
      <c r="AM35" s="56" t="s">
        <v>78</v>
      </c>
      <c r="AN35" s="519">
        <f>(X35+AF35)-(AB35+AJ35)</f>
        <v>12181</v>
      </c>
      <c r="AO35" s="520"/>
      <c r="AP35" s="56" t="s">
        <v>78</v>
      </c>
      <c r="AQ35" s="521"/>
      <c r="AR35" s="522"/>
      <c r="AS35" s="522"/>
      <c r="AT35" s="522"/>
      <c r="AU35" s="523"/>
    </row>
    <row r="36" spans="1:47" ht="15.75" customHeight="1">
      <c r="A36" s="253"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43000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41000</v>
      </c>
      <c r="AO36" s="464"/>
      <c r="AP36" s="61" t="s">
        <v>78</v>
      </c>
      <c r="AQ36" s="465"/>
      <c r="AR36" s="466"/>
      <c r="AS36" s="466"/>
      <c r="AT36" s="466"/>
      <c r="AU36" s="467"/>
    </row>
    <row r="37" spans="1:47" ht="15.75" customHeight="1">
      <c r="A37" s="253" t="s">
        <v>82</v>
      </c>
      <c r="B37" s="58"/>
      <c r="C37" s="58"/>
      <c r="D37" s="58"/>
      <c r="E37" s="58"/>
      <c r="F37" s="58"/>
      <c r="G37" s="59"/>
      <c r="H37" s="488">
        <f>SUM(AD9:AE30)</f>
        <v>0</v>
      </c>
      <c r="I37" s="489"/>
      <c r="J37" s="489"/>
      <c r="K37" s="490">
        <v>89</v>
      </c>
      <c r="L37" s="491"/>
      <c r="M37" s="60" t="s">
        <v>78</v>
      </c>
      <c r="N37" s="492">
        <f t="shared" si="2"/>
        <v>0</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53" t="s">
        <v>84</v>
      </c>
      <c r="B38" s="58"/>
      <c r="C38" s="58"/>
      <c r="D38" s="58"/>
      <c r="E38" s="58"/>
      <c r="F38" s="58"/>
      <c r="G38" s="59"/>
      <c r="H38" s="488">
        <f>SUM(AF9:AG30)</f>
        <v>0.16250000000000001</v>
      </c>
      <c r="I38" s="489"/>
      <c r="J38" s="489"/>
      <c r="K38" s="490">
        <v>89</v>
      </c>
      <c r="L38" s="491"/>
      <c r="M38" s="60" t="s">
        <v>78</v>
      </c>
      <c r="N38" s="492">
        <f t="shared" si="2"/>
        <v>347.1</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53"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53"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53" t="s">
        <v>91</v>
      </c>
      <c r="B41" s="58"/>
      <c r="C41" s="58"/>
      <c r="D41" s="58"/>
      <c r="E41" s="58"/>
      <c r="F41" s="58"/>
      <c r="G41" s="59"/>
      <c r="H41" s="488">
        <f>SUM(AL9:AM30)</f>
        <v>0.83749999999999991</v>
      </c>
      <c r="I41" s="489"/>
      <c r="J41" s="489"/>
      <c r="K41" s="490">
        <v>8</v>
      </c>
      <c r="L41" s="491"/>
      <c r="M41" s="60" t="s">
        <v>78</v>
      </c>
      <c r="N41" s="492">
        <f t="shared" si="2"/>
        <v>160.79999999999998</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53"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0.99999999999999989</v>
      </c>
      <c r="I44" s="456"/>
      <c r="J44" s="456"/>
      <c r="K44" s="457"/>
      <c r="L44" s="458"/>
      <c r="M44" s="73"/>
      <c r="N44" s="459">
        <f>SUM(N35:O41)</f>
        <v>507.9</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18-10--2020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18-10--2020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48" t="s">
        <v>138</v>
      </c>
      <c r="AH71" s="249"/>
      <c r="AI71" s="249"/>
      <c r="AJ71" s="249"/>
      <c r="AK71" s="249"/>
      <c r="AL71" s="250"/>
      <c r="AM71" s="248" t="s">
        <v>139</v>
      </c>
      <c r="AN71" s="249"/>
      <c r="AO71" s="249"/>
      <c r="AP71" s="254"/>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48" t="s">
        <v>143</v>
      </c>
      <c r="AH72" s="249"/>
      <c r="AI72" s="249"/>
      <c r="AJ72" s="249"/>
      <c r="AK72" s="249"/>
      <c r="AL72" s="250"/>
      <c r="AM72" s="248" t="s">
        <v>141</v>
      </c>
      <c r="AN72" s="249"/>
      <c r="AO72" s="249"/>
      <c r="AP72" s="254"/>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48" t="s">
        <v>168</v>
      </c>
      <c r="AH73" s="249"/>
      <c r="AI73" s="249"/>
      <c r="AJ73" s="249"/>
      <c r="AK73" s="249"/>
      <c r="AL73" s="250"/>
      <c r="AM73" s="248" t="s">
        <v>144</v>
      </c>
      <c r="AN73" s="249"/>
      <c r="AO73" s="249"/>
      <c r="AP73" s="254"/>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48" t="s">
        <v>175</v>
      </c>
      <c r="AH74" s="249"/>
      <c r="AI74" s="249"/>
      <c r="AJ74" s="249"/>
      <c r="AK74" s="249"/>
      <c r="AL74" s="250"/>
      <c r="AM74" s="248" t="s">
        <v>146</v>
      </c>
      <c r="AN74" s="249"/>
      <c r="AO74" s="249"/>
      <c r="AP74" s="254"/>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48" t="s">
        <v>148</v>
      </c>
      <c r="AH75" s="249"/>
      <c r="AI75" s="249"/>
      <c r="AJ75" s="249"/>
      <c r="AK75" s="249"/>
      <c r="AL75" s="250"/>
      <c r="AM75" s="248" t="s">
        <v>149</v>
      </c>
      <c r="AN75" s="249"/>
      <c r="AO75" s="249"/>
      <c r="AP75" s="254"/>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48" t="s">
        <v>151</v>
      </c>
      <c r="AH76" s="249"/>
      <c r="AI76" s="249"/>
      <c r="AJ76" s="249"/>
      <c r="AK76" s="249"/>
      <c r="AL76" s="250"/>
      <c r="AM76" s="248" t="s">
        <v>149</v>
      </c>
      <c r="AN76" s="249"/>
      <c r="AO76" s="249"/>
      <c r="AP76" s="254"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48" t="s">
        <v>176</v>
      </c>
      <c r="AH77" s="249"/>
      <c r="AI77" s="249"/>
      <c r="AJ77" s="249"/>
      <c r="AK77" s="249"/>
      <c r="AL77" s="250"/>
      <c r="AM77" s="248" t="s">
        <v>153</v>
      </c>
      <c r="AN77" s="249"/>
      <c r="AO77" s="249"/>
      <c r="AP77" s="254"/>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Z7" zoomScale="172" zoomScaleNormal="17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305</v>
      </c>
      <c r="F6" s="632"/>
      <c r="G6" s="632"/>
      <c r="H6" s="632"/>
      <c r="I6" s="632"/>
      <c r="J6" s="633"/>
      <c r="K6" s="7" t="s">
        <v>7</v>
      </c>
      <c r="L6" s="6"/>
      <c r="M6" s="6"/>
      <c r="N6" s="8"/>
      <c r="O6" s="634" t="s">
        <v>312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60" t="s">
        <v>16</v>
      </c>
      <c r="L8" s="261"/>
      <c r="M8" s="261"/>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0.12916666666666668</v>
      </c>
      <c r="Y9" s="628"/>
      <c r="Z9" s="625"/>
      <c r="AA9" s="626"/>
      <c r="AB9" s="627"/>
      <c r="AC9" s="626"/>
      <c r="AD9" s="627"/>
      <c r="AE9" s="626"/>
      <c r="AF9" s="627"/>
      <c r="AG9" s="626"/>
      <c r="AH9" s="627"/>
      <c r="AI9" s="626"/>
      <c r="AJ9" s="627"/>
      <c r="AK9" s="626"/>
      <c r="AL9" s="627">
        <v>0.12916666666666668</v>
      </c>
      <c r="AM9" s="628"/>
      <c r="AN9" s="568" t="s">
        <v>218</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0.12916666666666668</v>
      </c>
      <c r="W10" s="567"/>
      <c r="X10" s="556">
        <v>0.17500000000000002</v>
      </c>
      <c r="Y10" s="580"/>
      <c r="Z10" s="579"/>
      <c r="AA10" s="567"/>
      <c r="AB10" s="556"/>
      <c r="AC10" s="567"/>
      <c r="AD10" s="556"/>
      <c r="AE10" s="567"/>
      <c r="AF10" s="556">
        <v>4.5833333333333337E-2</v>
      </c>
      <c r="AG10" s="567"/>
      <c r="AH10" s="556"/>
      <c r="AI10" s="567"/>
      <c r="AJ10" s="556"/>
      <c r="AK10" s="567"/>
      <c r="AL10" s="556"/>
      <c r="AM10" s="580"/>
      <c r="AN10" s="568" t="s">
        <v>294</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0.17500000000000002</v>
      </c>
      <c r="W11" s="567"/>
      <c r="X11" s="556">
        <v>0.30416666666666664</v>
      </c>
      <c r="Y11" s="580"/>
      <c r="Z11" s="579"/>
      <c r="AA11" s="567"/>
      <c r="AB11" s="556"/>
      <c r="AC11" s="567"/>
      <c r="AD11" s="556"/>
      <c r="AE11" s="567"/>
      <c r="AF11" s="556"/>
      <c r="AG11" s="567"/>
      <c r="AH11" s="556"/>
      <c r="AI11" s="567"/>
      <c r="AJ11" s="556"/>
      <c r="AK11" s="567"/>
      <c r="AL11" s="556">
        <v>0.12916666666666668</v>
      </c>
      <c r="AM11" s="580"/>
      <c r="AN11" s="568" t="s">
        <v>218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0.30416666666666664</v>
      </c>
      <c r="W12" s="567"/>
      <c r="X12" s="556">
        <v>0.33333333333333331</v>
      </c>
      <c r="Y12" s="580"/>
      <c r="Z12" s="579"/>
      <c r="AA12" s="567"/>
      <c r="AB12" s="556"/>
      <c r="AC12" s="567"/>
      <c r="AD12" s="556">
        <v>2.4999999999999998E-2</v>
      </c>
      <c r="AE12" s="567"/>
      <c r="AF12" s="556">
        <v>4.1666666666666666E-3</v>
      </c>
      <c r="AG12" s="567"/>
      <c r="AH12" s="556"/>
      <c r="AI12" s="567"/>
      <c r="AJ12" s="556"/>
      <c r="AK12" s="567"/>
      <c r="AL12" s="556"/>
      <c r="AM12" s="580"/>
      <c r="AN12" s="568" t="s">
        <v>306</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311</v>
      </c>
      <c r="R13" s="618"/>
      <c r="S13" s="618"/>
      <c r="T13" s="619"/>
      <c r="U13" s="28"/>
      <c r="V13" s="579">
        <v>0.33333333333333331</v>
      </c>
      <c r="W13" s="567"/>
      <c r="X13" s="556">
        <v>0.34166666666666662</v>
      </c>
      <c r="Y13" s="580"/>
      <c r="Z13" s="579"/>
      <c r="AA13" s="567"/>
      <c r="AB13" s="556"/>
      <c r="AC13" s="567"/>
      <c r="AD13" s="556"/>
      <c r="AE13" s="567"/>
      <c r="AF13" s="556">
        <v>8.3333333333333332E-3</v>
      </c>
      <c r="AG13" s="567"/>
      <c r="AH13" s="556"/>
      <c r="AI13" s="567"/>
      <c r="AJ13" s="556"/>
      <c r="AK13" s="567"/>
      <c r="AL13" s="556"/>
      <c r="AM13" s="580"/>
      <c r="AN13" s="568" t="s">
        <v>307</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0.34166666666666662</v>
      </c>
      <c r="W14" s="567"/>
      <c r="X14" s="556">
        <v>0.35833333333333334</v>
      </c>
      <c r="Y14" s="580"/>
      <c r="Z14" s="579"/>
      <c r="AA14" s="567"/>
      <c r="AB14" s="556"/>
      <c r="AC14" s="567"/>
      <c r="AD14" s="556">
        <v>1.2499999999999999E-2</v>
      </c>
      <c r="AE14" s="567"/>
      <c r="AF14" s="556">
        <v>4.1666666666666666E-3</v>
      </c>
      <c r="AG14" s="567"/>
      <c r="AH14" s="556"/>
      <c r="AI14" s="567"/>
      <c r="AJ14" s="556"/>
      <c r="AK14" s="567"/>
      <c r="AL14" s="556"/>
      <c r="AM14" s="580"/>
      <c r="AN14" s="568" t="s">
        <v>407</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0.35833333333333334</v>
      </c>
      <c r="W15" s="567"/>
      <c r="X15" s="556">
        <v>0.39166666666666666</v>
      </c>
      <c r="Y15" s="580"/>
      <c r="Z15" s="579"/>
      <c r="AA15" s="567"/>
      <c r="AB15" s="556"/>
      <c r="AC15" s="567"/>
      <c r="AD15" s="556">
        <v>2.9166666666666664E-2</v>
      </c>
      <c r="AE15" s="567"/>
      <c r="AF15" s="556">
        <v>4.1666666666666666E-3</v>
      </c>
      <c r="AG15" s="567"/>
      <c r="AH15" s="556"/>
      <c r="AI15" s="567"/>
      <c r="AJ15" s="556"/>
      <c r="AK15" s="567"/>
      <c r="AL15" s="556"/>
      <c r="AM15" s="567"/>
      <c r="AN15" s="568" t="s">
        <v>308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0.39166666666666666</v>
      </c>
      <c r="W16" s="567"/>
      <c r="X16" s="556">
        <v>0.42499999999999999</v>
      </c>
      <c r="Y16" s="580"/>
      <c r="Z16" s="579"/>
      <c r="AA16" s="567"/>
      <c r="AB16" s="556"/>
      <c r="AC16" s="567"/>
      <c r="AD16" s="556">
        <v>2.9166666666666664E-2</v>
      </c>
      <c r="AE16" s="567"/>
      <c r="AF16" s="556">
        <v>4.1666666666666666E-3</v>
      </c>
      <c r="AG16" s="567"/>
      <c r="AH16" s="556"/>
      <c r="AI16" s="567"/>
      <c r="AJ16" s="556"/>
      <c r="AK16" s="567"/>
      <c r="AL16" s="556"/>
      <c r="AM16" s="580"/>
      <c r="AN16" s="669" t="s">
        <v>309</v>
      </c>
      <c r="AO16" s="667"/>
      <c r="AP16" s="667"/>
      <c r="AQ16" s="667"/>
      <c r="AR16" s="667"/>
      <c r="AS16" s="667"/>
      <c r="AT16" s="667"/>
      <c r="AU16" s="668"/>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0.42499999999999999</v>
      </c>
      <c r="W17" s="567"/>
      <c r="X17" s="556">
        <v>0.45833333333333331</v>
      </c>
      <c r="Y17" s="580"/>
      <c r="Z17" s="579"/>
      <c r="AA17" s="567"/>
      <c r="AB17" s="556"/>
      <c r="AC17" s="567"/>
      <c r="AD17" s="556"/>
      <c r="AE17" s="567"/>
      <c r="AF17" s="556">
        <v>3.3333333333333333E-2</v>
      </c>
      <c r="AG17" s="567"/>
      <c r="AH17" s="556"/>
      <c r="AI17" s="567"/>
      <c r="AJ17" s="556"/>
      <c r="AK17" s="567"/>
      <c r="AL17" s="556"/>
      <c r="AM17" s="580"/>
      <c r="AN17" s="669" t="s">
        <v>310</v>
      </c>
      <c r="AO17" s="667"/>
      <c r="AP17" s="667"/>
      <c r="AQ17" s="667"/>
      <c r="AR17" s="667"/>
      <c r="AS17" s="667"/>
      <c r="AT17" s="667"/>
      <c r="AU17" s="668"/>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0.45833333333333331</v>
      </c>
      <c r="W18" s="567"/>
      <c r="X18" s="556">
        <v>0.85416666666666663</v>
      </c>
      <c r="Y18" s="580"/>
      <c r="Z18" s="579"/>
      <c r="AA18" s="567"/>
      <c r="AB18" s="556"/>
      <c r="AC18" s="567"/>
      <c r="AD18" s="556">
        <v>0.39166666666666666</v>
      </c>
      <c r="AE18" s="567"/>
      <c r="AF18" s="556">
        <v>4.1666666666666666E-3</v>
      </c>
      <c r="AG18" s="567"/>
      <c r="AH18" s="556"/>
      <c r="AI18" s="567"/>
      <c r="AJ18" s="556"/>
      <c r="AK18" s="567"/>
      <c r="AL18" s="556"/>
      <c r="AM18" s="580"/>
      <c r="AN18" s="669" t="s">
        <v>313</v>
      </c>
      <c r="AO18" s="667"/>
      <c r="AP18" s="667"/>
      <c r="AQ18" s="667"/>
      <c r="AR18" s="667"/>
      <c r="AS18" s="667"/>
      <c r="AT18" s="667"/>
      <c r="AU18" s="668"/>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0.85416666666666663</v>
      </c>
      <c r="W19" s="567"/>
      <c r="X19" s="556">
        <v>1</v>
      </c>
      <c r="Y19" s="580"/>
      <c r="Z19" s="579"/>
      <c r="AA19" s="567"/>
      <c r="AB19" s="556"/>
      <c r="AC19" s="567"/>
      <c r="AD19" s="556">
        <v>0.14166666666666666</v>
      </c>
      <c r="AE19" s="567"/>
      <c r="AF19" s="556">
        <v>4.1666666666666666E-3</v>
      </c>
      <c r="AG19" s="567"/>
      <c r="AH19" s="556"/>
      <c r="AI19" s="567"/>
      <c r="AJ19" s="556"/>
      <c r="AK19" s="567"/>
      <c r="AL19" s="556"/>
      <c r="AM19" s="580"/>
      <c r="AN19" s="568" t="s">
        <v>408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0.62916666666666665</v>
      </c>
      <c r="AE31" s="533"/>
      <c r="AF31" s="533">
        <f>SUM(AF9:AG30)</f>
        <v>0.11249999999999999</v>
      </c>
      <c r="AG31" s="533"/>
      <c r="AH31" s="533">
        <f>SUM(AH9:AI30)</f>
        <v>0</v>
      </c>
      <c r="AI31" s="533"/>
      <c r="AJ31" s="533">
        <f>SUM(AJ9:AK30)</f>
        <v>0</v>
      </c>
      <c r="AK31" s="533"/>
      <c r="AL31" s="537">
        <f>SUM(AL9:AM30)</f>
        <v>0.25833333333333336</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12181</v>
      </c>
      <c r="Y35" s="516"/>
      <c r="Z35" s="516"/>
      <c r="AA35" s="56" t="s">
        <v>78</v>
      </c>
      <c r="AB35" s="517">
        <v>1630</v>
      </c>
      <c r="AC35" s="518"/>
      <c r="AD35" s="518"/>
      <c r="AE35" s="57" t="s">
        <v>78</v>
      </c>
      <c r="AF35" s="517">
        <v>9995</v>
      </c>
      <c r="AG35" s="518"/>
      <c r="AH35" s="518"/>
      <c r="AI35" s="56" t="s">
        <v>78</v>
      </c>
      <c r="AJ35" s="517">
        <v>0</v>
      </c>
      <c r="AK35" s="518"/>
      <c r="AL35" s="518"/>
      <c r="AM35" s="56" t="s">
        <v>78</v>
      </c>
      <c r="AN35" s="519">
        <f>(X35+AF35)-(AB35+AJ35)</f>
        <v>20546</v>
      </c>
      <c r="AO35" s="520"/>
      <c r="AP35" s="56" t="s">
        <v>78</v>
      </c>
      <c r="AQ35" s="521" t="s">
        <v>318</v>
      </c>
      <c r="AR35" s="522"/>
      <c r="AS35" s="522"/>
      <c r="AT35" s="522"/>
      <c r="AU35" s="523"/>
    </row>
    <row r="36" spans="1:47" ht="15.75" customHeight="1">
      <c r="A36" s="259"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41000</v>
      </c>
      <c r="Y36" s="487"/>
      <c r="Z36" s="487"/>
      <c r="AA36" s="61" t="s">
        <v>78</v>
      </c>
      <c r="AB36" s="499">
        <v>3000</v>
      </c>
      <c r="AC36" s="500"/>
      <c r="AD36" s="500"/>
      <c r="AE36" s="62" t="s">
        <v>78</v>
      </c>
      <c r="AF36" s="499">
        <v>0</v>
      </c>
      <c r="AG36" s="500"/>
      <c r="AH36" s="500"/>
      <c r="AI36" s="61" t="s">
        <v>78</v>
      </c>
      <c r="AJ36" s="499">
        <v>0</v>
      </c>
      <c r="AK36" s="500"/>
      <c r="AL36" s="500"/>
      <c r="AM36" s="61" t="s">
        <v>78</v>
      </c>
      <c r="AN36" s="463">
        <f t="shared" ref="AN36:AN43" si="3">(X36+AF36)-(AB36+AJ36)</f>
        <v>38000</v>
      </c>
      <c r="AO36" s="464"/>
      <c r="AP36" s="61" t="s">
        <v>78</v>
      </c>
      <c r="AQ36" s="465"/>
      <c r="AR36" s="466"/>
      <c r="AS36" s="466"/>
      <c r="AT36" s="466"/>
      <c r="AU36" s="467"/>
    </row>
    <row r="37" spans="1:47" ht="15.75" customHeight="1">
      <c r="A37" s="259" t="s">
        <v>82</v>
      </c>
      <c r="B37" s="58"/>
      <c r="C37" s="58"/>
      <c r="D37" s="58"/>
      <c r="E37" s="58"/>
      <c r="F37" s="58"/>
      <c r="G37" s="59"/>
      <c r="H37" s="488">
        <f>SUM(AD9:AE30)</f>
        <v>0.62916666666666665</v>
      </c>
      <c r="I37" s="489"/>
      <c r="J37" s="489"/>
      <c r="K37" s="490">
        <v>89</v>
      </c>
      <c r="L37" s="491"/>
      <c r="M37" s="60" t="s">
        <v>78</v>
      </c>
      <c r="N37" s="492">
        <f t="shared" si="2"/>
        <v>1343.8999999999999</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59" t="s">
        <v>84</v>
      </c>
      <c r="B38" s="58"/>
      <c r="C38" s="58"/>
      <c r="D38" s="58"/>
      <c r="E38" s="58"/>
      <c r="F38" s="58"/>
      <c r="G38" s="59"/>
      <c r="H38" s="488">
        <f>SUM(AF9:AG30)</f>
        <v>0.11249999999999999</v>
      </c>
      <c r="I38" s="489"/>
      <c r="J38" s="489"/>
      <c r="K38" s="490">
        <v>89</v>
      </c>
      <c r="L38" s="491"/>
      <c r="M38" s="60" t="s">
        <v>78</v>
      </c>
      <c r="N38" s="492">
        <f t="shared" si="2"/>
        <v>240.29999999999998</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59"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59"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59" t="s">
        <v>91</v>
      </c>
      <c r="B41" s="58"/>
      <c r="C41" s="58"/>
      <c r="D41" s="58"/>
      <c r="E41" s="58"/>
      <c r="F41" s="58"/>
      <c r="G41" s="59"/>
      <c r="H41" s="488">
        <f>SUM(AL9:AM30)</f>
        <v>0.25833333333333336</v>
      </c>
      <c r="I41" s="489"/>
      <c r="J41" s="489"/>
      <c r="K41" s="490">
        <v>8</v>
      </c>
      <c r="L41" s="491"/>
      <c r="M41" s="60" t="s">
        <v>78</v>
      </c>
      <c r="N41" s="492">
        <f t="shared" si="2"/>
        <v>49.600000000000009</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59"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1633.7999999999997</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19-10--2020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19-10--2020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56" t="s">
        <v>138</v>
      </c>
      <c r="AH71" s="257"/>
      <c r="AI71" s="257"/>
      <c r="AJ71" s="257"/>
      <c r="AK71" s="257"/>
      <c r="AL71" s="255"/>
      <c r="AM71" s="256" t="s">
        <v>139</v>
      </c>
      <c r="AN71" s="257"/>
      <c r="AO71" s="257"/>
      <c r="AP71" s="258"/>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56" t="s">
        <v>143</v>
      </c>
      <c r="AH72" s="257"/>
      <c r="AI72" s="257"/>
      <c r="AJ72" s="257"/>
      <c r="AK72" s="257"/>
      <c r="AL72" s="255"/>
      <c r="AM72" s="256" t="s">
        <v>141</v>
      </c>
      <c r="AN72" s="257"/>
      <c r="AO72" s="257"/>
      <c r="AP72" s="258"/>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56" t="s">
        <v>168</v>
      </c>
      <c r="AH73" s="257"/>
      <c r="AI73" s="257"/>
      <c r="AJ73" s="257"/>
      <c r="AK73" s="257"/>
      <c r="AL73" s="255"/>
      <c r="AM73" s="256" t="s">
        <v>144</v>
      </c>
      <c r="AN73" s="257"/>
      <c r="AO73" s="257"/>
      <c r="AP73" s="258"/>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56" t="s">
        <v>175</v>
      </c>
      <c r="AH74" s="257"/>
      <c r="AI74" s="257"/>
      <c r="AJ74" s="257"/>
      <c r="AK74" s="257"/>
      <c r="AL74" s="255"/>
      <c r="AM74" s="256" t="s">
        <v>146</v>
      </c>
      <c r="AN74" s="257"/>
      <c r="AO74" s="257"/>
      <c r="AP74" s="258"/>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56" t="s">
        <v>148</v>
      </c>
      <c r="AH75" s="257"/>
      <c r="AI75" s="257"/>
      <c r="AJ75" s="257"/>
      <c r="AK75" s="257"/>
      <c r="AL75" s="255"/>
      <c r="AM75" s="256" t="s">
        <v>149</v>
      </c>
      <c r="AN75" s="257"/>
      <c r="AO75" s="257"/>
      <c r="AP75" s="258"/>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56" t="s">
        <v>151</v>
      </c>
      <c r="AH76" s="257"/>
      <c r="AI76" s="257"/>
      <c r="AJ76" s="257"/>
      <c r="AK76" s="257"/>
      <c r="AL76" s="255"/>
      <c r="AM76" s="256" t="s">
        <v>149</v>
      </c>
      <c r="AN76" s="257"/>
      <c r="AO76" s="257"/>
      <c r="AP76" s="258"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56" t="s">
        <v>176</v>
      </c>
      <c r="AH77" s="257"/>
      <c r="AI77" s="257"/>
      <c r="AJ77" s="257"/>
      <c r="AK77" s="257"/>
      <c r="AL77" s="255"/>
      <c r="AM77" s="256" t="s">
        <v>153</v>
      </c>
      <c r="AN77" s="257"/>
      <c r="AO77" s="257"/>
      <c r="AP77" s="258"/>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6" zoomScale="154" zoomScaleNormal="15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314</v>
      </c>
      <c r="F6" s="632"/>
      <c r="G6" s="632"/>
      <c r="H6" s="632"/>
      <c r="I6" s="632"/>
      <c r="J6" s="633"/>
      <c r="K6" s="7" t="s">
        <v>7</v>
      </c>
      <c r="L6" s="6"/>
      <c r="M6" s="6"/>
      <c r="N6" s="8"/>
      <c r="O6" s="634" t="s">
        <v>320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67" t="s">
        <v>16</v>
      </c>
      <c r="L8" s="268"/>
      <c r="M8" s="268"/>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0.33333333333333331</v>
      </c>
      <c r="Y9" s="628"/>
      <c r="Z9" s="625"/>
      <c r="AA9" s="626"/>
      <c r="AB9" s="627"/>
      <c r="AC9" s="626"/>
      <c r="AD9" s="627">
        <v>0.33333333333333331</v>
      </c>
      <c r="AE9" s="626"/>
      <c r="AF9" s="627"/>
      <c r="AG9" s="626"/>
      <c r="AH9" s="627"/>
      <c r="AI9" s="626"/>
      <c r="AJ9" s="627"/>
      <c r="AK9" s="626"/>
      <c r="AL9" s="627"/>
      <c r="AM9" s="628"/>
      <c r="AN9" s="568" t="s">
        <v>315</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0.33333333333333331</v>
      </c>
      <c r="W10" s="567"/>
      <c r="X10" s="556">
        <v>0.49583333333333335</v>
      </c>
      <c r="Y10" s="580"/>
      <c r="Z10" s="579"/>
      <c r="AA10" s="567"/>
      <c r="AB10" s="556"/>
      <c r="AC10" s="567"/>
      <c r="AD10" s="556"/>
      <c r="AE10" s="567"/>
      <c r="AF10" s="556">
        <v>0.16250000000000001</v>
      </c>
      <c r="AG10" s="567"/>
      <c r="AH10" s="556"/>
      <c r="AI10" s="567"/>
      <c r="AJ10" s="556"/>
      <c r="AK10" s="567"/>
      <c r="AL10" s="556"/>
      <c r="AM10" s="580"/>
      <c r="AN10" s="568" t="s">
        <v>316</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0.49583333333333335</v>
      </c>
      <c r="W11" s="567"/>
      <c r="X11" s="556">
        <v>0.51666666666666672</v>
      </c>
      <c r="Y11" s="580"/>
      <c r="Z11" s="579"/>
      <c r="AA11" s="567"/>
      <c r="AB11" s="556"/>
      <c r="AC11" s="567"/>
      <c r="AD11" s="556">
        <v>1.6666666666666666E-2</v>
      </c>
      <c r="AE11" s="567"/>
      <c r="AF11" s="556">
        <v>4.1666666666666666E-3</v>
      </c>
      <c r="AG11" s="567"/>
      <c r="AH11" s="556"/>
      <c r="AI11" s="567"/>
      <c r="AJ11" s="556"/>
      <c r="AK11" s="567"/>
      <c r="AL11" s="556"/>
      <c r="AM11" s="580"/>
      <c r="AN11" s="568" t="s">
        <v>317</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0.51666666666666672</v>
      </c>
      <c r="W12" s="567"/>
      <c r="X12" s="556">
        <v>0.66666666666666663</v>
      </c>
      <c r="Y12" s="580"/>
      <c r="Z12" s="579"/>
      <c r="AA12" s="567"/>
      <c r="AB12" s="556"/>
      <c r="AC12" s="567"/>
      <c r="AD12" s="556"/>
      <c r="AE12" s="567"/>
      <c r="AF12" s="556"/>
      <c r="AG12" s="567"/>
      <c r="AH12" s="556"/>
      <c r="AI12" s="567"/>
      <c r="AJ12" s="556"/>
      <c r="AK12" s="567"/>
      <c r="AL12" s="556">
        <v>0.15</v>
      </c>
      <c r="AM12" s="580"/>
      <c r="AN12" s="568" t="s">
        <v>199</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311</v>
      </c>
      <c r="R13" s="618"/>
      <c r="S13" s="618"/>
      <c r="T13" s="619"/>
      <c r="U13" s="28"/>
      <c r="V13" s="579">
        <v>0.66666666666666663</v>
      </c>
      <c r="W13" s="567"/>
      <c r="X13" s="556">
        <v>0.6875</v>
      </c>
      <c r="Y13" s="580"/>
      <c r="Z13" s="579"/>
      <c r="AA13" s="567"/>
      <c r="AB13" s="556"/>
      <c r="AC13" s="567"/>
      <c r="AD13" s="556"/>
      <c r="AE13" s="567"/>
      <c r="AF13" s="556">
        <v>2.0833333333333332E-2</v>
      </c>
      <c r="AG13" s="567"/>
      <c r="AH13" s="556"/>
      <c r="AI13" s="567"/>
      <c r="AJ13" s="556"/>
      <c r="AK13" s="567"/>
      <c r="AL13" s="556"/>
      <c r="AM13" s="580"/>
      <c r="AN13" s="568" t="s">
        <v>406</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0.6875</v>
      </c>
      <c r="W14" s="567"/>
      <c r="X14" s="556">
        <v>0.79166666666666663</v>
      </c>
      <c r="Y14" s="580"/>
      <c r="Z14" s="579"/>
      <c r="AA14" s="567"/>
      <c r="AB14" s="556"/>
      <c r="AC14" s="567"/>
      <c r="AD14" s="556"/>
      <c r="AE14" s="567"/>
      <c r="AF14" s="556"/>
      <c r="AG14" s="567"/>
      <c r="AH14" s="556"/>
      <c r="AI14" s="567"/>
      <c r="AJ14" s="556"/>
      <c r="AK14" s="567"/>
      <c r="AL14" s="556">
        <v>0.10416666666666667</v>
      </c>
      <c r="AM14" s="580"/>
      <c r="AN14" s="568" t="s">
        <v>199</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0.79166666666666663</v>
      </c>
      <c r="W15" s="567"/>
      <c r="X15" s="556">
        <v>0.81666666666666676</v>
      </c>
      <c r="Y15" s="580"/>
      <c r="Z15" s="579"/>
      <c r="AA15" s="567"/>
      <c r="AB15" s="556"/>
      <c r="AC15" s="567"/>
      <c r="AD15" s="556"/>
      <c r="AE15" s="567"/>
      <c r="AF15" s="556">
        <v>2.4999999999999998E-2</v>
      </c>
      <c r="AG15" s="567"/>
      <c r="AH15" s="556"/>
      <c r="AI15" s="567"/>
      <c r="AJ15" s="556"/>
      <c r="AK15" s="567"/>
      <c r="AL15" s="556"/>
      <c r="AM15" s="567"/>
      <c r="AN15" s="568" t="s">
        <v>273</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0.81666666666666676</v>
      </c>
      <c r="W16" s="567"/>
      <c r="X16" s="556">
        <v>1</v>
      </c>
      <c r="Y16" s="580"/>
      <c r="Z16" s="579"/>
      <c r="AA16" s="567"/>
      <c r="AB16" s="556"/>
      <c r="AC16" s="567"/>
      <c r="AD16" s="556"/>
      <c r="AE16" s="567"/>
      <c r="AF16" s="556"/>
      <c r="AG16" s="567"/>
      <c r="AH16" s="556"/>
      <c r="AI16" s="567"/>
      <c r="AJ16" s="556"/>
      <c r="AK16" s="567"/>
      <c r="AL16" s="556">
        <v>0.18333333333333335</v>
      </c>
      <c r="AM16" s="580"/>
      <c r="AN16" s="568" t="s">
        <v>199</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c r="W17" s="567"/>
      <c r="X17" s="556"/>
      <c r="Y17" s="580"/>
      <c r="Z17" s="579"/>
      <c r="AA17" s="567"/>
      <c r="AB17" s="556"/>
      <c r="AC17" s="567"/>
      <c r="AD17" s="556"/>
      <c r="AE17" s="567"/>
      <c r="AF17" s="556"/>
      <c r="AG17" s="567"/>
      <c r="AH17" s="556"/>
      <c r="AI17" s="567"/>
      <c r="AJ17" s="556"/>
      <c r="AK17" s="567"/>
      <c r="AL17" s="556"/>
      <c r="AM17" s="580"/>
      <c r="AN17" s="669"/>
      <c r="AO17" s="667"/>
      <c r="AP17" s="667"/>
      <c r="AQ17" s="667"/>
      <c r="AR17" s="667"/>
      <c r="AS17" s="667"/>
      <c r="AT17" s="667"/>
      <c r="AU17" s="668"/>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c r="W18" s="567"/>
      <c r="X18" s="556"/>
      <c r="Y18" s="580"/>
      <c r="Z18" s="579"/>
      <c r="AA18" s="567"/>
      <c r="AB18" s="556"/>
      <c r="AC18" s="567"/>
      <c r="AD18" s="556"/>
      <c r="AE18" s="567"/>
      <c r="AF18" s="556"/>
      <c r="AG18" s="567"/>
      <c r="AH18" s="556"/>
      <c r="AI18" s="567"/>
      <c r="AJ18" s="556"/>
      <c r="AK18" s="567"/>
      <c r="AL18" s="556"/>
      <c r="AM18" s="580"/>
      <c r="AN18" s="669"/>
      <c r="AO18" s="667"/>
      <c r="AP18" s="667"/>
      <c r="AQ18" s="667"/>
      <c r="AR18" s="667"/>
      <c r="AS18" s="667"/>
      <c r="AT18" s="667"/>
      <c r="AU18" s="668"/>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c r="W19" s="567"/>
      <c r="X19" s="556"/>
      <c r="Y19" s="580"/>
      <c r="Z19" s="579"/>
      <c r="AA19" s="567"/>
      <c r="AB19" s="556"/>
      <c r="AC19" s="567"/>
      <c r="AD19" s="556"/>
      <c r="AE19" s="567"/>
      <c r="AF19" s="556"/>
      <c r="AG19" s="567"/>
      <c r="AH19" s="556"/>
      <c r="AI19" s="567"/>
      <c r="AJ19" s="556"/>
      <c r="AK19" s="567"/>
      <c r="AL19" s="556"/>
      <c r="AM19" s="580"/>
      <c r="AN19" s="568"/>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0.35</v>
      </c>
      <c r="AE31" s="533"/>
      <c r="AF31" s="533">
        <f>SUM(AF9:AG30)</f>
        <v>0.21250000000000002</v>
      </c>
      <c r="AG31" s="533"/>
      <c r="AH31" s="533">
        <f>SUM(AH9:AI30)</f>
        <v>0</v>
      </c>
      <c r="AI31" s="533"/>
      <c r="AJ31" s="533">
        <f>SUM(AJ9:AK30)</f>
        <v>0</v>
      </c>
      <c r="AK31" s="533"/>
      <c r="AL31" s="537">
        <f>SUM(AL9:AM30)</f>
        <v>0.4375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20546</v>
      </c>
      <c r="Y35" s="516"/>
      <c r="Z35" s="516"/>
      <c r="AA35" s="56" t="s">
        <v>78</v>
      </c>
      <c r="AB35" s="517">
        <v>1283</v>
      </c>
      <c r="AC35" s="518"/>
      <c r="AD35" s="518"/>
      <c r="AE35" s="57" t="s">
        <v>78</v>
      </c>
      <c r="AF35" s="517">
        <v>0</v>
      </c>
      <c r="AG35" s="518"/>
      <c r="AH35" s="518"/>
      <c r="AI35" s="56" t="s">
        <v>78</v>
      </c>
      <c r="AJ35" s="517">
        <v>0</v>
      </c>
      <c r="AK35" s="518"/>
      <c r="AL35" s="518"/>
      <c r="AM35" s="56" t="s">
        <v>78</v>
      </c>
      <c r="AN35" s="519">
        <f>(X35+AF35)-(AB35+AJ35)</f>
        <v>19263</v>
      </c>
      <c r="AO35" s="520"/>
      <c r="AP35" s="56" t="s">
        <v>78</v>
      </c>
      <c r="AQ35" s="521"/>
      <c r="AR35" s="522"/>
      <c r="AS35" s="522"/>
      <c r="AT35" s="522"/>
      <c r="AU35" s="523"/>
    </row>
    <row r="36" spans="1:47" ht="15.75" customHeight="1">
      <c r="A36" s="266"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38000</v>
      </c>
      <c r="Y36" s="487"/>
      <c r="Z36" s="487"/>
      <c r="AA36" s="61" t="s">
        <v>78</v>
      </c>
      <c r="AB36" s="499">
        <v>3000</v>
      </c>
      <c r="AC36" s="500"/>
      <c r="AD36" s="500"/>
      <c r="AE36" s="62" t="s">
        <v>78</v>
      </c>
      <c r="AF36" s="499">
        <v>30000</v>
      </c>
      <c r="AG36" s="500"/>
      <c r="AH36" s="500"/>
      <c r="AI36" s="61" t="s">
        <v>78</v>
      </c>
      <c r="AJ36" s="499">
        <v>0</v>
      </c>
      <c r="AK36" s="500"/>
      <c r="AL36" s="500"/>
      <c r="AM36" s="61" t="s">
        <v>78</v>
      </c>
      <c r="AN36" s="463">
        <f t="shared" ref="AN36:AN43" si="3">(X36+AF36)-(AB36+AJ36)</f>
        <v>65000</v>
      </c>
      <c r="AO36" s="464"/>
      <c r="AP36" s="61" t="s">
        <v>78</v>
      </c>
      <c r="AQ36" s="465" t="s">
        <v>319</v>
      </c>
      <c r="AR36" s="466"/>
      <c r="AS36" s="466"/>
      <c r="AT36" s="466"/>
      <c r="AU36" s="467"/>
    </row>
    <row r="37" spans="1:47" ht="15.75" customHeight="1">
      <c r="A37" s="266" t="s">
        <v>82</v>
      </c>
      <c r="B37" s="58"/>
      <c r="C37" s="58"/>
      <c r="D37" s="58"/>
      <c r="E37" s="58"/>
      <c r="F37" s="58"/>
      <c r="G37" s="59"/>
      <c r="H37" s="488">
        <f>SUM(AD9:AE30)</f>
        <v>0.35</v>
      </c>
      <c r="I37" s="489"/>
      <c r="J37" s="489"/>
      <c r="K37" s="490">
        <v>89</v>
      </c>
      <c r="L37" s="491"/>
      <c r="M37" s="60" t="s">
        <v>78</v>
      </c>
      <c r="N37" s="492">
        <f t="shared" si="2"/>
        <v>747.59999999999991</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66" t="s">
        <v>84</v>
      </c>
      <c r="B38" s="58"/>
      <c r="C38" s="58"/>
      <c r="D38" s="58"/>
      <c r="E38" s="58"/>
      <c r="F38" s="58"/>
      <c r="G38" s="59"/>
      <c r="H38" s="488">
        <f>SUM(AF9:AG30)</f>
        <v>0.21250000000000002</v>
      </c>
      <c r="I38" s="489"/>
      <c r="J38" s="489"/>
      <c r="K38" s="490">
        <v>89</v>
      </c>
      <c r="L38" s="491"/>
      <c r="M38" s="60" t="s">
        <v>78</v>
      </c>
      <c r="N38" s="492">
        <f t="shared" si="2"/>
        <v>453.90000000000003</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66"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66"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66" t="s">
        <v>91</v>
      </c>
      <c r="B41" s="58"/>
      <c r="C41" s="58"/>
      <c r="D41" s="58"/>
      <c r="E41" s="58"/>
      <c r="F41" s="58"/>
      <c r="G41" s="59"/>
      <c r="H41" s="488">
        <f>SUM(AL9:AM30)</f>
        <v>0.4375</v>
      </c>
      <c r="I41" s="489"/>
      <c r="J41" s="489"/>
      <c r="K41" s="490">
        <v>8</v>
      </c>
      <c r="L41" s="491"/>
      <c r="M41" s="60" t="s">
        <v>78</v>
      </c>
      <c r="N41" s="492">
        <f t="shared" si="2"/>
        <v>84</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66"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1285.5</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20-10--2020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20-10--2020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63" t="s">
        <v>138</v>
      </c>
      <c r="AH71" s="264"/>
      <c r="AI71" s="264"/>
      <c r="AJ71" s="264"/>
      <c r="AK71" s="264"/>
      <c r="AL71" s="262"/>
      <c r="AM71" s="263" t="s">
        <v>139</v>
      </c>
      <c r="AN71" s="264"/>
      <c r="AO71" s="264"/>
      <c r="AP71" s="265"/>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63" t="s">
        <v>143</v>
      </c>
      <c r="AH72" s="264"/>
      <c r="AI72" s="264"/>
      <c r="AJ72" s="264"/>
      <c r="AK72" s="264"/>
      <c r="AL72" s="262"/>
      <c r="AM72" s="263" t="s">
        <v>141</v>
      </c>
      <c r="AN72" s="264"/>
      <c r="AO72" s="264"/>
      <c r="AP72" s="265"/>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63" t="s">
        <v>168</v>
      </c>
      <c r="AH73" s="264"/>
      <c r="AI73" s="264"/>
      <c r="AJ73" s="264"/>
      <c r="AK73" s="264"/>
      <c r="AL73" s="262"/>
      <c r="AM73" s="263" t="s">
        <v>144</v>
      </c>
      <c r="AN73" s="264"/>
      <c r="AO73" s="264"/>
      <c r="AP73" s="265"/>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63" t="s">
        <v>175</v>
      </c>
      <c r="AH74" s="264"/>
      <c r="AI74" s="264"/>
      <c r="AJ74" s="264"/>
      <c r="AK74" s="264"/>
      <c r="AL74" s="262"/>
      <c r="AM74" s="263" t="s">
        <v>146</v>
      </c>
      <c r="AN74" s="264"/>
      <c r="AO74" s="264"/>
      <c r="AP74" s="265"/>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63" t="s">
        <v>148</v>
      </c>
      <c r="AH75" s="264"/>
      <c r="AI75" s="264"/>
      <c r="AJ75" s="264"/>
      <c r="AK75" s="264"/>
      <c r="AL75" s="262"/>
      <c r="AM75" s="263" t="s">
        <v>149</v>
      </c>
      <c r="AN75" s="264"/>
      <c r="AO75" s="264"/>
      <c r="AP75" s="265"/>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63" t="s">
        <v>151</v>
      </c>
      <c r="AH76" s="264"/>
      <c r="AI76" s="264"/>
      <c r="AJ76" s="264"/>
      <c r="AK76" s="264"/>
      <c r="AL76" s="262"/>
      <c r="AM76" s="263" t="s">
        <v>149</v>
      </c>
      <c r="AN76" s="264"/>
      <c r="AO76" s="264"/>
      <c r="AP76" s="265"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63" t="s">
        <v>176</v>
      </c>
      <c r="AH77" s="264"/>
      <c r="AI77" s="264"/>
      <c r="AJ77" s="264"/>
      <c r="AK77" s="264"/>
      <c r="AL77" s="262"/>
      <c r="AM77" s="263" t="s">
        <v>153</v>
      </c>
      <c r="AN77" s="264"/>
      <c r="AO77" s="264"/>
      <c r="AP77" s="265"/>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2" zoomScale="118" zoomScaleNormal="11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321</v>
      </c>
      <c r="F6" s="632"/>
      <c r="G6" s="632"/>
      <c r="H6" s="632"/>
      <c r="I6" s="632"/>
      <c r="J6" s="633"/>
      <c r="K6" s="7" t="s">
        <v>7</v>
      </c>
      <c r="L6" s="6"/>
      <c r="M6" s="6"/>
      <c r="N6" s="8"/>
      <c r="O6" s="634" t="s">
        <v>312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74" t="s">
        <v>16</v>
      </c>
      <c r="L8" s="275"/>
      <c r="M8" s="275"/>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0.13333333333333333</v>
      </c>
      <c r="Y9" s="628"/>
      <c r="Z9" s="625"/>
      <c r="AA9" s="626"/>
      <c r="AB9" s="627"/>
      <c r="AC9" s="626"/>
      <c r="AD9" s="627"/>
      <c r="AE9" s="626"/>
      <c r="AF9" s="627"/>
      <c r="AG9" s="626"/>
      <c r="AH9" s="627"/>
      <c r="AI9" s="626"/>
      <c r="AJ9" s="627"/>
      <c r="AK9" s="626"/>
      <c r="AL9" s="627">
        <v>0.13333333333333333</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0.13333333333333333</v>
      </c>
      <c r="W10" s="567"/>
      <c r="X10" s="556">
        <v>0.16666666666666666</v>
      </c>
      <c r="Y10" s="580"/>
      <c r="Z10" s="579"/>
      <c r="AA10" s="567"/>
      <c r="AB10" s="556"/>
      <c r="AC10" s="567"/>
      <c r="AD10" s="556"/>
      <c r="AE10" s="567"/>
      <c r="AF10" s="556">
        <v>3.3333333333333333E-2</v>
      </c>
      <c r="AG10" s="567"/>
      <c r="AH10" s="556"/>
      <c r="AI10" s="567"/>
      <c r="AJ10" s="556"/>
      <c r="AK10" s="567"/>
      <c r="AL10" s="556"/>
      <c r="AM10" s="580"/>
      <c r="AN10" s="568" t="s">
        <v>215</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0.16666666666666666</v>
      </c>
      <c r="W11" s="567"/>
      <c r="X11" s="556">
        <v>0.27083333333333331</v>
      </c>
      <c r="Y11" s="580"/>
      <c r="Z11" s="579"/>
      <c r="AA11" s="567"/>
      <c r="AB11" s="556"/>
      <c r="AC11" s="567"/>
      <c r="AD11" s="556"/>
      <c r="AE11" s="567"/>
      <c r="AF11" s="556"/>
      <c r="AG11" s="567"/>
      <c r="AH11" s="556"/>
      <c r="AI11" s="567"/>
      <c r="AJ11" s="556"/>
      <c r="AK11" s="567"/>
      <c r="AL11" s="556">
        <v>0.10416666666666667</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0.27083333333333331</v>
      </c>
      <c r="W12" s="567"/>
      <c r="X12" s="556">
        <v>0.29166666666666669</v>
      </c>
      <c r="Y12" s="580"/>
      <c r="Z12" s="579"/>
      <c r="AA12" s="567"/>
      <c r="AB12" s="556"/>
      <c r="AC12" s="567"/>
      <c r="AD12" s="556"/>
      <c r="AE12" s="567"/>
      <c r="AF12" s="556">
        <v>2.0833333333333332E-2</v>
      </c>
      <c r="AG12" s="567"/>
      <c r="AH12" s="556"/>
      <c r="AI12" s="567"/>
      <c r="AJ12" s="556"/>
      <c r="AK12" s="567"/>
      <c r="AL12" s="556"/>
      <c r="AM12" s="580"/>
      <c r="AN12" s="568" t="s">
        <v>403</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325</v>
      </c>
      <c r="R13" s="618"/>
      <c r="S13" s="618"/>
      <c r="T13" s="619"/>
      <c r="U13" s="28"/>
      <c r="V13" s="579">
        <v>0.29166666666666669</v>
      </c>
      <c r="W13" s="567"/>
      <c r="X13" s="556">
        <v>0.36249999999999999</v>
      </c>
      <c r="Y13" s="580"/>
      <c r="Z13" s="579"/>
      <c r="AA13" s="567"/>
      <c r="AB13" s="556"/>
      <c r="AC13" s="567"/>
      <c r="AD13" s="556">
        <v>6.6666666666666666E-2</v>
      </c>
      <c r="AE13" s="567"/>
      <c r="AF13" s="556">
        <v>4.1666666666666666E-3</v>
      </c>
      <c r="AG13" s="567"/>
      <c r="AH13" s="556"/>
      <c r="AI13" s="567"/>
      <c r="AJ13" s="556"/>
      <c r="AK13" s="567"/>
      <c r="AL13" s="556"/>
      <c r="AM13" s="580"/>
      <c r="AN13" s="568" t="s">
        <v>404</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0.36249999999999999</v>
      </c>
      <c r="W14" s="567"/>
      <c r="X14" s="556">
        <v>0.37083333333333335</v>
      </c>
      <c r="Y14" s="580"/>
      <c r="Z14" s="579"/>
      <c r="AA14" s="567"/>
      <c r="AB14" s="556"/>
      <c r="AC14" s="567"/>
      <c r="AD14" s="556"/>
      <c r="AE14" s="567"/>
      <c r="AF14" s="556">
        <v>4.1666666666666666E-3</v>
      </c>
      <c r="AG14" s="567"/>
      <c r="AH14" s="556"/>
      <c r="AI14" s="567"/>
      <c r="AJ14" s="556"/>
      <c r="AK14" s="567"/>
      <c r="AL14" s="556"/>
      <c r="AM14" s="580"/>
      <c r="AN14" s="568" t="s">
        <v>322</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0.37083333333333335</v>
      </c>
      <c r="W15" s="567"/>
      <c r="X15" s="556">
        <v>0.375</v>
      </c>
      <c r="Y15" s="580"/>
      <c r="Z15" s="579"/>
      <c r="AA15" s="567"/>
      <c r="AB15" s="556"/>
      <c r="AC15" s="567"/>
      <c r="AD15" s="556"/>
      <c r="AE15" s="567"/>
      <c r="AF15" s="556"/>
      <c r="AG15" s="567"/>
      <c r="AH15" s="556"/>
      <c r="AI15" s="567"/>
      <c r="AJ15" s="556"/>
      <c r="AK15" s="567"/>
      <c r="AL15" s="556">
        <v>8.3333333333333332E-3</v>
      </c>
      <c r="AM15" s="567"/>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0.375</v>
      </c>
      <c r="W16" s="567"/>
      <c r="X16" s="556">
        <v>0.39583333333333331</v>
      </c>
      <c r="Y16" s="580"/>
      <c r="Z16" s="579"/>
      <c r="AA16" s="567"/>
      <c r="AB16" s="556"/>
      <c r="AC16" s="567"/>
      <c r="AD16" s="556">
        <v>1.6666666666666666E-2</v>
      </c>
      <c r="AE16" s="567"/>
      <c r="AF16" s="556">
        <v>4.1666666666666666E-3</v>
      </c>
      <c r="AG16" s="567"/>
      <c r="AH16" s="556"/>
      <c r="AI16" s="567"/>
      <c r="AJ16" s="556"/>
      <c r="AK16" s="567"/>
      <c r="AL16" s="556"/>
      <c r="AM16" s="580"/>
      <c r="AN16" s="568" t="s">
        <v>323</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0.39583333333333331</v>
      </c>
      <c r="W17" s="567"/>
      <c r="X17" s="556">
        <v>0.89583333333333337</v>
      </c>
      <c r="Y17" s="580"/>
      <c r="Z17" s="579"/>
      <c r="AA17" s="567"/>
      <c r="AB17" s="556"/>
      <c r="AC17" s="567"/>
      <c r="AD17" s="556">
        <v>0.49583333333333335</v>
      </c>
      <c r="AE17" s="567"/>
      <c r="AF17" s="556">
        <v>4.1666666666666666E-3</v>
      </c>
      <c r="AG17" s="567"/>
      <c r="AH17" s="556"/>
      <c r="AI17" s="567"/>
      <c r="AJ17" s="556"/>
      <c r="AK17" s="567"/>
      <c r="AL17" s="556"/>
      <c r="AM17" s="580"/>
      <c r="AN17" s="669" t="s">
        <v>324</v>
      </c>
      <c r="AO17" s="667"/>
      <c r="AP17" s="667"/>
      <c r="AQ17" s="667"/>
      <c r="AR17" s="667"/>
      <c r="AS17" s="667"/>
      <c r="AT17" s="667"/>
      <c r="AU17" s="668"/>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0.89583333333333337</v>
      </c>
      <c r="W18" s="567"/>
      <c r="X18" s="556">
        <v>0.94166666666666676</v>
      </c>
      <c r="Y18" s="580"/>
      <c r="Z18" s="579"/>
      <c r="AA18" s="567"/>
      <c r="AB18" s="556"/>
      <c r="AC18" s="567"/>
      <c r="AD18" s="556"/>
      <c r="AE18" s="567"/>
      <c r="AF18" s="556">
        <v>4.5833333333333337E-2</v>
      </c>
      <c r="AG18" s="567"/>
      <c r="AH18" s="556"/>
      <c r="AI18" s="567"/>
      <c r="AJ18" s="556"/>
      <c r="AK18" s="567"/>
      <c r="AL18" s="556"/>
      <c r="AM18" s="580"/>
      <c r="AN18" s="568" t="s">
        <v>405</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0.94166666666666676</v>
      </c>
      <c r="W19" s="567"/>
      <c r="X19" s="556">
        <v>1</v>
      </c>
      <c r="Y19" s="580"/>
      <c r="Z19" s="579"/>
      <c r="AA19" s="567"/>
      <c r="AB19" s="556"/>
      <c r="AC19" s="567"/>
      <c r="AD19" s="556"/>
      <c r="AE19" s="567"/>
      <c r="AF19" s="556"/>
      <c r="AG19" s="567"/>
      <c r="AH19" s="556"/>
      <c r="AI19" s="567"/>
      <c r="AJ19" s="556"/>
      <c r="AK19" s="567"/>
      <c r="AL19" s="556">
        <v>5.8333333333333327E-2</v>
      </c>
      <c r="AM19" s="580"/>
      <c r="AN19" s="568" t="s">
        <v>326</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0.57916666666666672</v>
      </c>
      <c r="AE31" s="533"/>
      <c r="AF31" s="533">
        <f>SUM(AF9:AG30)</f>
        <v>0.11666666666666667</v>
      </c>
      <c r="AG31" s="533"/>
      <c r="AH31" s="533">
        <f>SUM(AH9:AI30)</f>
        <v>0</v>
      </c>
      <c r="AI31" s="533"/>
      <c r="AJ31" s="533">
        <f>SUM(AJ9:AK30)</f>
        <v>0</v>
      </c>
      <c r="AK31" s="533"/>
      <c r="AL31" s="537">
        <f>SUM(AL9:AM30)</f>
        <v>0.30416666666666664</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19263</v>
      </c>
      <c r="Y35" s="516"/>
      <c r="Z35" s="516"/>
      <c r="AA35" s="56" t="s">
        <v>78</v>
      </c>
      <c r="AB35" s="517">
        <v>1542</v>
      </c>
      <c r="AC35" s="518"/>
      <c r="AD35" s="518"/>
      <c r="AE35" s="57" t="s">
        <v>78</v>
      </c>
      <c r="AF35" s="517">
        <v>0</v>
      </c>
      <c r="AG35" s="518"/>
      <c r="AH35" s="518"/>
      <c r="AI35" s="56" t="s">
        <v>78</v>
      </c>
      <c r="AJ35" s="517">
        <v>0</v>
      </c>
      <c r="AK35" s="518"/>
      <c r="AL35" s="518"/>
      <c r="AM35" s="56" t="s">
        <v>78</v>
      </c>
      <c r="AN35" s="519">
        <f>(X35+AF35)-(AB35+AJ35)</f>
        <v>17721</v>
      </c>
      <c r="AO35" s="520"/>
      <c r="AP35" s="56" t="s">
        <v>78</v>
      </c>
      <c r="AQ35" s="521"/>
      <c r="AR35" s="522"/>
      <c r="AS35" s="522"/>
      <c r="AT35" s="522"/>
      <c r="AU35" s="523"/>
    </row>
    <row r="36" spans="1:47" ht="15.75" customHeight="1">
      <c r="A36" s="273"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65000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63000</v>
      </c>
      <c r="AO36" s="464"/>
      <c r="AP36" s="61" t="s">
        <v>78</v>
      </c>
      <c r="AQ36" s="465"/>
      <c r="AR36" s="466"/>
      <c r="AS36" s="466"/>
      <c r="AT36" s="466"/>
      <c r="AU36" s="467"/>
    </row>
    <row r="37" spans="1:47" ht="15.75" customHeight="1">
      <c r="A37" s="273" t="s">
        <v>82</v>
      </c>
      <c r="B37" s="58"/>
      <c r="C37" s="58"/>
      <c r="D37" s="58"/>
      <c r="E37" s="58"/>
      <c r="F37" s="58"/>
      <c r="G37" s="59"/>
      <c r="H37" s="488">
        <f>SUM(AD9:AE30)</f>
        <v>0.57916666666666672</v>
      </c>
      <c r="I37" s="489"/>
      <c r="J37" s="489"/>
      <c r="K37" s="490">
        <v>89</v>
      </c>
      <c r="L37" s="491"/>
      <c r="M37" s="60" t="s">
        <v>78</v>
      </c>
      <c r="N37" s="492">
        <f t="shared" si="2"/>
        <v>1237.1000000000001</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73" t="s">
        <v>84</v>
      </c>
      <c r="B38" s="58"/>
      <c r="C38" s="58"/>
      <c r="D38" s="58"/>
      <c r="E38" s="58"/>
      <c r="F38" s="58"/>
      <c r="G38" s="59"/>
      <c r="H38" s="488">
        <f>SUM(AF9:AG30)</f>
        <v>0.11666666666666667</v>
      </c>
      <c r="I38" s="489"/>
      <c r="J38" s="489"/>
      <c r="K38" s="490">
        <v>89</v>
      </c>
      <c r="L38" s="491"/>
      <c r="M38" s="60" t="s">
        <v>78</v>
      </c>
      <c r="N38" s="492">
        <f t="shared" si="2"/>
        <v>249.2</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73"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73"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73" t="s">
        <v>91</v>
      </c>
      <c r="B41" s="58"/>
      <c r="C41" s="58"/>
      <c r="D41" s="58"/>
      <c r="E41" s="58"/>
      <c r="F41" s="58"/>
      <c r="G41" s="59"/>
      <c r="H41" s="488">
        <f>SUM(AL9:AM30)</f>
        <v>0.30416666666666664</v>
      </c>
      <c r="I41" s="489"/>
      <c r="J41" s="489"/>
      <c r="K41" s="490">
        <v>8</v>
      </c>
      <c r="L41" s="491"/>
      <c r="M41" s="60" t="s">
        <v>78</v>
      </c>
      <c r="N41" s="492">
        <f t="shared" si="2"/>
        <v>58.399999999999991</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73"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1544.7000000000003</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21-10--2020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21-10--2020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70" t="s">
        <v>138</v>
      </c>
      <c r="AH71" s="271"/>
      <c r="AI71" s="271"/>
      <c r="AJ71" s="271"/>
      <c r="AK71" s="271"/>
      <c r="AL71" s="269"/>
      <c r="AM71" s="270" t="s">
        <v>139</v>
      </c>
      <c r="AN71" s="271"/>
      <c r="AO71" s="271"/>
      <c r="AP71" s="272"/>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70" t="s">
        <v>143</v>
      </c>
      <c r="AH72" s="271"/>
      <c r="AI72" s="271"/>
      <c r="AJ72" s="271"/>
      <c r="AK72" s="271"/>
      <c r="AL72" s="269"/>
      <c r="AM72" s="270" t="s">
        <v>141</v>
      </c>
      <c r="AN72" s="271"/>
      <c r="AO72" s="271"/>
      <c r="AP72" s="272"/>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70" t="s">
        <v>168</v>
      </c>
      <c r="AH73" s="271"/>
      <c r="AI73" s="271"/>
      <c r="AJ73" s="271"/>
      <c r="AK73" s="271"/>
      <c r="AL73" s="269"/>
      <c r="AM73" s="270" t="s">
        <v>144</v>
      </c>
      <c r="AN73" s="271"/>
      <c r="AO73" s="271"/>
      <c r="AP73" s="272"/>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70" t="s">
        <v>175</v>
      </c>
      <c r="AH74" s="271"/>
      <c r="AI74" s="271"/>
      <c r="AJ74" s="271"/>
      <c r="AK74" s="271"/>
      <c r="AL74" s="269"/>
      <c r="AM74" s="270" t="s">
        <v>146</v>
      </c>
      <c r="AN74" s="271"/>
      <c r="AO74" s="271"/>
      <c r="AP74" s="272"/>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70" t="s">
        <v>148</v>
      </c>
      <c r="AH75" s="271"/>
      <c r="AI75" s="271"/>
      <c r="AJ75" s="271"/>
      <c r="AK75" s="271"/>
      <c r="AL75" s="269"/>
      <c r="AM75" s="270" t="s">
        <v>149</v>
      </c>
      <c r="AN75" s="271"/>
      <c r="AO75" s="271"/>
      <c r="AP75" s="272"/>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70" t="s">
        <v>151</v>
      </c>
      <c r="AH76" s="271"/>
      <c r="AI76" s="271"/>
      <c r="AJ76" s="271"/>
      <c r="AK76" s="271"/>
      <c r="AL76" s="269"/>
      <c r="AM76" s="270" t="s">
        <v>149</v>
      </c>
      <c r="AN76" s="271"/>
      <c r="AO76" s="271"/>
      <c r="AP76" s="272"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70" t="s">
        <v>176</v>
      </c>
      <c r="AH77" s="271"/>
      <c r="AI77" s="271"/>
      <c r="AJ77" s="271"/>
      <c r="AK77" s="271"/>
      <c r="AL77" s="269"/>
      <c r="AM77" s="270" t="s">
        <v>153</v>
      </c>
      <c r="AN77" s="271"/>
      <c r="AO77" s="271"/>
      <c r="AP77" s="272"/>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3" zoomScale="184" zoomScaleNormal="184"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327</v>
      </c>
      <c r="F6" s="632"/>
      <c r="G6" s="632"/>
      <c r="H6" s="632"/>
      <c r="I6" s="632"/>
      <c r="J6" s="633"/>
      <c r="K6" s="7" t="s">
        <v>7</v>
      </c>
      <c r="L6" s="6"/>
      <c r="M6" s="6"/>
      <c r="N6" s="8"/>
      <c r="O6" s="634" t="s">
        <v>312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81" t="s">
        <v>16</v>
      </c>
      <c r="L8" s="282"/>
      <c r="M8" s="282"/>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0.125</v>
      </c>
      <c r="Y9" s="628"/>
      <c r="Z9" s="625"/>
      <c r="AA9" s="626"/>
      <c r="AB9" s="627"/>
      <c r="AC9" s="626"/>
      <c r="AD9" s="627"/>
      <c r="AE9" s="626"/>
      <c r="AF9" s="627"/>
      <c r="AG9" s="626"/>
      <c r="AH9" s="627"/>
      <c r="AI9" s="626"/>
      <c r="AJ9" s="627"/>
      <c r="AK9" s="626"/>
      <c r="AL9" s="627">
        <v>0.125</v>
      </c>
      <c r="AM9" s="628"/>
      <c r="AN9" s="568" t="s">
        <v>328</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0.125</v>
      </c>
      <c r="W10" s="567"/>
      <c r="X10" s="556">
        <v>0.15833333333333333</v>
      </c>
      <c r="Y10" s="580"/>
      <c r="Z10" s="579"/>
      <c r="AA10" s="567"/>
      <c r="AB10" s="556"/>
      <c r="AC10" s="567"/>
      <c r="AD10" s="556"/>
      <c r="AE10" s="567"/>
      <c r="AF10" s="556">
        <v>3.3333333333333333E-2</v>
      </c>
      <c r="AG10" s="567"/>
      <c r="AH10" s="556"/>
      <c r="AI10" s="567"/>
      <c r="AJ10" s="556"/>
      <c r="AK10" s="567"/>
      <c r="AL10" s="556"/>
      <c r="AM10" s="580"/>
      <c r="AN10" s="568" t="s">
        <v>399</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0.15833333333333333</v>
      </c>
      <c r="W11" s="567"/>
      <c r="X11" s="556">
        <v>0.34166666666666662</v>
      </c>
      <c r="Y11" s="580"/>
      <c r="Z11" s="579"/>
      <c r="AA11" s="567"/>
      <c r="AB11" s="556"/>
      <c r="AC11" s="567"/>
      <c r="AD11" s="556"/>
      <c r="AE11" s="567"/>
      <c r="AF11" s="556"/>
      <c r="AG11" s="567"/>
      <c r="AH11" s="556"/>
      <c r="AI11" s="567"/>
      <c r="AJ11" s="556"/>
      <c r="AK11" s="567"/>
      <c r="AL11" s="556">
        <v>0.18333333333333335</v>
      </c>
      <c r="AM11" s="580"/>
      <c r="AN11" s="568" t="s">
        <v>328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0.34166666666666662</v>
      </c>
      <c r="W12" s="567"/>
      <c r="X12" s="556">
        <v>0.4458333333333333</v>
      </c>
      <c r="Y12" s="580"/>
      <c r="Z12" s="579"/>
      <c r="AA12" s="567"/>
      <c r="AB12" s="556"/>
      <c r="AC12" s="567"/>
      <c r="AD12" s="556"/>
      <c r="AE12" s="567"/>
      <c r="AF12" s="556">
        <v>0.10416666666666667</v>
      </c>
      <c r="AG12" s="567"/>
      <c r="AH12" s="556"/>
      <c r="AI12" s="567"/>
      <c r="AJ12" s="556"/>
      <c r="AK12" s="567"/>
      <c r="AL12" s="556"/>
      <c r="AM12" s="580"/>
      <c r="AN12" s="568" t="s">
        <v>329</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332</v>
      </c>
      <c r="R13" s="618"/>
      <c r="S13" s="618"/>
      <c r="T13" s="619"/>
      <c r="U13" s="28"/>
      <c r="V13" s="579">
        <v>0.4458333333333333</v>
      </c>
      <c r="W13" s="567"/>
      <c r="X13" s="556">
        <v>0.45833333333333331</v>
      </c>
      <c r="Y13" s="580"/>
      <c r="Z13" s="579"/>
      <c r="AA13" s="567"/>
      <c r="AB13" s="556"/>
      <c r="AC13" s="567"/>
      <c r="AD13" s="556">
        <v>8.3333333333333332E-3</v>
      </c>
      <c r="AE13" s="567"/>
      <c r="AF13" s="556">
        <v>4.1666666666666666E-3</v>
      </c>
      <c r="AG13" s="567"/>
      <c r="AH13" s="556"/>
      <c r="AI13" s="567"/>
      <c r="AJ13" s="556"/>
      <c r="AK13" s="567"/>
      <c r="AL13" s="556"/>
      <c r="AM13" s="580"/>
      <c r="AN13" s="568" t="s">
        <v>400</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0.45833333333333331</v>
      </c>
      <c r="W14" s="567"/>
      <c r="X14" s="556">
        <v>0.47500000000000003</v>
      </c>
      <c r="Y14" s="580"/>
      <c r="Z14" s="579"/>
      <c r="AA14" s="567"/>
      <c r="AB14" s="556"/>
      <c r="AC14" s="567"/>
      <c r="AD14" s="556"/>
      <c r="AE14" s="567"/>
      <c r="AF14" s="556">
        <v>1.6666666666666666E-2</v>
      </c>
      <c r="AG14" s="567"/>
      <c r="AH14" s="556"/>
      <c r="AI14" s="567"/>
      <c r="AJ14" s="556"/>
      <c r="AK14" s="567"/>
      <c r="AL14" s="556"/>
      <c r="AM14" s="580"/>
      <c r="AN14" s="568" t="s">
        <v>330</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0.47500000000000003</v>
      </c>
      <c r="W15" s="567"/>
      <c r="X15" s="556">
        <v>0.51250000000000007</v>
      </c>
      <c r="Y15" s="580"/>
      <c r="Z15" s="579"/>
      <c r="AA15" s="567"/>
      <c r="AB15" s="556"/>
      <c r="AC15" s="567"/>
      <c r="AD15" s="556">
        <v>3.3333333333333333E-2</v>
      </c>
      <c r="AE15" s="567"/>
      <c r="AF15" s="556">
        <v>4.1666666666666666E-3</v>
      </c>
      <c r="AG15" s="567"/>
      <c r="AH15" s="556"/>
      <c r="AI15" s="567"/>
      <c r="AJ15" s="556"/>
      <c r="AK15" s="567"/>
      <c r="AL15" s="556"/>
      <c r="AM15" s="567"/>
      <c r="AN15" s="568" t="s">
        <v>402</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0.51250000000000007</v>
      </c>
      <c r="W16" s="567"/>
      <c r="X16" s="556">
        <v>0.72916666666666663</v>
      </c>
      <c r="Y16" s="580"/>
      <c r="Z16" s="579"/>
      <c r="AA16" s="567"/>
      <c r="AB16" s="556"/>
      <c r="AC16" s="567"/>
      <c r="AD16" s="556"/>
      <c r="AE16" s="567"/>
      <c r="AF16" s="556"/>
      <c r="AG16" s="567"/>
      <c r="AH16" s="556"/>
      <c r="AI16" s="567"/>
      <c r="AJ16" s="556"/>
      <c r="AK16" s="567"/>
      <c r="AL16" s="556">
        <v>0.21666666666666667</v>
      </c>
      <c r="AM16" s="580"/>
      <c r="AN16" s="568" t="s">
        <v>401</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0.72916666666666663</v>
      </c>
      <c r="W17" s="567"/>
      <c r="X17" s="556">
        <v>0.77916666666666667</v>
      </c>
      <c r="Y17" s="580"/>
      <c r="Z17" s="579"/>
      <c r="AA17" s="567"/>
      <c r="AB17" s="556"/>
      <c r="AC17" s="567"/>
      <c r="AD17" s="556"/>
      <c r="AE17" s="567"/>
      <c r="AF17" s="556">
        <v>4.9999999999999996E-2</v>
      </c>
      <c r="AG17" s="567"/>
      <c r="AH17" s="556"/>
      <c r="AI17" s="567"/>
      <c r="AJ17" s="556"/>
      <c r="AK17" s="567"/>
      <c r="AL17" s="556"/>
      <c r="AM17" s="580"/>
      <c r="AN17" s="669" t="s">
        <v>333</v>
      </c>
      <c r="AO17" s="667"/>
      <c r="AP17" s="667"/>
      <c r="AQ17" s="667"/>
      <c r="AR17" s="667"/>
      <c r="AS17" s="667"/>
      <c r="AT17" s="667"/>
      <c r="AU17" s="668"/>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0.77916666666666667</v>
      </c>
      <c r="W18" s="567"/>
      <c r="X18" s="556">
        <v>0.95833333333333337</v>
      </c>
      <c r="Y18" s="580"/>
      <c r="Z18" s="579"/>
      <c r="AA18" s="567"/>
      <c r="AB18" s="556"/>
      <c r="AC18" s="567"/>
      <c r="AD18" s="556"/>
      <c r="AE18" s="567"/>
      <c r="AF18" s="556"/>
      <c r="AG18" s="567"/>
      <c r="AH18" s="556"/>
      <c r="AI18" s="567"/>
      <c r="AJ18" s="556"/>
      <c r="AK18" s="567"/>
      <c r="AL18" s="556">
        <v>0.17916666666666667</v>
      </c>
      <c r="AM18" s="580"/>
      <c r="AN18" s="568" t="s">
        <v>331</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0.95833333333333337</v>
      </c>
      <c r="W19" s="567"/>
      <c r="X19" s="556">
        <v>1</v>
      </c>
      <c r="Y19" s="580"/>
      <c r="Z19" s="579"/>
      <c r="AA19" s="567"/>
      <c r="AB19" s="556"/>
      <c r="AC19" s="567"/>
      <c r="AD19" s="556">
        <v>3.7499999999999999E-2</v>
      </c>
      <c r="AE19" s="567"/>
      <c r="AF19" s="556">
        <v>4.1666666666666666E-3</v>
      </c>
      <c r="AG19" s="567"/>
      <c r="AH19" s="556"/>
      <c r="AI19" s="567"/>
      <c r="AJ19" s="556"/>
      <c r="AK19" s="567"/>
      <c r="AL19" s="556"/>
      <c r="AM19" s="580"/>
      <c r="AN19" s="568" t="s">
        <v>334</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7.9166666666666663E-2</v>
      </c>
      <c r="AE31" s="533"/>
      <c r="AF31" s="533">
        <f>SUM(AF9:AG30)</f>
        <v>0.2166666666666667</v>
      </c>
      <c r="AG31" s="533"/>
      <c r="AH31" s="533">
        <f>SUM(AH9:AI30)</f>
        <v>0</v>
      </c>
      <c r="AI31" s="533"/>
      <c r="AJ31" s="533">
        <f>SUM(AJ9:AK30)</f>
        <v>0</v>
      </c>
      <c r="AK31" s="533"/>
      <c r="AL31" s="537">
        <f>SUM(AL9:AM30)</f>
        <v>0.70416666666666672</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17721</v>
      </c>
      <c r="Y35" s="516"/>
      <c r="Z35" s="516"/>
      <c r="AA35" s="56" t="s">
        <v>78</v>
      </c>
      <c r="AB35" s="517">
        <v>763</v>
      </c>
      <c r="AC35" s="518"/>
      <c r="AD35" s="518"/>
      <c r="AE35" s="57" t="s">
        <v>78</v>
      </c>
      <c r="AF35" s="517">
        <v>0</v>
      </c>
      <c r="AG35" s="518"/>
      <c r="AH35" s="518"/>
      <c r="AI35" s="56" t="s">
        <v>78</v>
      </c>
      <c r="AJ35" s="517">
        <v>0</v>
      </c>
      <c r="AK35" s="518"/>
      <c r="AL35" s="518"/>
      <c r="AM35" s="56" t="s">
        <v>78</v>
      </c>
      <c r="AN35" s="519">
        <f>(X35+AF35)-(AB35+AJ35)</f>
        <v>16958</v>
      </c>
      <c r="AO35" s="520"/>
      <c r="AP35" s="56" t="s">
        <v>78</v>
      </c>
      <c r="AQ35" s="521"/>
      <c r="AR35" s="522"/>
      <c r="AS35" s="522"/>
      <c r="AT35" s="522"/>
      <c r="AU35" s="523"/>
    </row>
    <row r="36" spans="1:47" ht="15.75" customHeight="1">
      <c r="A36" s="280"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63000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61000</v>
      </c>
      <c r="AO36" s="464"/>
      <c r="AP36" s="61" t="s">
        <v>78</v>
      </c>
      <c r="AQ36" s="465"/>
      <c r="AR36" s="466"/>
      <c r="AS36" s="466"/>
      <c r="AT36" s="466"/>
      <c r="AU36" s="467"/>
    </row>
    <row r="37" spans="1:47" ht="15.75" customHeight="1">
      <c r="A37" s="280" t="s">
        <v>82</v>
      </c>
      <c r="B37" s="58"/>
      <c r="C37" s="58"/>
      <c r="D37" s="58"/>
      <c r="E37" s="58"/>
      <c r="F37" s="58"/>
      <c r="G37" s="59"/>
      <c r="H37" s="488">
        <f>SUM(AD9:AE30)</f>
        <v>7.9166666666666663E-2</v>
      </c>
      <c r="I37" s="489"/>
      <c r="J37" s="489"/>
      <c r="K37" s="490">
        <v>89</v>
      </c>
      <c r="L37" s="491"/>
      <c r="M37" s="60" t="s">
        <v>78</v>
      </c>
      <c r="N37" s="492">
        <f t="shared" si="2"/>
        <v>169.1</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80" t="s">
        <v>84</v>
      </c>
      <c r="B38" s="58"/>
      <c r="C38" s="58"/>
      <c r="D38" s="58"/>
      <c r="E38" s="58"/>
      <c r="F38" s="58"/>
      <c r="G38" s="59"/>
      <c r="H38" s="488">
        <f>SUM(AF9:AG30)</f>
        <v>0.2166666666666667</v>
      </c>
      <c r="I38" s="489"/>
      <c r="J38" s="489"/>
      <c r="K38" s="490">
        <v>89</v>
      </c>
      <c r="L38" s="491"/>
      <c r="M38" s="60" t="s">
        <v>78</v>
      </c>
      <c r="N38" s="492">
        <f t="shared" si="2"/>
        <v>462.80000000000007</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80"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80"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80" t="s">
        <v>91</v>
      </c>
      <c r="B41" s="58"/>
      <c r="C41" s="58"/>
      <c r="D41" s="58"/>
      <c r="E41" s="58"/>
      <c r="F41" s="58"/>
      <c r="G41" s="59"/>
      <c r="H41" s="488">
        <f>SUM(AL9:AM30)</f>
        <v>0.70416666666666672</v>
      </c>
      <c r="I41" s="489"/>
      <c r="J41" s="489"/>
      <c r="K41" s="490">
        <v>8</v>
      </c>
      <c r="L41" s="491"/>
      <c r="M41" s="60" t="s">
        <v>78</v>
      </c>
      <c r="N41" s="492">
        <f t="shared" si="2"/>
        <v>135.20000000000002</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80"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767.10000000000014</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22-10--2020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22-10--2020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77" t="s">
        <v>138</v>
      </c>
      <c r="AH71" s="278"/>
      <c r="AI71" s="278"/>
      <c r="AJ71" s="278"/>
      <c r="AK71" s="278"/>
      <c r="AL71" s="276"/>
      <c r="AM71" s="277" t="s">
        <v>139</v>
      </c>
      <c r="AN71" s="278"/>
      <c r="AO71" s="278"/>
      <c r="AP71" s="279"/>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77" t="s">
        <v>143</v>
      </c>
      <c r="AH72" s="278"/>
      <c r="AI72" s="278"/>
      <c r="AJ72" s="278"/>
      <c r="AK72" s="278"/>
      <c r="AL72" s="276"/>
      <c r="AM72" s="277" t="s">
        <v>141</v>
      </c>
      <c r="AN72" s="278"/>
      <c r="AO72" s="278"/>
      <c r="AP72" s="279"/>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77" t="s">
        <v>168</v>
      </c>
      <c r="AH73" s="278"/>
      <c r="AI73" s="278"/>
      <c r="AJ73" s="278"/>
      <c r="AK73" s="278"/>
      <c r="AL73" s="276"/>
      <c r="AM73" s="277" t="s">
        <v>144</v>
      </c>
      <c r="AN73" s="278"/>
      <c r="AO73" s="278"/>
      <c r="AP73" s="279"/>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77" t="s">
        <v>175</v>
      </c>
      <c r="AH74" s="278"/>
      <c r="AI74" s="278"/>
      <c r="AJ74" s="278"/>
      <c r="AK74" s="278"/>
      <c r="AL74" s="276"/>
      <c r="AM74" s="277" t="s">
        <v>146</v>
      </c>
      <c r="AN74" s="278"/>
      <c r="AO74" s="278"/>
      <c r="AP74" s="279"/>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77" t="s">
        <v>148</v>
      </c>
      <c r="AH75" s="278"/>
      <c r="AI75" s="278"/>
      <c r="AJ75" s="278"/>
      <c r="AK75" s="278"/>
      <c r="AL75" s="276"/>
      <c r="AM75" s="277" t="s">
        <v>149</v>
      </c>
      <c r="AN75" s="278"/>
      <c r="AO75" s="278"/>
      <c r="AP75" s="279"/>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77" t="s">
        <v>151</v>
      </c>
      <c r="AH76" s="278"/>
      <c r="AI76" s="278"/>
      <c r="AJ76" s="278"/>
      <c r="AK76" s="278"/>
      <c r="AL76" s="276"/>
      <c r="AM76" s="277" t="s">
        <v>149</v>
      </c>
      <c r="AN76" s="278"/>
      <c r="AO76" s="278"/>
      <c r="AP76" s="279"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77" t="s">
        <v>176</v>
      </c>
      <c r="AH77" s="278"/>
      <c r="AI77" s="278"/>
      <c r="AJ77" s="278"/>
      <c r="AK77" s="278"/>
      <c r="AL77" s="276"/>
      <c r="AM77" s="277" t="s">
        <v>153</v>
      </c>
      <c r="AN77" s="278"/>
      <c r="AO77" s="278"/>
      <c r="AP77" s="279"/>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7" zoomScale="160" zoomScaleNormal="16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335</v>
      </c>
      <c r="F6" s="632"/>
      <c r="G6" s="632"/>
      <c r="H6" s="632"/>
      <c r="I6" s="632"/>
      <c r="J6" s="633"/>
      <c r="K6" s="7" t="s">
        <v>7</v>
      </c>
      <c r="L6" s="6"/>
      <c r="M6" s="6"/>
      <c r="N6" s="8"/>
      <c r="O6" s="634" t="s">
        <v>312</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88" t="s">
        <v>16</v>
      </c>
      <c r="L8" s="289"/>
      <c r="M8" s="289"/>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0.45833333333333331</v>
      </c>
      <c r="Y9" s="628"/>
      <c r="Z9" s="625"/>
      <c r="AA9" s="626"/>
      <c r="AB9" s="627"/>
      <c r="AC9" s="626"/>
      <c r="AD9" s="627">
        <v>0.45833333333333331</v>
      </c>
      <c r="AE9" s="626"/>
      <c r="AF9" s="627"/>
      <c r="AG9" s="626"/>
      <c r="AH9" s="627"/>
      <c r="AI9" s="626"/>
      <c r="AJ9" s="627"/>
      <c r="AK9" s="626"/>
      <c r="AL9" s="627"/>
      <c r="AM9" s="628"/>
      <c r="AN9" s="568" t="s">
        <v>337</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0.45833333333333331</v>
      </c>
      <c r="W10" s="567"/>
      <c r="X10" s="556">
        <v>0.47916666666666669</v>
      </c>
      <c r="Y10" s="580"/>
      <c r="Z10" s="579"/>
      <c r="AA10" s="567"/>
      <c r="AB10" s="556"/>
      <c r="AC10" s="567"/>
      <c r="AD10" s="556"/>
      <c r="AE10" s="567"/>
      <c r="AF10" s="556">
        <v>2.0833333333333332E-2</v>
      </c>
      <c r="AG10" s="567"/>
      <c r="AH10" s="556"/>
      <c r="AI10" s="567"/>
      <c r="AJ10" s="556"/>
      <c r="AK10" s="567"/>
      <c r="AL10" s="556"/>
      <c r="AM10" s="580"/>
      <c r="AN10" s="568" t="s">
        <v>338</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0.47916666666666669</v>
      </c>
      <c r="W11" s="567"/>
      <c r="X11" s="556">
        <v>0.5</v>
      </c>
      <c r="Y11" s="580"/>
      <c r="Z11" s="579"/>
      <c r="AA11" s="567"/>
      <c r="AB11" s="556"/>
      <c r="AC11" s="567"/>
      <c r="AD11" s="556">
        <v>1.6666666666666666E-2</v>
      </c>
      <c r="AE11" s="567"/>
      <c r="AF11" s="556">
        <v>4.1666666666666666E-3</v>
      </c>
      <c r="AG11" s="567"/>
      <c r="AH11" s="556"/>
      <c r="AI11" s="567"/>
      <c r="AJ11" s="556"/>
      <c r="AK11" s="567"/>
      <c r="AL11" s="556"/>
      <c r="AM11" s="580"/>
      <c r="AN11" s="568" t="s">
        <v>339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0.5</v>
      </c>
      <c r="W12" s="567"/>
      <c r="X12" s="556">
        <v>0.58333333333333337</v>
      </c>
      <c r="Y12" s="580"/>
      <c r="Z12" s="579"/>
      <c r="AA12" s="567"/>
      <c r="AB12" s="556"/>
      <c r="AC12" s="567"/>
      <c r="AD12" s="556"/>
      <c r="AE12" s="567"/>
      <c r="AF12" s="556"/>
      <c r="AG12" s="567"/>
      <c r="AH12" s="556"/>
      <c r="AI12" s="567"/>
      <c r="AJ12" s="556"/>
      <c r="AK12" s="567"/>
      <c r="AL12" s="556">
        <v>8.3333333333333329E-2</v>
      </c>
      <c r="AM12" s="580"/>
      <c r="AN12" s="568" t="s">
        <v>199</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336</v>
      </c>
      <c r="R13" s="618"/>
      <c r="S13" s="618"/>
      <c r="T13" s="619"/>
      <c r="U13" s="28"/>
      <c r="V13" s="579">
        <v>0.58333333333333337</v>
      </c>
      <c r="W13" s="567"/>
      <c r="X13" s="556">
        <v>0.61249999999999993</v>
      </c>
      <c r="Y13" s="580"/>
      <c r="Z13" s="579"/>
      <c r="AA13" s="567"/>
      <c r="AB13" s="556"/>
      <c r="AC13" s="567"/>
      <c r="AD13" s="556"/>
      <c r="AE13" s="567"/>
      <c r="AF13" s="556">
        <v>2.9166666666666664E-2</v>
      </c>
      <c r="AG13" s="567"/>
      <c r="AH13" s="556"/>
      <c r="AI13" s="567"/>
      <c r="AJ13" s="556"/>
      <c r="AK13" s="567"/>
      <c r="AL13" s="556"/>
      <c r="AM13" s="580"/>
      <c r="AN13" s="568" t="s">
        <v>398</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0.61249999999999993</v>
      </c>
      <c r="W14" s="567"/>
      <c r="X14" s="556">
        <v>0.75</v>
      </c>
      <c r="Y14" s="580"/>
      <c r="Z14" s="579"/>
      <c r="AA14" s="567"/>
      <c r="AB14" s="556"/>
      <c r="AC14" s="567"/>
      <c r="AD14" s="556"/>
      <c r="AE14" s="567"/>
      <c r="AF14" s="556"/>
      <c r="AG14" s="567"/>
      <c r="AH14" s="556"/>
      <c r="AI14" s="567"/>
      <c r="AJ14" s="556"/>
      <c r="AK14" s="567"/>
      <c r="AL14" s="556">
        <v>0.13749999999999998</v>
      </c>
      <c r="AM14" s="580"/>
      <c r="AN14" s="568" t="s">
        <v>199</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0.75</v>
      </c>
      <c r="W15" s="567"/>
      <c r="X15" s="556">
        <v>0.77500000000000002</v>
      </c>
      <c r="Y15" s="580"/>
      <c r="Z15" s="579"/>
      <c r="AA15" s="567"/>
      <c r="AB15" s="556"/>
      <c r="AC15" s="567"/>
      <c r="AD15" s="556"/>
      <c r="AE15" s="567"/>
      <c r="AF15" s="556">
        <v>2.4999999999999998E-2</v>
      </c>
      <c r="AG15" s="567"/>
      <c r="AH15" s="556"/>
      <c r="AI15" s="567"/>
      <c r="AJ15" s="556"/>
      <c r="AK15" s="567"/>
      <c r="AL15" s="556"/>
      <c r="AM15" s="567"/>
      <c r="AN15" s="568" t="s">
        <v>340</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0.77500000000000002</v>
      </c>
      <c r="W16" s="567"/>
      <c r="X16" s="556">
        <v>1</v>
      </c>
      <c r="Y16" s="580"/>
      <c r="Z16" s="579"/>
      <c r="AA16" s="567"/>
      <c r="AB16" s="556"/>
      <c r="AC16" s="567"/>
      <c r="AD16" s="556"/>
      <c r="AE16" s="567"/>
      <c r="AF16" s="556"/>
      <c r="AG16" s="567"/>
      <c r="AH16" s="556"/>
      <c r="AI16" s="567"/>
      <c r="AJ16" s="556"/>
      <c r="AK16" s="567"/>
      <c r="AL16" s="556">
        <v>0.22500000000000001</v>
      </c>
      <c r="AM16" s="580"/>
      <c r="AN16" s="568" t="s">
        <v>199</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c r="W17" s="567"/>
      <c r="X17" s="556"/>
      <c r="Y17" s="580"/>
      <c r="Z17" s="579"/>
      <c r="AA17" s="567"/>
      <c r="AB17" s="556"/>
      <c r="AC17" s="567"/>
      <c r="AD17" s="556"/>
      <c r="AE17" s="567"/>
      <c r="AF17" s="556"/>
      <c r="AG17" s="567"/>
      <c r="AH17" s="556"/>
      <c r="AI17" s="567"/>
      <c r="AJ17" s="556"/>
      <c r="AK17" s="567"/>
      <c r="AL17" s="556"/>
      <c r="AM17" s="580"/>
      <c r="AN17" s="669"/>
      <c r="AO17" s="667"/>
      <c r="AP17" s="667"/>
      <c r="AQ17" s="667"/>
      <c r="AR17" s="667"/>
      <c r="AS17" s="667"/>
      <c r="AT17" s="667"/>
      <c r="AU17" s="668"/>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c r="W18" s="567"/>
      <c r="X18" s="556"/>
      <c r="Y18" s="580"/>
      <c r="Z18" s="579"/>
      <c r="AA18" s="567"/>
      <c r="AB18" s="556"/>
      <c r="AC18" s="567"/>
      <c r="AD18" s="556"/>
      <c r="AE18" s="567"/>
      <c r="AF18" s="556"/>
      <c r="AG18" s="567"/>
      <c r="AH18" s="556"/>
      <c r="AI18" s="567"/>
      <c r="AJ18" s="556"/>
      <c r="AK18" s="567"/>
      <c r="AL18" s="556"/>
      <c r="AM18" s="580"/>
      <c r="AN18" s="568"/>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c r="W19" s="567"/>
      <c r="X19" s="556"/>
      <c r="Y19" s="580"/>
      <c r="Z19" s="579"/>
      <c r="AA19" s="567"/>
      <c r="AB19" s="556"/>
      <c r="AC19" s="567"/>
      <c r="AD19" s="556"/>
      <c r="AE19" s="567"/>
      <c r="AF19" s="556"/>
      <c r="AG19" s="567"/>
      <c r="AH19" s="556"/>
      <c r="AI19" s="567"/>
      <c r="AJ19" s="556"/>
      <c r="AK19" s="567"/>
      <c r="AL19" s="556"/>
      <c r="AM19" s="580"/>
      <c r="AN19" s="568"/>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0.47499999999999998</v>
      </c>
      <c r="AE31" s="533"/>
      <c r="AF31" s="533">
        <f>SUM(AF9:AG30)</f>
        <v>7.9166666666666663E-2</v>
      </c>
      <c r="AG31" s="533"/>
      <c r="AH31" s="533">
        <f>SUM(AH9:AI30)</f>
        <v>0</v>
      </c>
      <c r="AI31" s="533"/>
      <c r="AJ31" s="533">
        <f>SUM(AJ9:AK30)</f>
        <v>0</v>
      </c>
      <c r="AK31" s="533"/>
      <c r="AL31" s="537">
        <f>SUM(AL9:AM30)</f>
        <v>0.4458333333333333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16958</v>
      </c>
      <c r="Y35" s="516"/>
      <c r="Z35" s="516"/>
      <c r="AA35" s="56" t="s">
        <v>78</v>
      </c>
      <c r="AB35" s="517">
        <v>1265</v>
      </c>
      <c r="AC35" s="518"/>
      <c r="AD35" s="518"/>
      <c r="AE35" s="57" t="s">
        <v>78</v>
      </c>
      <c r="AF35" s="517">
        <v>0</v>
      </c>
      <c r="AG35" s="518"/>
      <c r="AH35" s="518"/>
      <c r="AI35" s="56" t="s">
        <v>78</v>
      </c>
      <c r="AJ35" s="517">
        <v>0</v>
      </c>
      <c r="AK35" s="518"/>
      <c r="AL35" s="518"/>
      <c r="AM35" s="56" t="s">
        <v>78</v>
      </c>
      <c r="AN35" s="519">
        <f>(X35+AF35)-(AB35+AJ35)</f>
        <v>15693</v>
      </c>
      <c r="AO35" s="520"/>
      <c r="AP35" s="56" t="s">
        <v>78</v>
      </c>
      <c r="AQ35" s="521"/>
      <c r="AR35" s="522"/>
      <c r="AS35" s="522"/>
      <c r="AT35" s="522"/>
      <c r="AU35" s="523"/>
    </row>
    <row r="36" spans="1:47" ht="15.75" customHeight="1">
      <c r="A36" s="287"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61000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59000</v>
      </c>
      <c r="AO36" s="464"/>
      <c r="AP36" s="61" t="s">
        <v>78</v>
      </c>
      <c r="AQ36" s="465"/>
      <c r="AR36" s="466"/>
      <c r="AS36" s="466"/>
      <c r="AT36" s="466"/>
      <c r="AU36" s="467"/>
    </row>
    <row r="37" spans="1:47" ht="15.75" customHeight="1">
      <c r="A37" s="287" t="s">
        <v>82</v>
      </c>
      <c r="B37" s="58"/>
      <c r="C37" s="58"/>
      <c r="D37" s="58"/>
      <c r="E37" s="58"/>
      <c r="F37" s="58"/>
      <c r="G37" s="59"/>
      <c r="H37" s="488">
        <f>SUM(AD9:AE30)</f>
        <v>0.47499999999999998</v>
      </c>
      <c r="I37" s="489"/>
      <c r="J37" s="489"/>
      <c r="K37" s="490">
        <v>89</v>
      </c>
      <c r="L37" s="491"/>
      <c r="M37" s="60" t="s">
        <v>78</v>
      </c>
      <c r="N37" s="492">
        <f t="shared" si="2"/>
        <v>1014.5999999999999</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87" t="s">
        <v>84</v>
      </c>
      <c r="B38" s="58"/>
      <c r="C38" s="58"/>
      <c r="D38" s="58"/>
      <c r="E38" s="58"/>
      <c r="F38" s="58"/>
      <c r="G38" s="59"/>
      <c r="H38" s="488">
        <f>SUM(AF9:AG30)</f>
        <v>7.9166666666666663E-2</v>
      </c>
      <c r="I38" s="489"/>
      <c r="J38" s="489"/>
      <c r="K38" s="490">
        <v>89</v>
      </c>
      <c r="L38" s="491"/>
      <c r="M38" s="60" t="s">
        <v>78</v>
      </c>
      <c r="N38" s="492">
        <f t="shared" si="2"/>
        <v>169.1</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87"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87"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87" t="s">
        <v>91</v>
      </c>
      <c r="B41" s="58"/>
      <c r="C41" s="58"/>
      <c r="D41" s="58"/>
      <c r="E41" s="58"/>
      <c r="F41" s="58"/>
      <c r="G41" s="59"/>
      <c r="H41" s="488">
        <f>SUM(AL9:AM30)</f>
        <v>0.4458333333333333</v>
      </c>
      <c r="I41" s="489"/>
      <c r="J41" s="489"/>
      <c r="K41" s="490">
        <v>8</v>
      </c>
      <c r="L41" s="491"/>
      <c r="M41" s="60" t="s">
        <v>78</v>
      </c>
      <c r="N41" s="492">
        <f t="shared" si="2"/>
        <v>85.6</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87"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1269.2999999999997</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23-10--2020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23-10--2020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84" t="s">
        <v>138</v>
      </c>
      <c r="AH71" s="285"/>
      <c r="AI71" s="285"/>
      <c r="AJ71" s="285"/>
      <c r="AK71" s="285"/>
      <c r="AL71" s="283"/>
      <c r="AM71" s="284" t="s">
        <v>139</v>
      </c>
      <c r="AN71" s="285"/>
      <c r="AO71" s="285"/>
      <c r="AP71" s="286"/>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84" t="s">
        <v>143</v>
      </c>
      <c r="AH72" s="285"/>
      <c r="AI72" s="285"/>
      <c r="AJ72" s="285"/>
      <c r="AK72" s="285"/>
      <c r="AL72" s="283"/>
      <c r="AM72" s="284" t="s">
        <v>141</v>
      </c>
      <c r="AN72" s="285"/>
      <c r="AO72" s="285"/>
      <c r="AP72" s="286"/>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84" t="s">
        <v>168</v>
      </c>
      <c r="AH73" s="285"/>
      <c r="AI73" s="285"/>
      <c r="AJ73" s="285"/>
      <c r="AK73" s="285"/>
      <c r="AL73" s="283"/>
      <c r="AM73" s="284" t="s">
        <v>144</v>
      </c>
      <c r="AN73" s="285"/>
      <c r="AO73" s="285"/>
      <c r="AP73" s="286"/>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84" t="s">
        <v>175</v>
      </c>
      <c r="AH74" s="285"/>
      <c r="AI74" s="285"/>
      <c r="AJ74" s="285"/>
      <c r="AK74" s="285"/>
      <c r="AL74" s="283"/>
      <c r="AM74" s="284" t="s">
        <v>146</v>
      </c>
      <c r="AN74" s="285"/>
      <c r="AO74" s="285"/>
      <c r="AP74" s="286"/>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84" t="s">
        <v>148</v>
      </c>
      <c r="AH75" s="285"/>
      <c r="AI75" s="285"/>
      <c r="AJ75" s="285"/>
      <c r="AK75" s="285"/>
      <c r="AL75" s="283"/>
      <c r="AM75" s="284" t="s">
        <v>149</v>
      </c>
      <c r="AN75" s="285"/>
      <c r="AO75" s="285"/>
      <c r="AP75" s="286"/>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84" t="s">
        <v>151</v>
      </c>
      <c r="AH76" s="285"/>
      <c r="AI76" s="285"/>
      <c r="AJ76" s="285"/>
      <c r="AK76" s="285"/>
      <c r="AL76" s="283"/>
      <c r="AM76" s="284" t="s">
        <v>149</v>
      </c>
      <c r="AN76" s="285"/>
      <c r="AO76" s="285"/>
      <c r="AP76" s="286"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84" t="s">
        <v>176</v>
      </c>
      <c r="AH77" s="285"/>
      <c r="AI77" s="285"/>
      <c r="AJ77" s="285"/>
      <c r="AK77" s="285"/>
      <c r="AL77" s="283"/>
      <c r="AM77" s="284" t="s">
        <v>153</v>
      </c>
      <c r="AN77" s="285"/>
      <c r="AO77" s="285"/>
      <c r="AP77" s="286"/>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8" zoomScale="166" zoomScaleNormal="166"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341</v>
      </c>
      <c r="F6" s="632"/>
      <c r="G6" s="632"/>
      <c r="H6" s="632"/>
      <c r="I6" s="632"/>
      <c r="J6" s="633"/>
      <c r="K6" s="7" t="s">
        <v>7</v>
      </c>
      <c r="L6" s="6"/>
      <c r="M6" s="6"/>
      <c r="N6" s="8"/>
      <c r="O6" s="634" t="s">
        <v>320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295" t="s">
        <v>16</v>
      </c>
      <c r="L8" s="296"/>
      <c r="M8" s="296"/>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8.3333333333333329E-2</v>
      </c>
      <c r="Y9" s="628"/>
      <c r="Z9" s="625"/>
      <c r="AA9" s="626"/>
      <c r="AB9" s="627"/>
      <c r="AC9" s="626"/>
      <c r="AD9" s="627"/>
      <c r="AE9" s="626"/>
      <c r="AF9" s="627"/>
      <c r="AG9" s="626"/>
      <c r="AH9" s="627"/>
      <c r="AI9" s="626"/>
      <c r="AJ9" s="627"/>
      <c r="AK9" s="626"/>
      <c r="AL9" s="627">
        <v>8.3333333333333329E-2</v>
      </c>
      <c r="AM9" s="628"/>
      <c r="AN9" s="568" t="s">
        <v>199</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8.3333333333333329E-2</v>
      </c>
      <c r="W10" s="567"/>
      <c r="X10" s="556">
        <v>0.11666666666666665</v>
      </c>
      <c r="Y10" s="580"/>
      <c r="Z10" s="579"/>
      <c r="AA10" s="567"/>
      <c r="AB10" s="556"/>
      <c r="AC10" s="567"/>
      <c r="AD10" s="556"/>
      <c r="AE10" s="567"/>
      <c r="AF10" s="556">
        <v>3.3333333333333333E-2</v>
      </c>
      <c r="AG10" s="567"/>
      <c r="AH10" s="556"/>
      <c r="AI10" s="567"/>
      <c r="AJ10" s="556"/>
      <c r="AK10" s="567"/>
      <c r="AL10" s="556"/>
      <c r="AM10" s="580"/>
      <c r="AN10" s="568" t="s">
        <v>395</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0.11666666666666665</v>
      </c>
      <c r="W11" s="567"/>
      <c r="X11" s="556">
        <v>0.33333333333333331</v>
      </c>
      <c r="Y11" s="580"/>
      <c r="Z11" s="579"/>
      <c r="AA11" s="567"/>
      <c r="AB11" s="556"/>
      <c r="AC11" s="567"/>
      <c r="AD11" s="556"/>
      <c r="AE11" s="567"/>
      <c r="AF11" s="556"/>
      <c r="AG11" s="567"/>
      <c r="AH11" s="556"/>
      <c r="AI11" s="567"/>
      <c r="AJ11" s="556"/>
      <c r="AK11" s="567"/>
      <c r="AL11" s="556">
        <v>0.21666666666666667</v>
      </c>
      <c r="AM11" s="580"/>
      <c r="AN11" s="568" t="s">
        <v>199</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0.33333333333333331</v>
      </c>
      <c r="W12" s="567"/>
      <c r="X12" s="556">
        <v>0.35416666666666669</v>
      </c>
      <c r="Y12" s="580"/>
      <c r="Z12" s="579"/>
      <c r="AA12" s="567"/>
      <c r="AB12" s="556"/>
      <c r="AC12" s="567"/>
      <c r="AD12" s="556"/>
      <c r="AE12" s="567"/>
      <c r="AF12" s="556">
        <v>2.0833333333333332E-2</v>
      </c>
      <c r="AG12" s="567"/>
      <c r="AH12" s="556"/>
      <c r="AI12" s="567"/>
      <c r="AJ12" s="556"/>
      <c r="AK12" s="567"/>
      <c r="AL12" s="556"/>
      <c r="AM12" s="580"/>
      <c r="AN12" s="568" t="s">
        <v>215</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343</v>
      </c>
      <c r="R13" s="618"/>
      <c r="S13" s="618"/>
      <c r="T13" s="619"/>
      <c r="U13" s="28"/>
      <c r="V13" s="579">
        <v>0.35416666666666669</v>
      </c>
      <c r="W13" s="567"/>
      <c r="X13" s="556">
        <v>0.58333333333333337</v>
      </c>
      <c r="Y13" s="580"/>
      <c r="Z13" s="579"/>
      <c r="AA13" s="567"/>
      <c r="AB13" s="556"/>
      <c r="AC13" s="567"/>
      <c r="AD13" s="556"/>
      <c r="AE13" s="567"/>
      <c r="AF13" s="556"/>
      <c r="AG13" s="567"/>
      <c r="AH13" s="556"/>
      <c r="AI13" s="567"/>
      <c r="AJ13" s="556"/>
      <c r="AK13" s="567"/>
      <c r="AL13" s="556">
        <v>0.22916666666666666</v>
      </c>
      <c r="AM13" s="580"/>
      <c r="AN13" s="568" t="s">
        <v>199</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0.58333333333333337</v>
      </c>
      <c r="W14" s="567"/>
      <c r="X14" s="556">
        <v>0.60833333333333328</v>
      </c>
      <c r="Y14" s="580"/>
      <c r="Z14" s="579"/>
      <c r="AA14" s="567"/>
      <c r="AB14" s="556"/>
      <c r="AC14" s="567"/>
      <c r="AD14" s="556"/>
      <c r="AE14" s="567"/>
      <c r="AF14" s="556">
        <v>2.4999999999999998E-2</v>
      </c>
      <c r="AG14" s="567"/>
      <c r="AH14" s="556"/>
      <c r="AI14" s="567"/>
      <c r="AJ14" s="556"/>
      <c r="AK14" s="567"/>
      <c r="AL14" s="556"/>
      <c r="AM14" s="580"/>
      <c r="AN14" s="568" t="s">
        <v>397</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0.60833333333333328</v>
      </c>
      <c r="W15" s="567"/>
      <c r="X15" s="556">
        <v>0.625</v>
      </c>
      <c r="Y15" s="580"/>
      <c r="Z15" s="579"/>
      <c r="AA15" s="567"/>
      <c r="AB15" s="556"/>
      <c r="AC15" s="567"/>
      <c r="AD15" s="556"/>
      <c r="AE15" s="567"/>
      <c r="AF15" s="556">
        <v>1.6666666666666666E-2</v>
      </c>
      <c r="AG15" s="567"/>
      <c r="AH15" s="556"/>
      <c r="AI15" s="567"/>
      <c r="AJ15" s="556"/>
      <c r="AK15" s="567"/>
      <c r="AL15" s="556"/>
      <c r="AM15" s="567"/>
      <c r="AN15" s="568" t="s">
        <v>396</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0.625</v>
      </c>
      <c r="W16" s="567"/>
      <c r="X16" s="556">
        <v>0.75</v>
      </c>
      <c r="Y16" s="580"/>
      <c r="Z16" s="579"/>
      <c r="AA16" s="567"/>
      <c r="AB16" s="556"/>
      <c r="AC16" s="567"/>
      <c r="AD16" s="556"/>
      <c r="AE16" s="567"/>
      <c r="AF16" s="556"/>
      <c r="AG16" s="567"/>
      <c r="AH16" s="556"/>
      <c r="AI16" s="567"/>
      <c r="AJ16" s="556"/>
      <c r="AK16" s="567"/>
      <c r="AL16" s="556">
        <v>0.125</v>
      </c>
      <c r="AM16" s="580"/>
      <c r="AN16" s="568" t="s">
        <v>218</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0.75</v>
      </c>
      <c r="W17" s="567"/>
      <c r="X17" s="556">
        <v>0.77500000000000002</v>
      </c>
      <c r="Y17" s="580"/>
      <c r="Z17" s="579"/>
      <c r="AA17" s="567"/>
      <c r="AB17" s="556"/>
      <c r="AC17" s="567"/>
      <c r="AD17" s="556"/>
      <c r="AE17" s="567"/>
      <c r="AF17" s="556">
        <v>2.4999999999999998E-2</v>
      </c>
      <c r="AG17" s="567"/>
      <c r="AH17" s="556"/>
      <c r="AI17" s="567"/>
      <c r="AJ17" s="556"/>
      <c r="AK17" s="567"/>
      <c r="AL17" s="556"/>
      <c r="AM17" s="580"/>
      <c r="AN17" s="669" t="s">
        <v>342</v>
      </c>
      <c r="AO17" s="667"/>
      <c r="AP17" s="667"/>
      <c r="AQ17" s="667"/>
      <c r="AR17" s="667"/>
      <c r="AS17" s="667"/>
      <c r="AT17" s="667"/>
      <c r="AU17" s="668"/>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0.77500000000000002</v>
      </c>
      <c r="W18" s="567"/>
      <c r="X18" s="556">
        <v>1</v>
      </c>
      <c r="Y18" s="580"/>
      <c r="Z18" s="579"/>
      <c r="AA18" s="567"/>
      <c r="AB18" s="556"/>
      <c r="AC18" s="567"/>
      <c r="AD18" s="556"/>
      <c r="AE18" s="567"/>
      <c r="AF18" s="556"/>
      <c r="AG18" s="567"/>
      <c r="AH18" s="556"/>
      <c r="AI18" s="567"/>
      <c r="AJ18" s="556"/>
      <c r="AK18" s="567"/>
      <c r="AL18" s="556">
        <v>0.22500000000000001</v>
      </c>
      <c r="AM18" s="580"/>
      <c r="AN18" s="568" t="s">
        <v>218</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c r="W19" s="567"/>
      <c r="X19" s="556"/>
      <c r="Y19" s="580"/>
      <c r="Z19" s="579"/>
      <c r="AA19" s="567"/>
      <c r="AB19" s="556"/>
      <c r="AC19" s="567"/>
      <c r="AD19" s="556"/>
      <c r="AE19" s="567"/>
      <c r="AF19" s="556"/>
      <c r="AG19" s="567"/>
      <c r="AH19" s="556"/>
      <c r="AI19" s="567"/>
      <c r="AJ19" s="556"/>
      <c r="AK19" s="567"/>
      <c r="AL19" s="556"/>
      <c r="AM19" s="580"/>
      <c r="AN19" s="568"/>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65"/>
      <c r="AC25" s="565"/>
      <c r="AD25" s="565"/>
      <c r="AE25" s="565"/>
      <c r="AF25" s="565"/>
      <c r="AG25" s="565"/>
      <c r="AH25" s="565"/>
      <c r="AI25" s="565"/>
      <c r="AJ25" s="565"/>
      <c r="AK25" s="565"/>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66"/>
      <c r="AC26" s="565"/>
      <c r="AD26" s="566"/>
      <c r="AE26" s="565"/>
      <c r="AF26" s="566"/>
      <c r="AG26" s="565"/>
      <c r="AH26" s="566"/>
      <c r="AI26" s="565"/>
      <c r="AJ26" s="566"/>
      <c r="AK26" s="565"/>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66"/>
      <c r="AC27" s="565"/>
      <c r="AD27" s="566"/>
      <c r="AE27" s="565"/>
      <c r="AF27" s="566"/>
      <c r="AG27" s="565"/>
      <c r="AH27" s="566"/>
      <c r="AI27" s="565"/>
      <c r="AJ27" s="566"/>
      <c r="AK27" s="565"/>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66"/>
      <c r="AC28" s="565"/>
      <c r="AD28" s="566"/>
      <c r="AE28" s="565"/>
      <c r="AF28" s="566"/>
      <c r="AG28" s="565"/>
      <c r="AH28" s="566"/>
      <c r="AI28" s="565"/>
      <c r="AJ28" s="566"/>
      <c r="AK28" s="565"/>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66"/>
      <c r="AC29" s="565"/>
      <c r="AD29" s="566"/>
      <c r="AE29" s="565"/>
      <c r="AF29" s="566"/>
      <c r="AG29" s="565"/>
      <c r="AH29" s="566"/>
      <c r="AI29" s="565"/>
      <c r="AJ29" s="566"/>
      <c r="AK29" s="565"/>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49"/>
      <c r="AC30" s="549"/>
      <c r="AD30" s="549"/>
      <c r="AE30" s="549"/>
      <c r="AF30" s="549"/>
      <c r="AG30" s="549"/>
      <c r="AH30" s="549"/>
      <c r="AI30" s="549"/>
      <c r="AJ30" s="549"/>
      <c r="AK30" s="549"/>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v>
      </c>
      <c r="AE31" s="533"/>
      <c r="AF31" s="533">
        <f>SUM(AF9:AG30)</f>
        <v>0.12083333333333332</v>
      </c>
      <c r="AG31" s="533"/>
      <c r="AH31" s="533">
        <f>SUM(AH9:AI30)</f>
        <v>0</v>
      </c>
      <c r="AI31" s="533"/>
      <c r="AJ31" s="533">
        <f>SUM(AJ9:AK30)</f>
        <v>0</v>
      </c>
      <c r="AK31" s="533"/>
      <c r="AL31" s="537">
        <f>SUM(AL9:AM30)</f>
        <v>0.87916666666666665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15693</v>
      </c>
      <c r="Y35" s="516"/>
      <c r="Z35" s="516"/>
      <c r="AA35" s="56" t="s">
        <v>78</v>
      </c>
      <c r="AB35" s="517">
        <v>424</v>
      </c>
      <c r="AC35" s="518"/>
      <c r="AD35" s="518"/>
      <c r="AE35" s="57" t="s">
        <v>78</v>
      </c>
      <c r="AF35" s="517">
        <v>0</v>
      </c>
      <c r="AG35" s="518"/>
      <c r="AH35" s="518"/>
      <c r="AI35" s="56" t="s">
        <v>78</v>
      </c>
      <c r="AJ35" s="517">
        <v>0</v>
      </c>
      <c r="AK35" s="518"/>
      <c r="AL35" s="518"/>
      <c r="AM35" s="56" t="s">
        <v>78</v>
      </c>
      <c r="AN35" s="519">
        <f>(X35+AF35)-(AB35+AJ35)</f>
        <v>15269</v>
      </c>
      <c r="AO35" s="520"/>
      <c r="AP35" s="56" t="s">
        <v>78</v>
      </c>
      <c r="AQ35" s="521"/>
      <c r="AR35" s="522"/>
      <c r="AS35" s="522"/>
      <c r="AT35" s="522"/>
      <c r="AU35" s="523"/>
    </row>
    <row r="36" spans="1:47" ht="15.75" customHeight="1">
      <c r="A36" s="294"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59000</v>
      </c>
      <c r="Y36" s="487"/>
      <c r="Z36" s="487"/>
      <c r="AA36" s="61" t="s">
        <v>78</v>
      </c>
      <c r="AB36" s="499">
        <v>3000</v>
      </c>
      <c r="AC36" s="500"/>
      <c r="AD36" s="500"/>
      <c r="AE36" s="62" t="s">
        <v>78</v>
      </c>
      <c r="AF36" s="499">
        <v>0</v>
      </c>
      <c r="AG36" s="500"/>
      <c r="AH36" s="500"/>
      <c r="AI36" s="61" t="s">
        <v>78</v>
      </c>
      <c r="AJ36" s="499">
        <v>0</v>
      </c>
      <c r="AK36" s="500"/>
      <c r="AL36" s="500"/>
      <c r="AM36" s="61" t="s">
        <v>78</v>
      </c>
      <c r="AN36" s="463">
        <f t="shared" ref="AN36:AN43" si="3">(X36+AF36)-(AB36+AJ36)</f>
        <v>56000</v>
      </c>
      <c r="AO36" s="464"/>
      <c r="AP36" s="61" t="s">
        <v>78</v>
      </c>
      <c r="AQ36" s="465"/>
      <c r="AR36" s="466"/>
      <c r="AS36" s="466"/>
      <c r="AT36" s="466"/>
      <c r="AU36" s="467"/>
    </row>
    <row r="37" spans="1:47" ht="15.75" customHeight="1">
      <c r="A37" s="294" t="s">
        <v>82</v>
      </c>
      <c r="B37" s="58"/>
      <c r="C37" s="58"/>
      <c r="D37" s="58"/>
      <c r="E37" s="58"/>
      <c r="F37" s="58"/>
      <c r="G37" s="59"/>
      <c r="H37" s="488">
        <f>SUM(AD9:AE30)</f>
        <v>0</v>
      </c>
      <c r="I37" s="489"/>
      <c r="J37" s="489"/>
      <c r="K37" s="490">
        <v>89</v>
      </c>
      <c r="L37" s="491"/>
      <c r="M37" s="60" t="s">
        <v>78</v>
      </c>
      <c r="N37" s="492">
        <f t="shared" si="2"/>
        <v>0</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294" t="s">
        <v>84</v>
      </c>
      <c r="B38" s="58"/>
      <c r="C38" s="58"/>
      <c r="D38" s="58"/>
      <c r="E38" s="58"/>
      <c r="F38" s="58"/>
      <c r="G38" s="59"/>
      <c r="H38" s="488">
        <f>SUM(AF9:AG30)</f>
        <v>0.12083333333333332</v>
      </c>
      <c r="I38" s="489"/>
      <c r="J38" s="489"/>
      <c r="K38" s="490">
        <v>89</v>
      </c>
      <c r="L38" s="491"/>
      <c r="M38" s="60" t="s">
        <v>78</v>
      </c>
      <c r="N38" s="492">
        <f t="shared" si="2"/>
        <v>258.09999999999997</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294"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294"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294" t="s">
        <v>91</v>
      </c>
      <c r="B41" s="58"/>
      <c r="C41" s="58"/>
      <c r="D41" s="58"/>
      <c r="E41" s="58"/>
      <c r="F41" s="58"/>
      <c r="G41" s="59"/>
      <c r="H41" s="488">
        <f>SUM(AL9:AM30)</f>
        <v>0.87916666666666665</v>
      </c>
      <c r="I41" s="489"/>
      <c r="J41" s="489"/>
      <c r="K41" s="490">
        <v>8</v>
      </c>
      <c r="L41" s="491"/>
      <c r="M41" s="60" t="s">
        <v>78</v>
      </c>
      <c r="N41" s="492">
        <f t="shared" si="2"/>
        <v>168.8</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294"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426.9</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24-10--2020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24-10--2020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91" t="s">
        <v>138</v>
      </c>
      <c r="AH71" s="292"/>
      <c r="AI71" s="292"/>
      <c r="AJ71" s="292"/>
      <c r="AK71" s="292"/>
      <c r="AL71" s="290"/>
      <c r="AM71" s="291" t="s">
        <v>139</v>
      </c>
      <c r="AN71" s="292"/>
      <c r="AO71" s="292"/>
      <c r="AP71" s="293"/>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91" t="s">
        <v>143</v>
      </c>
      <c r="AH72" s="292"/>
      <c r="AI72" s="292"/>
      <c r="AJ72" s="292"/>
      <c r="AK72" s="292"/>
      <c r="AL72" s="290"/>
      <c r="AM72" s="291" t="s">
        <v>141</v>
      </c>
      <c r="AN72" s="292"/>
      <c r="AO72" s="292"/>
      <c r="AP72" s="293"/>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91" t="s">
        <v>168</v>
      </c>
      <c r="AH73" s="292"/>
      <c r="AI73" s="292"/>
      <c r="AJ73" s="292"/>
      <c r="AK73" s="292"/>
      <c r="AL73" s="290"/>
      <c r="AM73" s="291" t="s">
        <v>144</v>
      </c>
      <c r="AN73" s="292"/>
      <c r="AO73" s="292"/>
      <c r="AP73" s="293"/>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91" t="s">
        <v>175</v>
      </c>
      <c r="AH74" s="292"/>
      <c r="AI74" s="292"/>
      <c r="AJ74" s="292"/>
      <c r="AK74" s="292"/>
      <c r="AL74" s="290"/>
      <c r="AM74" s="291" t="s">
        <v>146</v>
      </c>
      <c r="AN74" s="292"/>
      <c r="AO74" s="292"/>
      <c r="AP74" s="293"/>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91" t="s">
        <v>148</v>
      </c>
      <c r="AH75" s="292"/>
      <c r="AI75" s="292"/>
      <c r="AJ75" s="292"/>
      <c r="AK75" s="292"/>
      <c r="AL75" s="290"/>
      <c r="AM75" s="291" t="s">
        <v>149</v>
      </c>
      <c r="AN75" s="292"/>
      <c r="AO75" s="292"/>
      <c r="AP75" s="293"/>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91" t="s">
        <v>151</v>
      </c>
      <c r="AH76" s="292"/>
      <c r="AI76" s="292"/>
      <c r="AJ76" s="292"/>
      <c r="AK76" s="292"/>
      <c r="AL76" s="290"/>
      <c r="AM76" s="291" t="s">
        <v>149</v>
      </c>
      <c r="AN76" s="292"/>
      <c r="AO76" s="292"/>
      <c r="AP76" s="293"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91" t="s">
        <v>176</v>
      </c>
      <c r="AH77" s="292"/>
      <c r="AI77" s="292"/>
      <c r="AJ77" s="292"/>
      <c r="AK77" s="292"/>
      <c r="AL77" s="290"/>
      <c r="AM77" s="291" t="s">
        <v>153</v>
      </c>
      <c r="AN77" s="292"/>
      <c r="AO77" s="292"/>
      <c r="AP77" s="293"/>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36" zoomScaleNormal="136"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345</v>
      </c>
      <c r="F6" s="632"/>
      <c r="G6" s="632"/>
      <c r="H6" s="632"/>
      <c r="I6" s="632"/>
      <c r="J6" s="633"/>
      <c r="K6" s="7" t="s">
        <v>7</v>
      </c>
      <c r="L6" s="6"/>
      <c r="M6" s="6"/>
      <c r="N6" s="8"/>
      <c r="O6" s="634" t="s">
        <v>320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302" t="s">
        <v>16</v>
      </c>
      <c r="L8" s="303"/>
      <c r="M8" s="303"/>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0.16666666666666666</v>
      </c>
      <c r="Y9" s="628"/>
      <c r="Z9" s="625"/>
      <c r="AA9" s="626"/>
      <c r="AB9" s="627"/>
      <c r="AC9" s="626"/>
      <c r="AD9" s="627"/>
      <c r="AE9" s="626"/>
      <c r="AF9" s="627"/>
      <c r="AG9" s="626"/>
      <c r="AH9" s="627"/>
      <c r="AI9" s="626"/>
      <c r="AJ9" s="627"/>
      <c r="AK9" s="626"/>
      <c r="AL9" s="627">
        <v>0.16666666666666666</v>
      </c>
      <c r="AM9" s="628"/>
      <c r="AN9" s="568" t="s">
        <v>218</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0.16666666666666666</v>
      </c>
      <c r="W10" s="567"/>
      <c r="X10" s="556">
        <v>0.1875</v>
      </c>
      <c r="Y10" s="580"/>
      <c r="Z10" s="579"/>
      <c r="AA10" s="567"/>
      <c r="AB10" s="556"/>
      <c r="AC10" s="567"/>
      <c r="AD10" s="556"/>
      <c r="AE10" s="567"/>
      <c r="AF10" s="556">
        <v>2.0833333333333332E-2</v>
      </c>
      <c r="AG10" s="567"/>
      <c r="AH10" s="556"/>
      <c r="AI10" s="567"/>
      <c r="AJ10" s="556"/>
      <c r="AK10" s="567"/>
      <c r="AL10" s="556"/>
      <c r="AM10" s="580"/>
      <c r="AN10" s="568" t="s">
        <v>387</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0.1875</v>
      </c>
      <c r="W11" s="567"/>
      <c r="X11" s="556">
        <v>0.3</v>
      </c>
      <c r="Y11" s="580"/>
      <c r="Z11" s="579"/>
      <c r="AA11" s="567"/>
      <c r="AB11" s="556"/>
      <c r="AC11" s="567"/>
      <c r="AD11" s="556"/>
      <c r="AE11" s="567"/>
      <c r="AF11" s="556"/>
      <c r="AG11" s="567"/>
      <c r="AH11" s="556"/>
      <c r="AI11" s="567"/>
      <c r="AJ11" s="556"/>
      <c r="AK11" s="567"/>
      <c r="AL11" s="556">
        <v>0.1125</v>
      </c>
      <c r="AM11" s="580"/>
      <c r="AN11" s="568" t="s">
        <v>218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v>
      </c>
      <c r="W12" s="567"/>
      <c r="X12" s="556">
        <v>0.33333333333333331</v>
      </c>
      <c r="Y12" s="580"/>
      <c r="Z12" s="579"/>
      <c r="AA12" s="567"/>
      <c r="AB12" s="556"/>
      <c r="AC12" s="567"/>
      <c r="AD12" s="556">
        <v>2.9166666666666664E-2</v>
      </c>
      <c r="AE12" s="567"/>
      <c r="AF12" s="556">
        <v>4.1666666666666666E-3</v>
      </c>
      <c r="AG12" s="567"/>
      <c r="AH12" s="556"/>
      <c r="AI12" s="567"/>
      <c r="AJ12" s="556"/>
      <c r="AK12" s="567"/>
      <c r="AL12" s="556"/>
      <c r="AM12" s="580"/>
      <c r="AN12" s="568" t="s">
        <v>374</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349</v>
      </c>
      <c r="R13" s="618"/>
      <c r="S13" s="618"/>
      <c r="T13" s="619"/>
      <c r="U13" s="28"/>
      <c r="V13" s="579">
        <v>0.33333333333333331</v>
      </c>
      <c r="W13" s="567"/>
      <c r="X13" s="556">
        <v>0.34166666666666662</v>
      </c>
      <c r="Y13" s="580"/>
      <c r="Z13" s="579"/>
      <c r="AA13" s="567"/>
      <c r="AB13" s="556"/>
      <c r="AC13" s="567"/>
      <c r="AD13" s="556"/>
      <c r="AE13" s="567"/>
      <c r="AF13" s="556">
        <v>8.3333333333333332E-3</v>
      </c>
      <c r="AG13" s="567"/>
      <c r="AH13" s="556"/>
      <c r="AI13" s="567"/>
      <c r="AJ13" s="556"/>
      <c r="AK13" s="567"/>
      <c r="AL13" s="556"/>
      <c r="AM13" s="580"/>
      <c r="AN13" s="568" t="s">
        <v>388</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0.34166666666666662</v>
      </c>
      <c r="W14" s="567"/>
      <c r="X14" s="556">
        <v>0.37083333333333335</v>
      </c>
      <c r="Y14" s="580"/>
      <c r="Z14" s="579"/>
      <c r="AA14" s="567"/>
      <c r="AB14" s="556"/>
      <c r="AC14" s="567"/>
      <c r="AD14" s="556"/>
      <c r="AE14" s="567"/>
      <c r="AF14" s="556"/>
      <c r="AG14" s="567"/>
      <c r="AH14" s="556"/>
      <c r="AI14" s="567"/>
      <c r="AJ14" s="556"/>
      <c r="AK14" s="567"/>
      <c r="AL14" s="556">
        <v>2.9166666666666664E-2</v>
      </c>
      <c r="AM14" s="580"/>
      <c r="AN14" s="568" t="s">
        <v>218</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0.37083333333333335</v>
      </c>
      <c r="W15" s="567"/>
      <c r="X15" s="556">
        <v>0.39999999999999997</v>
      </c>
      <c r="Y15" s="580"/>
      <c r="Z15" s="579"/>
      <c r="AA15" s="567"/>
      <c r="AB15" s="556"/>
      <c r="AC15" s="567"/>
      <c r="AD15" s="556">
        <v>2.4999999999999998E-2</v>
      </c>
      <c r="AE15" s="567"/>
      <c r="AF15" s="556">
        <v>4.1666666666666666E-3</v>
      </c>
      <c r="AG15" s="567"/>
      <c r="AH15" s="556"/>
      <c r="AI15" s="567"/>
      <c r="AJ15" s="556"/>
      <c r="AK15" s="567"/>
      <c r="AL15" s="556"/>
      <c r="AM15" s="567"/>
      <c r="AN15" s="568" t="s">
        <v>346</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0.39999999999999997</v>
      </c>
      <c r="W16" s="567"/>
      <c r="X16" s="556">
        <v>0.42083333333333334</v>
      </c>
      <c r="Y16" s="580"/>
      <c r="Z16" s="579"/>
      <c r="AA16" s="567"/>
      <c r="AB16" s="556"/>
      <c r="AC16" s="567"/>
      <c r="AD16" s="556">
        <v>1.6666666666666666E-2</v>
      </c>
      <c r="AE16" s="567"/>
      <c r="AF16" s="556">
        <v>4.1666666666666666E-3</v>
      </c>
      <c r="AG16" s="567"/>
      <c r="AH16" s="556"/>
      <c r="AI16" s="567"/>
      <c r="AJ16" s="556"/>
      <c r="AK16" s="567"/>
      <c r="AL16" s="556"/>
      <c r="AM16" s="580"/>
      <c r="AN16" s="568" t="s">
        <v>347</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0.42083333333333334</v>
      </c>
      <c r="W17" s="567"/>
      <c r="X17" s="556">
        <v>0.58333333333333337</v>
      </c>
      <c r="Y17" s="580"/>
      <c r="Z17" s="579"/>
      <c r="AA17" s="567"/>
      <c r="AB17" s="556"/>
      <c r="AC17" s="567"/>
      <c r="AD17" s="556"/>
      <c r="AE17" s="567"/>
      <c r="AF17" s="556"/>
      <c r="AG17" s="567"/>
      <c r="AH17" s="556"/>
      <c r="AI17" s="567"/>
      <c r="AJ17" s="556"/>
      <c r="AK17" s="567"/>
      <c r="AL17" s="556">
        <v>0.16250000000000001</v>
      </c>
      <c r="AM17" s="580"/>
      <c r="AN17" s="568" t="s">
        <v>218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0.58333333333333337</v>
      </c>
      <c r="W18" s="567"/>
      <c r="X18" s="556">
        <v>0.60416666666666663</v>
      </c>
      <c r="Y18" s="580"/>
      <c r="Z18" s="579"/>
      <c r="AA18" s="567"/>
      <c r="AB18" s="556"/>
      <c r="AC18" s="567"/>
      <c r="AD18" s="556"/>
      <c r="AE18" s="567"/>
      <c r="AF18" s="556">
        <v>2.0833333333333332E-2</v>
      </c>
      <c r="AG18" s="567"/>
      <c r="AH18" s="556"/>
      <c r="AI18" s="567"/>
      <c r="AJ18" s="556"/>
      <c r="AK18" s="567"/>
      <c r="AL18" s="556"/>
      <c r="AM18" s="580"/>
      <c r="AN18" s="568" t="s">
        <v>294</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0.60416666666666663</v>
      </c>
      <c r="W19" s="567"/>
      <c r="X19" s="556">
        <v>0.70833333333333337</v>
      </c>
      <c r="Y19" s="580"/>
      <c r="Z19" s="579"/>
      <c r="AA19" s="567"/>
      <c r="AB19" s="556"/>
      <c r="AC19" s="567"/>
      <c r="AD19" s="556"/>
      <c r="AE19" s="567"/>
      <c r="AF19" s="556"/>
      <c r="AG19" s="567"/>
      <c r="AH19" s="556"/>
      <c r="AI19" s="567"/>
      <c r="AJ19" s="556"/>
      <c r="AK19" s="567"/>
      <c r="AL19" s="556">
        <v>0.10416666666666667</v>
      </c>
      <c r="AM19" s="580"/>
      <c r="AN19" s="568" t="s">
        <v>218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0.70833333333333337</v>
      </c>
      <c r="W20" s="567"/>
      <c r="X20" s="556">
        <v>0.7416666666666667</v>
      </c>
      <c r="Y20" s="580"/>
      <c r="Z20" s="579"/>
      <c r="AA20" s="567"/>
      <c r="AB20" s="556"/>
      <c r="AC20" s="567"/>
      <c r="AD20" s="556">
        <v>2.9166666666666664E-2</v>
      </c>
      <c r="AE20" s="567"/>
      <c r="AF20" s="556">
        <v>4.1666666666666666E-3</v>
      </c>
      <c r="AG20" s="567"/>
      <c r="AH20" s="556"/>
      <c r="AI20" s="567"/>
      <c r="AJ20" s="556"/>
      <c r="AK20" s="567"/>
      <c r="AL20" s="556"/>
      <c r="AM20" s="580"/>
      <c r="AN20" s="568" t="s">
        <v>348</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0.7416666666666667</v>
      </c>
      <c r="W21" s="567"/>
      <c r="X21" s="556">
        <v>0.79166666666666663</v>
      </c>
      <c r="Y21" s="580"/>
      <c r="Z21" s="579"/>
      <c r="AA21" s="567"/>
      <c r="AB21" s="556"/>
      <c r="AC21" s="567"/>
      <c r="AD21" s="556"/>
      <c r="AE21" s="567"/>
      <c r="AF21" s="556"/>
      <c r="AG21" s="567"/>
      <c r="AH21" s="556"/>
      <c r="AI21" s="567"/>
      <c r="AJ21" s="556"/>
      <c r="AK21" s="567"/>
      <c r="AL21" s="556">
        <v>4.9999999999999996E-2</v>
      </c>
      <c r="AM21" s="580"/>
      <c r="AN21" s="568" t="s">
        <v>218</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0.79166666666666663</v>
      </c>
      <c r="W22" s="567"/>
      <c r="X22" s="556">
        <v>0.8208333333333333</v>
      </c>
      <c r="Y22" s="580"/>
      <c r="Z22" s="579"/>
      <c r="AA22" s="567"/>
      <c r="AB22" s="556"/>
      <c r="AC22" s="567"/>
      <c r="AD22" s="556"/>
      <c r="AE22" s="567"/>
      <c r="AF22" s="556">
        <v>2.9166666666666664E-2</v>
      </c>
      <c r="AG22" s="567"/>
      <c r="AH22" s="556"/>
      <c r="AI22" s="567"/>
      <c r="AJ22" s="556"/>
      <c r="AK22" s="567"/>
      <c r="AL22" s="556"/>
      <c r="AM22" s="580"/>
      <c r="AN22" s="568" t="s">
        <v>389</v>
      </c>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v>0.8208333333333333</v>
      </c>
      <c r="W23" s="567"/>
      <c r="X23" s="556">
        <v>1</v>
      </c>
      <c r="Y23" s="580"/>
      <c r="Z23" s="579"/>
      <c r="AA23" s="567"/>
      <c r="AB23" s="556"/>
      <c r="AC23" s="567"/>
      <c r="AD23" s="556"/>
      <c r="AE23" s="567"/>
      <c r="AF23" s="556"/>
      <c r="AG23" s="567"/>
      <c r="AH23" s="556"/>
      <c r="AI23" s="567"/>
      <c r="AJ23" s="556"/>
      <c r="AK23" s="567"/>
      <c r="AL23" s="556">
        <v>0.17916666666666667</v>
      </c>
      <c r="AM23" s="580"/>
      <c r="AN23" s="568" t="s">
        <v>218</v>
      </c>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56"/>
      <c r="AC25" s="567"/>
      <c r="AD25" s="556"/>
      <c r="AE25" s="567"/>
      <c r="AF25" s="556"/>
      <c r="AG25" s="567"/>
      <c r="AH25" s="556"/>
      <c r="AI25" s="567"/>
      <c r="AJ25" s="556"/>
      <c r="AK25" s="580"/>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56"/>
      <c r="AC26" s="567"/>
      <c r="AD26" s="556"/>
      <c r="AE26" s="567"/>
      <c r="AF26" s="556"/>
      <c r="AG26" s="567"/>
      <c r="AH26" s="556"/>
      <c r="AI26" s="567"/>
      <c r="AJ26" s="556"/>
      <c r="AK26" s="580"/>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56"/>
      <c r="AC27" s="567"/>
      <c r="AD27" s="556"/>
      <c r="AE27" s="567"/>
      <c r="AF27" s="556"/>
      <c r="AG27" s="567"/>
      <c r="AH27" s="556"/>
      <c r="AI27" s="567"/>
      <c r="AJ27" s="556"/>
      <c r="AK27" s="580"/>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56"/>
      <c r="AC28" s="567"/>
      <c r="AD28" s="556"/>
      <c r="AE28" s="567"/>
      <c r="AF28" s="556"/>
      <c r="AG28" s="567"/>
      <c r="AH28" s="556"/>
      <c r="AI28" s="567"/>
      <c r="AJ28" s="556"/>
      <c r="AK28" s="580"/>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56"/>
      <c r="AC29" s="567"/>
      <c r="AD29" s="556"/>
      <c r="AE29" s="567"/>
      <c r="AF29" s="556"/>
      <c r="AG29" s="567"/>
      <c r="AH29" s="556"/>
      <c r="AI29" s="567"/>
      <c r="AJ29" s="556"/>
      <c r="AK29" s="580"/>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56"/>
      <c r="AC30" s="567"/>
      <c r="AD30" s="556"/>
      <c r="AE30" s="567"/>
      <c r="AF30" s="556"/>
      <c r="AG30" s="567"/>
      <c r="AH30" s="556"/>
      <c r="AI30" s="567"/>
      <c r="AJ30" s="556"/>
      <c r="AK30" s="580"/>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9.9999999999999992E-2</v>
      </c>
      <c r="AE31" s="533"/>
      <c r="AF31" s="533">
        <f>SUM(AF9:AG30)</f>
        <v>9.5833333333333326E-2</v>
      </c>
      <c r="AG31" s="533"/>
      <c r="AH31" s="533">
        <f>SUM(AH9:AI30)</f>
        <v>0</v>
      </c>
      <c r="AI31" s="533"/>
      <c r="AJ31" s="533">
        <f>SUM(AJ9:AK30)</f>
        <v>0</v>
      </c>
      <c r="AK31" s="533"/>
      <c r="AL31" s="537">
        <f>SUM(AL9:AM30)</f>
        <v>0.8041666666666667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15269</v>
      </c>
      <c r="Y35" s="516"/>
      <c r="Z35" s="516"/>
      <c r="AA35" s="56" t="s">
        <v>78</v>
      </c>
      <c r="AB35" s="517">
        <v>570</v>
      </c>
      <c r="AC35" s="518"/>
      <c r="AD35" s="518"/>
      <c r="AE35" s="57" t="s">
        <v>78</v>
      </c>
      <c r="AF35" s="517">
        <v>0</v>
      </c>
      <c r="AG35" s="518"/>
      <c r="AH35" s="518"/>
      <c r="AI35" s="56" t="s">
        <v>78</v>
      </c>
      <c r="AJ35" s="517">
        <v>0</v>
      </c>
      <c r="AK35" s="518"/>
      <c r="AL35" s="518"/>
      <c r="AM35" s="56" t="s">
        <v>78</v>
      </c>
      <c r="AN35" s="519">
        <f>(X35+AF35)-(AB35+AJ35)</f>
        <v>14699</v>
      </c>
      <c r="AO35" s="520"/>
      <c r="AP35" s="56" t="s">
        <v>78</v>
      </c>
      <c r="AQ35" s="521"/>
      <c r="AR35" s="522"/>
      <c r="AS35" s="522"/>
      <c r="AT35" s="522"/>
      <c r="AU35" s="523"/>
    </row>
    <row r="36" spans="1:47" ht="15.75" customHeight="1">
      <c r="A36" s="301"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56000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54000</v>
      </c>
      <c r="AO36" s="464"/>
      <c r="AP36" s="61" t="s">
        <v>78</v>
      </c>
      <c r="AQ36" s="465"/>
      <c r="AR36" s="466"/>
      <c r="AS36" s="466"/>
      <c r="AT36" s="466"/>
      <c r="AU36" s="467"/>
    </row>
    <row r="37" spans="1:47" ht="15.75" customHeight="1">
      <c r="A37" s="301" t="s">
        <v>82</v>
      </c>
      <c r="B37" s="58"/>
      <c r="C37" s="58"/>
      <c r="D37" s="58"/>
      <c r="E37" s="58"/>
      <c r="F37" s="58"/>
      <c r="G37" s="59"/>
      <c r="H37" s="488">
        <f>SUM(AD9:AE30)</f>
        <v>9.9999999999999992E-2</v>
      </c>
      <c r="I37" s="489"/>
      <c r="J37" s="489"/>
      <c r="K37" s="490">
        <v>89</v>
      </c>
      <c r="L37" s="491"/>
      <c r="M37" s="60" t="s">
        <v>78</v>
      </c>
      <c r="N37" s="492">
        <f t="shared" si="2"/>
        <v>213.6</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301" t="s">
        <v>84</v>
      </c>
      <c r="B38" s="58"/>
      <c r="C38" s="58"/>
      <c r="D38" s="58"/>
      <c r="E38" s="58"/>
      <c r="F38" s="58"/>
      <c r="G38" s="59"/>
      <c r="H38" s="488">
        <f>SUM(AF9:AG30)</f>
        <v>9.5833333333333326E-2</v>
      </c>
      <c r="I38" s="489"/>
      <c r="J38" s="489"/>
      <c r="K38" s="490">
        <v>89</v>
      </c>
      <c r="L38" s="491"/>
      <c r="M38" s="60" t="s">
        <v>78</v>
      </c>
      <c r="N38" s="492">
        <f t="shared" si="2"/>
        <v>204.7</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301"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301"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301" t="s">
        <v>91</v>
      </c>
      <c r="B41" s="58"/>
      <c r="C41" s="58"/>
      <c r="D41" s="58"/>
      <c r="E41" s="58"/>
      <c r="F41" s="58"/>
      <c r="G41" s="59"/>
      <c r="H41" s="488">
        <f>SUM(AL9:AM30)</f>
        <v>0.8041666666666667</v>
      </c>
      <c r="I41" s="489"/>
      <c r="J41" s="489"/>
      <c r="K41" s="490">
        <v>8</v>
      </c>
      <c r="L41" s="491"/>
      <c r="M41" s="60" t="s">
        <v>78</v>
      </c>
      <c r="N41" s="492">
        <f t="shared" si="2"/>
        <v>154.4</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301"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572.69999999999993</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25-10--2020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25-10--2020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298" t="s">
        <v>138</v>
      </c>
      <c r="AH71" s="299"/>
      <c r="AI71" s="299"/>
      <c r="AJ71" s="299"/>
      <c r="AK71" s="299"/>
      <c r="AL71" s="297"/>
      <c r="AM71" s="298" t="s">
        <v>139</v>
      </c>
      <c r="AN71" s="299"/>
      <c r="AO71" s="299"/>
      <c r="AP71" s="300"/>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298" t="s">
        <v>143</v>
      </c>
      <c r="AH72" s="299"/>
      <c r="AI72" s="299"/>
      <c r="AJ72" s="299"/>
      <c r="AK72" s="299"/>
      <c r="AL72" s="297"/>
      <c r="AM72" s="298" t="s">
        <v>141</v>
      </c>
      <c r="AN72" s="299"/>
      <c r="AO72" s="299"/>
      <c r="AP72" s="300"/>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298" t="s">
        <v>168</v>
      </c>
      <c r="AH73" s="299"/>
      <c r="AI73" s="299"/>
      <c r="AJ73" s="299"/>
      <c r="AK73" s="299"/>
      <c r="AL73" s="297"/>
      <c r="AM73" s="298" t="s">
        <v>144</v>
      </c>
      <c r="AN73" s="299"/>
      <c r="AO73" s="299"/>
      <c r="AP73" s="300"/>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298" t="s">
        <v>175</v>
      </c>
      <c r="AH74" s="299"/>
      <c r="AI74" s="299"/>
      <c r="AJ74" s="299"/>
      <c r="AK74" s="299"/>
      <c r="AL74" s="297"/>
      <c r="AM74" s="298" t="s">
        <v>146</v>
      </c>
      <c r="AN74" s="299"/>
      <c r="AO74" s="299"/>
      <c r="AP74" s="300"/>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298" t="s">
        <v>148</v>
      </c>
      <c r="AH75" s="299"/>
      <c r="AI75" s="299"/>
      <c r="AJ75" s="299"/>
      <c r="AK75" s="299"/>
      <c r="AL75" s="297"/>
      <c r="AM75" s="298" t="s">
        <v>149</v>
      </c>
      <c r="AN75" s="299"/>
      <c r="AO75" s="299"/>
      <c r="AP75" s="300"/>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298" t="s">
        <v>151</v>
      </c>
      <c r="AH76" s="299"/>
      <c r="AI76" s="299"/>
      <c r="AJ76" s="299"/>
      <c r="AK76" s="299"/>
      <c r="AL76" s="297"/>
      <c r="AM76" s="298" t="s">
        <v>149</v>
      </c>
      <c r="AN76" s="299"/>
      <c r="AO76" s="299"/>
      <c r="AP76" s="300"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298" t="s">
        <v>176</v>
      </c>
      <c r="AH77" s="299"/>
      <c r="AI77" s="299"/>
      <c r="AJ77" s="299"/>
      <c r="AK77" s="299"/>
      <c r="AL77" s="297"/>
      <c r="AM77" s="298" t="s">
        <v>153</v>
      </c>
      <c r="AN77" s="299"/>
      <c r="AO77" s="299"/>
      <c r="AP77" s="300"/>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6" zoomScale="142" zoomScaleNormal="14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353</v>
      </c>
      <c r="F6" s="632"/>
      <c r="G6" s="632"/>
      <c r="H6" s="632"/>
      <c r="I6" s="632"/>
      <c r="J6" s="633"/>
      <c r="K6" s="7" t="s">
        <v>7</v>
      </c>
      <c r="L6" s="6"/>
      <c r="M6" s="6"/>
      <c r="N6" s="8"/>
      <c r="O6" s="634" t="s">
        <v>320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309" t="s">
        <v>16</v>
      </c>
      <c r="L8" s="310"/>
      <c r="M8" s="310"/>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4.1666666666666664E-2</v>
      </c>
      <c r="Y9" s="628"/>
      <c r="Z9" s="625"/>
      <c r="AA9" s="626"/>
      <c r="AB9" s="627"/>
      <c r="AC9" s="626"/>
      <c r="AD9" s="627"/>
      <c r="AE9" s="626"/>
      <c r="AF9" s="627"/>
      <c r="AG9" s="626"/>
      <c r="AH9" s="627"/>
      <c r="AI9" s="626"/>
      <c r="AJ9" s="627"/>
      <c r="AK9" s="626"/>
      <c r="AL9" s="627">
        <v>4.1666666666666664E-2</v>
      </c>
      <c r="AM9" s="628"/>
      <c r="AN9" s="568" t="s">
        <v>375</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4.1666666666666664E-2</v>
      </c>
      <c r="W10" s="567"/>
      <c r="X10" s="556">
        <v>9.1666666666666674E-2</v>
      </c>
      <c r="Y10" s="580"/>
      <c r="Z10" s="579"/>
      <c r="AA10" s="567"/>
      <c r="AB10" s="556"/>
      <c r="AC10" s="567"/>
      <c r="AD10" s="556"/>
      <c r="AE10" s="567"/>
      <c r="AF10" s="556">
        <v>4.9999999999999996E-2</v>
      </c>
      <c r="AG10" s="567"/>
      <c r="AH10" s="556"/>
      <c r="AI10" s="567"/>
      <c r="AJ10" s="556"/>
      <c r="AK10" s="567"/>
      <c r="AL10" s="556"/>
      <c r="AM10" s="580"/>
      <c r="AN10" s="568" t="s">
        <v>378</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9.1666666666666674E-2</v>
      </c>
      <c r="W11" s="567"/>
      <c r="X11" s="556">
        <v>0.35416666666666669</v>
      </c>
      <c r="Y11" s="580"/>
      <c r="Z11" s="579"/>
      <c r="AA11" s="567"/>
      <c r="AB11" s="556"/>
      <c r="AC11" s="567"/>
      <c r="AD11" s="556"/>
      <c r="AE11" s="567"/>
      <c r="AF11" s="556"/>
      <c r="AG11" s="567"/>
      <c r="AH11" s="556"/>
      <c r="AI11" s="567"/>
      <c r="AJ11" s="556"/>
      <c r="AK11" s="567"/>
      <c r="AL11" s="556">
        <v>0.26250000000000001</v>
      </c>
      <c r="AM11" s="580"/>
      <c r="AN11" s="568" t="s">
        <v>350</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0.35416666666666669</v>
      </c>
      <c r="W12" s="567"/>
      <c r="X12" s="556">
        <v>0.3833333333333333</v>
      </c>
      <c r="Y12" s="580"/>
      <c r="Z12" s="579"/>
      <c r="AA12" s="567"/>
      <c r="AB12" s="556"/>
      <c r="AC12" s="567"/>
      <c r="AD12" s="556"/>
      <c r="AE12" s="567"/>
      <c r="AF12" s="556">
        <v>2.9166666666666664E-2</v>
      </c>
      <c r="AG12" s="567"/>
      <c r="AH12" s="556"/>
      <c r="AI12" s="567"/>
      <c r="AJ12" s="556"/>
      <c r="AK12" s="567"/>
      <c r="AL12" s="556"/>
      <c r="AM12" s="580"/>
      <c r="AN12" s="568" t="s">
        <v>294</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349</v>
      </c>
      <c r="R13" s="618"/>
      <c r="S13" s="618"/>
      <c r="T13" s="619"/>
      <c r="U13" s="28"/>
      <c r="V13" s="579">
        <v>0.3833333333333333</v>
      </c>
      <c r="W13" s="567"/>
      <c r="X13" s="556">
        <v>0.5625</v>
      </c>
      <c r="Y13" s="580"/>
      <c r="Z13" s="579"/>
      <c r="AA13" s="567"/>
      <c r="AB13" s="556"/>
      <c r="AC13" s="567"/>
      <c r="AD13" s="556"/>
      <c r="AE13" s="567"/>
      <c r="AF13" s="556"/>
      <c r="AG13" s="567"/>
      <c r="AH13" s="556"/>
      <c r="AI13" s="567"/>
      <c r="AJ13" s="556"/>
      <c r="AK13" s="567"/>
      <c r="AL13" s="556">
        <v>0.17916666666666667</v>
      </c>
      <c r="AM13" s="580"/>
      <c r="AN13" s="568" t="s">
        <v>350</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0.5625</v>
      </c>
      <c r="W14" s="567"/>
      <c r="X14" s="556">
        <v>0.64583333333333337</v>
      </c>
      <c r="Y14" s="580"/>
      <c r="Z14" s="579"/>
      <c r="AA14" s="567"/>
      <c r="AB14" s="556"/>
      <c r="AC14" s="567"/>
      <c r="AD14" s="556">
        <v>7.9166666666666663E-2</v>
      </c>
      <c r="AE14" s="567"/>
      <c r="AF14" s="556">
        <v>4.1666666666666666E-3</v>
      </c>
      <c r="AG14" s="567"/>
      <c r="AH14" s="556"/>
      <c r="AI14" s="567"/>
      <c r="AJ14" s="556"/>
      <c r="AK14" s="567"/>
      <c r="AL14" s="556"/>
      <c r="AM14" s="580"/>
      <c r="AN14" s="568" t="s">
        <v>351</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0.64583333333333337</v>
      </c>
      <c r="W15" s="567"/>
      <c r="X15" s="556">
        <v>0.70000000000000007</v>
      </c>
      <c r="Y15" s="580"/>
      <c r="Z15" s="579"/>
      <c r="AA15" s="567"/>
      <c r="AB15" s="556"/>
      <c r="AC15" s="567"/>
      <c r="AD15" s="556">
        <v>4.9999999999999996E-2</v>
      </c>
      <c r="AE15" s="567"/>
      <c r="AF15" s="556">
        <v>4.1666666666666666E-3</v>
      </c>
      <c r="AG15" s="567"/>
      <c r="AH15" s="556"/>
      <c r="AI15" s="567"/>
      <c r="AJ15" s="556"/>
      <c r="AK15" s="567"/>
      <c r="AL15" s="556"/>
      <c r="AM15" s="567"/>
      <c r="AN15" s="568" t="s">
        <v>376</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0.70000000000000007</v>
      </c>
      <c r="W16" s="567"/>
      <c r="X16" s="556">
        <v>0.72916666666666663</v>
      </c>
      <c r="Y16" s="580"/>
      <c r="Z16" s="579"/>
      <c r="AA16" s="567"/>
      <c r="AB16" s="556"/>
      <c r="AC16" s="567"/>
      <c r="AD16" s="556">
        <v>2.4999999999999998E-2</v>
      </c>
      <c r="AE16" s="567"/>
      <c r="AF16" s="556">
        <v>4.1666666666666666E-3</v>
      </c>
      <c r="AG16" s="567"/>
      <c r="AH16" s="556"/>
      <c r="AI16" s="567"/>
      <c r="AJ16" s="556"/>
      <c r="AK16" s="567"/>
      <c r="AL16" s="556"/>
      <c r="AM16" s="580"/>
      <c r="AN16" s="568" t="s">
        <v>352</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0.72916666666666663</v>
      </c>
      <c r="W17" s="567"/>
      <c r="X17" s="556">
        <v>0.77083333333333337</v>
      </c>
      <c r="Y17" s="580"/>
      <c r="Z17" s="579"/>
      <c r="AA17" s="567"/>
      <c r="AB17" s="556"/>
      <c r="AC17" s="567"/>
      <c r="AD17" s="556"/>
      <c r="AE17" s="567"/>
      <c r="AF17" s="556"/>
      <c r="AG17" s="567"/>
      <c r="AH17" s="556"/>
      <c r="AI17" s="567"/>
      <c r="AJ17" s="556"/>
      <c r="AK17" s="567"/>
      <c r="AL17" s="556">
        <v>4.1666666666666664E-2</v>
      </c>
      <c r="AM17" s="580"/>
      <c r="AN17" s="568" t="s">
        <v>350</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0.77083333333333337</v>
      </c>
      <c r="W18" s="567"/>
      <c r="X18" s="556">
        <v>0.81666666666666676</v>
      </c>
      <c r="Y18" s="580"/>
      <c r="Z18" s="579"/>
      <c r="AA18" s="567"/>
      <c r="AB18" s="556"/>
      <c r="AC18" s="567"/>
      <c r="AD18" s="556"/>
      <c r="AE18" s="567"/>
      <c r="AF18" s="556">
        <v>4.5833333333333337E-2</v>
      </c>
      <c r="AG18" s="567"/>
      <c r="AH18" s="556"/>
      <c r="AI18" s="567"/>
      <c r="AJ18" s="556"/>
      <c r="AK18" s="567"/>
      <c r="AL18" s="556"/>
      <c r="AM18" s="580"/>
      <c r="AN18" s="568" t="s">
        <v>390</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0.81666666666666676</v>
      </c>
      <c r="W19" s="567"/>
      <c r="X19" s="556">
        <v>1</v>
      </c>
      <c r="Y19" s="580"/>
      <c r="Z19" s="579"/>
      <c r="AA19" s="567"/>
      <c r="AB19" s="556"/>
      <c r="AC19" s="567"/>
      <c r="AD19" s="556"/>
      <c r="AE19" s="567"/>
      <c r="AF19" s="556"/>
      <c r="AG19" s="567"/>
      <c r="AH19" s="556"/>
      <c r="AI19" s="567"/>
      <c r="AJ19" s="556"/>
      <c r="AK19" s="567"/>
      <c r="AL19" s="556">
        <v>0.18333333333333335</v>
      </c>
      <c r="AM19" s="580"/>
      <c r="AN19" s="568" t="s">
        <v>375</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56"/>
      <c r="AC25" s="567"/>
      <c r="AD25" s="556"/>
      <c r="AE25" s="567"/>
      <c r="AF25" s="556"/>
      <c r="AG25" s="567"/>
      <c r="AH25" s="556"/>
      <c r="AI25" s="567"/>
      <c r="AJ25" s="556"/>
      <c r="AK25" s="580"/>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56"/>
      <c r="AC26" s="567"/>
      <c r="AD26" s="556"/>
      <c r="AE26" s="567"/>
      <c r="AF26" s="556"/>
      <c r="AG26" s="567"/>
      <c r="AH26" s="556"/>
      <c r="AI26" s="567"/>
      <c r="AJ26" s="556"/>
      <c r="AK26" s="580"/>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56"/>
      <c r="AC27" s="567"/>
      <c r="AD27" s="556"/>
      <c r="AE27" s="567"/>
      <c r="AF27" s="556"/>
      <c r="AG27" s="567"/>
      <c r="AH27" s="556"/>
      <c r="AI27" s="567"/>
      <c r="AJ27" s="556"/>
      <c r="AK27" s="580"/>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56"/>
      <c r="AC28" s="567"/>
      <c r="AD28" s="556"/>
      <c r="AE28" s="567"/>
      <c r="AF28" s="556"/>
      <c r="AG28" s="567"/>
      <c r="AH28" s="556"/>
      <c r="AI28" s="567"/>
      <c r="AJ28" s="556"/>
      <c r="AK28" s="580"/>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56"/>
      <c r="AC29" s="567"/>
      <c r="AD29" s="556"/>
      <c r="AE29" s="567"/>
      <c r="AF29" s="556"/>
      <c r="AG29" s="567"/>
      <c r="AH29" s="556"/>
      <c r="AI29" s="567"/>
      <c r="AJ29" s="556"/>
      <c r="AK29" s="580"/>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56"/>
      <c r="AC30" s="567"/>
      <c r="AD30" s="556"/>
      <c r="AE30" s="567"/>
      <c r="AF30" s="556"/>
      <c r="AG30" s="567"/>
      <c r="AH30" s="556"/>
      <c r="AI30" s="567"/>
      <c r="AJ30" s="556"/>
      <c r="AK30" s="580"/>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0.15416666666666665</v>
      </c>
      <c r="AE31" s="533"/>
      <c r="AF31" s="533">
        <f>SUM(AF9:AG30)</f>
        <v>0.13750000000000001</v>
      </c>
      <c r="AG31" s="533"/>
      <c r="AH31" s="533">
        <f>SUM(AH9:AI30)</f>
        <v>0</v>
      </c>
      <c r="AI31" s="533"/>
      <c r="AJ31" s="533">
        <f>SUM(AJ9:AK30)</f>
        <v>0</v>
      </c>
      <c r="AK31" s="533"/>
      <c r="AL31" s="537">
        <f>SUM(AL9:AM30)</f>
        <v>0.70833333333333337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14699</v>
      </c>
      <c r="Y35" s="516"/>
      <c r="Z35" s="516"/>
      <c r="AA35" s="56" t="s">
        <v>78</v>
      </c>
      <c r="AB35" s="517">
        <v>756</v>
      </c>
      <c r="AC35" s="518"/>
      <c r="AD35" s="518"/>
      <c r="AE35" s="57" t="s">
        <v>78</v>
      </c>
      <c r="AF35" s="517">
        <v>0</v>
      </c>
      <c r="AG35" s="518"/>
      <c r="AH35" s="518"/>
      <c r="AI35" s="56" t="s">
        <v>78</v>
      </c>
      <c r="AJ35" s="517">
        <v>0</v>
      </c>
      <c r="AK35" s="518"/>
      <c r="AL35" s="518"/>
      <c r="AM35" s="56" t="s">
        <v>78</v>
      </c>
      <c r="AN35" s="519">
        <f>(X35+AF35)-(AB35+AJ35)</f>
        <v>13943</v>
      </c>
      <c r="AO35" s="520"/>
      <c r="AP35" s="56" t="s">
        <v>78</v>
      </c>
      <c r="AQ35" s="521"/>
      <c r="AR35" s="522"/>
      <c r="AS35" s="522"/>
      <c r="AT35" s="522"/>
      <c r="AU35" s="523"/>
    </row>
    <row r="36" spans="1:47" ht="15.75" customHeight="1">
      <c r="A36" s="308"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54000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52000</v>
      </c>
      <c r="AO36" s="464"/>
      <c r="AP36" s="61" t="s">
        <v>78</v>
      </c>
      <c r="AQ36" s="465"/>
      <c r="AR36" s="466"/>
      <c r="AS36" s="466"/>
      <c r="AT36" s="466"/>
      <c r="AU36" s="467"/>
    </row>
    <row r="37" spans="1:47" ht="15.75" customHeight="1">
      <c r="A37" s="308" t="s">
        <v>82</v>
      </c>
      <c r="B37" s="58"/>
      <c r="C37" s="58"/>
      <c r="D37" s="58"/>
      <c r="E37" s="58"/>
      <c r="F37" s="58"/>
      <c r="G37" s="59"/>
      <c r="H37" s="488">
        <f>SUM(AD9:AE30)</f>
        <v>0.15416666666666665</v>
      </c>
      <c r="I37" s="489"/>
      <c r="J37" s="489"/>
      <c r="K37" s="490">
        <v>89</v>
      </c>
      <c r="L37" s="491"/>
      <c r="M37" s="60" t="s">
        <v>78</v>
      </c>
      <c r="N37" s="492">
        <f t="shared" si="2"/>
        <v>329.29999999999995</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308" t="s">
        <v>84</v>
      </c>
      <c r="B38" s="58"/>
      <c r="C38" s="58"/>
      <c r="D38" s="58"/>
      <c r="E38" s="58"/>
      <c r="F38" s="58"/>
      <c r="G38" s="59"/>
      <c r="H38" s="488">
        <f>SUM(AF9:AG30)</f>
        <v>0.13750000000000001</v>
      </c>
      <c r="I38" s="489"/>
      <c r="J38" s="489"/>
      <c r="K38" s="490">
        <v>89</v>
      </c>
      <c r="L38" s="491"/>
      <c r="M38" s="60" t="s">
        <v>78</v>
      </c>
      <c r="N38" s="492">
        <f t="shared" si="2"/>
        <v>293.70000000000005</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308"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308"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308" t="s">
        <v>91</v>
      </c>
      <c r="B41" s="58"/>
      <c r="C41" s="58"/>
      <c r="D41" s="58"/>
      <c r="E41" s="58"/>
      <c r="F41" s="58"/>
      <c r="G41" s="59"/>
      <c r="H41" s="488">
        <f>SUM(AL9:AM30)</f>
        <v>0.70833333333333337</v>
      </c>
      <c r="I41" s="489"/>
      <c r="J41" s="489"/>
      <c r="K41" s="490">
        <v>8</v>
      </c>
      <c r="L41" s="491"/>
      <c r="M41" s="60" t="s">
        <v>78</v>
      </c>
      <c r="N41" s="492">
        <f t="shared" si="2"/>
        <v>136</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308"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759</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26-10--2020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26-10--2020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305" t="s">
        <v>138</v>
      </c>
      <c r="AH71" s="306"/>
      <c r="AI71" s="306"/>
      <c r="AJ71" s="306"/>
      <c r="AK71" s="306"/>
      <c r="AL71" s="304"/>
      <c r="AM71" s="305" t="s">
        <v>139</v>
      </c>
      <c r="AN71" s="306"/>
      <c r="AO71" s="306"/>
      <c r="AP71" s="307"/>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305" t="s">
        <v>143</v>
      </c>
      <c r="AH72" s="306"/>
      <c r="AI72" s="306"/>
      <c r="AJ72" s="306"/>
      <c r="AK72" s="306"/>
      <c r="AL72" s="304"/>
      <c r="AM72" s="305" t="s">
        <v>141</v>
      </c>
      <c r="AN72" s="306"/>
      <c r="AO72" s="306"/>
      <c r="AP72" s="307"/>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305" t="s">
        <v>168</v>
      </c>
      <c r="AH73" s="306"/>
      <c r="AI73" s="306"/>
      <c r="AJ73" s="306"/>
      <c r="AK73" s="306"/>
      <c r="AL73" s="304"/>
      <c r="AM73" s="305" t="s">
        <v>144</v>
      </c>
      <c r="AN73" s="306"/>
      <c r="AO73" s="306"/>
      <c r="AP73" s="307"/>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305" t="s">
        <v>175</v>
      </c>
      <c r="AH74" s="306"/>
      <c r="AI74" s="306"/>
      <c r="AJ74" s="306"/>
      <c r="AK74" s="306"/>
      <c r="AL74" s="304"/>
      <c r="AM74" s="305" t="s">
        <v>146</v>
      </c>
      <c r="AN74" s="306"/>
      <c r="AO74" s="306"/>
      <c r="AP74" s="307"/>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305" t="s">
        <v>148</v>
      </c>
      <c r="AH75" s="306"/>
      <c r="AI75" s="306"/>
      <c r="AJ75" s="306"/>
      <c r="AK75" s="306"/>
      <c r="AL75" s="304"/>
      <c r="AM75" s="305" t="s">
        <v>149</v>
      </c>
      <c r="AN75" s="306"/>
      <c r="AO75" s="306"/>
      <c r="AP75" s="307"/>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305" t="s">
        <v>151</v>
      </c>
      <c r="AH76" s="306"/>
      <c r="AI76" s="306"/>
      <c r="AJ76" s="306"/>
      <c r="AK76" s="306"/>
      <c r="AL76" s="304"/>
      <c r="AM76" s="305" t="s">
        <v>149</v>
      </c>
      <c r="AN76" s="306"/>
      <c r="AO76" s="306"/>
      <c r="AP76" s="307"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305" t="s">
        <v>176</v>
      </c>
      <c r="AH77" s="306"/>
      <c r="AI77" s="306"/>
      <c r="AJ77" s="306"/>
      <c r="AK77" s="306"/>
      <c r="AL77" s="304"/>
      <c r="AM77" s="305" t="s">
        <v>153</v>
      </c>
      <c r="AN77" s="306"/>
      <c r="AO77" s="306"/>
      <c r="AP77" s="307"/>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4" zoomScale="184" zoomScaleNormal="18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356</v>
      </c>
      <c r="F6" s="632"/>
      <c r="G6" s="632"/>
      <c r="H6" s="632"/>
      <c r="I6" s="632"/>
      <c r="J6" s="633"/>
      <c r="K6" s="7" t="s">
        <v>7</v>
      </c>
      <c r="L6" s="6"/>
      <c r="M6" s="6"/>
      <c r="N6" s="8"/>
      <c r="O6" s="634" t="s">
        <v>320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314" t="s">
        <v>16</v>
      </c>
      <c r="L8" s="315"/>
      <c r="M8" s="315"/>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1.6666666666666666E-2</v>
      </c>
      <c r="Y9" s="628"/>
      <c r="Z9" s="625"/>
      <c r="AA9" s="626"/>
      <c r="AB9" s="627"/>
      <c r="AC9" s="626"/>
      <c r="AD9" s="627"/>
      <c r="AE9" s="626"/>
      <c r="AF9" s="627"/>
      <c r="AG9" s="626"/>
      <c r="AH9" s="627"/>
      <c r="AI9" s="626"/>
      <c r="AJ9" s="627"/>
      <c r="AK9" s="626"/>
      <c r="AL9" s="627">
        <v>1.6666666666666666E-2</v>
      </c>
      <c r="AM9" s="628"/>
      <c r="AN9" s="568" t="s">
        <v>354</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1.6666666666666666E-2</v>
      </c>
      <c r="W10" s="567"/>
      <c r="X10" s="556">
        <v>6.25E-2</v>
      </c>
      <c r="Y10" s="580"/>
      <c r="Z10" s="579"/>
      <c r="AA10" s="567"/>
      <c r="AB10" s="556"/>
      <c r="AC10" s="567"/>
      <c r="AD10" s="556"/>
      <c r="AE10" s="567"/>
      <c r="AF10" s="556">
        <v>4.5833333333333337E-2</v>
      </c>
      <c r="AG10" s="567"/>
      <c r="AH10" s="556"/>
      <c r="AI10" s="567"/>
      <c r="AJ10" s="556"/>
      <c r="AK10" s="567"/>
      <c r="AL10" s="556"/>
      <c r="AM10" s="580"/>
      <c r="AN10" s="568" t="s">
        <v>377</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6.25E-2</v>
      </c>
      <c r="W11" s="567"/>
      <c r="X11" s="556">
        <v>0.20833333333333334</v>
      </c>
      <c r="Y11" s="580"/>
      <c r="Z11" s="579"/>
      <c r="AA11" s="567"/>
      <c r="AB11" s="556"/>
      <c r="AC11" s="567"/>
      <c r="AD11" s="556"/>
      <c r="AE11" s="567"/>
      <c r="AF11" s="556"/>
      <c r="AG11" s="567"/>
      <c r="AH11" s="556"/>
      <c r="AI11" s="567"/>
      <c r="AJ11" s="556"/>
      <c r="AK11" s="567"/>
      <c r="AL11" s="556">
        <v>0.14583333333333334</v>
      </c>
      <c r="AM11" s="580"/>
      <c r="AN11" s="568" t="s">
        <v>218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0.20833333333333334</v>
      </c>
      <c r="W12" s="567"/>
      <c r="X12" s="556">
        <v>0.25833333333333336</v>
      </c>
      <c r="Y12" s="580"/>
      <c r="Z12" s="579"/>
      <c r="AA12" s="567"/>
      <c r="AB12" s="556"/>
      <c r="AC12" s="567"/>
      <c r="AD12" s="556"/>
      <c r="AE12" s="567"/>
      <c r="AF12" s="556">
        <v>4.9999999999999996E-2</v>
      </c>
      <c r="AG12" s="567"/>
      <c r="AH12" s="556"/>
      <c r="AI12" s="567"/>
      <c r="AJ12" s="556"/>
      <c r="AK12" s="567"/>
      <c r="AL12" s="556"/>
      <c r="AM12" s="580"/>
      <c r="AN12" s="568" t="s">
        <v>360</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357</v>
      </c>
      <c r="R13" s="618"/>
      <c r="S13" s="618"/>
      <c r="T13" s="619"/>
      <c r="U13" s="28"/>
      <c r="V13" s="579">
        <v>0.25833333333333336</v>
      </c>
      <c r="W13" s="567"/>
      <c r="X13" s="556">
        <v>0.40833333333333338</v>
      </c>
      <c r="Y13" s="580"/>
      <c r="Z13" s="579"/>
      <c r="AA13" s="567"/>
      <c r="AB13" s="556"/>
      <c r="AC13" s="567"/>
      <c r="AD13" s="556"/>
      <c r="AE13" s="567"/>
      <c r="AF13" s="556"/>
      <c r="AG13" s="567"/>
      <c r="AH13" s="556"/>
      <c r="AI13" s="567"/>
      <c r="AJ13" s="556"/>
      <c r="AK13" s="567"/>
      <c r="AL13" s="556">
        <v>0.15</v>
      </c>
      <c r="AM13" s="580"/>
      <c r="AN13" s="568" t="s">
        <v>218</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0.40833333333333338</v>
      </c>
      <c r="W14" s="567"/>
      <c r="X14" s="556">
        <v>0.44166666666666665</v>
      </c>
      <c r="Y14" s="580"/>
      <c r="Z14" s="579"/>
      <c r="AA14" s="567"/>
      <c r="AB14" s="556"/>
      <c r="AC14" s="567"/>
      <c r="AD14" s="556">
        <v>2.9166666666666664E-2</v>
      </c>
      <c r="AE14" s="567"/>
      <c r="AF14" s="556">
        <v>4.1666666666666666E-3</v>
      </c>
      <c r="AG14" s="567"/>
      <c r="AH14" s="556"/>
      <c r="AI14" s="567"/>
      <c r="AJ14" s="556"/>
      <c r="AK14" s="567"/>
      <c r="AL14" s="556"/>
      <c r="AM14" s="580"/>
      <c r="AN14" s="568" t="s">
        <v>359</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0.44166666666666665</v>
      </c>
      <c r="W15" s="567"/>
      <c r="X15" s="556">
        <v>0.5625</v>
      </c>
      <c r="Y15" s="580"/>
      <c r="Z15" s="579"/>
      <c r="AA15" s="567"/>
      <c r="AB15" s="556"/>
      <c r="AC15" s="567"/>
      <c r="AD15" s="556"/>
      <c r="AE15" s="567"/>
      <c r="AF15" s="556"/>
      <c r="AG15" s="567"/>
      <c r="AH15" s="556"/>
      <c r="AI15" s="567"/>
      <c r="AJ15" s="556"/>
      <c r="AK15" s="567"/>
      <c r="AL15" s="556">
        <v>0.12083333333333333</v>
      </c>
      <c r="AM15" s="567"/>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0.5625</v>
      </c>
      <c r="W16" s="567"/>
      <c r="X16" s="556">
        <v>0.58750000000000002</v>
      </c>
      <c r="Y16" s="580"/>
      <c r="Z16" s="579"/>
      <c r="AA16" s="567"/>
      <c r="AB16" s="556"/>
      <c r="AC16" s="567"/>
      <c r="AD16" s="556">
        <v>2.0833333333333332E-2</v>
      </c>
      <c r="AE16" s="567"/>
      <c r="AF16" s="556">
        <v>4.1666666666666666E-3</v>
      </c>
      <c r="AG16" s="567"/>
      <c r="AH16" s="556"/>
      <c r="AI16" s="567"/>
      <c r="AJ16" s="556"/>
      <c r="AK16" s="567"/>
      <c r="AL16" s="556"/>
      <c r="AM16" s="580"/>
      <c r="AN16" s="568" t="s">
        <v>355</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0.58750000000000002</v>
      </c>
      <c r="W17" s="567"/>
      <c r="X17" s="556">
        <v>0.6166666666666667</v>
      </c>
      <c r="Y17" s="580"/>
      <c r="Z17" s="579"/>
      <c r="AA17" s="567"/>
      <c r="AB17" s="556"/>
      <c r="AC17" s="567"/>
      <c r="AD17" s="556">
        <v>2.9166666666666664E-2</v>
      </c>
      <c r="AE17" s="567"/>
      <c r="AF17" s="556">
        <v>4.1666666666666666E-3</v>
      </c>
      <c r="AG17" s="567"/>
      <c r="AH17" s="556"/>
      <c r="AI17" s="567"/>
      <c r="AJ17" s="556"/>
      <c r="AK17" s="567"/>
      <c r="AL17" s="556"/>
      <c r="AM17" s="580"/>
      <c r="AN17" s="568" t="s">
        <v>358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0.6166666666666667</v>
      </c>
      <c r="W18" s="567"/>
      <c r="X18" s="556">
        <v>0.64583333333333337</v>
      </c>
      <c r="Y18" s="580"/>
      <c r="Z18" s="579"/>
      <c r="AA18" s="567"/>
      <c r="AB18" s="556"/>
      <c r="AC18" s="567"/>
      <c r="AD18" s="556"/>
      <c r="AE18" s="567"/>
      <c r="AF18" s="556">
        <v>2.4999999999999998E-2</v>
      </c>
      <c r="AG18" s="567"/>
      <c r="AH18" s="556"/>
      <c r="AI18" s="567"/>
      <c r="AJ18" s="556"/>
      <c r="AK18" s="567"/>
      <c r="AL18" s="556"/>
      <c r="AM18" s="580"/>
      <c r="AN18" s="568" t="s">
        <v>379</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0.64583333333333337</v>
      </c>
      <c r="W19" s="567"/>
      <c r="X19" s="556">
        <v>0.75</v>
      </c>
      <c r="Y19" s="580"/>
      <c r="Z19" s="579"/>
      <c r="AA19" s="567"/>
      <c r="AB19" s="556"/>
      <c r="AC19" s="567"/>
      <c r="AD19" s="556"/>
      <c r="AE19" s="567"/>
      <c r="AF19" s="556"/>
      <c r="AG19" s="567"/>
      <c r="AH19" s="556"/>
      <c r="AI19" s="567"/>
      <c r="AJ19" s="556"/>
      <c r="AK19" s="567"/>
      <c r="AL19" s="556">
        <v>0.10416666666666667</v>
      </c>
      <c r="AM19" s="580"/>
      <c r="AN19" s="568" t="s">
        <v>218</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0.75</v>
      </c>
      <c r="W20" s="567"/>
      <c r="X20" s="556">
        <v>0.78333333333333333</v>
      </c>
      <c r="Y20" s="580"/>
      <c r="Z20" s="579"/>
      <c r="AA20" s="567"/>
      <c r="AB20" s="556"/>
      <c r="AC20" s="567"/>
      <c r="AD20" s="556"/>
      <c r="AE20" s="567"/>
      <c r="AF20" s="556">
        <v>3.3333333333333333E-2</v>
      </c>
      <c r="AG20" s="567"/>
      <c r="AH20" s="556"/>
      <c r="AI20" s="567"/>
      <c r="AJ20" s="556"/>
      <c r="AK20" s="567"/>
      <c r="AL20" s="556"/>
      <c r="AM20" s="580"/>
      <c r="AN20" s="568" t="s">
        <v>378</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0.78333333333333333</v>
      </c>
      <c r="W21" s="567"/>
      <c r="X21" s="556">
        <v>1</v>
      </c>
      <c r="Y21" s="580"/>
      <c r="Z21" s="579"/>
      <c r="AA21" s="567"/>
      <c r="AB21" s="556"/>
      <c r="AC21" s="567"/>
      <c r="AD21" s="556"/>
      <c r="AE21" s="567"/>
      <c r="AF21" s="556"/>
      <c r="AG21" s="567"/>
      <c r="AH21" s="556"/>
      <c r="AI21" s="567"/>
      <c r="AJ21" s="556"/>
      <c r="AK21" s="567"/>
      <c r="AL21" s="556">
        <v>0.21666666666666667</v>
      </c>
      <c r="AM21" s="580"/>
      <c r="AN21" s="568" t="s">
        <v>218</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56"/>
      <c r="AC25" s="567"/>
      <c r="AD25" s="556"/>
      <c r="AE25" s="567"/>
      <c r="AF25" s="556"/>
      <c r="AG25" s="567"/>
      <c r="AH25" s="556"/>
      <c r="AI25" s="567"/>
      <c r="AJ25" s="556"/>
      <c r="AK25" s="580"/>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56"/>
      <c r="AC26" s="567"/>
      <c r="AD26" s="556"/>
      <c r="AE26" s="567"/>
      <c r="AF26" s="556"/>
      <c r="AG26" s="567"/>
      <c r="AH26" s="556"/>
      <c r="AI26" s="567"/>
      <c r="AJ26" s="556"/>
      <c r="AK26" s="580"/>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56"/>
      <c r="AC27" s="567"/>
      <c r="AD27" s="556"/>
      <c r="AE27" s="567"/>
      <c r="AF27" s="556"/>
      <c r="AG27" s="567"/>
      <c r="AH27" s="556"/>
      <c r="AI27" s="567"/>
      <c r="AJ27" s="556"/>
      <c r="AK27" s="580"/>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56"/>
      <c r="AC28" s="567"/>
      <c r="AD28" s="556"/>
      <c r="AE28" s="567"/>
      <c r="AF28" s="556"/>
      <c r="AG28" s="567"/>
      <c r="AH28" s="556"/>
      <c r="AI28" s="567"/>
      <c r="AJ28" s="556"/>
      <c r="AK28" s="580"/>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56"/>
      <c r="AC29" s="567"/>
      <c r="AD29" s="556"/>
      <c r="AE29" s="567"/>
      <c r="AF29" s="556"/>
      <c r="AG29" s="567"/>
      <c r="AH29" s="556"/>
      <c r="AI29" s="567"/>
      <c r="AJ29" s="556"/>
      <c r="AK29" s="580"/>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56"/>
      <c r="AC30" s="567"/>
      <c r="AD30" s="556"/>
      <c r="AE30" s="567"/>
      <c r="AF30" s="556"/>
      <c r="AG30" s="567"/>
      <c r="AH30" s="556"/>
      <c r="AI30" s="567"/>
      <c r="AJ30" s="556"/>
      <c r="AK30" s="580"/>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7.9166666666666663E-2</v>
      </c>
      <c r="AE31" s="533"/>
      <c r="AF31" s="533">
        <f>SUM(AF9:AG30)</f>
        <v>0.16666666666666666</v>
      </c>
      <c r="AG31" s="533"/>
      <c r="AH31" s="533">
        <f>SUM(AH9:AI30)</f>
        <v>0</v>
      </c>
      <c r="AI31" s="533"/>
      <c r="AJ31" s="533">
        <f>SUM(AJ9:AK30)</f>
        <v>0</v>
      </c>
      <c r="AK31" s="533"/>
      <c r="AL31" s="537">
        <f>SUM(AL9:AM30)</f>
        <v>0.75416666666666665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13943</v>
      </c>
      <c r="Y35" s="516"/>
      <c r="Z35" s="516"/>
      <c r="AA35" s="56" t="s">
        <v>78</v>
      </c>
      <c r="AB35" s="517">
        <v>667</v>
      </c>
      <c r="AC35" s="518"/>
      <c r="AD35" s="518"/>
      <c r="AE35" s="57" t="s">
        <v>78</v>
      </c>
      <c r="AF35" s="517">
        <v>0</v>
      </c>
      <c r="AG35" s="518"/>
      <c r="AH35" s="518"/>
      <c r="AI35" s="56" t="s">
        <v>78</v>
      </c>
      <c r="AJ35" s="517">
        <v>0</v>
      </c>
      <c r="AK35" s="518"/>
      <c r="AL35" s="518"/>
      <c r="AM35" s="56" t="s">
        <v>78</v>
      </c>
      <c r="AN35" s="519">
        <f>(X35+AF35)-(AB35+AJ35)</f>
        <v>13276</v>
      </c>
      <c r="AO35" s="520"/>
      <c r="AP35" s="56" t="s">
        <v>78</v>
      </c>
      <c r="AQ35" s="521"/>
      <c r="AR35" s="522"/>
      <c r="AS35" s="522"/>
      <c r="AT35" s="522"/>
      <c r="AU35" s="523"/>
    </row>
    <row r="36" spans="1:47" ht="15.75" customHeight="1">
      <c r="A36" s="316"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52000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50000</v>
      </c>
      <c r="AO36" s="464"/>
      <c r="AP36" s="61" t="s">
        <v>78</v>
      </c>
      <c r="AQ36" s="465"/>
      <c r="AR36" s="466"/>
      <c r="AS36" s="466"/>
      <c r="AT36" s="466"/>
      <c r="AU36" s="467"/>
    </row>
    <row r="37" spans="1:47" ht="15.75" customHeight="1">
      <c r="A37" s="316" t="s">
        <v>82</v>
      </c>
      <c r="B37" s="58"/>
      <c r="C37" s="58"/>
      <c r="D37" s="58"/>
      <c r="E37" s="58"/>
      <c r="F37" s="58"/>
      <c r="G37" s="59"/>
      <c r="H37" s="488">
        <f>SUM(AD9:AE30)</f>
        <v>7.9166666666666663E-2</v>
      </c>
      <c r="I37" s="489"/>
      <c r="J37" s="489"/>
      <c r="K37" s="490">
        <v>89</v>
      </c>
      <c r="L37" s="491"/>
      <c r="M37" s="60" t="s">
        <v>78</v>
      </c>
      <c r="N37" s="492">
        <f t="shared" si="2"/>
        <v>169.1</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316" t="s">
        <v>84</v>
      </c>
      <c r="B38" s="58"/>
      <c r="C38" s="58"/>
      <c r="D38" s="58"/>
      <c r="E38" s="58"/>
      <c r="F38" s="58"/>
      <c r="G38" s="59"/>
      <c r="H38" s="488">
        <f>SUM(AF9:AG30)</f>
        <v>0.16666666666666666</v>
      </c>
      <c r="I38" s="489"/>
      <c r="J38" s="489"/>
      <c r="K38" s="490">
        <v>89</v>
      </c>
      <c r="L38" s="491"/>
      <c r="M38" s="60" t="s">
        <v>78</v>
      </c>
      <c r="N38" s="492">
        <f t="shared" si="2"/>
        <v>356</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316"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316"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316" t="s">
        <v>91</v>
      </c>
      <c r="B41" s="58"/>
      <c r="C41" s="58"/>
      <c r="D41" s="58"/>
      <c r="E41" s="58"/>
      <c r="F41" s="58"/>
      <c r="G41" s="59"/>
      <c r="H41" s="488">
        <f>SUM(AL9:AM30)</f>
        <v>0.75416666666666665</v>
      </c>
      <c r="I41" s="489"/>
      <c r="J41" s="489"/>
      <c r="K41" s="490">
        <v>8</v>
      </c>
      <c r="L41" s="491"/>
      <c r="M41" s="60" t="s">
        <v>78</v>
      </c>
      <c r="N41" s="492">
        <f t="shared" si="2"/>
        <v>144.80000000000001</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316"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669.90000000000009</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27-10--2020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27-10--2020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311" t="s">
        <v>138</v>
      </c>
      <c r="AH71" s="312"/>
      <c r="AI71" s="312"/>
      <c r="AJ71" s="312"/>
      <c r="AK71" s="312"/>
      <c r="AL71" s="313"/>
      <c r="AM71" s="311" t="s">
        <v>139</v>
      </c>
      <c r="AN71" s="312"/>
      <c r="AO71" s="312"/>
      <c r="AP71" s="317"/>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311" t="s">
        <v>143</v>
      </c>
      <c r="AH72" s="312"/>
      <c r="AI72" s="312"/>
      <c r="AJ72" s="312"/>
      <c r="AK72" s="312"/>
      <c r="AL72" s="313"/>
      <c r="AM72" s="311" t="s">
        <v>141</v>
      </c>
      <c r="AN72" s="312"/>
      <c r="AO72" s="312"/>
      <c r="AP72" s="317"/>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311" t="s">
        <v>168</v>
      </c>
      <c r="AH73" s="312"/>
      <c r="AI73" s="312"/>
      <c r="AJ73" s="312"/>
      <c r="AK73" s="312"/>
      <c r="AL73" s="313"/>
      <c r="AM73" s="311" t="s">
        <v>144</v>
      </c>
      <c r="AN73" s="312"/>
      <c r="AO73" s="312"/>
      <c r="AP73" s="317"/>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311" t="s">
        <v>175</v>
      </c>
      <c r="AH74" s="312"/>
      <c r="AI74" s="312"/>
      <c r="AJ74" s="312"/>
      <c r="AK74" s="312"/>
      <c r="AL74" s="313"/>
      <c r="AM74" s="311" t="s">
        <v>146</v>
      </c>
      <c r="AN74" s="312"/>
      <c r="AO74" s="312"/>
      <c r="AP74" s="317"/>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311" t="s">
        <v>148</v>
      </c>
      <c r="AH75" s="312"/>
      <c r="AI75" s="312"/>
      <c r="AJ75" s="312"/>
      <c r="AK75" s="312"/>
      <c r="AL75" s="313"/>
      <c r="AM75" s="311" t="s">
        <v>149</v>
      </c>
      <c r="AN75" s="312"/>
      <c r="AO75" s="312"/>
      <c r="AP75" s="317"/>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311" t="s">
        <v>151</v>
      </c>
      <c r="AH76" s="312"/>
      <c r="AI76" s="312"/>
      <c r="AJ76" s="312"/>
      <c r="AK76" s="312"/>
      <c r="AL76" s="313"/>
      <c r="AM76" s="311" t="s">
        <v>149</v>
      </c>
      <c r="AN76" s="312"/>
      <c r="AO76" s="312"/>
      <c r="AP76" s="317"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311" t="s">
        <v>176</v>
      </c>
      <c r="AH77" s="312"/>
      <c r="AI77" s="312"/>
      <c r="AJ77" s="312"/>
      <c r="AK77" s="312"/>
      <c r="AL77" s="313"/>
      <c r="AM77" s="311" t="s">
        <v>153</v>
      </c>
      <c r="AN77" s="312"/>
      <c r="AO77" s="312"/>
      <c r="AP77" s="317"/>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4" zoomScale="154" zoomScaleNormal="154"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361</v>
      </c>
      <c r="F6" s="632"/>
      <c r="G6" s="632"/>
      <c r="H6" s="632"/>
      <c r="I6" s="632"/>
      <c r="J6" s="633"/>
      <c r="K6" s="7" t="s">
        <v>7</v>
      </c>
      <c r="L6" s="6"/>
      <c r="M6" s="6"/>
      <c r="N6" s="8"/>
      <c r="O6" s="634" t="s">
        <v>320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321" t="s">
        <v>16</v>
      </c>
      <c r="L8" s="322"/>
      <c r="M8" s="322"/>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4.5833333333333337E-2</v>
      </c>
      <c r="Y9" s="628"/>
      <c r="Z9" s="625"/>
      <c r="AA9" s="626"/>
      <c r="AB9" s="627"/>
      <c r="AC9" s="626"/>
      <c r="AD9" s="627"/>
      <c r="AE9" s="626"/>
      <c r="AF9" s="627"/>
      <c r="AG9" s="626"/>
      <c r="AH9" s="627"/>
      <c r="AI9" s="626"/>
      <c r="AJ9" s="627"/>
      <c r="AK9" s="626"/>
      <c r="AL9" s="627">
        <v>4.5833333333333337E-2</v>
      </c>
      <c r="AM9" s="628"/>
      <c r="AN9" s="568" t="s">
        <v>218</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4.5833333333333337E-2</v>
      </c>
      <c r="W10" s="567"/>
      <c r="X10" s="556">
        <v>0.10416666666666667</v>
      </c>
      <c r="Y10" s="580"/>
      <c r="Z10" s="579"/>
      <c r="AA10" s="567"/>
      <c r="AB10" s="556"/>
      <c r="AC10" s="567"/>
      <c r="AD10" s="556"/>
      <c r="AE10" s="567"/>
      <c r="AF10" s="556">
        <v>5.8333333333333327E-2</v>
      </c>
      <c r="AG10" s="567"/>
      <c r="AH10" s="556"/>
      <c r="AI10" s="567"/>
      <c r="AJ10" s="556"/>
      <c r="AK10" s="567"/>
      <c r="AL10" s="556"/>
      <c r="AM10" s="580"/>
      <c r="AN10" s="568" t="s">
        <v>378</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0.10416666666666667</v>
      </c>
      <c r="W11" s="567"/>
      <c r="X11" s="556">
        <v>0.30833333333333335</v>
      </c>
      <c r="Y11" s="580"/>
      <c r="Z11" s="579"/>
      <c r="AA11" s="567"/>
      <c r="AB11" s="556"/>
      <c r="AC11" s="567"/>
      <c r="AD11" s="556"/>
      <c r="AE11" s="567"/>
      <c r="AF11" s="556"/>
      <c r="AG11" s="567"/>
      <c r="AH11" s="556"/>
      <c r="AI11" s="567"/>
      <c r="AJ11" s="556"/>
      <c r="AK11" s="567"/>
      <c r="AL11" s="556">
        <v>0.20416666666666669</v>
      </c>
      <c r="AM11" s="580"/>
      <c r="AN11" s="568" t="s">
        <v>218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0.30833333333333335</v>
      </c>
      <c r="W12" s="567"/>
      <c r="X12" s="556">
        <v>0.33333333333333331</v>
      </c>
      <c r="Y12" s="580"/>
      <c r="Z12" s="579"/>
      <c r="AA12" s="567"/>
      <c r="AB12" s="556"/>
      <c r="AC12" s="567"/>
      <c r="AD12" s="556"/>
      <c r="AE12" s="567"/>
      <c r="AF12" s="556">
        <v>2.4999999999999998E-2</v>
      </c>
      <c r="AG12" s="567"/>
      <c r="AH12" s="556"/>
      <c r="AI12" s="567"/>
      <c r="AJ12" s="556"/>
      <c r="AK12" s="567"/>
      <c r="AL12" s="556"/>
      <c r="AM12" s="580"/>
      <c r="AN12" s="568" t="s">
        <v>294</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362</v>
      </c>
      <c r="R13" s="618"/>
      <c r="S13" s="618"/>
      <c r="T13" s="619"/>
      <c r="U13" s="28"/>
      <c r="V13" s="579">
        <v>0.33333333333333331</v>
      </c>
      <c r="W13" s="567"/>
      <c r="X13" s="556">
        <v>0.59166666666666667</v>
      </c>
      <c r="Y13" s="580"/>
      <c r="Z13" s="579"/>
      <c r="AA13" s="567"/>
      <c r="AB13" s="556"/>
      <c r="AC13" s="567"/>
      <c r="AD13" s="556"/>
      <c r="AE13" s="567"/>
      <c r="AF13" s="556"/>
      <c r="AG13" s="567"/>
      <c r="AH13" s="556"/>
      <c r="AI13" s="567"/>
      <c r="AJ13" s="556"/>
      <c r="AK13" s="567"/>
      <c r="AL13" s="556">
        <v>0.25833333333333336</v>
      </c>
      <c r="AM13" s="580"/>
      <c r="AN13" s="568" t="s">
        <v>218</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0.59166666666666667</v>
      </c>
      <c r="W14" s="567"/>
      <c r="X14" s="556">
        <v>0.62083333333333335</v>
      </c>
      <c r="Y14" s="580"/>
      <c r="Z14" s="579"/>
      <c r="AA14" s="567"/>
      <c r="AB14" s="556"/>
      <c r="AC14" s="567"/>
      <c r="AD14" s="556"/>
      <c r="AE14" s="567"/>
      <c r="AF14" s="556">
        <v>2.9166666666666664E-2</v>
      </c>
      <c r="AG14" s="567"/>
      <c r="AH14" s="556"/>
      <c r="AI14" s="567"/>
      <c r="AJ14" s="556"/>
      <c r="AK14" s="567"/>
      <c r="AL14" s="556"/>
      <c r="AM14" s="580"/>
      <c r="AN14" s="568" t="s">
        <v>391</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0.62083333333333335</v>
      </c>
      <c r="W15" s="567"/>
      <c r="X15" s="556">
        <v>0.79583333333333339</v>
      </c>
      <c r="Y15" s="580"/>
      <c r="Z15" s="579"/>
      <c r="AA15" s="567"/>
      <c r="AB15" s="556"/>
      <c r="AC15" s="567"/>
      <c r="AD15" s="556"/>
      <c r="AE15" s="567"/>
      <c r="AF15" s="556"/>
      <c r="AG15" s="567"/>
      <c r="AH15" s="556"/>
      <c r="AI15" s="567"/>
      <c r="AJ15" s="556"/>
      <c r="AK15" s="567"/>
      <c r="AL15" s="556">
        <v>0.17500000000000002</v>
      </c>
      <c r="AM15" s="567"/>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0.79583333333333339</v>
      </c>
      <c r="W16" s="567"/>
      <c r="X16" s="556">
        <v>0.85972222222222217</v>
      </c>
      <c r="Y16" s="580"/>
      <c r="Z16" s="579"/>
      <c r="AA16" s="567"/>
      <c r="AB16" s="556"/>
      <c r="AC16" s="567"/>
      <c r="AD16" s="556"/>
      <c r="AE16" s="567"/>
      <c r="AF16" s="556">
        <v>6.6666666666666666E-2</v>
      </c>
      <c r="AG16" s="567"/>
      <c r="AH16" s="556"/>
      <c r="AI16" s="567"/>
      <c r="AJ16" s="556"/>
      <c r="AK16" s="567"/>
      <c r="AL16" s="556"/>
      <c r="AM16" s="580"/>
      <c r="AN16" s="568" t="s">
        <v>294</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0.85833333333333339</v>
      </c>
      <c r="W17" s="567"/>
      <c r="X17" s="556">
        <v>1</v>
      </c>
      <c r="Y17" s="580"/>
      <c r="Z17" s="579"/>
      <c r="AA17" s="567"/>
      <c r="AB17" s="556"/>
      <c r="AC17" s="567"/>
      <c r="AD17" s="556"/>
      <c r="AE17" s="567"/>
      <c r="AF17" s="556"/>
      <c r="AG17" s="567"/>
      <c r="AH17" s="556"/>
      <c r="AI17" s="567"/>
      <c r="AJ17" s="556"/>
      <c r="AK17" s="567"/>
      <c r="AL17" s="556">
        <v>0.14166666666666666</v>
      </c>
      <c r="AM17" s="580"/>
      <c r="AN17" s="568" t="s">
        <v>218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c r="W18" s="567"/>
      <c r="X18" s="556"/>
      <c r="Y18" s="580"/>
      <c r="Z18" s="579"/>
      <c r="AA18" s="567"/>
      <c r="AB18" s="556"/>
      <c r="AC18" s="567"/>
      <c r="AD18" s="556"/>
      <c r="AE18" s="567"/>
      <c r="AF18" s="556"/>
      <c r="AG18" s="567"/>
      <c r="AH18" s="556"/>
      <c r="AI18" s="567"/>
      <c r="AJ18" s="556"/>
      <c r="AK18" s="567"/>
      <c r="AL18" s="556"/>
      <c r="AM18" s="580"/>
      <c r="AN18" s="568"/>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c r="W19" s="567"/>
      <c r="X19" s="556"/>
      <c r="Y19" s="580"/>
      <c r="Z19" s="579"/>
      <c r="AA19" s="567"/>
      <c r="AB19" s="556"/>
      <c r="AC19" s="567"/>
      <c r="AD19" s="556"/>
      <c r="AE19" s="567"/>
      <c r="AF19" s="556"/>
      <c r="AG19" s="567"/>
      <c r="AH19" s="556"/>
      <c r="AI19" s="567"/>
      <c r="AJ19" s="556"/>
      <c r="AK19" s="567"/>
      <c r="AL19" s="556"/>
      <c r="AM19" s="580"/>
      <c r="AN19" s="568"/>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c r="W20" s="567"/>
      <c r="X20" s="556"/>
      <c r="Y20" s="580"/>
      <c r="Z20" s="579"/>
      <c r="AA20" s="567"/>
      <c r="AB20" s="556"/>
      <c r="AC20" s="567"/>
      <c r="AD20" s="556"/>
      <c r="AE20" s="567"/>
      <c r="AF20" s="556"/>
      <c r="AG20" s="567"/>
      <c r="AH20" s="556"/>
      <c r="AI20" s="567"/>
      <c r="AJ20" s="556"/>
      <c r="AK20" s="567"/>
      <c r="AL20" s="556"/>
      <c r="AM20" s="580"/>
      <c r="AN20" s="568"/>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c r="W21" s="567"/>
      <c r="X21" s="556"/>
      <c r="Y21" s="580"/>
      <c r="Z21" s="579"/>
      <c r="AA21" s="567"/>
      <c r="AB21" s="556"/>
      <c r="AC21" s="567"/>
      <c r="AD21" s="556"/>
      <c r="AE21" s="567"/>
      <c r="AF21" s="556"/>
      <c r="AG21" s="567"/>
      <c r="AH21" s="556"/>
      <c r="AI21" s="567"/>
      <c r="AJ21" s="556"/>
      <c r="AK21" s="567"/>
      <c r="AL21" s="556"/>
      <c r="AM21" s="580"/>
      <c r="AN21" s="568"/>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c r="W22" s="567"/>
      <c r="X22" s="556"/>
      <c r="Y22" s="580"/>
      <c r="Z22" s="579"/>
      <c r="AA22" s="567"/>
      <c r="AB22" s="556"/>
      <c r="AC22" s="567"/>
      <c r="AD22" s="556"/>
      <c r="AE22" s="567"/>
      <c r="AF22" s="556"/>
      <c r="AG22" s="567"/>
      <c r="AH22" s="556"/>
      <c r="AI22" s="567"/>
      <c r="AJ22" s="556"/>
      <c r="AK22" s="567"/>
      <c r="AL22" s="556"/>
      <c r="AM22" s="580"/>
      <c r="AN22" s="568"/>
      <c r="AO22" s="667"/>
      <c r="AP22" s="667"/>
      <c r="AQ22" s="667"/>
      <c r="AR22" s="667"/>
      <c r="AS22" s="667"/>
      <c r="AT22" s="667"/>
      <c r="AU22" s="668"/>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c r="W23" s="567"/>
      <c r="X23" s="556"/>
      <c r="Y23" s="580"/>
      <c r="Z23" s="579"/>
      <c r="AA23" s="567"/>
      <c r="AB23" s="556"/>
      <c r="AC23" s="567"/>
      <c r="AD23" s="556"/>
      <c r="AE23" s="567"/>
      <c r="AF23" s="556"/>
      <c r="AG23" s="567"/>
      <c r="AH23" s="556"/>
      <c r="AI23" s="567"/>
      <c r="AJ23" s="556"/>
      <c r="AK23" s="567"/>
      <c r="AL23" s="556"/>
      <c r="AM23" s="580"/>
      <c r="AN23" s="568"/>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c r="W24" s="567"/>
      <c r="X24" s="586"/>
      <c r="Y24" s="587"/>
      <c r="Z24" s="579"/>
      <c r="AA24" s="567"/>
      <c r="AB24" s="556"/>
      <c r="AC24" s="567"/>
      <c r="AD24" s="556"/>
      <c r="AE24" s="567"/>
      <c r="AF24" s="556"/>
      <c r="AG24" s="567"/>
      <c r="AH24" s="556"/>
      <c r="AI24" s="567"/>
      <c r="AJ24" s="556"/>
      <c r="AK24" s="567"/>
      <c r="AL24" s="556"/>
      <c r="AM24" s="580"/>
      <c r="AN24" s="568"/>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56"/>
      <c r="AC25" s="567"/>
      <c r="AD25" s="556"/>
      <c r="AE25" s="567"/>
      <c r="AF25" s="556"/>
      <c r="AG25" s="567"/>
      <c r="AH25" s="556"/>
      <c r="AI25" s="567"/>
      <c r="AJ25" s="556"/>
      <c r="AK25" s="580"/>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56"/>
      <c r="AC26" s="567"/>
      <c r="AD26" s="556"/>
      <c r="AE26" s="567"/>
      <c r="AF26" s="556"/>
      <c r="AG26" s="567"/>
      <c r="AH26" s="556"/>
      <c r="AI26" s="567"/>
      <c r="AJ26" s="556"/>
      <c r="AK26" s="580"/>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56"/>
      <c r="AC27" s="567"/>
      <c r="AD27" s="556"/>
      <c r="AE27" s="567"/>
      <c r="AF27" s="556"/>
      <c r="AG27" s="567"/>
      <c r="AH27" s="556"/>
      <c r="AI27" s="567"/>
      <c r="AJ27" s="556"/>
      <c r="AK27" s="580"/>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56"/>
      <c r="AC28" s="567"/>
      <c r="AD28" s="556"/>
      <c r="AE28" s="567"/>
      <c r="AF28" s="556"/>
      <c r="AG28" s="567"/>
      <c r="AH28" s="556"/>
      <c r="AI28" s="567"/>
      <c r="AJ28" s="556"/>
      <c r="AK28" s="580"/>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56"/>
      <c r="AC29" s="567"/>
      <c r="AD29" s="556"/>
      <c r="AE29" s="567"/>
      <c r="AF29" s="556"/>
      <c r="AG29" s="567"/>
      <c r="AH29" s="556"/>
      <c r="AI29" s="567"/>
      <c r="AJ29" s="556"/>
      <c r="AK29" s="580"/>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56"/>
      <c r="AC30" s="567"/>
      <c r="AD30" s="556"/>
      <c r="AE30" s="567"/>
      <c r="AF30" s="556"/>
      <c r="AG30" s="567"/>
      <c r="AH30" s="556"/>
      <c r="AI30" s="567"/>
      <c r="AJ30" s="556"/>
      <c r="AK30" s="580"/>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v>
      </c>
      <c r="AE31" s="533"/>
      <c r="AF31" s="533">
        <f>SUM(AF9:AG30)</f>
        <v>0.17916666666666664</v>
      </c>
      <c r="AG31" s="533"/>
      <c r="AH31" s="533">
        <f>SUM(AH9:AI30)</f>
        <v>0</v>
      </c>
      <c r="AI31" s="533"/>
      <c r="AJ31" s="533">
        <f>SUM(AJ9:AK30)</f>
        <v>0</v>
      </c>
      <c r="AK31" s="533"/>
      <c r="AL31" s="537">
        <f>SUM(AL9:AM30)</f>
        <v>0.82499999999999996</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13276</v>
      </c>
      <c r="Y35" s="516"/>
      <c r="Z35" s="516"/>
      <c r="AA35" s="56" t="s">
        <v>78</v>
      </c>
      <c r="AB35" s="517">
        <v>538</v>
      </c>
      <c r="AC35" s="518"/>
      <c r="AD35" s="518"/>
      <c r="AE35" s="57" t="s">
        <v>78</v>
      </c>
      <c r="AF35" s="517">
        <v>0</v>
      </c>
      <c r="AG35" s="518"/>
      <c r="AH35" s="518"/>
      <c r="AI35" s="56" t="s">
        <v>78</v>
      </c>
      <c r="AJ35" s="517">
        <v>0</v>
      </c>
      <c r="AK35" s="518"/>
      <c r="AL35" s="518"/>
      <c r="AM35" s="56" t="s">
        <v>78</v>
      </c>
      <c r="AN35" s="519">
        <f>(X35+AF35)-(AB35+AJ35)</f>
        <v>12738</v>
      </c>
      <c r="AO35" s="520"/>
      <c r="AP35" s="56" t="s">
        <v>78</v>
      </c>
      <c r="AQ35" s="521"/>
      <c r="AR35" s="522"/>
      <c r="AS35" s="522"/>
      <c r="AT35" s="522"/>
      <c r="AU35" s="523"/>
    </row>
    <row r="36" spans="1:47" ht="15.75" customHeight="1">
      <c r="A36" s="323"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50000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48000</v>
      </c>
      <c r="AO36" s="464"/>
      <c r="AP36" s="61" t="s">
        <v>78</v>
      </c>
      <c r="AQ36" s="465"/>
      <c r="AR36" s="466"/>
      <c r="AS36" s="466"/>
      <c r="AT36" s="466"/>
      <c r="AU36" s="467"/>
    </row>
    <row r="37" spans="1:47" ht="15.75" customHeight="1">
      <c r="A37" s="323" t="s">
        <v>82</v>
      </c>
      <c r="B37" s="58"/>
      <c r="C37" s="58"/>
      <c r="D37" s="58"/>
      <c r="E37" s="58"/>
      <c r="F37" s="58"/>
      <c r="G37" s="59"/>
      <c r="H37" s="488">
        <f>SUM(AD9:AE30)</f>
        <v>0</v>
      </c>
      <c r="I37" s="489"/>
      <c r="J37" s="489"/>
      <c r="K37" s="490">
        <v>89</v>
      </c>
      <c r="L37" s="491"/>
      <c r="M37" s="60" t="s">
        <v>78</v>
      </c>
      <c r="N37" s="492">
        <f t="shared" si="2"/>
        <v>0</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323" t="s">
        <v>84</v>
      </c>
      <c r="B38" s="58"/>
      <c r="C38" s="58"/>
      <c r="D38" s="58"/>
      <c r="E38" s="58"/>
      <c r="F38" s="58"/>
      <c r="G38" s="59"/>
      <c r="H38" s="488">
        <f>SUM(AF9:AG30)</f>
        <v>0.17916666666666664</v>
      </c>
      <c r="I38" s="489"/>
      <c r="J38" s="489"/>
      <c r="K38" s="490">
        <v>89</v>
      </c>
      <c r="L38" s="491"/>
      <c r="M38" s="60" t="s">
        <v>78</v>
      </c>
      <c r="N38" s="492">
        <f t="shared" si="2"/>
        <v>382.69999999999993</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323"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323"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323" t="s">
        <v>91</v>
      </c>
      <c r="B41" s="58"/>
      <c r="C41" s="58"/>
      <c r="D41" s="58"/>
      <c r="E41" s="58"/>
      <c r="F41" s="58"/>
      <c r="G41" s="59"/>
      <c r="H41" s="488">
        <f>SUM(AL9:AM30)</f>
        <v>0.82499999999999996</v>
      </c>
      <c r="I41" s="489"/>
      <c r="J41" s="489"/>
      <c r="K41" s="490">
        <v>8</v>
      </c>
      <c r="L41" s="491"/>
      <c r="M41" s="60" t="s">
        <v>78</v>
      </c>
      <c r="N41" s="492">
        <f t="shared" si="2"/>
        <v>158.39999999999998</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323"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1.0041666666666667</v>
      </c>
      <c r="I44" s="456"/>
      <c r="J44" s="456"/>
      <c r="K44" s="457"/>
      <c r="L44" s="458"/>
      <c r="M44" s="73"/>
      <c r="N44" s="459">
        <f>SUM(N35:O41)</f>
        <v>541.09999999999991</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28-10--2020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28-10--2020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318" t="s">
        <v>138</v>
      </c>
      <c r="AH71" s="319"/>
      <c r="AI71" s="319"/>
      <c r="AJ71" s="319"/>
      <c r="AK71" s="319"/>
      <c r="AL71" s="320"/>
      <c r="AM71" s="318" t="s">
        <v>139</v>
      </c>
      <c r="AN71" s="319"/>
      <c r="AO71" s="319"/>
      <c r="AP71" s="324"/>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318" t="s">
        <v>143</v>
      </c>
      <c r="AH72" s="319"/>
      <c r="AI72" s="319"/>
      <c r="AJ72" s="319"/>
      <c r="AK72" s="319"/>
      <c r="AL72" s="320"/>
      <c r="AM72" s="318" t="s">
        <v>141</v>
      </c>
      <c r="AN72" s="319"/>
      <c r="AO72" s="319"/>
      <c r="AP72" s="324"/>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318" t="s">
        <v>168</v>
      </c>
      <c r="AH73" s="319"/>
      <c r="AI73" s="319"/>
      <c r="AJ73" s="319"/>
      <c r="AK73" s="319"/>
      <c r="AL73" s="320"/>
      <c r="AM73" s="318" t="s">
        <v>144</v>
      </c>
      <c r="AN73" s="319"/>
      <c r="AO73" s="319"/>
      <c r="AP73" s="324"/>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318" t="s">
        <v>175</v>
      </c>
      <c r="AH74" s="319"/>
      <c r="AI74" s="319"/>
      <c r="AJ74" s="319"/>
      <c r="AK74" s="319"/>
      <c r="AL74" s="320"/>
      <c r="AM74" s="318" t="s">
        <v>146</v>
      </c>
      <c r="AN74" s="319"/>
      <c r="AO74" s="319"/>
      <c r="AP74" s="324"/>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318" t="s">
        <v>148</v>
      </c>
      <c r="AH75" s="319"/>
      <c r="AI75" s="319"/>
      <c r="AJ75" s="319"/>
      <c r="AK75" s="319"/>
      <c r="AL75" s="320"/>
      <c r="AM75" s="318" t="s">
        <v>149</v>
      </c>
      <c r="AN75" s="319"/>
      <c r="AO75" s="319"/>
      <c r="AP75" s="324"/>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318" t="s">
        <v>151</v>
      </c>
      <c r="AH76" s="319"/>
      <c r="AI76" s="319"/>
      <c r="AJ76" s="319"/>
      <c r="AK76" s="319"/>
      <c r="AL76" s="320"/>
      <c r="AM76" s="318" t="s">
        <v>149</v>
      </c>
      <c r="AN76" s="319"/>
      <c r="AO76" s="319"/>
      <c r="AP76" s="324"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318" t="s">
        <v>176</v>
      </c>
      <c r="AH77" s="319"/>
      <c r="AI77" s="319"/>
      <c r="AJ77" s="319"/>
      <c r="AK77" s="319"/>
      <c r="AL77" s="320"/>
      <c r="AM77" s="318" t="s">
        <v>153</v>
      </c>
      <c r="AN77" s="319"/>
      <c r="AO77" s="319"/>
      <c r="AP77" s="324"/>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10" zoomScale="154" zoomScaleNormal="154"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363</v>
      </c>
      <c r="F6" s="632"/>
      <c r="G6" s="632"/>
      <c r="H6" s="632"/>
      <c r="I6" s="632"/>
      <c r="J6" s="633"/>
      <c r="K6" s="7" t="s">
        <v>7</v>
      </c>
      <c r="L6" s="6"/>
      <c r="M6" s="6"/>
      <c r="N6" s="8"/>
      <c r="O6" s="634" t="s">
        <v>320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330" t="s">
        <v>16</v>
      </c>
      <c r="L8" s="331"/>
      <c r="M8" s="331"/>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8.3333333333333329E-2</v>
      </c>
      <c r="Y9" s="628"/>
      <c r="Z9" s="625"/>
      <c r="AA9" s="626"/>
      <c r="AB9" s="627"/>
      <c r="AC9" s="626"/>
      <c r="AD9" s="627"/>
      <c r="AE9" s="626"/>
      <c r="AF9" s="627"/>
      <c r="AG9" s="626"/>
      <c r="AH9" s="627"/>
      <c r="AI9" s="626"/>
      <c r="AJ9" s="627"/>
      <c r="AK9" s="626"/>
      <c r="AL9" s="627">
        <v>8.3333333333333329E-2</v>
      </c>
      <c r="AM9" s="628"/>
      <c r="AN9" s="568" t="s">
        <v>218</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8.3333333333333329E-2</v>
      </c>
      <c r="W10" s="567"/>
      <c r="X10" s="556">
        <v>0.13333333333333333</v>
      </c>
      <c r="Y10" s="580"/>
      <c r="Z10" s="579"/>
      <c r="AA10" s="567"/>
      <c r="AB10" s="556"/>
      <c r="AC10" s="567"/>
      <c r="AD10" s="556"/>
      <c r="AE10" s="567"/>
      <c r="AF10" s="556">
        <v>4.9999999999999996E-2</v>
      </c>
      <c r="AG10" s="567"/>
      <c r="AH10" s="556"/>
      <c r="AI10" s="567"/>
      <c r="AJ10" s="556"/>
      <c r="AK10" s="567"/>
      <c r="AL10" s="556"/>
      <c r="AM10" s="580"/>
      <c r="AN10" s="568" t="s">
        <v>364</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t="s">
        <v>365</v>
      </c>
      <c r="W11" s="567"/>
      <c r="X11" s="556">
        <v>0.29166666666666669</v>
      </c>
      <c r="Y11" s="580"/>
      <c r="Z11" s="579"/>
      <c r="AA11" s="567"/>
      <c r="AB11" s="556"/>
      <c r="AC11" s="567"/>
      <c r="AD11" s="556"/>
      <c r="AE11" s="567"/>
      <c r="AF11" s="556"/>
      <c r="AG11" s="567"/>
      <c r="AH11" s="556"/>
      <c r="AI11" s="567"/>
      <c r="AJ11" s="556"/>
      <c r="AK11" s="567"/>
      <c r="AL11" s="556">
        <v>0.15833333333333333</v>
      </c>
      <c r="AM11" s="580"/>
      <c r="AN11" s="568" t="s">
        <v>218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0.29166666666666669</v>
      </c>
      <c r="W12" s="567"/>
      <c r="X12" s="556">
        <v>0.3125</v>
      </c>
      <c r="Y12" s="580"/>
      <c r="Z12" s="579"/>
      <c r="AA12" s="567"/>
      <c r="AB12" s="556"/>
      <c r="AC12" s="567"/>
      <c r="AD12" s="556"/>
      <c r="AE12" s="567"/>
      <c r="AF12" s="556">
        <v>2.0833333333333332E-2</v>
      </c>
      <c r="AG12" s="567"/>
      <c r="AH12" s="556"/>
      <c r="AI12" s="567"/>
      <c r="AJ12" s="556"/>
      <c r="AK12" s="567"/>
      <c r="AL12" s="556"/>
      <c r="AM12" s="580"/>
      <c r="AN12" s="568" t="s">
        <v>378</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368</v>
      </c>
      <c r="R13" s="618"/>
      <c r="S13" s="618"/>
      <c r="T13" s="619"/>
      <c r="U13" s="28"/>
      <c r="V13" s="579">
        <v>0.3125</v>
      </c>
      <c r="W13" s="567"/>
      <c r="X13" s="556">
        <v>0.36249999999999999</v>
      </c>
      <c r="Y13" s="580"/>
      <c r="Z13" s="579"/>
      <c r="AA13" s="567"/>
      <c r="AB13" s="556"/>
      <c r="AC13" s="567"/>
      <c r="AD13" s="556">
        <v>4.5833333333333337E-2</v>
      </c>
      <c r="AE13" s="567"/>
      <c r="AF13" s="556">
        <v>4.1666666666666666E-3</v>
      </c>
      <c r="AG13" s="567"/>
      <c r="AH13" s="556"/>
      <c r="AI13" s="567"/>
      <c r="AJ13" s="556"/>
      <c r="AK13" s="567"/>
      <c r="AL13" s="556"/>
      <c r="AM13" s="580"/>
      <c r="AN13" s="568" t="s">
        <v>380</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0.36249999999999999</v>
      </c>
      <c r="W14" s="567"/>
      <c r="X14" s="556">
        <v>0.3666666666666667</v>
      </c>
      <c r="Y14" s="580"/>
      <c r="Z14" s="579"/>
      <c r="AA14" s="567"/>
      <c r="AB14" s="556"/>
      <c r="AC14" s="567"/>
      <c r="AD14" s="556"/>
      <c r="AE14" s="567"/>
      <c r="AF14" s="556">
        <v>4.1666666666666666E-3</v>
      </c>
      <c r="AG14" s="567"/>
      <c r="AH14" s="556"/>
      <c r="AI14" s="567"/>
      <c r="AJ14" s="556"/>
      <c r="AK14" s="567"/>
      <c r="AL14" s="556"/>
      <c r="AM14" s="580"/>
      <c r="AN14" s="568" t="s">
        <v>392</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0.3666666666666667</v>
      </c>
      <c r="W15" s="567"/>
      <c r="X15" s="556">
        <v>0.4291666666666667</v>
      </c>
      <c r="Y15" s="580"/>
      <c r="Z15" s="579"/>
      <c r="AA15" s="567"/>
      <c r="AB15" s="556"/>
      <c r="AC15" s="567"/>
      <c r="AD15" s="556"/>
      <c r="AE15" s="567"/>
      <c r="AF15" s="556"/>
      <c r="AG15" s="567"/>
      <c r="AH15" s="556"/>
      <c r="AI15" s="567"/>
      <c r="AJ15" s="556"/>
      <c r="AK15" s="567"/>
      <c r="AL15" s="556">
        <v>6.25E-2</v>
      </c>
      <c r="AM15" s="567"/>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0.4291666666666667</v>
      </c>
      <c r="W16" s="567"/>
      <c r="X16" s="556">
        <v>0.44166666666666665</v>
      </c>
      <c r="Y16" s="580"/>
      <c r="Z16" s="579"/>
      <c r="AA16" s="567"/>
      <c r="AB16" s="556"/>
      <c r="AC16" s="567"/>
      <c r="AD16" s="556"/>
      <c r="AE16" s="567"/>
      <c r="AF16" s="556">
        <v>1.2499999999999999E-2</v>
      </c>
      <c r="AG16" s="567"/>
      <c r="AH16" s="556"/>
      <c r="AI16" s="567"/>
      <c r="AJ16" s="556"/>
      <c r="AK16" s="567"/>
      <c r="AL16" s="556"/>
      <c r="AM16" s="580"/>
      <c r="AN16" s="568" t="s">
        <v>366</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0.44166666666666665</v>
      </c>
      <c r="W17" s="567"/>
      <c r="X17" s="556">
        <v>0.47500000000000003</v>
      </c>
      <c r="Y17" s="580"/>
      <c r="Z17" s="579"/>
      <c r="AA17" s="567"/>
      <c r="AB17" s="556"/>
      <c r="AC17" s="567"/>
      <c r="AD17" s="556"/>
      <c r="AE17" s="567"/>
      <c r="AF17" s="556"/>
      <c r="AG17" s="567"/>
      <c r="AH17" s="556"/>
      <c r="AI17" s="567"/>
      <c r="AJ17" s="556"/>
      <c r="AK17" s="567"/>
      <c r="AL17" s="556">
        <v>3.3333333333333333E-2</v>
      </c>
      <c r="AM17" s="580"/>
      <c r="AN17" s="568" t="s">
        <v>218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0.47500000000000003</v>
      </c>
      <c r="W18" s="567"/>
      <c r="X18" s="556">
        <v>0.5</v>
      </c>
      <c r="Y18" s="580"/>
      <c r="Z18" s="579"/>
      <c r="AA18" s="567"/>
      <c r="AB18" s="556"/>
      <c r="AC18" s="567"/>
      <c r="AD18" s="556">
        <v>2.0833333333333332E-2</v>
      </c>
      <c r="AE18" s="567"/>
      <c r="AF18" s="556">
        <v>4.1666666666666666E-3</v>
      </c>
      <c r="AG18" s="567"/>
      <c r="AH18" s="556"/>
      <c r="AI18" s="567"/>
      <c r="AJ18" s="556"/>
      <c r="AK18" s="567"/>
      <c r="AL18" s="556"/>
      <c r="AM18" s="580"/>
      <c r="AN18" s="568" t="s">
        <v>367</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0.5</v>
      </c>
      <c r="W19" s="567"/>
      <c r="X19" s="556">
        <v>0.51666666666666672</v>
      </c>
      <c r="Y19" s="580"/>
      <c r="Z19" s="579"/>
      <c r="AA19" s="567"/>
      <c r="AB19" s="556"/>
      <c r="AC19" s="567"/>
      <c r="AD19" s="556">
        <v>1.2499999999999999E-2</v>
      </c>
      <c r="AE19" s="567"/>
      <c r="AF19" s="556">
        <v>4.1666666666666666E-3</v>
      </c>
      <c r="AG19" s="567"/>
      <c r="AH19" s="556"/>
      <c r="AI19" s="567"/>
      <c r="AJ19" s="556"/>
      <c r="AK19" s="567"/>
      <c r="AL19" s="556"/>
      <c r="AM19" s="580"/>
      <c r="AN19" s="568" t="s">
        <v>393</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0.51666666666666672</v>
      </c>
      <c r="W20" s="567"/>
      <c r="X20" s="556">
        <v>0.70833333333333337</v>
      </c>
      <c r="Y20" s="580"/>
      <c r="Z20" s="579"/>
      <c r="AA20" s="567"/>
      <c r="AB20" s="556"/>
      <c r="AC20" s="567"/>
      <c r="AD20" s="556"/>
      <c r="AE20" s="567"/>
      <c r="AF20" s="556"/>
      <c r="AG20" s="567"/>
      <c r="AH20" s="556"/>
      <c r="AI20" s="567"/>
      <c r="AJ20" s="556"/>
      <c r="AK20" s="567"/>
      <c r="AL20" s="556">
        <v>0.19166666666666665</v>
      </c>
      <c r="AM20" s="580"/>
      <c r="AN20" s="568" t="s">
        <v>218</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0.70833333333333337</v>
      </c>
      <c r="W21" s="567"/>
      <c r="X21" s="556">
        <v>0.7416666666666667</v>
      </c>
      <c r="Y21" s="580"/>
      <c r="Z21" s="579"/>
      <c r="AA21" s="567"/>
      <c r="AB21" s="556"/>
      <c r="AC21" s="567"/>
      <c r="AD21" s="556"/>
      <c r="AE21" s="567"/>
      <c r="AF21" s="556">
        <v>3.3333333333333333E-2</v>
      </c>
      <c r="AG21" s="567"/>
      <c r="AH21" s="556"/>
      <c r="AI21" s="567"/>
      <c r="AJ21" s="556"/>
      <c r="AK21" s="567"/>
      <c r="AL21" s="556"/>
      <c r="AM21" s="580"/>
      <c r="AN21" s="568" t="s">
        <v>291</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0.7416666666666667</v>
      </c>
      <c r="W22" s="567"/>
      <c r="X22" s="556">
        <v>0.79583333333333339</v>
      </c>
      <c r="Y22" s="580"/>
      <c r="Z22" s="579"/>
      <c r="AA22" s="567"/>
      <c r="AB22" s="556"/>
      <c r="AC22" s="567"/>
      <c r="AD22" s="556"/>
      <c r="AE22" s="567"/>
      <c r="AF22" s="556"/>
      <c r="AG22" s="567"/>
      <c r="AH22" s="556"/>
      <c r="AI22" s="567"/>
      <c r="AJ22" s="556"/>
      <c r="AK22" s="567"/>
      <c r="AL22" s="556">
        <v>5.4166666666666669E-2</v>
      </c>
      <c r="AM22" s="580"/>
      <c r="AN22" s="568" t="s">
        <v>218</v>
      </c>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v>0.79583333333333339</v>
      </c>
      <c r="W23" s="567"/>
      <c r="X23" s="556">
        <v>0.8208333333333333</v>
      </c>
      <c r="Y23" s="580"/>
      <c r="Z23" s="579"/>
      <c r="AA23" s="567"/>
      <c r="AB23" s="556"/>
      <c r="AC23" s="567"/>
      <c r="AD23" s="556"/>
      <c r="AE23" s="567"/>
      <c r="AF23" s="556">
        <v>2.4999999999999998E-2</v>
      </c>
      <c r="AG23" s="567"/>
      <c r="AH23" s="556"/>
      <c r="AI23" s="567"/>
      <c r="AJ23" s="556"/>
      <c r="AK23" s="567"/>
      <c r="AL23" s="556"/>
      <c r="AM23" s="580"/>
      <c r="AN23" s="568" t="s">
        <v>390</v>
      </c>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v>0.8208333333333333</v>
      </c>
      <c r="W24" s="567"/>
      <c r="X24" s="586">
        <v>1</v>
      </c>
      <c r="Y24" s="587"/>
      <c r="Z24" s="579"/>
      <c r="AA24" s="567"/>
      <c r="AB24" s="556"/>
      <c r="AC24" s="567"/>
      <c r="AD24" s="556"/>
      <c r="AE24" s="567"/>
      <c r="AF24" s="556"/>
      <c r="AG24" s="567"/>
      <c r="AH24" s="556"/>
      <c r="AI24" s="567"/>
      <c r="AJ24" s="556"/>
      <c r="AK24" s="567"/>
      <c r="AL24" s="556">
        <v>0.17916666666666667</v>
      </c>
      <c r="AM24" s="580"/>
      <c r="AN24" s="568" t="s">
        <v>218</v>
      </c>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56"/>
      <c r="AC25" s="567"/>
      <c r="AD25" s="556"/>
      <c r="AE25" s="567"/>
      <c r="AF25" s="556"/>
      <c r="AG25" s="567"/>
      <c r="AH25" s="556"/>
      <c r="AI25" s="567"/>
      <c r="AJ25" s="556"/>
      <c r="AK25" s="580"/>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56"/>
      <c r="AC26" s="567"/>
      <c r="AD26" s="556"/>
      <c r="AE26" s="567"/>
      <c r="AF26" s="556"/>
      <c r="AG26" s="567"/>
      <c r="AH26" s="556"/>
      <c r="AI26" s="567"/>
      <c r="AJ26" s="556"/>
      <c r="AK26" s="580"/>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56"/>
      <c r="AC27" s="567"/>
      <c r="AD27" s="556"/>
      <c r="AE27" s="567"/>
      <c r="AF27" s="556"/>
      <c r="AG27" s="567"/>
      <c r="AH27" s="556"/>
      <c r="AI27" s="567"/>
      <c r="AJ27" s="556"/>
      <c r="AK27" s="580"/>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56"/>
      <c r="AC28" s="567"/>
      <c r="AD28" s="556"/>
      <c r="AE28" s="567"/>
      <c r="AF28" s="556"/>
      <c r="AG28" s="567"/>
      <c r="AH28" s="556"/>
      <c r="AI28" s="567"/>
      <c r="AJ28" s="556"/>
      <c r="AK28" s="580"/>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56"/>
      <c r="AC29" s="567"/>
      <c r="AD29" s="556"/>
      <c r="AE29" s="567"/>
      <c r="AF29" s="556"/>
      <c r="AG29" s="567"/>
      <c r="AH29" s="556"/>
      <c r="AI29" s="567"/>
      <c r="AJ29" s="556"/>
      <c r="AK29" s="580"/>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56"/>
      <c r="AC30" s="567"/>
      <c r="AD30" s="556"/>
      <c r="AE30" s="567"/>
      <c r="AF30" s="556"/>
      <c r="AG30" s="567"/>
      <c r="AH30" s="556"/>
      <c r="AI30" s="567"/>
      <c r="AJ30" s="556"/>
      <c r="AK30" s="580"/>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7.9166666666666663E-2</v>
      </c>
      <c r="AE31" s="533"/>
      <c r="AF31" s="533">
        <f>SUM(AF9:AG30)</f>
        <v>0.15833333333333333</v>
      </c>
      <c r="AG31" s="533"/>
      <c r="AH31" s="533">
        <f>SUM(AH9:AI30)</f>
        <v>0</v>
      </c>
      <c r="AI31" s="533"/>
      <c r="AJ31" s="533">
        <f>SUM(AJ9:AK30)</f>
        <v>0</v>
      </c>
      <c r="AK31" s="533"/>
      <c r="AL31" s="537">
        <f>SUM(AL9:AM30)</f>
        <v>0.76249999999999996</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12738</v>
      </c>
      <c r="Y35" s="516"/>
      <c r="Z35" s="516"/>
      <c r="AA35" s="56" t="s">
        <v>78</v>
      </c>
      <c r="AB35" s="517">
        <v>651</v>
      </c>
      <c r="AC35" s="518"/>
      <c r="AD35" s="518"/>
      <c r="AE35" s="57" t="s">
        <v>78</v>
      </c>
      <c r="AF35" s="517">
        <v>0</v>
      </c>
      <c r="AG35" s="518"/>
      <c r="AH35" s="518"/>
      <c r="AI35" s="56" t="s">
        <v>78</v>
      </c>
      <c r="AJ35" s="517">
        <v>0</v>
      </c>
      <c r="AK35" s="518"/>
      <c r="AL35" s="518"/>
      <c r="AM35" s="56" t="s">
        <v>78</v>
      </c>
      <c r="AN35" s="519">
        <f>(X35+AF35)-(AB35+AJ35)</f>
        <v>12087</v>
      </c>
      <c r="AO35" s="520"/>
      <c r="AP35" s="56" t="s">
        <v>78</v>
      </c>
      <c r="AQ35" s="521"/>
      <c r="AR35" s="522"/>
      <c r="AS35" s="522"/>
      <c r="AT35" s="522"/>
      <c r="AU35" s="523"/>
    </row>
    <row r="36" spans="1:47" ht="15.75" customHeight="1">
      <c r="A36" s="329"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48000</v>
      </c>
      <c r="Y36" s="487"/>
      <c r="Z36" s="487"/>
      <c r="AA36" s="61" t="s">
        <v>78</v>
      </c>
      <c r="AB36" s="499">
        <v>2000</v>
      </c>
      <c r="AC36" s="500"/>
      <c r="AD36" s="500"/>
      <c r="AE36" s="62" t="s">
        <v>78</v>
      </c>
      <c r="AF36" s="499">
        <v>0</v>
      </c>
      <c r="AG36" s="500"/>
      <c r="AH36" s="500"/>
      <c r="AI36" s="61" t="s">
        <v>78</v>
      </c>
      <c r="AJ36" s="499">
        <v>0</v>
      </c>
      <c r="AK36" s="500"/>
      <c r="AL36" s="500"/>
      <c r="AM36" s="61" t="s">
        <v>78</v>
      </c>
      <c r="AN36" s="463">
        <f t="shared" ref="AN36:AN43" si="3">(X36+AF36)-(AB36+AJ36)</f>
        <v>46000</v>
      </c>
      <c r="AO36" s="464"/>
      <c r="AP36" s="61" t="s">
        <v>78</v>
      </c>
      <c r="AQ36" s="465"/>
      <c r="AR36" s="466"/>
      <c r="AS36" s="466"/>
      <c r="AT36" s="466"/>
      <c r="AU36" s="467"/>
    </row>
    <row r="37" spans="1:47" ht="15.75" customHeight="1">
      <c r="A37" s="329" t="s">
        <v>82</v>
      </c>
      <c r="B37" s="58"/>
      <c r="C37" s="58"/>
      <c r="D37" s="58"/>
      <c r="E37" s="58"/>
      <c r="F37" s="58"/>
      <c r="G37" s="59"/>
      <c r="H37" s="488">
        <f>SUM(AD9:AE30)</f>
        <v>7.9166666666666663E-2</v>
      </c>
      <c r="I37" s="489"/>
      <c r="J37" s="489"/>
      <c r="K37" s="490">
        <v>89</v>
      </c>
      <c r="L37" s="491"/>
      <c r="M37" s="60" t="s">
        <v>78</v>
      </c>
      <c r="N37" s="492">
        <f t="shared" si="2"/>
        <v>169.1</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329" t="s">
        <v>84</v>
      </c>
      <c r="B38" s="58"/>
      <c r="C38" s="58"/>
      <c r="D38" s="58"/>
      <c r="E38" s="58"/>
      <c r="F38" s="58"/>
      <c r="G38" s="59"/>
      <c r="H38" s="488">
        <f>SUM(AF9:AG30)</f>
        <v>0.15833333333333333</v>
      </c>
      <c r="I38" s="489"/>
      <c r="J38" s="489"/>
      <c r="K38" s="490">
        <v>89</v>
      </c>
      <c r="L38" s="491"/>
      <c r="M38" s="60" t="s">
        <v>78</v>
      </c>
      <c r="N38" s="492">
        <f t="shared" si="2"/>
        <v>338.2</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329"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329"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329" t="s">
        <v>91</v>
      </c>
      <c r="B41" s="58"/>
      <c r="C41" s="58"/>
      <c r="D41" s="58"/>
      <c r="E41" s="58"/>
      <c r="F41" s="58"/>
      <c r="G41" s="59"/>
      <c r="H41" s="488">
        <f>SUM(AL9:AM30)</f>
        <v>0.76249999999999996</v>
      </c>
      <c r="I41" s="489"/>
      <c r="J41" s="489"/>
      <c r="K41" s="490">
        <v>8</v>
      </c>
      <c r="L41" s="491"/>
      <c r="M41" s="60" t="s">
        <v>78</v>
      </c>
      <c r="N41" s="492">
        <f t="shared" si="2"/>
        <v>146.39999999999998</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329"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653.69999999999993</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29-10--2020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29-10--2020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326" t="s">
        <v>138</v>
      </c>
      <c r="AH71" s="327"/>
      <c r="AI71" s="327"/>
      <c r="AJ71" s="327"/>
      <c r="AK71" s="327"/>
      <c r="AL71" s="325"/>
      <c r="AM71" s="326" t="s">
        <v>139</v>
      </c>
      <c r="AN71" s="327"/>
      <c r="AO71" s="327"/>
      <c r="AP71" s="328"/>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326" t="s">
        <v>143</v>
      </c>
      <c r="AH72" s="327"/>
      <c r="AI72" s="327"/>
      <c r="AJ72" s="327"/>
      <c r="AK72" s="327"/>
      <c r="AL72" s="325"/>
      <c r="AM72" s="326" t="s">
        <v>141</v>
      </c>
      <c r="AN72" s="327"/>
      <c r="AO72" s="327"/>
      <c r="AP72" s="328"/>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326" t="s">
        <v>168</v>
      </c>
      <c r="AH73" s="327"/>
      <c r="AI73" s="327"/>
      <c r="AJ73" s="327"/>
      <c r="AK73" s="327"/>
      <c r="AL73" s="325"/>
      <c r="AM73" s="326" t="s">
        <v>144</v>
      </c>
      <c r="AN73" s="327"/>
      <c r="AO73" s="327"/>
      <c r="AP73" s="328"/>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326" t="s">
        <v>175</v>
      </c>
      <c r="AH74" s="327"/>
      <c r="AI74" s="327"/>
      <c r="AJ74" s="327"/>
      <c r="AK74" s="327"/>
      <c r="AL74" s="325"/>
      <c r="AM74" s="326" t="s">
        <v>146</v>
      </c>
      <c r="AN74" s="327"/>
      <c r="AO74" s="327"/>
      <c r="AP74" s="328"/>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326" t="s">
        <v>148</v>
      </c>
      <c r="AH75" s="327"/>
      <c r="AI75" s="327"/>
      <c r="AJ75" s="327"/>
      <c r="AK75" s="327"/>
      <c r="AL75" s="325"/>
      <c r="AM75" s="326" t="s">
        <v>149</v>
      </c>
      <c r="AN75" s="327"/>
      <c r="AO75" s="327"/>
      <c r="AP75" s="328"/>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326" t="s">
        <v>151</v>
      </c>
      <c r="AH76" s="327"/>
      <c r="AI76" s="327"/>
      <c r="AJ76" s="327"/>
      <c r="AK76" s="327"/>
      <c r="AL76" s="325"/>
      <c r="AM76" s="326" t="s">
        <v>149</v>
      </c>
      <c r="AN76" s="327"/>
      <c r="AO76" s="327"/>
      <c r="AP76" s="328"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326" t="s">
        <v>176</v>
      </c>
      <c r="AH77" s="327"/>
      <c r="AI77" s="327"/>
      <c r="AJ77" s="327"/>
      <c r="AK77" s="327"/>
      <c r="AL77" s="325"/>
      <c r="AM77" s="326" t="s">
        <v>153</v>
      </c>
      <c r="AN77" s="327"/>
      <c r="AO77" s="327"/>
      <c r="AP77" s="328"/>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R1" zoomScale="136" zoomScaleNormal="136" workbookViewId="0">
      <selection activeCell="AF26" sqref="AF26:AG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9" t="s">
        <v>1</v>
      </c>
      <c r="V1" s="629"/>
      <c r="W1" s="629"/>
      <c r="X1" s="629"/>
      <c r="Y1" s="629"/>
      <c r="Z1" s="629"/>
      <c r="AA1" s="629"/>
      <c r="AB1" s="629"/>
      <c r="AC1" s="629"/>
      <c r="AD1" s="629"/>
      <c r="AE1" s="629"/>
      <c r="AF1" s="629"/>
      <c r="AG1" s="629"/>
      <c r="AH1" s="629"/>
      <c r="AI1" s="629"/>
      <c r="AJ1" s="629"/>
    </row>
    <row r="2" spans="1:47">
      <c r="A2" s="1" t="s">
        <v>2</v>
      </c>
      <c r="B2" s="1"/>
      <c r="U2" s="630" t="s">
        <v>3</v>
      </c>
      <c r="V2" s="630"/>
      <c r="W2" s="630"/>
      <c r="X2" s="630"/>
      <c r="Y2" s="630"/>
      <c r="Z2" s="630"/>
      <c r="AA2" s="630"/>
      <c r="AB2" s="630"/>
      <c r="AC2" s="630"/>
      <c r="AD2" s="630"/>
      <c r="AE2" s="630"/>
      <c r="AF2" s="630"/>
      <c r="AG2" s="630"/>
      <c r="AH2" s="630"/>
      <c r="AI2" s="630"/>
      <c r="AJ2" s="630"/>
    </row>
    <row r="3" spans="1:47">
      <c r="AN3"/>
    </row>
    <row r="5" spans="1:47" ht="15.75" customHeight="1" thickBot="1">
      <c r="A5" s="3" t="s">
        <v>4</v>
      </c>
      <c r="V5" s="4" t="s">
        <v>5</v>
      </c>
    </row>
    <row r="6" spans="1:47" ht="15.75" customHeight="1" thickTop="1">
      <c r="A6" s="5" t="s">
        <v>6</v>
      </c>
      <c r="B6" s="6"/>
      <c r="C6" s="6"/>
      <c r="D6" s="6"/>
      <c r="E6" s="631" t="s">
        <v>369</v>
      </c>
      <c r="F6" s="632"/>
      <c r="G6" s="632"/>
      <c r="H6" s="632"/>
      <c r="I6" s="632"/>
      <c r="J6" s="633"/>
      <c r="K6" s="7" t="s">
        <v>7</v>
      </c>
      <c r="L6" s="6"/>
      <c r="M6" s="6"/>
      <c r="N6" s="8"/>
      <c r="O6" s="634" t="s">
        <v>320</v>
      </c>
      <c r="P6" s="635"/>
      <c r="Q6" s="635"/>
      <c r="R6" s="635"/>
      <c r="S6" s="635"/>
      <c r="T6" s="636"/>
      <c r="U6" s="9"/>
      <c r="V6" s="637" t="s">
        <v>8</v>
      </c>
      <c r="W6" s="638"/>
      <c r="X6" s="638"/>
      <c r="Y6" s="639"/>
      <c r="Z6" s="643" t="s">
        <v>9</v>
      </c>
      <c r="AA6" s="644"/>
      <c r="AB6" s="644"/>
      <c r="AC6" s="644"/>
      <c r="AD6" s="644"/>
      <c r="AE6" s="644"/>
      <c r="AF6" s="644"/>
      <c r="AG6" s="644"/>
      <c r="AH6" s="644"/>
      <c r="AI6" s="644"/>
      <c r="AJ6" s="644"/>
      <c r="AK6" s="644"/>
      <c r="AL6" s="644"/>
      <c r="AM6" s="644"/>
      <c r="AN6" s="637" t="s">
        <v>10</v>
      </c>
      <c r="AO6" s="638"/>
      <c r="AP6" s="638"/>
      <c r="AQ6" s="638"/>
      <c r="AR6" s="638"/>
      <c r="AS6" s="638"/>
      <c r="AT6" s="638"/>
      <c r="AU6" s="639"/>
    </row>
    <row r="7" spans="1:47" ht="15.75" customHeight="1">
      <c r="A7" s="10" t="s">
        <v>11</v>
      </c>
      <c r="B7" s="11"/>
      <c r="C7" s="11"/>
      <c r="D7" s="11"/>
      <c r="E7" s="653" t="s">
        <v>12</v>
      </c>
      <c r="F7" s="654"/>
      <c r="G7" s="654"/>
      <c r="H7" s="654"/>
      <c r="I7" s="654"/>
      <c r="J7" s="655"/>
      <c r="K7" s="12" t="s">
        <v>13</v>
      </c>
      <c r="L7" s="11"/>
      <c r="M7" s="11"/>
      <c r="N7" s="13"/>
      <c r="O7" s="656" t="s">
        <v>14</v>
      </c>
      <c r="P7" s="657"/>
      <c r="Q7" s="657"/>
      <c r="R7" s="657"/>
      <c r="S7" s="657"/>
      <c r="T7" s="658"/>
      <c r="U7" s="9"/>
      <c r="V7" s="640"/>
      <c r="W7" s="641"/>
      <c r="X7" s="641"/>
      <c r="Y7" s="642"/>
      <c r="Z7" s="645"/>
      <c r="AA7" s="646"/>
      <c r="AB7" s="646"/>
      <c r="AC7" s="646"/>
      <c r="AD7" s="646"/>
      <c r="AE7" s="646"/>
      <c r="AF7" s="646"/>
      <c r="AG7" s="646"/>
      <c r="AH7" s="646"/>
      <c r="AI7" s="646"/>
      <c r="AJ7" s="646"/>
      <c r="AK7" s="646"/>
      <c r="AL7" s="646"/>
      <c r="AM7" s="646"/>
      <c r="AN7" s="647"/>
      <c r="AO7" s="648"/>
      <c r="AP7" s="648"/>
      <c r="AQ7" s="648"/>
      <c r="AR7" s="648"/>
      <c r="AS7" s="648"/>
      <c r="AT7" s="648"/>
      <c r="AU7" s="649"/>
    </row>
    <row r="8" spans="1:47" ht="15.75" customHeight="1" thickBot="1">
      <c r="A8" s="10" t="s">
        <v>15</v>
      </c>
      <c r="B8" s="11"/>
      <c r="C8" s="11"/>
      <c r="D8" s="11"/>
      <c r="E8" s="353">
        <v>4710002973</v>
      </c>
      <c r="F8" s="354"/>
      <c r="G8" s="354"/>
      <c r="H8" s="354"/>
      <c r="I8" s="354"/>
      <c r="J8" s="349"/>
      <c r="K8" s="337" t="s">
        <v>16</v>
      </c>
      <c r="L8" s="338"/>
      <c r="M8" s="338"/>
      <c r="N8" s="14"/>
      <c r="O8" s="659" t="s">
        <v>102</v>
      </c>
      <c r="P8" s="660"/>
      <c r="Q8" s="660"/>
      <c r="R8" s="660"/>
      <c r="S8" s="660"/>
      <c r="T8" s="661"/>
      <c r="U8" s="15"/>
      <c r="V8" s="662" t="s">
        <v>18</v>
      </c>
      <c r="W8" s="663"/>
      <c r="X8" s="664" t="s">
        <v>19</v>
      </c>
      <c r="Y8" s="665"/>
      <c r="Z8" s="662" t="s">
        <v>20</v>
      </c>
      <c r="AA8" s="663"/>
      <c r="AB8" s="664" t="s">
        <v>21</v>
      </c>
      <c r="AC8" s="663"/>
      <c r="AD8" s="664" t="s">
        <v>22</v>
      </c>
      <c r="AE8" s="663"/>
      <c r="AF8" s="664" t="s">
        <v>23</v>
      </c>
      <c r="AG8" s="663"/>
      <c r="AH8" s="664" t="s">
        <v>24</v>
      </c>
      <c r="AI8" s="663"/>
      <c r="AJ8" s="664" t="s">
        <v>25</v>
      </c>
      <c r="AK8" s="663"/>
      <c r="AL8" s="666" t="s">
        <v>26</v>
      </c>
      <c r="AM8" s="666"/>
      <c r="AN8" s="650"/>
      <c r="AO8" s="651"/>
      <c r="AP8" s="651"/>
      <c r="AQ8" s="651"/>
      <c r="AR8" s="651"/>
      <c r="AS8" s="651"/>
      <c r="AT8" s="651"/>
      <c r="AU8" s="652"/>
    </row>
    <row r="9" spans="1:47" ht="15.75" customHeight="1" thickTop="1" thickBot="1">
      <c r="A9" s="16" t="s">
        <v>27</v>
      </c>
      <c r="B9" s="17"/>
      <c r="C9" s="17"/>
      <c r="D9" s="17"/>
      <c r="E9" s="622">
        <v>43709</v>
      </c>
      <c r="F9" s="606"/>
      <c r="G9" s="18" t="s">
        <v>28</v>
      </c>
      <c r="H9" s="623" t="s">
        <v>196</v>
      </c>
      <c r="I9" s="606"/>
      <c r="J9" s="624"/>
      <c r="K9" s="19" t="s">
        <v>29</v>
      </c>
      <c r="L9" s="17"/>
      <c r="M9" s="17"/>
      <c r="N9" s="20"/>
      <c r="O9" s="362">
        <v>8</v>
      </c>
      <c r="P9" s="360"/>
      <c r="Q9" s="21" t="s">
        <v>30</v>
      </c>
      <c r="R9" s="360">
        <v>10</v>
      </c>
      <c r="S9" s="360"/>
      <c r="T9" s="22" t="s">
        <v>31</v>
      </c>
      <c r="U9" s="23"/>
      <c r="V9" s="625">
        <v>0</v>
      </c>
      <c r="W9" s="626"/>
      <c r="X9" s="627">
        <v>2.0833333333333332E-2</v>
      </c>
      <c r="Y9" s="628"/>
      <c r="Z9" s="625"/>
      <c r="AA9" s="626"/>
      <c r="AB9" s="627"/>
      <c r="AC9" s="626"/>
      <c r="AD9" s="627"/>
      <c r="AE9" s="626"/>
      <c r="AF9" s="627"/>
      <c r="AG9" s="626"/>
      <c r="AH9" s="627"/>
      <c r="AI9" s="626"/>
      <c r="AJ9" s="627"/>
      <c r="AK9" s="626"/>
      <c r="AL9" s="627">
        <v>2.0833333333333332E-2</v>
      </c>
      <c r="AM9" s="628"/>
      <c r="AN9" s="568" t="s">
        <v>218</v>
      </c>
      <c r="AO9" s="569"/>
      <c r="AP9" s="569"/>
      <c r="AQ9" s="569"/>
      <c r="AR9" s="569"/>
      <c r="AS9" s="569"/>
      <c r="AT9" s="569"/>
      <c r="AU9" s="570"/>
    </row>
    <row r="10" spans="1:47" ht="15.75" customHeight="1" thickTop="1" thickBot="1">
      <c r="A10" s="24"/>
      <c r="B10" s="24"/>
      <c r="C10" s="24"/>
      <c r="D10" s="24"/>
      <c r="E10" s="25"/>
      <c r="F10" s="25"/>
      <c r="G10" s="25"/>
      <c r="H10" s="25"/>
      <c r="I10" s="25"/>
      <c r="J10" s="25"/>
      <c r="U10" s="26"/>
      <c r="V10" s="579">
        <v>2.0833333333333332E-2</v>
      </c>
      <c r="W10" s="567"/>
      <c r="X10" s="556">
        <v>8.7500000000000008E-2</v>
      </c>
      <c r="Y10" s="580"/>
      <c r="Z10" s="579"/>
      <c r="AA10" s="567"/>
      <c r="AB10" s="556"/>
      <c r="AC10" s="567"/>
      <c r="AD10" s="556"/>
      <c r="AE10" s="567"/>
      <c r="AF10" s="556">
        <v>6.6666666666666666E-2</v>
      </c>
      <c r="AG10" s="567"/>
      <c r="AH10" s="556"/>
      <c r="AI10" s="567"/>
      <c r="AJ10" s="556"/>
      <c r="AK10" s="567"/>
      <c r="AL10" s="556"/>
      <c r="AM10" s="580"/>
      <c r="AN10" s="568" t="s">
        <v>394</v>
      </c>
      <c r="AO10" s="569"/>
      <c r="AP10" s="569"/>
      <c r="AQ10" s="569"/>
      <c r="AR10" s="569"/>
      <c r="AS10" s="569"/>
      <c r="AT10" s="569"/>
      <c r="AU10" s="57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79">
        <v>8.7500000000000008E-2</v>
      </c>
      <c r="W11" s="567"/>
      <c r="X11" s="556">
        <v>0.45416666666666666</v>
      </c>
      <c r="Y11" s="580"/>
      <c r="Z11" s="579"/>
      <c r="AA11" s="567"/>
      <c r="AB11" s="556"/>
      <c r="AC11" s="567"/>
      <c r="AD11" s="556"/>
      <c r="AE11" s="567"/>
      <c r="AF11" s="556"/>
      <c r="AG11" s="567"/>
      <c r="AH11" s="556"/>
      <c r="AI11" s="567"/>
      <c r="AJ11" s="556"/>
      <c r="AK11" s="567"/>
      <c r="AL11" s="556">
        <v>0.3666666666666667</v>
      </c>
      <c r="AM11" s="580"/>
      <c r="AN11" s="568" t="s">
        <v>218</v>
      </c>
      <c r="AO11" s="569"/>
      <c r="AP11" s="569"/>
      <c r="AQ11" s="569"/>
      <c r="AR11" s="569"/>
      <c r="AS11" s="569"/>
      <c r="AT11" s="569"/>
      <c r="AU11" s="570"/>
    </row>
    <row r="12" spans="1:47" ht="15.75" customHeight="1" thickTop="1" thickBot="1">
      <c r="A12" s="620" t="s">
        <v>33</v>
      </c>
      <c r="B12" s="621"/>
      <c r="C12" s="621"/>
      <c r="D12" s="621"/>
      <c r="E12" s="503" t="s">
        <v>34</v>
      </c>
      <c r="F12" s="504"/>
      <c r="G12" s="504"/>
      <c r="H12" s="505"/>
      <c r="I12" s="503" t="s">
        <v>35</v>
      </c>
      <c r="J12" s="504"/>
      <c r="K12" s="504"/>
      <c r="L12" s="504"/>
      <c r="M12" s="503" t="s">
        <v>36</v>
      </c>
      <c r="N12" s="504"/>
      <c r="O12" s="504"/>
      <c r="P12" s="505"/>
      <c r="Q12" s="503" t="s">
        <v>37</v>
      </c>
      <c r="R12" s="504"/>
      <c r="S12" s="504"/>
      <c r="T12" s="506"/>
      <c r="U12" s="28"/>
      <c r="V12" s="579">
        <v>0.45416666666666666</v>
      </c>
      <c r="W12" s="567"/>
      <c r="X12" s="556">
        <v>0.47500000000000003</v>
      </c>
      <c r="Y12" s="580"/>
      <c r="Z12" s="579"/>
      <c r="AA12" s="567"/>
      <c r="AB12" s="556"/>
      <c r="AC12" s="567"/>
      <c r="AD12" s="556"/>
      <c r="AE12" s="567"/>
      <c r="AF12" s="556">
        <v>2.0833333333333332E-2</v>
      </c>
      <c r="AG12" s="567"/>
      <c r="AH12" s="556"/>
      <c r="AI12" s="567"/>
      <c r="AJ12" s="556"/>
      <c r="AK12" s="567"/>
      <c r="AL12" s="556"/>
      <c r="AM12" s="580"/>
      <c r="AN12" s="568" t="s">
        <v>294</v>
      </c>
      <c r="AO12" s="569"/>
      <c r="AP12" s="569"/>
      <c r="AQ12" s="569"/>
      <c r="AR12" s="569"/>
      <c r="AS12" s="569"/>
      <c r="AT12" s="569"/>
      <c r="AU12" s="570"/>
    </row>
    <row r="13" spans="1:47" ht="15.75" customHeight="1" thickTop="1" thickBot="1">
      <c r="A13" s="612" t="s">
        <v>38</v>
      </c>
      <c r="B13" s="613"/>
      <c r="C13" s="613"/>
      <c r="D13" s="613"/>
      <c r="E13" s="614" t="s">
        <v>178</v>
      </c>
      <c r="F13" s="615"/>
      <c r="G13" s="615"/>
      <c r="H13" s="616"/>
      <c r="I13" s="617" t="s">
        <v>179</v>
      </c>
      <c r="J13" s="618"/>
      <c r="K13" s="618"/>
      <c r="L13" s="619"/>
      <c r="M13" s="617" t="s">
        <v>259</v>
      </c>
      <c r="N13" s="618"/>
      <c r="O13" s="618"/>
      <c r="P13" s="619"/>
      <c r="Q13" s="617" t="s">
        <v>373</v>
      </c>
      <c r="R13" s="618"/>
      <c r="S13" s="618"/>
      <c r="T13" s="619"/>
      <c r="U13" s="28"/>
      <c r="V13" s="579">
        <v>0.47500000000000003</v>
      </c>
      <c r="W13" s="567"/>
      <c r="X13" s="556">
        <v>0.52500000000000002</v>
      </c>
      <c r="Y13" s="580"/>
      <c r="Z13" s="579"/>
      <c r="AA13" s="567"/>
      <c r="AB13" s="556"/>
      <c r="AC13" s="567"/>
      <c r="AD13" s="556">
        <v>4.5833333333333337E-2</v>
      </c>
      <c r="AE13" s="567"/>
      <c r="AF13" s="556">
        <v>4.1666666666666666E-3</v>
      </c>
      <c r="AG13" s="567"/>
      <c r="AH13" s="556"/>
      <c r="AI13" s="567"/>
      <c r="AJ13" s="556"/>
      <c r="AK13" s="567"/>
      <c r="AL13" s="556"/>
      <c r="AM13" s="580"/>
      <c r="AN13" s="568" t="s">
        <v>381</v>
      </c>
      <c r="AO13" s="569"/>
      <c r="AP13" s="569"/>
      <c r="AQ13" s="569"/>
      <c r="AR13" s="569"/>
      <c r="AS13" s="569"/>
      <c r="AT13" s="569"/>
      <c r="AU13" s="570"/>
    </row>
    <row r="14" spans="1:47" ht="15.75" customHeight="1" thickTop="1" thickBot="1">
      <c r="A14" s="608" t="s">
        <v>39</v>
      </c>
      <c r="B14" s="593"/>
      <c r="C14" s="593"/>
      <c r="D14" s="593"/>
      <c r="E14" s="609" t="s">
        <v>167</v>
      </c>
      <c r="F14" s="610"/>
      <c r="G14" s="610"/>
      <c r="H14" s="611"/>
      <c r="I14" s="609" t="s">
        <v>169</v>
      </c>
      <c r="J14" s="610"/>
      <c r="K14" s="610"/>
      <c r="L14" s="611"/>
      <c r="M14" s="609" t="s">
        <v>188</v>
      </c>
      <c r="N14" s="610"/>
      <c r="O14" s="610"/>
      <c r="P14" s="611"/>
      <c r="Q14" s="609" t="s">
        <v>180</v>
      </c>
      <c r="R14" s="610"/>
      <c r="S14" s="610"/>
      <c r="T14" s="611"/>
      <c r="U14" s="28"/>
      <c r="V14" s="579">
        <v>0.52500000000000002</v>
      </c>
      <c r="W14" s="567"/>
      <c r="X14" s="556">
        <v>0.58333333333333337</v>
      </c>
      <c r="Y14" s="580"/>
      <c r="Z14" s="579"/>
      <c r="AA14" s="567"/>
      <c r="AB14" s="556"/>
      <c r="AC14" s="567"/>
      <c r="AD14" s="556"/>
      <c r="AE14" s="567"/>
      <c r="AF14" s="556">
        <v>5.8333333333333327E-2</v>
      </c>
      <c r="AG14" s="567"/>
      <c r="AH14" s="556"/>
      <c r="AI14" s="567"/>
      <c r="AJ14" s="556"/>
      <c r="AK14" s="567"/>
      <c r="AL14" s="556"/>
      <c r="AM14" s="580"/>
      <c r="AN14" s="568" t="s">
        <v>382</v>
      </c>
      <c r="AO14" s="569"/>
      <c r="AP14" s="569"/>
      <c r="AQ14" s="569"/>
      <c r="AR14" s="569"/>
      <c r="AS14" s="569"/>
      <c r="AT14" s="569"/>
      <c r="AU14" s="570"/>
    </row>
    <row r="15" spans="1:47" ht="15.75" customHeight="1" thickTop="1" thickBot="1">
      <c r="A15" s="601" t="s">
        <v>40</v>
      </c>
      <c r="B15" s="602"/>
      <c r="C15" s="602"/>
      <c r="D15" s="602"/>
      <c r="E15" s="603" t="s">
        <v>170</v>
      </c>
      <c r="F15" s="604"/>
      <c r="G15" s="604"/>
      <c r="H15" s="605"/>
      <c r="I15" s="603" t="s">
        <v>171</v>
      </c>
      <c r="J15" s="604"/>
      <c r="K15" s="604"/>
      <c r="L15" s="605"/>
      <c r="M15" s="603" t="s">
        <v>177</v>
      </c>
      <c r="N15" s="604"/>
      <c r="O15" s="604"/>
      <c r="P15" s="605"/>
      <c r="Q15" s="603" t="s">
        <v>172</v>
      </c>
      <c r="R15" s="606"/>
      <c r="S15" s="606"/>
      <c r="T15" s="607"/>
      <c r="U15" s="28"/>
      <c r="V15" s="579">
        <v>0.58333333333333337</v>
      </c>
      <c r="W15" s="567"/>
      <c r="X15" s="556">
        <v>0.62916666666666665</v>
      </c>
      <c r="Y15" s="580"/>
      <c r="Z15" s="579"/>
      <c r="AA15" s="567"/>
      <c r="AB15" s="556"/>
      <c r="AC15" s="567"/>
      <c r="AD15" s="556"/>
      <c r="AE15" s="567"/>
      <c r="AF15" s="556"/>
      <c r="AG15" s="567"/>
      <c r="AH15" s="556"/>
      <c r="AI15" s="567"/>
      <c r="AJ15" s="556"/>
      <c r="AK15" s="567"/>
      <c r="AL15" s="556">
        <v>4.5833333333333337E-2</v>
      </c>
      <c r="AM15" s="567"/>
      <c r="AN15" s="568" t="s">
        <v>218</v>
      </c>
      <c r="AO15" s="569"/>
      <c r="AP15" s="569"/>
      <c r="AQ15" s="569"/>
      <c r="AR15" s="569"/>
      <c r="AS15" s="569"/>
      <c r="AT15" s="569"/>
      <c r="AU15" s="5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9">
        <v>0.62916666666666665</v>
      </c>
      <c r="W16" s="567"/>
      <c r="X16" s="556">
        <v>0.65416666666666667</v>
      </c>
      <c r="Y16" s="580"/>
      <c r="Z16" s="579"/>
      <c r="AA16" s="567"/>
      <c r="AB16" s="556"/>
      <c r="AC16" s="567"/>
      <c r="AD16" s="556"/>
      <c r="AE16" s="567"/>
      <c r="AF16" s="556">
        <v>2.4999999999999998E-2</v>
      </c>
      <c r="AG16" s="567"/>
      <c r="AH16" s="556"/>
      <c r="AI16" s="567"/>
      <c r="AJ16" s="556"/>
      <c r="AK16" s="567"/>
      <c r="AL16" s="556"/>
      <c r="AM16" s="580"/>
      <c r="AN16" s="568" t="s">
        <v>294</v>
      </c>
      <c r="AO16" s="569"/>
      <c r="AP16" s="569"/>
      <c r="AQ16" s="569"/>
      <c r="AR16" s="569"/>
      <c r="AS16" s="569"/>
      <c r="AT16" s="569"/>
      <c r="AU16" s="57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79">
        <v>0.65416666666666667</v>
      </c>
      <c r="W17" s="567"/>
      <c r="X17" s="556">
        <v>0.72916666666666663</v>
      </c>
      <c r="Y17" s="580"/>
      <c r="Z17" s="579"/>
      <c r="AA17" s="567"/>
      <c r="AB17" s="556"/>
      <c r="AC17" s="567"/>
      <c r="AD17" s="556"/>
      <c r="AE17" s="567"/>
      <c r="AF17" s="556"/>
      <c r="AG17" s="567"/>
      <c r="AH17" s="556"/>
      <c r="AI17" s="567"/>
      <c r="AJ17" s="556"/>
      <c r="AK17" s="567"/>
      <c r="AL17" s="556">
        <v>7.4999999999999997E-2</v>
      </c>
      <c r="AM17" s="580"/>
      <c r="AN17" s="568" t="s">
        <v>218</v>
      </c>
      <c r="AO17" s="569"/>
      <c r="AP17" s="569"/>
      <c r="AQ17" s="569"/>
      <c r="AR17" s="569"/>
      <c r="AS17" s="569"/>
      <c r="AT17" s="569"/>
      <c r="AU17" s="570"/>
    </row>
    <row r="18" spans="1:47" ht="15.75" customHeight="1" thickTop="1" thickBot="1">
      <c r="A18" s="31" t="s">
        <v>42</v>
      </c>
      <c r="B18" s="535" t="s">
        <v>43</v>
      </c>
      <c r="C18" s="525"/>
      <c r="D18" s="525"/>
      <c r="E18" s="525"/>
      <c r="F18" s="525"/>
      <c r="G18" s="525"/>
      <c r="H18" s="525"/>
      <c r="I18" s="525"/>
      <c r="J18" s="525"/>
      <c r="K18" s="536"/>
      <c r="L18" s="576" t="s">
        <v>44</v>
      </c>
      <c r="M18" s="576"/>
      <c r="N18" s="576"/>
      <c r="O18" s="576" t="s">
        <v>45</v>
      </c>
      <c r="P18" s="576"/>
      <c r="Q18" s="576"/>
      <c r="R18" s="576" t="s">
        <v>46</v>
      </c>
      <c r="S18" s="576"/>
      <c r="T18" s="600"/>
      <c r="U18" s="32"/>
      <c r="V18" s="579">
        <v>0.72916666666666663</v>
      </c>
      <c r="W18" s="567"/>
      <c r="X18" s="556">
        <v>0.76250000000000007</v>
      </c>
      <c r="Y18" s="580"/>
      <c r="Z18" s="579"/>
      <c r="AA18" s="567"/>
      <c r="AB18" s="556"/>
      <c r="AC18" s="567"/>
      <c r="AD18" s="556">
        <v>2.9166666666666664E-2</v>
      </c>
      <c r="AE18" s="567"/>
      <c r="AF18" s="556">
        <v>4.1666666666666666E-3</v>
      </c>
      <c r="AG18" s="567"/>
      <c r="AH18" s="556"/>
      <c r="AI18" s="567"/>
      <c r="AJ18" s="556"/>
      <c r="AK18" s="567"/>
      <c r="AL18" s="556"/>
      <c r="AM18" s="580"/>
      <c r="AN18" s="568" t="s">
        <v>383</v>
      </c>
      <c r="AO18" s="569"/>
      <c r="AP18" s="569"/>
      <c r="AQ18" s="569"/>
      <c r="AR18" s="569"/>
      <c r="AS18" s="569"/>
      <c r="AT18" s="569"/>
      <c r="AU18" s="570"/>
    </row>
    <row r="19" spans="1:47" ht="15.75" customHeight="1" thickTop="1" thickBot="1">
      <c r="A19" s="33">
        <v>1</v>
      </c>
      <c r="B19" s="594" t="s">
        <v>47</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9">
        <v>0.76250000000000007</v>
      </c>
      <c r="W19" s="567"/>
      <c r="X19" s="556">
        <v>0.77916666666666667</v>
      </c>
      <c r="Y19" s="580"/>
      <c r="Z19" s="579"/>
      <c r="AA19" s="567"/>
      <c r="AB19" s="556"/>
      <c r="AC19" s="567"/>
      <c r="AD19" s="556"/>
      <c r="AE19" s="567"/>
      <c r="AF19" s="556">
        <v>1.6666666666666666E-2</v>
      </c>
      <c r="AG19" s="567"/>
      <c r="AH19" s="556"/>
      <c r="AI19" s="567"/>
      <c r="AJ19" s="556"/>
      <c r="AK19" s="567"/>
      <c r="AL19" s="556"/>
      <c r="AM19" s="580"/>
      <c r="AN19" s="568" t="s">
        <v>370</v>
      </c>
      <c r="AO19" s="569"/>
      <c r="AP19" s="569"/>
      <c r="AQ19" s="569"/>
      <c r="AR19" s="569"/>
      <c r="AS19" s="569"/>
      <c r="AT19" s="569"/>
      <c r="AU19" s="570"/>
    </row>
    <row r="20" spans="1:47" ht="15.75" customHeight="1" thickTop="1" thickBot="1">
      <c r="A20" s="35">
        <v>2</v>
      </c>
      <c r="B20" s="592" t="s">
        <v>48</v>
      </c>
      <c r="C20" s="593"/>
      <c r="D20" s="593"/>
      <c r="E20" s="593"/>
      <c r="F20" s="593"/>
      <c r="G20" s="593"/>
      <c r="H20" s="593"/>
      <c r="I20" s="593"/>
      <c r="J20" s="593"/>
      <c r="K20" s="13"/>
      <c r="L20" s="589">
        <v>0</v>
      </c>
      <c r="M20" s="589"/>
      <c r="N20" s="589"/>
      <c r="O20" s="589">
        <v>0</v>
      </c>
      <c r="P20" s="589"/>
      <c r="Q20" s="589"/>
      <c r="R20" s="590">
        <f t="shared" si="0"/>
        <v>0</v>
      </c>
      <c r="S20" s="590"/>
      <c r="T20" s="591"/>
      <c r="U20" s="30"/>
      <c r="V20" s="579">
        <v>0.77916666666666667</v>
      </c>
      <c r="W20" s="567"/>
      <c r="X20" s="556">
        <v>0.83750000000000002</v>
      </c>
      <c r="Y20" s="580"/>
      <c r="Z20" s="579"/>
      <c r="AA20" s="567"/>
      <c r="AB20" s="556"/>
      <c r="AC20" s="567"/>
      <c r="AD20" s="556"/>
      <c r="AE20" s="567"/>
      <c r="AF20" s="556"/>
      <c r="AG20" s="567"/>
      <c r="AH20" s="556"/>
      <c r="AI20" s="567"/>
      <c r="AJ20" s="556"/>
      <c r="AK20" s="567"/>
      <c r="AL20" s="556">
        <v>5.8333333333333327E-2</v>
      </c>
      <c r="AM20" s="580"/>
      <c r="AN20" s="568" t="s">
        <v>218</v>
      </c>
      <c r="AO20" s="569"/>
      <c r="AP20" s="569"/>
      <c r="AQ20" s="569"/>
      <c r="AR20" s="569"/>
      <c r="AS20" s="569"/>
      <c r="AT20" s="569"/>
      <c r="AU20" s="570"/>
    </row>
    <row r="21" spans="1:47" ht="15.75" customHeight="1" thickTop="1" thickBot="1">
      <c r="A21" s="35">
        <v>3</v>
      </c>
      <c r="B21" s="592" t="s">
        <v>49</v>
      </c>
      <c r="C21" s="593"/>
      <c r="D21" s="593"/>
      <c r="E21" s="593"/>
      <c r="F21" s="593"/>
      <c r="G21" s="593"/>
      <c r="H21" s="593"/>
      <c r="I21" s="593"/>
      <c r="J21" s="593"/>
      <c r="K21" s="13"/>
      <c r="L21" s="589">
        <v>0</v>
      </c>
      <c r="M21" s="589"/>
      <c r="N21" s="589"/>
      <c r="O21" s="589">
        <v>0</v>
      </c>
      <c r="P21" s="589"/>
      <c r="Q21" s="589"/>
      <c r="R21" s="590">
        <f t="shared" si="0"/>
        <v>0</v>
      </c>
      <c r="S21" s="590"/>
      <c r="T21" s="591"/>
      <c r="U21" s="24"/>
      <c r="V21" s="579">
        <v>0.83750000000000002</v>
      </c>
      <c r="W21" s="567"/>
      <c r="X21" s="556">
        <v>0.87916666666666676</v>
      </c>
      <c r="Y21" s="580"/>
      <c r="Z21" s="579"/>
      <c r="AA21" s="567"/>
      <c r="AB21" s="556"/>
      <c r="AC21" s="567"/>
      <c r="AD21" s="556">
        <v>3.7499999999999999E-2</v>
      </c>
      <c r="AE21" s="567"/>
      <c r="AF21" s="556">
        <v>4.1666666666666666E-3</v>
      </c>
      <c r="AG21" s="567"/>
      <c r="AH21" s="556"/>
      <c r="AI21" s="567"/>
      <c r="AJ21" s="556"/>
      <c r="AK21" s="567"/>
      <c r="AL21" s="556"/>
      <c r="AM21" s="580"/>
      <c r="AN21" s="568" t="s">
        <v>384</v>
      </c>
      <c r="AO21" s="569"/>
      <c r="AP21" s="569"/>
      <c r="AQ21" s="569"/>
      <c r="AR21" s="569"/>
      <c r="AS21" s="569"/>
      <c r="AT21" s="569"/>
      <c r="AU21" s="570"/>
    </row>
    <row r="22" spans="1:47" ht="15.75" customHeight="1" thickTop="1" thickBot="1">
      <c r="A22" s="35">
        <v>4</v>
      </c>
      <c r="B22" s="592" t="s">
        <v>50</v>
      </c>
      <c r="C22" s="593"/>
      <c r="D22" s="593"/>
      <c r="E22" s="593"/>
      <c r="F22" s="593"/>
      <c r="G22" s="593"/>
      <c r="H22" s="593"/>
      <c r="I22" s="593"/>
      <c r="J22" s="593"/>
      <c r="K22" s="13"/>
      <c r="L22" s="589">
        <v>0</v>
      </c>
      <c r="M22" s="589"/>
      <c r="N22" s="589"/>
      <c r="O22" s="589">
        <v>0</v>
      </c>
      <c r="P22" s="589"/>
      <c r="Q22" s="589"/>
      <c r="R22" s="590">
        <f t="shared" si="0"/>
        <v>0</v>
      </c>
      <c r="S22" s="590"/>
      <c r="T22" s="591"/>
      <c r="U22" s="24"/>
      <c r="V22" s="579">
        <v>0.87916666666666676</v>
      </c>
      <c r="W22" s="567"/>
      <c r="X22" s="556">
        <v>0.89583333333333337</v>
      </c>
      <c r="Y22" s="580"/>
      <c r="Z22" s="579"/>
      <c r="AA22" s="567"/>
      <c r="AB22" s="556"/>
      <c r="AC22" s="567"/>
      <c r="AD22" s="556"/>
      <c r="AE22" s="567"/>
      <c r="AF22" s="556">
        <v>1.6666666666666666E-2</v>
      </c>
      <c r="AG22" s="567"/>
      <c r="AH22" s="556"/>
      <c r="AI22" s="567"/>
      <c r="AJ22" s="556"/>
      <c r="AK22" s="567"/>
      <c r="AL22" s="556"/>
      <c r="AM22" s="580"/>
      <c r="AN22" s="568" t="s">
        <v>385</v>
      </c>
      <c r="AO22" s="569"/>
      <c r="AP22" s="569"/>
      <c r="AQ22" s="569"/>
      <c r="AR22" s="569"/>
      <c r="AS22" s="569"/>
      <c r="AT22" s="569"/>
      <c r="AU22" s="570"/>
    </row>
    <row r="23" spans="1:47" ht="15.75" customHeight="1" thickTop="1" thickBot="1">
      <c r="A23" s="35">
        <v>5</v>
      </c>
      <c r="B23" s="588" t="s">
        <v>51</v>
      </c>
      <c r="C23" s="495"/>
      <c r="D23" s="495"/>
      <c r="E23" s="495"/>
      <c r="F23" s="495"/>
      <c r="G23" s="495"/>
      <c r="H23" s="495"/>
      <c r="I23" s="495"/>
      <c r="J23" s="495"/>
      <c r="K23" s="13"/>
      <c r="L23" s="589">
        <v>0</v>
      </c>
      <c r="M23" s="589"/>
      <c r="N23" s="589"/>
      <c r="O23" s="589">
        <v>0</v>
      </c>
      <c r="P23" s="589"/>
      <c r="Q23" s="589"/>
      <c r="R23" s="590">
        <f t="shared" si="0"/>
        <v>0</v>
      </c>
      <c r="S23" s="590"/>
      <c r="T23" s="591"/>
      <c r="U23" s="24"/>
      <c r="V23" s="579">
        <v>0.89583333333333337</v>
      </c>
      <c r="W23" s="567"/>
      <c r="X23" s="556">
        <v>0.9291666666666667</v>
      </c>
      <c r="Y23" s="580"/>
      <c r="Z23" s="579"/>
      <c r="AA23" s="567"/>
      <c r="AB23" s="556"/>
      <c r="AC23" s="567"/>
      <c r="AD23" s="556">
        <v>2.9166666666666664E-2</v>
      </c>
      <c r="AE23" s="567"/>
      <c r="AF23" s="556">
        <v>4.1666666666666666E-3</v>
      </c>
      <c r="AG23" s="567"/>
      <c r="AH23" s="556"/>
      <c r="AI23" s="567"/>
      <c r="AJ23" s="556"/>
      <c r="AK23" s="567"/>
      <c r="AL23" s="556"/>
      <c r="AM23" s="580"/>
      <c r="AN23" s="568" t="s">
        <v>372</v>
      </c>
      <c r="AO23" s="569"/>
      <c r="AP23" s="569"/>
      <c r="AQ23" s="569"/>
      <c r="AR23" s="569"/>
      <c r="AS23" s="569"/>
      <c r="AT23" s="569"/>
      <c r="AU23" s="570"/>
    </row>
    <row r="24" spans="1:47" ht="15.75" customHeight="1" thickTop="1" thickBot="1">
      <c r="A24" s="36">
        <v>6</v>
      </c>
      <c r="B24" s="581" t="s">
        <v>52</v>
      </c>
      <c r="C24" s="582"/>
      <c r="D24" s="582"/>
      <c r="E24" s="582"/>
      <c r="F24" s="582"/>
      <c r="G24" s="582"/>
      <c r="H24" s="582"/>
      <c r="I24" s="582"/>
      <c r="J24" s="582"/>
      <c r="K24" s="37"/>
      <c r="L24" s="583">
        <v>0</v>
      </c>
      <c r="M24" s="583"/>
      <c r="N24" s="583"/>
      <c r="O24" s="583">
        <v>0</v>
      </c>
      <c r="P24" s="583"/>
      <c r="Q24" s="583"/>
      <c r="R24" s="584">
        <f t="shared" si="0"/>
        <v>0</v>
      </c>
      <c r="S24" s="584"/>
      <c r="T24" s="585"/>
      <c r="U24" s="24"/>
      <c r="V24" s="579">
        <v>0.9291666666666667</v>
      </c>
      <c r="W24" s="567"/>
      <c r="X24" s="586">
        <v>1</v>
      </c>
      <c r="Y24" s="587"/>
      <c r="Z24" s="579"/>
      <c r="AA24" s="567"/>
      <c r="AB24" s="556"/>
      <c r="AC24" s="567"/>
      <c r="AD24" s="556"/>
      <c r="AE24" s="567"/>
      <c r="AF24" s="556"/>
      <c r="AG24" s="567"/>
      <c r="AH24" s="556"/>
      <c r="AI24" s="567"/>
      <c r="AJ24" s="556"/>
      <c r="AK24" s="567"/>
      <c r="AL24" s="556">
        <v>7.0833333333333331E-2</v>
      </c>
      <c r="AM24" s="580"/>
      <c r="AN24" s="568" t="s">
        <v>218</v>
      </c>
      <c r="AO24" s="569"/>
      <c r="AP24" s="569"/>
      <c r="AQ24" s="569"/>
      <c r="AR24" s="569"/>
      <c r="AS24" s="569"/>
      <c r="AT24" s="569"/>
      <c r="AU24" s="570"/>
    </row>
    <row r="25" spans="1:47" ht="15.75" customHeight="1" thickTop="1" thickBot="1">
      <c r="A25" s="31" t="s">
        <v>53</v>
      </c>
      <c r="B25" s="535" t="s">
        <v>54</v>
      </c>
      <c r="C25" s="525"/>
      <c r="D25" s="525"/>
      <c r="E25" s="525"/>
      <c r="F25" s="525"/>
      <c r="G25" s="525"/>
      <c r="H25" s="525"/>
      <c r="I25" s="525"/>
      <c r="J25" s="525"/>
      <c r="K25" s="536"/>
      <c r="L25" s="576" t="s">
        <v>44</v>
      </c>
      <c r="M25" s="576"/>
      <c r="N25" s="576"/>
      <c r="O25" s="576" t="s">
        <v>45</v>
      </c>
      <c r="P25" s="576"/>
      <c r="Q25" s="576"/>
      <c r="R25" s="577" t="s">
        <v>55</v>
      </c>
      <c r="S25" s="577"/>
      <c r="T25" s="578"/>
      <c r="U25" s="28"/>
      <c r="V25" s="579"/>
      <c r="W25" s="567"/>
      <c r="X25" s="555"/>
      <c r="Y25" s="556"/>
      <c r="Z25" s="575"/>
      <c r="AA25" s="565"/>
      <c r="AB25" s="556"/>
      <c r="AC25" s="567"/>
      <c r="AD25" s="556"/>
      <c r="AE25" s="567"/>
      <c r="AF25" s="556"/>
      <c r="AG25" s="567"/>
      <c r="AH25" s="556"/>
      <c r="AI25" s="567"/>
      <c r="AJ25" s="556"/>
      <c r="AK25" s="580"/>
      <c r="AL25" s="567"/>
      <c r="AM25" s="556"/>
      <c r="AN25" s="568"/>
      <c r="AO25" s="569"/>
      <c r="AP25" s="569"/>
      <c r="AQ25" s="569"/>
      <c r="AR25" s="569"/>
      <c r="AS25" s="569"/>
      <c r="AT25" s="569"/>
      <c r="AU25" s="570"/>
    </row>
    <row r="26" spans="1:47" ht="15.75" customHeight="1" thickTop="1">
      <c r="A26" s="33">
        <v>1</v>
      </c>
      <c r="B26" s="571" t="s">
        <v>56</v>
      </c>
      <c r="C26" s="571"/>
      <c r="D26" s="571"/>
      <c r="E26" s="571"/>
      <c r="F26" s="571"/>
      <c r="G26" s="571"/>
      <c r="H26" s="571"/>
      <c r="I26" s="571"/>
      <c r="J26" s="571"/>
      <c r="K26" s="571"/>
      <c r="L26" s="572">
        <v>0</v>
      </c>
      <c r="M26" s="572"/>
      <c r="N26" s="572"/>
      <c r="O26" s="572">
        <v>0</v>
      </c>
      <c r="P26" s="572"/>
      <c r="Q26" s="572"/>
      <c r="R26" s="573">
        <f t="shared" ref="R26:R31" si="1">L26+O26</f>
        <v>0</v>
      </c>
      <c r="S26" s="573"/>
      <c r="T26" s="574"/>
      <c r="U26" s="24"/>
      <c r="V26" s="564"/>
      <c r="W26" s="565"/>
      <c r="X26" s="566"/>
      <c r="Y26" s="556"/>
      <c r="Z26" s="564"/>
      <c r="AA26" s="565"/>
      <c r="AB26" s="556"/>
      <c r="AC26" s="567"/>
      <c r="AD26" s="556"/>
      <c r="AE26" s="567"/>
      <c r="AF26" s="556"/>
      <c r="AG26" s="567"/>
      <c r="AH26" s="556"/>
      <c r="AI26" s="567"/>
      <c r="AJ26" s="556"/>
      <c r="AK26" s="580"/>
      <c r="AL26" s="555"/>
      <c r="AM26" s="556"/>
      <c r="AN26" s="557"/>
      <c r="AO26" s="558"/>
      <c r="AP26" s="558"/>
      <c r="AQ26" s="558"/>
      <c r="AR26" s="558"/>
      <c r="AS26" s="558"/>
      <c r="AT26" s="558"/>
      <c r="AU26" s="559"/>
    </row>
    <row r="27" spans="1:47" ht="15.75" customHeight="1">
      <c r="A27" s="35">
        <v>2</v>
      </c>
      <c r="B27" s="485" t="s">
        <v>57</v>
      </c>
      <c r="C27" s="485"/>
      <c r="D27" s="485"/>
      <c r="E27" s="485"/>
      <c r="F27" s="485"/>
      <c r="G27" s="485"/>
      <c r="H27" s="485"/>
      <c r="I27" s="485"/>
      <c r="J27" s="485"/>
      <c r="K27" s="485"/>
      <c r="L27" s="560">
        <v>0</v>
      </c>
      <c r="M27" s="560"/>
      <c r="N27" s="560"/>
      <c r="O27" s="560">
        <v>0</v>
      </c>
      <c r="P27" s="560"/>
      <c r="Q27" s="560"/>
      <c r="R27" s="561">
        <f t="shared" si="1"/>
        <v>0</v>
      </c>
      <c r="S27" s="561"/>
      <c r="T27" s="562"/>
      <c r="U27" s="25"/>
      <c r="V27" s="564"/>
      <c r="W27" s="565"/>
      <c r="X27" s="566"/>
      <c r="Y27" s="556"/>
      <c r="Z27" s="564"/>
      <c r="AA27" s="565"/>
      <c r="AB27" s="556"/>
      <c r="AC27" s="567"/>
      <c r="AD27" s="556"/>
      <c r="AE27" s="567"/>
      <c r="AF27" s="556"/>
      <c r="AG27" s="567"/>
      <c r="AH27" s="556"/>
      <c r="AI27" s="567"/>
      <c r="AJ27" s="556"/>
      <c r="AK27" s="580"/>
      <c r="AL27" s="555"/>
      <c r="AM27" s="556"/>
      <c r="AN27" s="557"/>
      <c r="AO27" s="558"/>
      <c r="AP27" s="558"/>
      <c r="AQ27" s="558"/>
      <c r="AR27" s="558"/>
      <c r="AS27" s="558"/>
      <c r="AT27" s="558"/>
      <c r="AU27" s="559"/>
    </row>
    <row r="28" spans="1:47" ht="15.75" customHeight="1" thickBot="1">
      <c r="A28" s="10"/>
      <c r="B28" s="38" t="s">
        <v>28</v>
      </c>
      <c r="C28" s="495" t="s">
        <v>58</v>
      </c>
      <c r="D28" s="495"/>
      <c r="E28" s="495"/>
      <c r="F28" s="495"/>
      <c r="G28" s="495"/>
      <c r="H28" s="495"/>
      <c r="I28" s="495"/>
      <c r="J28" s="495"/>
      <c r="K28" s="496"/>
      <c r="L28" s="560">
        <v>0</v>
      </c>
      <c r="M28" s="560"/>
      <c r="N28" s="560"/>
      <c r="O28" s="560">
        <v>0</v>
      </c>
      <c r="P28" s="560"/>
      <c r="Q28" s="560"/>
      <c r="R28" s="561">
        <f t="shared" si="1"/>
        <v>0</v>
      </c>
      <c r="S28" s="561"/>
      <c r="T28" s="562"/>
      <c r="U28" s="25"/>
      <c r="V28" s="564"/>
      <c r="W28" s="565"/>
      <c r="X28" s="566"/>
      <c r="Y28" s="556"/>
      <c r="Z28" s="564"/>
      <c r="AA28" s="565"/>
      <c r="AB28" s="556"/>
      <c r="AC28" s="567"/>
      <c r="AD28" s="556"/>
      <c r="AE28" s="567"/>
      <c r="AF28" s="556"/>
      <c r="AG28" s="567"/>
      <c r="AH28" s="556"/>
      <c r="AI28" s="567"/>
      <c r="AJ28" s="556"/>
      <c r="AK28" s="580"/>
      <c r="AL28" s="555"/>
      <c r="AM28" s="556"/>
      <c r="AN28" s="557"/>
      <c r="AO28" s="558"/>
      <c r="AP28" s="558"/>
      <c r="AQ28" s="558"/>
      <c r="AR28" s="558"/>
      <c r="AS28" s="558"/>
      <c r="AT28" s="558"/>
      <c r="AU28" s="559"/>
    </row>
    <row r="29" spans="1:47" ht="15.75" customHeight="1" thickTop="1">
      <c r="A29" s="10"/>
      <c r="B29" s="38" t="s">
        <v>28</v>
      </c>
      <c r="C29" s="495" t="s">
        <v>59</v>
      </c>
      <c r="D29" s="495"/>
      <c r="E29" s="495"/>
      <c r="F29" s="495"/>
      <c r="G29" s="495"/>
      <c r="H29" s="495"/>
      <c r="I29" s="495"/>
      <c r="J29" s="495"/>
      <c r="K29" s="496"/>
      <c r="L29" s="560">
        <v>0</v>
      </c>
      <c r="M29" s="560"/>
      <c r="N29" s="560"/>
      <c r="O29" s="560">
        <v>0</v>
      </c>
      <c r="P29" s="560"/>
      <c r="Q29" s="560"/>
      <c r="R29" s="561">
        <f t="shared" si="1"/>
        <v>0</v>
      </c>
      <c r="S29" s="561"/>
      <c r="T29" s="562"/>
      <c r="U29" s="25"/>
      <c r="V29" s="564"/>
      <c r="W29" s="565"/>
      <c r="X29" s="565"/>
      <c r="Y29" s="556"/>
      <c r="Z29" s="564"/>
      <c r="AA29" s="565"/>
      <c r="AB29" s="556"/>
      <c r="AC29" s="567"/>
      <c r="AD29" s="556"/>
      <c r="AE29" s="567"/>
      <c r="AF29" s="556"/>
      <c r="AG29" s="567"/>
      <c r="AH29" s="556"/>
      <c r="AI29" s="567"/>
      <c r="AJ29" s="556"/>
      <c r="AK29" s="580"/>
      <c r="AL29" s="555"/>
      <c r="AM29" s="556"/>
      <c r="AN29" s="568"/>
      <c r="AO29" s="569"/>
      <c r="AP29" s="569"/>
      <c r="AQ29" s="569"/>
      <c r="AR29" s="569"/>
      <c r="AS29" s="569"/>
      <c r="AT29" s="569"/>
      <c r="AU29" s="570"/>
    </row>
    <row r="30" spans="1:47" ht="15.75" customHeight="1" thickBot="1">
      <c r="A30" s="10"/>
      <c r="B30" s="38" t="s">
        <v>28</v>
      </c>
      <c r="C30" s="495" t="s">
        <v>60</v>
      </c>
      <c r="D30" s="495"/>
      <c r="E30" s="495"/>
      <c r="F30" s="495"/>
      <c r="G30" s="495"/>
      <c r="H30" s="495"/>
      <c r="I30" s="495"/>
      <c r="J30" s="495"/>
      <c r="K30" s="496"/>
      <c r="L30" s="560">
        <v>0</v>
      </c>
      <c r="M30" s="560"/>
      <c r="N30" s="560"/>
      <c r="O30" s="560">
        <v>0</v>
      </c>
      <c r="P30" s="560"/>
      <c r="Q30" s="560"/>
      <c r="R30" s="561">
        <f t="shared" si="1"/>
        <v>0</v>
      </c>
      <c r="S30" s="561"/>
      <c r="T30" s="562"/>
      <c r="U30" s="25"/>
      <c r="V30" s="563"/>
      <c r="W30" s="549"/>
      <c r="X30" s="549"/>
      <c r="Y30" s="551"/>
      <c r="Z30" s="563"/>
      <c r="AA30" s="549"/>
      <c r="AB30" s="556"/>
      <c r="AC30" s="567"/>
      <c r="AD30" s="556"/>
      <c r="AE30" s="567"/>
      <c r="AF30" s="556"/>
      <c r="AG30" s="567"/>
      <c r="AH30" s="556"/>
      <c r="AI30" s="567"/>
      <c r="AJ30" s="556"/>
      <c r="AK30" s="580"/>
      <c r="AL30" s="550"/>
      <c r="AM30" s="551"/>
      <c r="AN30" s="552"/>
      <c r="AO30" s="553"/>
      <c r="AP30" s="553"/>
      <c r="AQ30" s="553"/>
      <c r="AR30" s="553"/>
      <c r="AS30" s="553"/>
      <c r="AT30" s="553"/>
      <c r="AU30" s="554"/>
    </row>
    <row r="31" spans="1:47" ht="15.75" customHeight="1" thickTop="1" thickBot="1">
      <c r="A31" s="16"/>
      <c r="B31" s="39" t="s">
        <v>28</v>
      </c>
      <c r="C31" s="40" t="s">
        <v>61</v>
      </c>
      <c r="D31" s="40"/>
      <c r="E31" s="40"/>
      <c r="F31" s="473"/>
      <c r="G31" s="473"/>
      <c r="H31" s="473"/>
      <c r="I31" s="473"/>
      <c r="J31" s="473"/>
      <c r="K31" s="41" t="s">
        <v>62</v>
      </c>
      <c r="L31" s="539">
        <v>0</v>
      </c>
      <c r="M31" s="540"/>
      <c r="N31" s="541"/>
      <c r="O31" s="539">
        <v>0</v>
      </c>
      <c r="P31" s="540"/>
      <c r="Q31" s="541"/>
      <c r="R31" s="542">
        <f t="shared" si="1"/>
        <v>0</v>
      </c>
      <c r="S31" s="543"/>
      <c r="T31" s="544"/>
      <c r="U31" s="25"/>
      <c r="V31" s="545" t="s">
        <v>63</v>
      </c>
      <c r="W31" s="546"/>
      <c r="X31" s="546"/>
      <c r="Y31" s="547"/>
      <c r="Z31" s="548">
        <f>SUM(Z9:AA30)</f>
        <v>0</v>
      </c>
      <c r="AA31" s="533"/>
      <c r="AB31" s="533">
        <f>SUM(AB9:AC30)</f>
        <v>0</v>
      </c>
      <c r="AC31" s="533"/>
      <c r="AD31" s="533">
        <f>SUM(AD9:AE30)</f>
        <v>0.14166666666666666</v>
      </c>
      <c r="AE31" s="533"/>
      <c r="AF31" s="533">
        <f>SUM(AF9:AG30)</f>
        <v>0.22083333333333335</v>
      </c>
      <c r="AG31" s="533"/>
      <c r="AH31" s="533">
        <f>SUM(AH9:AI30)</f>
        <v>0</v>
      </c>
      <c r="AI31" s="533"/>
      <c r="AJ31" s="533">
        <f>SUM(AJ9:AK30)</f>
        <v>0</v>
      </c>
      <c r="AK31" s="533"/>
      <c r="AL31" s="537">
        <f>SUM(AL9:AM30)</f>
        <v>0.63749999999999996</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66</v>
      </c>
      <c r="B34" s="525"/>
      <c r="C34" s="525"/>
      <c r="D34" s="525"/>
      <c r="E34" s="525"/>
      <c r="F34" s="525"/>
      <c r="G34" s="526"/>
      <c r="H34" s="527" t="s">
        <v>67</v>
      </c>
      <c r="I34" s="528"/>
      <c r="J34" s="528"/>
      <c r="K34" s="529" t="s">
        <v>68</v>
      </c>
      <c r="L34" s="529"/>
      <c r="M34" s="529"/>
      <c r="N34" s="529" t="s">
        <v>69</v>
      </c>
      <c r="O34" s="529"/>
      <c r="P34" s="529"/>
      <c r="Q34" s="51"/>
      <c r="R34" s="530" t="s">
        <v>70</v>
      </c>
      <c r="S34" s="504"/>
      <c r="T34" s="504"/>
      <c r="U34" s="504"/>
      <c r="V34" s="504"/>
      <c r="W34" s="505"/>
      <c r="X34" s="531" t="s">
        <v>71</v>
      </c>
      <c r="Y34" s="532"/>
      <c r="Z34" s="532"/>
      <c r="AA34" s="532"/>
      <c r="AB34" s="531" t="s">
        <v>72</v>
      </c>
      <c r="AC34" s="532"/>
      <c r="AD34" s="532"/>
      <c r="AE34" s="534"/>
      <c r="AF34" s="535" t="s">
        <v>73</v>
      </c>
      <c r="AG34" s="525"/>
      <c r="AH34" s="525"/>
      <c r="AI34" s="536"/>
      <c r="AJ34" s="503" t="s">
        <v>74</v>
      </c>
      <c r="AK34" s="504"/>
      <c r="AL34" s="504"/>
      <c r="AM34" s="505"/>
      <c r="AN34" s="503" t="s">
        <v>75</v>
      </c>
      <c r="AO34" s="504"/>
      <c r="AP34" s="505"/>
      <c r="AQ34" s="503" t="s">
        <v>76</v>
      </c>
      <c r="AR34" s="504"/>
      <c r="AS34" s="504"/>
      <c r="AT34" s="504"/>
      <c r="AU34" s="506"/>
    </row>
    <row r="35" spans="1:47" ht="15.75" customHeight="1" thickTop="1">
      <c r="A35" s="52" t="s">
        <v>77</v>
      </c>
      <c r="B35" s="45"/>
      <c r="C35" s="45"/>
      <c r="D35" s="45"/>
      <c r="E35" s="45"/>
      <c r="F35" s="45"/>
      <c r="G35" s="53"/>
      <c r="H35" s="507">
        <f>SUM(Z9:AA30)</f>
        <v>0</v>
      </c>
      <c r="I35" s="508"/>
      <c r="J35" s="508"/>
      <c r="K35" s="509">
        <v>0</v>
      </c>
      <c r="L35" s="510"/>
      <c r="M35" s="54" t="s">
        <v>78</v>
      </c>
      <c r="N35" s="511">
        <f t="shared" ref="N35:N41" si="2">(H35*24)*K35</f>
        <v>0</v>
      </c>
      <c r="O35" s="512"/>
      <c r="P35" s="54" t="s">
        <v>78</v>
      </c>
      <c r="Q35" s="55"/>
      <c r="R35" s="513" t="s">
        <v>79</v>
      </c>
      <c r="S35" s="514"/>
      <c r="T35" s="514"/>
      <c r="U35" s="514"/>
      <c r="V35" s="514"/>
      <c r="W35" s="514"/>
      <c r="X35" s="515">
        <v>12087</v>
      </c>
      <c r="Y35" s="516"/>
      <c r="Z35" s="516"/>
      <c r="AA35" s="56" t="s">
        <v>78</v>
      </c>
      <c r="AB35" s="517">
        <v>894</v>
      </c>
      <c r="AC35" s="518"/>
      <c r="AD35" s="518"/>
      <c r="AE35" s="57" t="s">
        <v>78</v>
      </c>
      <c r="AF35" s="517">
        <v>0</v>
      </c>
      <c r="AG35" s="518"/>
      <c r="AH35" s="518"/>
      <c r="AI35" s="56" t="s">
        <v>78</v>
      </c>
      <c r="AJ35" s="517">
        <v>0</v>
      </c>
      <c r="AK35" s="518"/>
      <c r="AL35" s="518"/>
      <c r="AM35" s="56" t="s">
        <v>78</v>
      </c>
      <c r="AN35" s="519">
        <f>(X35+AF35)-(AB35+AJ35)</f>
        <v>11193</v>
      </c>
      <c r="AO35" s="520"/>
      <c r="AP35" s="56" t="s">
        <v>78</v>
      </c>
      <c r="AQ35" s="521"/>
      <c r="AR35" s="522"/>
      <c r="AS35" s="522"/>
      <c r="AT35" s="522"/>
      <c r="AU35" s="523"/>
    </row>
    <row r="36" spans="1:47" ht="15.75" customHeight="1">
      <c r="A36" s="336" t="s">
        <v>80</v>
      </c>
      <c r="B36" s="58"/>
      <c r="C36" s="58"/>
      <c r="D36" s="58"/>
      <c r="E36" s="58"/>
      <c r="F36" s="58"/>
      <c r="G36" s="59"/>
      <c r="H36" s="488">
        <f>SUM(AB9:AC30)</f>
        <v>0</v>
      </c>
      <c r="I36" s="489"/>
      <c r="J36" s="489"/>
      <c r="K36" s="490">
        <v>120</v>
      </c>
      <c r="L36" s="491"/>
      <c r="M36" s="60" t="s">
        <v>78</v>
      </c>
      <c r="N36" s="492">
        <f t="shared" si="2"/>
        <v>0</v>
      </c>
      <c r="O36" s="493"/>
      <c r="P36" s="60" t="s">
        <v>78</v>
      </c>
      <c r="Q36" s="51"/>
      <c r="R36" s="501" t="s">
        <v>81</v>
      </c>
      <c r="S36" s="502"/>
      <c r="T36" s="502"/>
      <c r="U36" s="502"/>
      <c r="V36" s="502"/>
      <c r="W36" s="502"/>
      <c r="X36" s="486">
        <v>46000</v>
      </c>
      <c r="Y36" s="487"/>
      <c r="Z36" s="487"/>
      <c r="AA36" s="61" t="s">
        <v>78</v>
      </c>
      <c r="AB36" s="499">
        <v>2000</v>
      </c>
      <c r="AC36" s="500"/>
      <c r="AD36" s="500"/>
      <c r="AE36" s="62" t="s">
        <v>78</v>
      </c>
      <c r="AF36" s="499">
        <v>17000</v>
      </c>
      <c r="AG36" s="500"/>
      <c r="AH36" s="500"/>
      <c r="AI36" s="61" t="s">
        <v>78</v>
      </c>
      <c r="AJ36" s="499">
        <v>0</v>
      </c>
      <c r="AK36" s="500"/>
      <c r="AL36" s="500"/>
      <c r="AM36" s="61" t="s">
        <v>78</v>
      </c>
      <c r="AN36" s="463">
        <f t="shared" ref="AN36:AN43" si="3">(X36+AF36)-(AB36+AJ36)</f>
        <v>61000</v>
      </c>
      <c r="AO36" s="464"/>
      <c r="AP36" s="61" t="s">
        <v>78</v>
      </c>
      <c r="AQ36" s="465" t="s">
        <v>371</v>
      </c>
      <c r="AR36" s="466"/>
      <c r="AS36" s="466"/>
      <c r="AT36" s="466"/>
      <c r="AU36" s="467"/>
    </row>
    <row r="37" spans="1:47" ht="15.75" customHeight="1">
      <c r="A37" s="336" t="s">
        <v>82</v>
      </c>
      <c r="B37" s="58"/>
      <c r="C37" s="58"/>
      <c r="D37" s="58"/>
      <c r="E37" s="58"/>
      <c r="F37" s="58"/>
      <c r="G37" s="59"/>
      <c r="H37" s="488">
        <f>SUM(AD9:AE30)</f>
        <v>0.14166666666666666</v>
      </c>
      <c r="I37" s="489"/>
      <c r="J37" s="489"/>
      <c r="K37" s="490">
        <v>89</v>
      </c>
      <c r="L37" s="491"/>
      <c r="M37" s="60" t="s">
        <v>78</v>
      </c>
      <c r="N37" s="492">
        <f t="shared" si="2"/>
        <v>302.59999999999997</v>
      </c>
      <c r="O37" s="493"/>
      <c r="P37" s="60" t="s">
        <v>78</v>
      </c>
      <c r="Q37" s="51"/>
      <c r="R37" s="484" t="s">
        <v>83</v>
      </c>
      <c r="S37" s="485"/>
      <c r="T37" s="485"/>
      <c r="U37" s="485"/>
      <c r="V37" s="485"/>
      <c r="W37" s="485"/>
      <c r="X37" s="486">
        <v>0</v>
      </c>
      <c r="Y37" s="487"/>
      <c r="Z37" s="487"/>
      <c r="AA37" s="61" t="s">
        <v>78</v>
      </c>
      <c r="AB37" s="63"/>
      <c r="AC37" s="64"/>
      <c r="AD37" s="64"/>
      <c r="AE37" s="65"/>
      <c r="AF37" s="499">
        <v>0</v>
      </c>
      <c r="AG37" s="500"/>
      <c r="AH37" s="500"/>
      <c r="AI37" s="61" t="s">
        <v>78</v>
      </c>
      <c r="AJ37" s="499">
        <v>0</v>
      </c>
      <c r="AK37" s="500"/>
      <c r="AL37" s="500"/>
      <c r="AM37" s="61" t="s">
        <v>78</v>
      </c>
      <c r="AN37" s="463">
        <f t="shared" si="3"/>
        <v>0</v>
      </c>
      <c r="AO37" s="464"/>
      <c r="AP37" s="61" t="s">
        <v>78</v>
      </c>
      <c r="AQ37" s="465"/>
      <c r="AR37" s="466"/>
      <c r="AS37" s="466"/>
      <c r="AT37" s="466"/>
      <c r="AU37" s="467"/>
    </row>
    <row r="38" spans="1:47" ht="15.75" customHeight="1">
      <c r="A38" s="336" t="s">
        <v>84</v>
      </c>
      <c r="B38" s="58"/>
      <c r="C38" s="58"/>
      <c r="D38" s="58"/>
      <c r="E38" s="58"/>
      <c r="F38" s="58"/>
      <c r="G38" s="59"/>
      <c r="H38" s="488">
        <f>SUM(AF9:AG30)</f>
        <v>0.22083333333333335</v>
      </c>
      <c r="I38" s="489"/>
      <c r="J38" s="489"/>
      <c r="K38" s="490">
        <v>89</v>
      </c>
      <c r="L38" s="491"/>
      <c r="M38" s="60" t="s">
        <v>78</v>
      </c>
      <c r="N38" s="492">
        <f t="shared" si="2"/>
        <v>471.70000000000005</v>
      </c>
      <c r="O38" s="493"/>
      <c r="P38" s="60" t="s">
        <v>78</v>
      </c>
      <c r="Q38" s="51"/>
      <c r="R38" s="484" t="s">
        <v>85</v>
      </c>
      <c r="S38" s="485"/>
      <c r="T38" s="485"/>
      <c r="U38" s="485"/>
      <c r="V38" s="485"/>
      <c r="W38" s="485"/>
      <c r="X38" s="486">
        <v>0</v>
      </c>
      <c r="Y38" s="487"/>
      <c r="Z38" s="487"/>
      <c r="AA38" s="62" t="s">
        <v>86</v>
      </c>
      <c r="AB38" s="63"/>
      <c r="AC38" s="64"/>
      <c r="AD38" s="64"/>
      <c r="AE38" s="65"/>
      <c r="AF38" s="499">
        <v>0</v>
      </c>
      <c r="AG38" s="500"/>
      <c r="AH38" s="500"/>
      <c r="AI38" s="62" t="s">
        <v>86</v>
      </c>
      <c r="AJ38" s="499">
        <v>0</v>
      </c>
      <c r="AK38" s="500"/>
      <c r="AL38" s="500"/>
      <c r="AM38" s="62" t="s">
        <v>86</v>
      </c>
      <c r="AN38" s="463">
        <f t="shared" si="3"/>
        <v>0</v>
      </c>
      <c r="AO38" s="464"/>
      <c r="AP38" s="62" t="s">
        <v>86</v>
      </c>
      <c r="AQ38" s="465"/>
      <c r="AR38" s="466"/>
      <c r="AS38" s="466"/>
      <c r="AT38" s="466"/>
      <c r="AU38" s="467"/>
    </row>
    <row r="39" spans="1:47" ht="15.75" customHeight="1">
      <c r="A39" s="336" t="s">
        <v>87</v>
      </c>
      <c r="B39" s="58"/>
      <c r="C39" s="58"/>
      <c r="D39" s="58"/>
      <c r="E39" s="58"/>
      <c r="F39" s="58"/>
      <c r="G39" s="59"/>
      <c r="H39" s="488">
        <f>SUM(AH9:AI30)</f>
        <v>0</v>
      </c>
      <c r="I39" s="489"/>
      <c r="J39" s="489"/>
      <c r="K39" s="490">
        <v>0</v>
      </c>
      <c r="L39" s="491"/>
      <c r="M39" s="60" t="s">
        <v>78</v>
      </c>
      <c r="N39" s="492">
        <f t="shared" si="2"/>
        <v>0</v>
      </c>
      <c r="O39" s="493"/>
      <c r="P39" s="60" t="s">
        <v>78</v>
      </c>
      <c r="Q39" s="55"/>
      <c r="R39" s="484" t="s">
        <v>88</v>
      </c>
      <c r="S39" s="485"/>
      <c r="T39" s="485"/>
      <c r="U39" s="485"/>
      <c r="V39" s="485"/>
      <c r="W39" s="485"/>
      <c r="X39" s="486">
        <v>0</v>
      </c>
      <c r="Y39" s="487"/>
      <c r="Z39" s="487"/>
      <c r="AA39" s="62" t="s">
        <v>86</v>
      </c>
      <c r="AB39" s="63"/>
      <c r="AC39" s="64"/>
      <c r="AD39" s="64"/>
      <c r="AE39" s="65"/>
      <c r="AF39" s="499">
        <v>0</v>
      </c>
      <c r="AG39" s="500"/>
      <c r="AH39" s="500"/>
      <c r="AI39" s="62" t="s">
        <v>86</v>
      </c>
      <c r="AJ39" s="499">
        <v>0</v>
      </c>
      <c r="AK39" s="500"/>
      <c r="AL39" s="500"/>
      <c r="AM39" s="62" t="s">
        <v>86</v>
      </c>
      <c r="AN39" s="463">
        <f t="shared" si="3"/>
        <v>0</v>
      </c>
      <c r="AO39" s="464"/>
      <c r="AP39" s="62" t="s">
        <v>86</v>
      </c>
      <c r="AQ39" s="465"/>
      <c r="AR39" s="466"/>
      <c r="AS39" s="466"/>
      <c r="AT39" s="466"/>
      <c r="AU39" s="467"/>
    </row>
    <row r="40" spans="1:47" ht="15.75" customHeight="1">
      <c r="A40" s="336" t="s">
        <v>89</v>
      </c>
      <c r="B40" s="58"/>
      <c r="C40" s="58"/>
      <c r="D40" s="58"/>
      <c r="E40" s="58"/>
      <c r="F40" s="58"/>
      <c r="G40" s="59"/>
      <c r="H40" s="488">
        <f>SUM(AJ10:AK30)</f>
        <v>0</v>
      </c>
      <c r="I40" s="489"/>
      <c r="J40" s="489"/>
      <c r="K40" s="490">
        <v>0</v>
      </c>
      <c r="L40" s="491"/>
      <c r="M40" s="60" t="s">
        <v>78</v>
      </c>
      <c r="N40" s="492">
        <f t="shared" si="2"/>
        <v>0</v>
      </c>
      <c r="O40" s="493"/>
      <c r="P40" s="60" t="s">
        <v>78</v>
      </c>
      <c r="Q40" s="55"/>
      <c r="R40" s="484" t="s">
        <v>90</v>
      </c>
      <c r="S40" s="485"/>
      <c r="T40" s="485"/>
      <c r="U40" s="485"/>
      <c r="V40" s="485"/>
      <c r="W40" s="485"/>
      <c r="X40" s="486">
        <v>0</v>
      </c>
      <c r="Y40" s="487"/>
      <c r="Z40" s="487"/>
      <c r="AA40" s="62" t="s">
        <v>86</v>
      </c>
      <c r="AB40" s="63"/>
      <c r="AC40" s="64"/>
      <c r="AD40" s="64"/>
      <c r="AE40" s="65"/>
      <c r="AF40" s="499">
        <v>0</v>
      </c>
      <c r="AG40" s="500"/>
      <c r="AH40" s="500"/>
      <c r="AI40" s="62" t="s">
        <v>86</v>
      </c>
      <c r="AJ40" s="499">
        <v>0</v>
      </c>
      <c r="AK40" s="500"/>
      <c r="AL40" s="500"/>
      <c r="AM40" s="62" t="s">
        <v>86</v>
      </c>
      <c r="AN40" s="463">
        <f t="shared" si="3"/>
        <v>0</v>
      </c>
      <c r="AO40" s="464"/>
      <c r="AP40" s="62" t="s">
        <v>86</v>
      </c>
      <c r="AQ40" s="465"/>
      <c r="AR40" s="466"/>
      <c r="AS40" s="466"/>
      <c r="AT40" s="466"/>
      <c r="AU40" s="467"/>
    </row>
    <row r="41" spans="1:47" ht="15.75" customHeight="1">
      <c r="A41" s="336" t="s">
        <v>91</v>
      </c>
      <c r="B41" s="58"/>
      <c r="C41" s="58"/>
      <c r="D41" s="58"/>
      <c r="E41" s="58"/>
      <c r="F41" s="58"/>
      <c r="G41" s="59"/>
      <c r="H41" s="488">
        <f>SUM(AL9:AM30)</f>
        <v>0.63749999999999996</v>
      </c>
      <c r="I41" s="489"/>
      <c r="J41" s="489"/>
      <c r="K41" s="490">
        <v>8</v>
      </c>
      <c r="L41" s="491"/>
      <c r="M41" s="60" t="s">
        <v>78</v>
      </c>
      <c r="N41" s="492">
        <f t="shared" si="2"/>
        <v>122.39999999999999</v>
      </c>
      <c r="O41" s="493"/>
      <c r="P41" s="60" t="s">
        <v>78</v>
      </c>
      <c r="Q41" s="55"/>
      <c r="R41" s="494" t="s">
        <v>92</v>
      </c>
      <c r="S41" s="495"/>
      <c r="T41" s="495"/>
      <c r="U41" s="495"/>
      <c r="V41" s="495"/>
      <c r="W41" s="496"/>
      <c r="X41" s="486">
        <v>0</v>
      </c>
      <c r="Y41" s="487"/>
      <c r="Z41" s="487"/>
      <c r="AA41" s="62" t="s">
        <v>86</v>
      </c>
      <c r="AB41" s="63"/>
      <c r="AC41" s="64"/>
      <c r="AD41" s="64"/>
      <c r="AE41" s="65"/>
      <c r="AF41" s="497">
        <v>0</v>
      </c>
      <c r="AG41" s="498"/>
      <c r="AH41" s="498"/>
      <c r="AI41" s="62" t="s">
        <v>86</v>
      </c>
      <c r="AJ41" s="497">
        <v>0</v>
      </c>
      <c r="AK41" s="498"/>
      <c r="AL41" s="498"/>
      <c r="AM41" s="62" t="s">
        <v>86</v>
      </c>
      <c r="AN41" s="463">
        <f t="shared" si="3"/>
        <v>0</v>
      </c>
      <c r="AO41" s="464"/>
      <c r="AP41" s="62" t="s">
        <v>86</v>
      </c>
      <c r="AQ41" s="465"/>
      <c r="AR41" s="466"/>
      <c r="AS41" s="466"/>
      <c r="AT41" s="466"/>
      <c r="AU41" s="467"/>
    </row>
    <row r="42" spans="1:47" ht="15.75" customHeight="1">
      <c r="A42" s="336" t="s">
        <v>93</v>
      </c>
      <c r="B42" s="58"/>
      <c r="C42" s="58"/>
      <c r="D42" s="58"/>
      <c r="E42" s="58"/>
      <c r="F42" s="58"/>
      <c r="G42" s="59"/>
      <c r="H42" s="479">
        <v>0</v>
      </c>
      <c r="I42" s="480"/>
      <c r="J42" s="480"/>
      <c r="K42" s="481"/>
      <c r="L42" s="482"/>
      <c r="M42" s="483"/>
      <c r="N42" s="481"/>
      <c r="O42" s="482"/>
      <c r="P42" s="483"/>
      <c r="Q42" s="55"/>
      <c r="R42" s="484" t="s">
        <v>94</v>
      </c>
      <c r="S42" s="485"/>
      <c r="T42" s="485"/>
      <c r="U42" s="485"/>
      <c r="V42" s="485"/>
      <c r="W42" s="485"/>
      <c r="X42" s="486">
        <v>0</v>
      </c>
      <c r="Y42" s="487"/>
      <c r="Z42" s="487"/>
      <c r="AA42" s="62" t="s">
        <v>86</v>
      </c>
      <c r="AB42" s="63"/>
      <c r="AC42" s="64"/>
      <c r="AD42" s="64"/>
      <c r="AE42" s="65"/>
      <c r="AF42" s="461">
        <v>0</v>
      </c>
      <c r="AG42" s="462"/>
      <c r="AH42" s="462"/>
      <c r="AI42" s="62" t="s">
        <v>86</v>
      </c>
      <c r="AJ42" s="461">
        <v>0</v>
      </c>
      <c r="AK42" s="462"/>
      <c r="AL42" s="462"/>
      <c r="AM42" s="62" t="s">
        <v>86</v>
      </c>
      <c r="AN42" s="463">
        <f t="shared" si="3"/>
        <v>0</v>
      </c>
      <c r="AO42" s="464"/>
      <c r="AP42" s="62" t="s">
        <v>86</v>
      </c>
      <c r="AQ42" s="465"/>
      <c r="AR42" s="466"/>
      <c r="AS42" s="466"/>
      <c r="AT42" s="466"/>
      <c r="AU42" s="467"/>
    </row>
    <row r="43" spans="1:47" ht="15.75" customHeight="1" thickBot="1">
      <c r="A43" s="66" t="s">
        <v>95</v>
      </c>
      <c r="B43" s="67"/>
      <c r="C43" s="67"/>
      <c r="D43" s="67"/>
      <c r="E43" s="67"/>
      <c r="F43" s="67"/>
      <c r="H43" s="468">
        <v>0</v>
      </c>
      <c r="I43" s="469"/>
      <c r="J43" s="469"/>
      <c r="K43" s="470"/>
      <c r="L43" s="471"/>
      <c r="M43" s="472"/>
      <c r="N43" s="470"/>
      <c r="O43" s="471"/>
      <c r="P43" s="472"/>
      <c r="Q43" s="55"/>
      <c r="R43" s="16" t="s">
        <v>96</v>
      </c>
      <c r="S43" s="17"/>
      <c r="T43" s="473" t="s">
        <v>97</v>
      </c>
      <c r="U43" s="473"/>
      <c r="V43" s="473"/>
      <c r="W43" s="474"/>
      <c r="X43" s="475">
        <v>0</v>
      </c>
      <c r="Y43" s="476"/>
      <c r="Z43" s="476"/>
      <c r="AA43" s="68" t="s">
        <v>86</v>
      </c>
      <c r="AB43" s="69"/>
      <c r="AC43" s="70"/>
      <c r="AD43" s="70"/>
      <c r="AE43" s="71"/>
      <c r="AF43" s="477">
        <v>0</v>
      </c>
      <c r="AG43" s="478"/>
      <c r="AH43" s="478"/>
      <c r="AI43" s="68" t="s">
        <v>86</v>
      </c>
      <c r="AJ43" s="477">
        <v>0</v>
      </c>
      <c r="AK43" s="478"/>
      <c r="AL43" s="478"/>
      <c r="AM43" s="68" t="s">
        <v>86</v>
      </c>
      <c r="AN43" s="448">
        <f t="shared" si="3"/>
        <v>0</v>
      </c>
      <c r="AO43" s="449"/>
      <c r="AP43" s="68" t="s">
        <v>86</v>
      </c>
      <c r="AQ43" s="450"/>
      <c r="AR43" s="451"/>
      <c r="AS43" s="451"/>
      <c r="AT43" s="451"/>
      <c r="AU43" s="452"/>
    </row>
    <row r="44" spans="1:47" ht="15.75" customHeight="1" thickTop="1" thickBot="1">
      <c r="A44" s="24"/>
      <c r="B44" s="24"/>
      <c r="C44" s="72"/>
      <c r="D44" s="453" t="s">
        <v>98</v>
      </c>
      <c r="E44" s="453"/>
      <c r="F44" s="453"/>
      <c r="G44" s="454"/>
      <c r="H44" s="455">
        <f>SUM(H35:J43)</f>
        <v>1</v>
      </c>
      <c r="I44" s="456"/>
      <c r="J44" s="456"/>
      <c r="K44" s="457"/>
      <c r="L44" s="458"/>
      <c r="M44" s="73"/>
      <c r="N44" s="459">
        <f>SUM(N35:O41)</f>
        <v>896.69999999999993</v>
      </c>
      <c r="O44" s="4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3" t="s">
        <v>143</v>
      </c>
      <c r="D51" s="443"/>
      <c r="E51" s="443"/>
      <c r="F51" s="443"/>
      <c r="G51" s="443"/>
      <c r="H51" s="443"/>
      <c r="I51" s="88"/>
      <c r="J51" s="88"/>
      <c r="K51" s="89"/>
      <c r="L51" s="88"/>
      <c r="M51" s="88"/>
      <c r="N51" s="88"/>
      <c r="O51" s="88"/>
      <c r="P51" s="88"/>
      <c r="Q51" s="79"/>
      <c r="R51" s="86" t="s">
        <v>101</v>
      </c>
      <c r="S51" s="87"/>
      <c r="T51" s="443" t="s">
        <v>102</v>
      </c>
      <c r="U51" s="443"/>
      <c r="V51" s="443"/>
      <c r="W51" s="443"/>
      <c r="X51" s="443"/>
      <c r="Y51" s="443"/>
      <c r="Z51" s="79"/>
      <c r="AA51" s="79"/>
      <c r="AB51" s="79"/>
      <c r="AC51" s="79"/>
      <c r="AD51" s="79"/>
      <c r="AE51" s="79"/>
      <c r="AF51" s="79"/>
      <c r="AG51" s="79"/>
      <c r="AH51" s="79"/>
      <c r="AI51" s="79"/>
      <c r="AJ51" s="79"/>
      <c r="AK51" s="79"/>
      <c r="AL51" s="79"/>
      <c r="AM51" s="79"/>
      <c r="AN51" s="79"/>
      <c r="AO51" s="79"/>
      <c r="AP51" s="86" t="s">
        <v>101</v>
      </c>
      <c r="AQ51" s="87"/>
      <c r="AR51" s="443"/>
      <c r="AS51" s="443"/>
      <c r="AT51" s="443"/>
      <c r="AU51" s="4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4"/>
      <c r="AR54" s="444"/>
      <c r="AS54" s="444"/>
      <c r="AT54" s="444"/>
      <c r="AU54" s="4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5" t="str">
        <f>E6</f>
        <v>30-10--2020</v>
      </c>
      <c r="F59" s="446"/>
      <c r="G59" s="446"/>
      <c r="H59" s="446"/>
      <c r="I59" s="446"/>
      <c r="J59" s="4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5" t="str">
        <f>E6</f>
        <v>30-10--2020</v>
      </c>
      <c r="AK59" s="446"/>
      <c r="AL59" s="446"/>
      <c r="AM59" s="446"/>
      <c r="AN59" s="446"/>
      <c r="AO59" s="447"/>
      <c r="AP59" s="107"/>
      <c r="AQ59" s="107"/>
      <c r="AR59" s="107"/>
      <c r="AS59" s="107"/>
      <c r="AT59" s="107"/>
      <c r="AU59" s="107"/>
    </row>
    <row r="60" spans="1:58" ht="13.5" thickBot="1">
      <c r="A60" s="108" t="s">
        <v>11</v>
      </c>
      <c r="B60" s="109"/>
      <c r="C60" s="109"/>
      <c r="D60" s="109"/>
      <c r="E60" s="394" t="str">
        <f>E7</f>
        <v>TB.MITRA ANUGERAH 35</v>
      </c>
      <c r="F60" s="395"/>
      <c r="G60" s="395"/>
      <c r="H60" s="395"/>
      <c r="I60" s="395"/>
      <c r="J60" s="39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4" t="str">
        <f>E7</f>
        <v>TB.MITRA ANUGERAH 35</v>
      </c>
      <c r="AK60" s="395"/>
      <c r="AL60" s="395"/>
      <c r="AM60" s="395"/>
      <c r="AN60" s="395"/>
      <c r="AO60" s="39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7" t="s">
        <v>111</v>
      </c>
      <c r="C62" s="398"/>
      <c r="D62" s="398"/>
      <c r="E62" s="398"/>
      <c r="F62" s="398"/>
      <c r="G62" s="398"/>
      <c r="H62" s="398"/>
      <c r="I62" s="398"/>
      <c r="J62" s="398"/>
      <c r="K62" s="398"/>
      <c r="L62" s="398"/>
      <c r="M62" s="398"/>
      <c r="N62" s="398"/>
      <c r="O62" s="398"/>
      <c r="P62" s="398"/>
      <c r="Q62" s="398"/>
      <c r="R62" s="398"/>
      <c r="S62" s="398"/>
      <c r="T62" s="398"/>
      <c r="U62" s="398"/>
      <c r="V62" s="398"/>
      <c r="W62" s="398"/>
      <c r="X62" s="398"/>
      <c r="Y62" s="398"/>
      <c r="Z62" s="398"/>
      <c r="AA62" s="398"/>
      <c r="AB62" s="399"/>
      <c r="AC62" s="111"/>
      <c r="AD62" s="111"/>
      <c r="AE62" s="111"/>
      <c r="AF62" s="397" t="s">
        <v>112</v>
      </c>
      <c r="AG62" s="398"/>
      <c r="AH62" s="398"/>
      <c r="AI62" s="398"/>
      <c r="AJ62" s="398"/>
      <c r="AK62" s="398"/>
      <c r="AL62" s="398"/>
      <c r="AM62" s="398"/>
      <c r="AN62" s="398"/>
      <c r="AO62" s="398"/>
      <c r="AP62" s="398"/>
      <c r="AQ62" s="398"/>
      <c r="AR62" s="398"/>
      <c r="AS62" s="398"/>
      <c r="AT62" s="398"/>
      <c r="AU62" s="399"/>
      <c r="AV62" s="112"/>
      <c r="AW62" s="112"/>
      <c r="AX62" s="112"/>
      <c r="AY62" s="112"/>
      <c r="AZ62" s="112"/>
      <c r="BA62" s="112"/>
      <c r="BB62" s="112"/>
      <c r="BC62" s="112"/>
      <c r="BD62" s="112"/>
      <c r="BE62" s="112"/>
      <c r="BF62" s="112"/>
    </row>
    <row r="63" spans="1:58" ht="33.75" customHeight="1">
      <c r="A63" s="110"/>
      <c r="B63" s="400"/>
      <c r="C63" s="401"/>
      <c r="D63" s="401"/>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2"/>
      <c r="AC63" s="111"/>
      <c r="AD63" s="111"/>
      <c r="AE63" s="111"/>
      <c r="AF63" s="400"/>
      <c r="AG63" s="401"/>
      <c r="AH63" s="401"/>
      <c r="AI63" s="401"/>
      <c r="AJ63" s="401"/>
      <c r="AK63" s="401"/>
      <c r="AL63" s="401"/>
      <c r="AM63" s="401"/>
      <c r="AN63" s="401"/>
      <c r="AO63" s="401"/>
      <c r="AP63" s="401"/>
      <c r="AQ63" s="401"/>
      <c r="AR63" s="401"/>
      <c r="AS63" s="401"/>
      <c r="AT63" s="401"/>
      <c r="AU63" s="40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113</v>
      </c>
      <c r="B65" s="406" t="s">
        <v>114</v>
      </c>
      <c r="C65" s="407"/>
      <c r="D65" s="407"/>
      <c r="E65" s="407"/>
      <c r="F65" s="407"/>
      <c r="G65" s="407"/>
      <c r="H65" s="407"/>
      <c r="I65" s="412" t="s">
        <v>115</v>
      </c>
      <c r="J65" s="413"/>
      <c r="K65" s="418" t="s">
        <v>116</v>
      </c>
      <c r="L65" s="419"/>
      <c r="M65" s="419"/>
      <c r="N65" s="419"/>
      <c r="O65" s="419"/>
      <c r="P65" s="419"/>
      <c r="Q65" s="419"/>
      <c r="R65" s="419"/>
      <c r="S65" s="419"/>
      <c r="T65" s="420"/>
      <c r="U65" s="418" t="s">
        <v>117</v>
      </c>
      <c r="V65" s="419"/>
      <c r="W65" s="419"/>
      <c r="X65" s="419"/>
      <c r="Y65" s="419"/>
      <c r="Z65" s="419"/>
      <c r="AA65" s="419"/>
      <c r="AB65" s="419"/>
      <c r="AC65" s="420"/>
      <c r="AD65" s="107"/>
      <c r="AE65" s="107"/>
      <c r="AF65" s="403" t="s">
        <v>113</v>
      </c>
      <c r="AG65" s="412" t="s">
        <v>118</v>
      </c>
      <c r="AH65" s="412"/>
      <c r="AI65" s="412"/>
      <c r="AJ65" s="412"/>
      <c r="AK65" s="412"/>
      <c r="AL65" s="412"/>
      <c r="AM65" s="412"/>
      <c r="AN65" s="412"/>
      <c r="AO65" s="412"/>
      <c r="AP65" s="421"/>
      <c r="AQ65" s="422" t="s">
        <v>119</v>
      </c>
      <c r="AR65" s="412"/>
      <c r="AS65" s="412"/>
      <c r="AT65" s="412"/>
      <c r="AU65" s="421"/>
    </row>
    <row r="66" spans="1:47" ht="15" customHeight="1">
      <c r="A66" s="404"/>
      <c r="B66" s="408"/>
      <c r="C66" s="409"/>
      <c r="D66" s="409"/>
      <c r="E66" s="409"/>
      <c r="F66" s="409"/>
      <c r="G66" s="409"/>
      <c r="H66" s="409"/>
      <c r="I66" s="414"/>
      <c r="J66" s="415"/>
      <c r="K66" s="423" t="s">
        <v>120</v>
      </c>
      <c r="L66" s="424"/>
      <c r="M66" s="427" t="s">
        <v>121</v>
      </c>
      <c r="N66" s="428"/>
      <c r="O66" s="428" t="s">
        <v>122</v>
      </c>
      <c r="P66" s="428"/>
      <c r="Q66" s="408" t="s">
        <v>123</v>
      </c>
      <c r="R66" s="409"/>
      <c r="S66" s="430" t="s">
        <v>124</v>
      </c>
      <c r="T66" s="431"/>
      <c r="U66" s="434" t="s">
        <v>120</v>
      </c>
      <c r="V66" s="435"/>
      <c r="W66" s="427" t="s">
        <v>121</v>
      </c>
      <c r="X66" s="428"/>
      <c r="Y66" s="428" t="s">
        <v>122</v>
      </c>
      <c r="Z66" s="428"/>
      <c r="AA66" s="436" t="s">
        <v>125</v>
      </c>
      <c r="AB66" s="436"/>
      <c r="AC66" s="437"/>
      <c r="AD66" s="107"/>
      <c r="AE66" s="107"/>
      <c r="AF66" s="404"/>
      <c r="AG66" s="414" t="s">
        <v>126</v>
      </c>
      <c r="AH66" s="414"/>
      <c r="AI66" s="414"/>
      <c r="AJ66" s="414"/>
      <c r="AK66" s="414"/>
      <c r="AL66" s="414"/>
      <c r="AM66" s="414" t="s">
        <v>127</v>
      </c>
      <c r="AN66" s="414"/>
      <c r="AO66" s="414"/>
      <c r="AP66" s="440"/>
      <c r="AQ66" s="442" t="s">
        <v>126</v>
      </c>
      <c r="AR66" s="414"/>
      <c r="AS66" s="414"/>
      <c r="AT66" s="414"/>
      <c r="AU66" s="374" t="s">
        <v>128</v>
      </c>
    </row>
    <row r="67" spans="1:47" ht="15" customHeight="1" thickBot="1">
      <c r="A67" s="405"/>
      <c r="B67" s="410"/>
      <c r="C67" s="411"/>
      <c r="D67" s="411"/>
      <c r="E67" s="411"/>
      <c r="F67" s="411"/>
      <c r="G67" s="411"/>
      <c r="H67" s="411"/>
      <c r="I67" s="416"/>
      <c r="J67" s="417"/>
      <c r="K67" s="425"/>
      <c r="L67" s="426"/>
      <c r="M67" s="429"/>
      <c r="N67" s="416"/>
      <c r="O67" s="416"/>
      <c r="P67" s="416"/>
      <c r="Q67" s="410"/>
      <c r="R67" s="411"/>
      <c r="S67" s="432"/>
      <c r="T67" s="433"/>
      <c r="U67" s="425"/>
      <c r="V67" s="426"/>
      <c r="W67" s="429"/>
      <c r="X67" s="416"/>
      <c r="Y67" s="416"/>
      <c r="Z67" s="416"/>
      <c r="AA67" s="438"/>
      <c r="AB67" s="438"/>
      <c r="AC67" s="439"/>
      <c r="AD67" s="107"/>
      <c r="AE67" s="107"/>
      <c r="AF67" s="405"/>
      <c r="AG67" s="416"/>
      <c r="AH67" s="416"/>
      <c r="AI67" s="416"/>
      <c r="AJ67" s="416"/>
      <c r="AK67" s="416"/>
      <c r="AL67" s="416"/>
      <c r="AM67" s="416"/>
      <c r="AN67" s="416"/>
      <c r="AO67" s="416"/>
      <c r="AP67" s="441"/>
      <c r="AQ67" s="429"/>
      <c r="AR67" s="416"/>
      <c r="AS67" s="416"/>
      <c r="AT67" s="416"/>
      <c r="AU67" s="375"/>
    </row>
    <row r="68" spans="1:47" ht="15" customHeight="1" thickTop="1">
      <c r="A68" s="114">
        <v>1</v>
      </c>
      <c r="B68" s="115" t="s">
        <v>129</v>
      </c>
      <c r="C68" s="116"/>
      <c r="D68" s="116"/>
      <c r="E68" s="116"/>
      <c r="F68" s="116"/>
      <c r="G68" s="116"/>
      <c r="H68" s="117"/>
      <c r="I68" s="376" t="s">
        <v>130</v>
      </c>
      <c r="J68" s="377"/>
      <c r="K68" s="378" t="s">
        <v>131</v>
      </c>
      <c r="L68" s="379"/>
      <c r="M68" s="380">
        <v>800</v>
      </c>
      <c r="N68" s="381"/>
      <c r="O68" s="382">
        <v>800</v>
      </c>
      <c r="P68" s="381"/>
      <c r="Q68" s="383">
        <v>0</v>
      </c>
      <c r="R68" s="384"/>
      <c r="S68" s="383">
        <v>0</v>
      </c>
      <c r="T68" s="390"/>
      <c r="U68" s="378" t="s">
        <v>131</v>
      </c>
      <c r="V68" s="379"/>
      <c r="W68" s="381">
        <v>1497</v>
      </c>
      <c r="X68" s="391"/>
      <c r="Y68" s="391">
        <v>1494</v>
      </c>
      <c r="Z68" s="391"/>
      <c r="AA68" s="392"/>
      <c r="AB68" s="392"/>
      <c r="AC68" s="393"/>
      <c r="AD68" s="107"/>
      <c r="AE68" s="107"/>
      <c r="AF68" s="114">
        <v>1</v>
      </c>
      <c r="AG68" s="385" t="s">
        <v>17</v>
      </c>
      <c r="AH68" s="386"/>
      <c r="AI68" s="386"/>
      <c r="AJ68" s="386"/>
      <c r="AK68" s="386"/>
      <c r="AL68" s="388"/>
      <c r="AM68" s="385" t="s">
        <v>280</v>
      </c>
      <c r="AN68" s="386"/>
      <c r="AO68" s="386"/>
      <c r="AP68" s="387"/>
      <c r="AQ68" s="388"/>
      <c r="AR68" s="389"/>
      <c r="AS68" s="389"/>
      <c r="AT68" s="389"/>
      <c r="AU68" s="118"/>
    </row>
    <row r="69" spans="1:47" ht="15" customHeight="1">
      <c r="A69" s="119">
        <v>2</v>
      </c>
      <c r="B69" s="120" t="s">
        <v>132</v>
      </c>
      <c r="C69" s="121"/>
      <c r="D69" s="121"/>
      <c r="E69" s="121"/>
      <c r="F69" s="121"/>
      <c r="G69" s="121"/>
      <c r="H69" s="122"/>
      <c r="I69" s="371" t="s">
        <v>133</v>
      </c>
      <c r="J69" s="372"/>
      <c r="K69" s="366">
        <v>0</v>
      </c>
      <c r="L69" s="367"/>
      <c r="M69" s="373" t="s">
        <v>193</v>
      </c>
      <c r="N69" s="368"/>
      <c r="O69" s="364" t="s">
        <v>192</v>
      </c>
      <c r="P69" s="368"/>
      <c r="Q69" s="364">
        <v>0</v>
      </c>
      <c r="R69" s="373"/>
      <c r="S69" s="364">
        <v>0</v>
      </c>
      <c r="T69" s="365"/>
      <c r="U69" s="366">
        <v>0</v>
      </c>
      <c r="V69" s="367"/>
      <c r="W69" s="368" t="s">
        <v>183</v>
      </c>
      <c r="X69" s="369"/>
      <c r="Y69" s="369" t="s">
        <v>182</v>
      </c>
      <c r="Z69" s="369"/>
      <c r="AA69" s="369"/>
      <c r="AB69" s="369"/>
      <c r="AC69" s="370"/>
      <c r="AD69" s="107"/>
      <c r="AE69" s="107"/>
      <c r="AF69" s="119">
        <v>2</v>
      </c>
      <c r="AG69" s="353" t="s">
        <v>174</v>
      </c>
      <c r="AH69" s="354"/>
      <c r="AI69" s="354"/>
      <c r="AJ69" s="354"/>
      <c r="AK69" s="354"/>
      <c r="AL69" s="349"/>
      <c r="AM69" s="353" t="s">
        <v>166</v>
      </c>
      <c r="AN69" s="354"/>
      <c r="AO69" s="354"/>
      <c r="AP69" s="355"/>
      <c r="AQ69" s="349"/>
      <c r="AR69" s="350"/>
      <c r="AS69" s="350"/>
      <c r="AT69" s="350"/>
      <c r="AU69" s="123"/>
    </row>
    <row r="70" spans="1:47" ht="15" customHeight="1">
      <c r="A70" s="119">
        <v>3</v>
      </c>
      <c r="B70" s="120" t="s">
        <v>134</v>
      </c>
      <c r="C70" s="121"/>
      <c r="D70" s="121"/>
      <c r="E70" s="121"/>
      <c r="F70" s="121"/>
      <c r="G70" s="121"/>
      <c r="H70" s="122"/>
      <c r="I70" s="371" t="s">
        <v>135</v>
      </c>
      <c r="J70" s="372"/>
      <c r="K70" s="366">
        <v>0</v>
      </c>
      <c r="L70" s="367"/>
      <c r="M70" s="373">
        <v>52</v>
      </c>
      <c r="N70" s="368"/>
      <c r="O70" s="364">
        <v>51</v>
      </c>
      <c r="P70" s="368"/>
      <c r="Q70" s="364">
        <v>0</v>
      </c>
      <c r="R70" s="373"/>
      <c r="S70" s="364">
        <v>0</v>
      </c>
      <c r="T70" s="365"/>
      <c r="U70" s="366">
        <v>0</v>
      </c>
      <c r="V70" s="367"/>
      <c r="W70" s="368" t="s">
        <v>184</v>
      </c>
      <c r="X70" s="369"/>
      <c r="Y70" s="369" t="s">
        <v>185</v>
      </c>
      <c r="Z70" s="369"/>
      <c r="AA70" s="369"/>
      <c r="AB70" s="369"/>
      <c r="AC70" s="370"/>
      <c r="AD70" s="107"/>
      <c r="AE70" s="107"/>
      <c r="AF70" s="119">
        <v>3</v>
      </c>
      <c r="AG70" s="353" t="s">
        <v>136</v>
      </c>
      <c r="AH70" s="354"/>
      <c r="AI70" s="354"/>
      <c r="AJ70" s="354"/>
      <c r="AK70" s="354"/>
      <c r="AL70" s="349"/>
      <c r="AM70" s="353" t="s">
        <v>194</v>
      </c>
      <c r="AN70" s="354"/>
      <c r="AO70" s="354"/>
      <c r="AP70" s="355"/>
      <c r="AQ70" s="349"/>
      <c r="AR70" s="350"/>
      <c r="AS70" s="350"/>
      <c r="AT70" s="350"/>
      <c r="AU70" s="123"/>
    </row>
    <row r="71" spans="1:47" ht="15" customHeight="1">
      <c r="A71" s="119">
        <v>4</v>
      </c>
      <c r="B71" s="120" t="s">
        <v>137</v>
      </c>
      <c r="C71" s="121"/>
      <c r="D71" s="121"/>
      <c r="E71" s="121"/>
      <c r="F71" s="121"/>
      <c r="G71" s="121"/>
      <c r="H71" s="122"/>
      <c r="I71" s="371" t="s">
        <v>135</v>
      </c>
      <c r="J71" s="372"/>
      <c r="K71" s="366">
        <v>0</v>
      </c>
      <c r="L71" s="367"/>
      <c r="M71" s="373">
        <v>54</v>
      </c>
      <c r="N71" s="368"/>
      <c r="O71" s="364">
        <v>53</v>
      </c>
      <c r="P71" s="368"/>
      <c r="Q71" s="364">
        <v>0</v>
      </c>
      <c r="R71" s="373"/>
      <c r="S71" s="364">
        <v>0</v>
      </c>
      <c r="T71" s="365"/>
      <c r="U71" s="366">
        <v>0</v>
      </c>
      <c r="V71" s="367"/>
      <c r="W71" s="368" t="s">
        <v>189</v>
      </c>
      <c r="X71" s="369"/>
      <c r="Y71" s="369" t="s">
        <v>187</v>
      </c>
      <c r="Z71" s="369"/>
      <c r="AA71" s="369"/>
      <c r="AB71" s="369"/>
      <c r="AC71" s="370"/>
      <c r="AD71" s="107"/>
      <c r="AE71" s="107"/>
      <c r="AF71" s="119">
        <v>4</v>
      </c>
      <c r="AG71" s="333" t="s">
        <v>138</v>
      </c>
      <c r="AH71" s="334"/>
      <c r="AI71" s="334"/>
      <c r="AJ71" s="334"/>
      <c r="AK71" s="334"/>
      <c r="AL71" s="332"/>
      <c r="AM71" s="333" t="s">
        <v>139</v>
      </c>
      <c r="AN71" s="334"/>
      <c r="AO71" s="334"/>
      <c r="AP71" s="335"/>
      <c r="AQ71" s="349"/>
      <c r="AR71" s="350"/>
      <c r="AS71" s="350"/>
      <c r="AT71" s="350"/>
      <c r="AU71" s="123"/>
    </row>
    <row r="72" spans="1:47" ht="15" customHeight="1">
      <c r="A72" s="119">
        <v>5</v>
      </c>
      <c r="B72" s="120" t="s">
        <v>140</v>
      </c>
      <c r="C72" s="121"/>
      <c r="D72" s="121"/>
      <c r="E72" s="121"/>
      <c r="F72" s="121"/>
      <c r="G72" s="121"/>
      <c r="H72" s="122"/>
      <c r="I72" s="371" t="s">
        <v>135</v>
      </c>
      <c r="J72" s="372"/>
      <c r="K72" s="366">
        <v>0</v>
      </c>
      <c r="L72" s="367"/>
      <c r="M72" s="373">
        <v>144</v>
      </c>
      <c r="N72" s="368"/>
      <c r="O72" s="364">
        <v>146</v>
      </c>
      <c r="P72" s="368"/>
      <c r="Q72" s="364">
        <v>0</v>
      </c>
      <c r="R72" s="373"/>
      <c r="S72" s="364">
        <v>0</v>
      </c>
      <c r="T72" s="365"/>
      <c r="U72" s="366">
        <v>0</v>
      </c>
      <c r="V72" s="367"/>
      <c r="W72" s="368">
        <v>112</v>
      </c>
      <c r="X72" s="369"/>
      <c r="Y72" s="369">
        <v>88</v>
      </c>
      <c r="Z72" s="369"/>
      <c r="AA72" s="369"/>
      <c r="AB72" s="369"/>
      <c r="AC72" s="370"/>
      <c r="AD72" s="107"/>
      <c r="AE72" s="107"/>
      <c r="AF72" s="119">
        <v>5</v>
      </c>
      <c r="AG72" s="333" t="s">
        <v>143</v>
      </c>
      <c r="AH72" s="334"/>
      <c r="AI72" s="334"/>
      <c r="AJ72" s="334"/>
      <c r="AK72" s="334"/>
      <c r="AL72" s="332"/>
      <c r="AM72" s="333" t="s">
        <v>141</v>
      </c>
      <c r="AN72" s="334"/>
      <c r="AO72" s="334"/>
      <c r="AP72" s="335"/>
      <c r="AQ72" s="349"/>
      <c r="AR72" s="350"/>
      <c r="AS72" s="350"/>
      <c r="AT72" s="350"/>
      <c r="AU72" s="123"/>
    </row>
    <row r="73" spans="1:47" ht="15" customHeight="1">
      <c r="A73" s="119">
        <v>6</v>
      </c>
      <c r="B73" s="120" t="s">
        <v>142</v>
      </c>
      <c r="C73" s="121"/>
      <c r="D73" s="121"/>
      <c r="E73" s="121"/>
      <c r="F73" s="121"/>
      <c r="G73" s="121"/>
      <c r="H73" s="122"/>
      <c r="I73" s="371" t="s">
        <v>135</v>
      </c>
      <c r="J73" s="372"/>
      <c r="K73" s="366">
        <v>0</v>
      </c>
      <c r="L73" s="367"/>
      <c r="M73" s="373">
        <v>164</v>
      </c>
      <c r="N73" s="368"/>
      <c r="O73" s="364">
        <v>156</v>
      </c>
      <c r="P73" s="368"/>
      <c r="Q73" s="364">
        <v>0</v>
      </c>
      <c r="R73" s="373"/>
      <c r="S73" s="364">
        <v>0</v>
      </c>
      <c r="T73" s="365"/>
      <c r="U73" s="366">
        <v>0</v>
      </c>
      <c r="V73" s="367"/>
      <c r="W73" s="368">
        <v>110</v>
      </c>
      <c r="X73" s="369"/>
      <c r="Y73" s="369">
        <v>96</v>
      </c>
      <c r="Z73" s="369"/>
      <c r="AA73" s="369"/>
      <c r="AB73" s="369"/>
      <c r="AC73" s="370"/>
      <c r="AD73" s="107"/>
      <c r="AE73" s="107"/>
      <c r="AF73" s="119">
        <v>6</v>
      </c>
      <c r="AG73" s="333" t="s">
        <v>168</v>
      </c>
      <c r="AH73" s="334"/>
      <c r="AI73" s="334"/>
      <c r="AJ73" s="334"/>
      <c r="AK73" s="334"/>
      <c r="AL73" s="332"/>
      <c r="AM73" s="333" t="s">
        <v>144</v>
      </c>
      <c r="AN73" s="334"/>
      <c r="AO73" s="334"/>
      <c r="AP73" s="335"/>
      <c r="AQ73" s="349"/>
      <c r="AR73" s="350"/>
      <c r="AS73" s="350"/>
      <c r="AT73" s="350"/>
      <c r="AU73" s="123"/>
    </row>
    <row r="74" spans="1:47" ht="15" customHeight="1">
      <c r="A74" s="119">
        <v>7</v>
      </c>
      <c r="B74" s="120" t="s">
        <v>145</v>
      </c>
      <c r="C74" s="121"/>
      <c r="D74" s="121"/>
      <c r="E74" s="121"/>
      <c r="F74" s="121"/>
      <c r="G74" s="121"/>
      <c r="H74" s="122"/>
      <c r="I74" s="371" t="s">
        <v>135</v>
      </c>
      <c r="J74" s="372"/>
      <c r="K74" s="366">
        <v>0</v>
      </c>
      <c r="L74" s="367"/>
      <c r="M74" s="373">
        <v>157</v>
      </c>
      <c r="N74" s="368"/>
      <c r="O74" s="364">
        <v>155</v>
      </c>
      <c r="P74" s="368"/>
      <c r="Q74" s="364">
        <v>0</v>
      </c>
      <c r="R74" s="373"/>
      <c r="S74" s="364">
        <v>0</v>
      </c>
      <c r="T74" s="365"/>
      <c r="U74" s="366">
        <v>0</v>
      </c>
      <c r="V74" s="367"/>
      <c r="W74" s="368">
        <v>106</v>
      </c>
      <c r="X74" s="369"/>
      <c r="Y74" s="369">
        <v>89</v>
      </c>
      <c r="Z74" s="369"/>
      <c r="AA74" s="369"/>
      <c r="AB74" s="369"/>
      <c r="AC74" s="370"/>
      <c r="AD74" s="107"/>
      <c r="AE74" s="107"/>
      <c r="AF74" s="119">
        <v>7</v>
      </c>
      <c r="AG74" s="333" t="s">
        <v>175</v>
      </c>
      <c r="AH74" s="334"/>
      <c r="AI74" s="334"/>
      <c r="AJ74" s="334"/>
      <c r="AK74" s="334"/>
      <c r="AL74" s="332"/>
      <c r="AM74" s="333" t="s">
        <v>146</v>
      </c>
      <c r="AN74" s="334"/>
      <c r="AO74" s="334"/>
      <c r="AP74" s="335"/>
      <c r="AQ74" s="349"/>
      <c r="AR74" s="350"/>
      <c r="AS74" s="350"/>
      <c r="AT74" s="350"/>
      <c r="AU74" s="123"/>
    </row>
    <row r="75" spans="1:47" ht="15" customHeight="1">
      <c r="A75" s="119">
        <v>8</v>
      </c>
      <c r="B75" s="120" t="s">
        <v>147</v>
      </c>
      <c r="C75" s="121"/>
      <c r="D75" s="121"/>
      <c r="E75" s="121"/>
      <c r="F75" s="121"/>
      <c r="G75" s="121"/>
      <c r="H75" s="122"/>
      <c r="I75" s="371" t="s">
        <v>135</v>
      </c>
      <c r="J75" s="372"/>
      <c r="K75" s="366">
        <v>0</v>
      </c>
      <c r="L75" s="367"/>
      <c r="M75" s="373">
        <v>151</v>
      </c>
      <c r="N75" s="368"/>
      <c r="O75" s="364">
        <v>148</v>
      </c>
      <c r="P75" s="368"/>
      <c r="Q75" s="364">
        <v>0</v>
      </c>
      <c r="R75" s="373"/>
      <c r="S75" s="364">
        <v>0</v>
      </c>
      <c r="T75" s="365"/>
      <c r="U75" s="366">
        <v>0</v>
      </c>
      <c r="V75" s="367"/>
      <c r="W75" s="368">
        <v>104</v>
      </c>
      <c r="X75" s="369"/>
      <c r="Y75" s="369">
        <v>98</v>
      </c>
      <c r="Z75" s="369"/>
      <c r="AA75" s="369"/>
      <c r="AB75" s="369"/>
      <c r="AC75" s="370"/>
      <c r="AD75" s="107"/>
      <c r="AE75" s="107"/>
      <c r="AF75" s="119">
        <v>8</v>
      </c>
      <c r="AG75" s="333" t="s">
        <v>148</v>
      </c>
      <c r="AH75" s="334"/>
      <c r="AI75" s="334"/>
      <c r="AJ75" s="334"/>
      <c r="AK75" s="334"/>
      <c r="AL75" s="332"/>
      <c r="AM75" s="333" t="s">
        <v>149</v>
      </c>
      <c r="AN75" s="334"/>
      <c r="AO75" s="334"/>
      <c r="AP75" s="335"/>
      <c r="AQ75" s="349"/>
      <c r="AR75" s="350"/>
      <c r="AS75" s="350"/>
      <c r="AT75" s="350"/>
      <c r="AU75" s="123"/>
    </row>
    <row r="76" spans="1:47" ht="15" customHeight="1">
      <c r="A76" s="119">
        <v>9</v>
      </c>
      <c r="B76" s="120" t="s">
        <v>150</v>
      </c>
      <c r="C76" s="121"/>
      <c r="D76" s="121"/>
      <c r="E76" s="121"/>
      <c r="F76" s="121"/>
      <c r="G76" s="121"/>
      <c r="H76" s="122"/>
      <c r="I76" s="371" t="s">
        <v>135</v>
      </c>
      <c r="J76" s="372"/>
      <c r="K76" s="366">
        <v>0</v>
      </c>
      <c r="L76" s="367"/>
      <c r="M76" s="373">
        <v>150</v>
      </c>
      <c r="N76" s="368"/>
      <c r="O76" s="364">
        <v>164</v>
      </c>
      <c r="P76" s="368"/>
      <c r="Q76" s="364">
        <v>0</v>
      </c>
      <c r="R76" s="373"/>
      <c r="S76" s="364">
        <v>0</v>
      </c>
      <c r="T76" s="365"/>
      <c r="U76" s="366">
        <v>0</v>
      </c>
      <c r="V76" s="367"/>
      <c r="W76" s="368">
        <v>0</v>
      </c>
      <c r="X76" s="369"/>
      <c r="Y76" s="369">
        <v>0</v>
      </c>
      <c r="Z76" s="369"/>
      <c r="AA76" s="369"/>
      <c r="AB76" s="369"/>
      <c r="AC76" s="370"/>
      <c r="AD76" s="107"/>
      <c r="AE76" s="107"/>
      <c r="AF76" s="119">
        <v>9</v>
      </c>
      <c r="AG76" s="333" t="s">
        <v>151</v>
      </c>
      <c r="AH76" s="334"/>
      <c r="AI76" s="334"/>
      <c r="AJ76" s="334"/>
      <c r="AK76" s="334"/>
      <c r="AL76" s="332"/>
      <c r="AM76" s="333" t="s">
        <v>149</v>
      </c>
      <c r="AN76" s="334"/>
      <c r="AO76" s="334"/>
      <c r="AP76" s="335" t="s">
        <v>181</v>
      </c>
      <c r="AQ76" s="349"/>
      <c r="AR76" s="350"/>
      <c r="AS76" s="350"/>
      <c r="AT76" s="350"/>
      <c r="AU76" s="123"/>
    </row>
    <row r="77" spans="1:47" ht="15" customHeight="1">
      <c r="A77" s="119">
        <v>10</v>
      </c>
      <c r="B77" s="120" t="s">
        <v>152</v>
      </c>
      <c r="C77" s="121"/>
      <c r="D77" s="121"/>
      <c r="E77" s="121"/>
      <c r="F77" s="121"/>
      <c r="G77" s="121"/>
      <c r="H77" s="122"/>
      <c r="I77" s="371" t="s">
        <v>135</v>
      </c>
      <c r="J77" s="372"/>
      <c r="K77" s="366">
        <v>0</v>
      </c>
      <c r="L77" s="367"/>
      <c r="M77" s="373">
        <v>153</v>
      </c>
      <c r="N77" s="368"/>
      <c r="O77" s="364">
        <v>157</v>
      </c>
      <c r="P77" s="368"/>
      <c r="Q77" s="364">
        <v>0</v>
      </c>
      <c r="R77" s="373"/>
      <c r="S77" s="364">
        <v>0</v>
      </c>
      <c r="T77" s="365"/>
      <c r="U77" s="366">
        <v>0</v>
      </c>
      <c r="V77" s="367"/>
      <c r="W77" s="368">
        <v>0</v>
      </c>
      <c r="X77" s="369"/>
      <c r="Y77" s="369">
        <v>0</v>
      </c>
      <c r="Z77" s="369"/>
      <c r="AA77" s="369"/>
      <c r="AB77" s="369"/>
      <c r="AC77" s="370"/>
      <c r="AD77" s="107"/>
      <c r="AE77" s="107"/>
      <c r="AF77" s="119">
        <v>10</v>
      </c>
      <c r="AG77" s="333" t="s">
        <v>176</v>
      </c>
      <c r="AH77" s="334"/>
      <c r="AI77" s="334"/>
      <c r="AJ77" s="334"/>
      <c r="AK77" s="334"/>
      <c r="AL77" s="332"/>
      <c r="AM77" s="333" t="s">
        <v>153</v>
      </c>
      <c r="AN77" s="334"/>
      <c r="AO77" s="334"/>
      <c r="AP77" s="335"/>
      <c r="AQ77" s="349"/>
      <c r="AR77" s="350"/>
      <c r="AS77" s="350"/>
      <c r="AT77" s="350"/>
      <c r="AU77" s="123"/>
    </row>
    <row r="78" spans="1:47" ht="15" customHeight="1">
      <c r="A78" s="119">
        <v>11</v>
      </c>
      <c r="B78" s="120" t="s">
        <v>154</v>
      </c>
      <c r="C78" s="121"/>
      <c r="D78" s="121"/>
      <c r="E78" s="121"/>
      <c r="F78" s="121"/>
      <c r="G78" s="121"/>
      <c r="H78" s="122"/>
      <c r="I78" s="371" t="s">
        <v>135</v>
      </c>
      <c r="J78" s="372"/>
      <c r="K78" s="366">
        <v>0</v>
      </c>
      <c r="L78" s="367"/>
      <c r="M78" s="373">
        <v>0</v>
      </c>
      <c r="N78" s="368"/>
      <c r="O78" s="364">
        <v>0</v>
      </c>
      <c r="P78" s="368"/>
      <c r="Q78" s="364">
        <v>0</v>
      </c>
      <c r="R78" s="373"/>
      <c r="S78" s="364">
        <v>0</v>
      </c>
      <c r="T78" s="365"/>
      <c r="U78" s="366">
        <v>0</v>
      </c>
      <c r="V78" s="367"/>
      <c r="W78" s="368">
        <v>0</v>
      </c>
      <c r="X78" s="369"/>
      <c r="Y78" s="369">
        <v>0</v>
      </c>
      <c r="Z78" s="369"/>
      <c r="AA78" s="369"/>
      <c r="AB78" s="369"/>
      <c r="AC78" s="370"/>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155</v>
      </c>
      <c r="C79" s="121"/>
      <c r="D79" s="121"/>
      <c r="E79" s="121"/>
      <c r="F79" s="121"/>
      <c r="G79" s="121"/>
      <c r="H79" s="122"/>
      <c r="I79" s="371" t="s">
        <v>135</v>
      </c>
      <c r="J79" s="372"/>
      <c r="K79" s="366">
        <v>0</v>
      </c>
      <c r="L79" s="367"/>
      <c r="M79" s="373">
        <v>0</v>
      </c>
      <c r="N79" s="368"/>
      <c r="O79" s="364">
        <v>0</v>
      </c>
      <c r="P79" s="368"/>
      <c r="Q79" s="364">
        <v>0</v>
      </c>
      <c r="R79" s="373"/>
      <c r="S79" s="364">
        <v>0</v>
      </c>
      <c r="T79" s="365"/>
      <c r="U79" s="366">
        <v>0</v>
      </c>
      <c r="V79" s="367"/>
      <c r="W79" s="368">
        <v>0</v>
      </c>
      <c r="X79" s="369"/>
      <c r="Y79" s="369">
        <v>0</v>
      </c>
      <c r="Z79" s="369"/>
      <c r="AA79" s="369"/>
      <c r="AB79" s="369"/>
      <c r="AC79" s="370"/>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156</v>
      </c>
      <c r="C80" s="121"/>
      <c r="D80" s="121"/>
      <c r="E80" s="121"/>
      <c r="F80" s="121"/>
      <c r="G80" s="121"/>
      <c r="H80" s="122"/>
      <c r="I80" s="371" t="s">
        <v>135</v>
      </c>
      <c r="J80" s="372"/>
      <c r="K80" s="366">
        <v>0</v>
      </c>
      <c r="L80" s="367"/>
      <c r="M80" s="373">
        <v>0</v>
      </c>
      <c r="N80" s="368"/>
      <c r="O80" s="364">
        <v>0</v>
      </c>
      <c r="P80" s="368"/>
      <c r="Q80" s="364">
        <v>0</v>
      </c>
      <c r="R80" s="373"/>
      <c r="S80" s="364">
        <v>0</v>
      </c>
      <c r="T80" s="365"/>
      <c r="U80" s="366">
        <v>0</v>
      </c>
      <c r="V80" s="367"/>
      <c r="W80" s="368">
        <v>0</v>
      </c>
      <c r="X80" s="369"/>
      <c r="Y80" s="369">
        <v>0</v>
      </c>
      <c r="Z80" s="369"/>
      <c r="AA80" s="369"/>
      <c r="AB80" s="369"/>
      <c r="AC80" s="370"/>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157</v>
      </c>
      <c r="C81" s="121"/>
      <c r="D81" s="121"/>
      <c r="E81" s="121"/>
      <c r="F81" s="121"/>
      <c r="G81" s="121"/>
      <c r="H81" s="122"/>
      <c r="I81" s="371" t="s">
        <v>135</v>
      </c>
      <c r="J81" s="372"/>
      <c r="K81" s="366">
        <v>0</v>
      </c>
      <c r="L81" s="367"/>
      <c r="M81" s="373">
        <v>0</v>
      </c>
      <c r="N81" s="368"/>
      <c r="O81" s="364">
        <v>0</v>
      </c>
      <c r="P81" s="368"/>
      <c r="Q81" s="364">
        <v>0</v>
      </c>
      <c r="R81" s="373"/>
      <c r="S81" s="364">
        <v>0</v>
      </c>
      <c r="T81" s="365"/>
      <c r="U81" s="366">
        <v>0</v>
      </c>
      <c r="V81" s="367"/>
      <c r="W81" s="368">
        <v>0</v>
      </c>
      <c r="X81" s="369"/>
      <c r="Y81" s="369">
        <v>0</v>
      </c>
      <c r="Z81" s="369"/>
      <c r="AA81" s="369"/>
      <c r="AB81" s="369"/>
      <c r="AC81" s="370"/>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158</v>
      </c>
      <c r="C82" s="121"/>
      <c r="D82" s="121"/>
      <c r="E82" s="121"/>
      <c r="F82" s="121"/>
      <c r="G82" s="121"/>
      <c r="H82" s="122"/>
      <c r="I82" s="371" t="s">
        <v>135</v>
      </c>
      <c r="J82" s="372"/>
      <c r="K82" s="366">
        <v>0</v>
      </c>
      <c r="L82" s="367"/>
      <c r="M82" s="373">
        <v>0</v>
      </c>
      <c r="N82" s="368"/>
      <c r="O82" s="364">
        <v>0</v>
      </c>
      <c r="P82" s="368"/>
      <c r="Q82" s="364">
        <v>0</v>
      </c>
      <c r="R82" s="373"/>
      <c r="S82" s="364">
        <v>0</v>
      </c>
      <c r="T82" s="365"/>
      <c r="U82" s="366">
        <v>0</v>
      </c>
      <c r="V82" s="367"/>
      <c r="W82" s="368">
        <v>0</v>
      </c>
      <c r="X82" s="369"/>
      <c r="Y82" s="369">
        <v>0</v>
      </c>
      <c r="Z82" s="369"/>
      <c r="AA82" s="369"/>
      <c r="AB82" s="369"/>
      <c r="AC82" s="370"/>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159</v>
      </c>
      <c r="C83" s="121"/>
      <c r="D83" s="121"/>
      <c r="E83" s="121"/>
      <c r="F83" s="121"/>
      <c r="G83" s="121"/>
      <c r="H83" s="122"/>
      <c r="I83" s="371" t="s">
        <v>135</v>
      </c>
      <c r="J83" s="372"/>
      <c r="K83" s="366">
        <v>0</v>
      </c>
      <c r="L83" s="367"/>
      <c r="M83" s="373">
        <v>0</v>
      </c>
      <c r="N83" s="368"/>
      <c r="O83" s="364">
        <v>0</v>
      </c>
      <c r="P83" s="368"/>
      <c r="Q83" s="364">
        <v>0</v>
      </c>
      <c r="R83" s="373"/>
      <c r="S83" s="364">
        <v>0</v>
      </c>
      <c r="T83" s="365"/>
      <c r="U83" s="366">
        <v>0</v>
      </c>
      <c r="V83" s="367"/>
      <c r="W83" s="368">
        <v>0</v>
      </c>
      <c r="X83" s="369"/>
      <c r="Y83" s="369">
        <v>0</v>
      </c>
      <c r="Z83" s="369"/>
      <c r="AA83" s="369"/>
      <c r="AB83" s="369"/>
      <c r="AC83" s="370"/>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160</v>
      </c>
      <c r="C84" s="121"/>
      <c r="D84" s="121"/>
      <c r="E84" s="121"/>
      <c r="F84" s="121"/>
      <c r="G84" s="121"/>
      <c r="H84" s="122"/>
      <c r="I84" s="371" t="s">
        <v>135</v>
      </c>
      <c r="J84" s="372"/>
      <c r="K84" s="366">
        <v>0</v>
      </c>
      <c r="L84" s="367"/>
      <c r="M84" s="373">
        <v>0</v>
      </c>
      <c r="N84" s="368"/>
      <c r="O84" s="364">
        <v>0</v>
      </c>
      <c r="P84" s="368"/>
      <c r="Q84" s="364">
        <v>0</v>
      </c>
      <c r="R84" s="373"/>
      <c r="S84" s="364">
        <v>0</v>
      </c>
      <c r="T84" s="365"/>
      <c r="U84" s="366">
        <v>0</v>
      </c>
      <c r="V84" s="367"/>
      <c r="W84" s="368">
        <v>0</v>
      </c>
      <c r="X84" s="369"/>
      <c r="Y84" s="369">
        <v>0</v>
      </c>
      <c r="Z84" s="369"/>
      <c r="AA84" s="369"/>
      <c r="AB84" s="369"/>
      <c r="AC84" s="370"/>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161</v>
      </c>
      <c r="C85" s="121"/>
      <c r="D85" s="121"/>
      <c r="E85" s="121"/>
      <c r="F85" s="121"/>
      <c r="G85" s="121"/>
      <c r="H85" s="122"/>
      <c r="I85" s="371" t="s">
        <v>135</v>
      </c>
      <c r="J85" s="372"/>
      <c r="K85" s="366">
        <v>0</v>
      </c>
      <c r="L85" s="367"/>
      <c r="M85" s="373">
        <v>0</v>
      </c>
      <c r="N85" s="368"/>
      <c r="O85" s="364">
        <v>0</v>
      </c>
      <c r="P85" s="368"/>
      <c r="Q85" s="364">
        <v>0</v>
      </c>
      <c r="R85" s="373"/>
      <c r="S85" s="364">
        <v>0</v>
      </c>
      <c r="T85" s="365"/>
      <c r="U85" s="366">
        <v>0</v>
      </c>
      <c r="V85" s="367"/>
      <c r="W85" s="368">
        <v>0</v>
      </c>
      <c r="X85" s="369"/>
      <c r="Y85" s="369">
        <v>0</v>
      </c>
      <c r="Z85" s="369"/>
      <c r="AA85" s="369"/>
      <c r="AB85" s="369"/>
      <c r="AC85" s="370"/>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162</v>
      </c>
      <c r="C86" s="121"/>
      <c r="D86" s="121"/>
      <c r="E86" s="121"/>
      <c r="F86" s="121"/>
      <c r="G86" s="121"/>
      <c r="H86" s="122"/>
      <c r="I86" s="371" t="s">
        <v>135</v>
      </c>
      <c r="J86" s="372"/>
      <c r="K86" s="366">
        <v>0</v>
      </c>
      <c r="L86" s="367"/>
      <c r="M86" s="373">
        <v>0</v>
      </c>
      <c r="N86" s="368"/>
      <c r="O86" s="364">
        <v>0</v>
      </c>
      <c r="P86" s="368"/>
      <c r="Q86" s="364">
        <v>0</v>
      </c>
      <c r="R86" s="373"/>
      <c r="S86" s="364">
        <v>0</v>
      </c>
      <c r="T86" s="365"/>
      <c r="U86" s="366">
        <v>0</v>
      </c>
      <c r="V86" s="367"/>
      <c r="W86" s="368">
        <v>0</v>
      </c>
      <c r="X86" s="369"/>
      <c r="Y86" s="369">
        <v>0</v>
      </c>
      <c r="Z86" s="369"/>
      <c r="AA86" s="369"/>
      <c r="AB86" s="369"/>
      <c r="AC86" s="370"/>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163</v>
      </c>
      <c r="C87" s="121"/>
      <c r="D87" s="121"/>
      <c r="E87" s="121"/>
      <c r="F87" s="121"/>
      <c r="G87" s="121"/>
      <c r="H87" s="122"/>
      <c r="I87" s="371" t="s">
        <v>135</v>
      </c>
      <c r="J87" s="372"/>
      <c r="K87" s="366">
        <v>0</v>
      </c>
      <c r="L87" s="367"/>
      <c r="M87" s="373">
        <v>0</v>
      </c>
      <c r="N87" s="368"/>
      <c r="O87" s="364">
        <v>0</v>
      </c>
      <c r="P87" s="368"/>
      <c r="Q87" s="364">
        <v>0</v>
      </c>
      <c r="R87" s="373"/>
      <c r="S87" s="364">
        <v>0</v>
      </c>
      <c r="T87" s="365"/>
      <c r="U87" s="366">
        <v>0</v>
      </c>
      <c r="V87" s="367"/>
      <c r="W87" s="368">
        <v>0</v>
      </c>
      <c r="X87" s="369"/>
      <c r="Y87" s="369">
        <v>0</v>
      </c>
      <c r="Z87" s="369"/>
      <c r="AA87" s="369"/>
      <c r="AB87" s="369"/>
      <c r="AC87" s="370"/>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164</v>
      </c>
      <c r="C88" s="121"/>
      <c r="D88" s="121"/>
      <c r="E88" s="121"/>
      <c r="F88" s="121"/>
      <c r="G88" s="121"/>
      <c r="H88" s="122"/>
      <c r="I88" s="371" t="s">
        <v>135</v>
      </c>
      <c r="J88" s="372"/>
      <c r="K88" s="366">
        <v>0</v>
      </c>
      <c r="L88" s="367"/>
      <c r="M88" s="373">
        <v>48</v>
      </c>
      <c r="N88" s="368"/>
      <c r="O88" s="364">
        <v>51</v>
      </c>
      <c r="P88" s="368"/>
      <c r="Q88" s="364">
        <v>0</v>
      </c>
      <c r="R88" s="373"/>
      <c r="S88" s="364">
        <v>0</v>
      </c>
      <c r="T88" s="365"/>
      <c r="U88" s="366">
        <v>0</v>
      </c>
      <c r="V88" s="367"/>
      <c r="W88" s="368">
        <v>0</v>
      </c>
      <c r="X88" s="369"/>
      <c r="Y88" s="369">
        <v>0</v>
      </c>
      <c r="Z88" s="369"/>
      <c r="AA88" s="369"/>
      <c r="AB88" s="369"/>
      <c r="AC88" s="370"/>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165</v>
      </c>
      <c r="C89" s="109"/>
      <c r="D89" s="109"/>
      <c r="E89" s="109"/>
      <c r="F89" s="109"/>
      <c r="G89" s="109"/>
      <c r="H89" s="126"/>
      <c r="I89" s="356" t="s">
        <v>133</v>
      </c>
      <c r="J89" s="357"/>
      <c r="K89" s="358">
        <v>0</v>
      </c>
      <c r="L89" s="359"/>
      <c r="M89" s="360" t="s">
        <v>191</v>
      </c>
      <c r="N89" s="361"/>
      <c r="O89" s="362" t="s">
        <v>191</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30</vt:i4>
      </vt:variant>
    </vt:vector>
  </HeadingPairs>
  <TitlesOfParts>
    <vt:vector size="60"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24 OKTOBER 2020 (15)</vt:lpstr>
      <vt:lpstr>25 OKTOBER 2020 (16)</vt:lpstr>
      <vt:lpstr>26 OKTOBER 2020 (17)</vt:lpstr>
      <vt:lpstr>27 OKTOBER 2020 (18)</vt:lpstr>
      <vt:lpstr>28 OKTOBER 2020 (19)</vt:lpstr>
      <vt:lpstr>29 OKTOBER 2020 (20)</vt:lpstr>
      <vt:lpstr>30 OKTOBER 2020 (21)</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lpstr>'24 OKTOBER 2020 (15)'!Print_Area</vt:lpstr>
      <vt:lpstr>'25 OKTOBER 2020 (16)'!Print_Area</vt:lpstr>
      <vt:lpstr>'26 OKTOBER 2020 (17)'!Print_Area</vt:lpstr>
      <vt:lpstr>'27 OKTOBER 2020 (18)'!Print_Area</vt:lpstr>
      <vt:lpstr>'28 OKTOBER 2020 (19)'!Print_Area</vt:lpstr>
      <vt:lpstr>'29 OKTOBER 2020 (20)'!Print_Area</vt:lpstr>
      <vt:lpstr>'30 OKTOBER 2020 (21)'!Print_Area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62821</cp:lastModifiedBy>
  <cp:lastPrinted>2020-10-09T05:16:25Z</cp:lastPrinted>
  <dcterms:created xsi:type="dcterms:W3CDTF">2020-06-01T11:51:14Z</dcterms:created>
  <dcterms:modified xsi:type="dcterms:W3CDTF">2020-11-02T07:56:18Z</dcterms:modified>
</cp:coreProperties>
</file>