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22" activeTab="24"/>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 name="24 FEBRUARY 2021" sheetId="146" r:id="rId24"/>
    <sheet name="25 FEBRUARY 2021" sheetId="148" r:id="rId25"/>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 name="_xlnm.Print_Area" localSheetId="23">'24 FEBRUARY 2021'!$A$1:$AU$54</definedName>
    <definedName name="_xlnm.Print_Area" localSheetId="24">'25 FEBRUARY 2021'!$A$1:$AU$54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8" l="1"/>
  <c r="E60" i="148"/>
  <c r="AJ59" i="148"/>
  <c r="E59" i="148"/>
  <c r="AN43" i="148"/>
  <c r="AN42" i="148"/>
  <c r="AN41" i="148"/>
  <c r="H41" i="148"/>
  <c r="N41" i="148" s="1"/>
  <c r="AN40" i="148"/>
  <c r="H40" i="148"/>
  <c r="N40" i="148" s="1"/>
  <c r="AN39" i="148"/>
  <c r="H39" i="148"/>
  <c r="N39" i="148" s="1"/>
  <c r="AN38" i="148"/>
  <c r="H38" i="148"/>
  <c r="N38" i="148" s="1"/>
  <c r="AN37" i="148"/>
  <c r="N37" i="148"/>
  <c r="H37" i="148"/>
  <c r="AN36" i="148"/>
  <c r="H36" i="148"/>
  <c r="N36" i="148" s="1"/>
  <c r="AN35" i="148"/>
  <c r="H35" i="148"/>
  <c r="N35" i="148" s="1"/>
  <c r="AL31" i="148"/>
  <c r="AJ31" i="148"/>
  <c r="AH31" i="148"/>
  <c r="AF31" i="148"/>
  <c r="AD31" i="148"/>
  <c r="AB31" i="148"/>
  <c r="Z31" i="148"/>
  <c r="R31" i="148"/>
  <c r="R30" i="148"/>
  <c r="R29" i="148"/>
  <c r="R28" i="148"/>
  <c r="R27" i="148"/>
  <c r="R26" i="148"/>
  <c r="R24" i="148"/>
  <c r="R23" i="148"/>
  <c r="R22" i="148"/>
  <c r="R21" i="148"/>
  <c r="R20" i="148"/>
  <c r="R19" i="148"/>
  <c r="N44" i="148" l="1"/>
  <c r="H44" i="148"/>
  <c r="AJ60" i="146"/>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<sst xmlns="http://schemas.openxmlformats.org/spreadsheetml/2006/main" count="7630" uniqueCount="409">
  <si>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</si>
  <si>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</si>
  <si>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</si>
  <si>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</si>
  <si>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</si>
  <si>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</si>
  <si>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</si>
  <si>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</si>
  <si>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</si>
  <si>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</si>
  <si>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</si>
  <si>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</si>
  <si>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</si>
  <si>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</si>
  <si>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</si>
  <si>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</si>
  <si>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</si>
  <si>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</si>
  <si>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</si>
  <si>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</si>
  <si>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</si>
  <si>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</si>
  <si>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</si>
  <si>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</si>
  <si>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</si>
  <si>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</si>
  <si>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</si>
  <si>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</si>
  <si>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</si>
  <si>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</si>
  <si>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</si>
  <si>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</si>
  <si>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</si>
  <si>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</si>
  <si>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</si>
  <si>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</si>
  <si>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</si>
  <si>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</si>
  <si>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</si>
  <si>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</si>
  <si>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</si>
  <si>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</si>
  <si>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</si>
  <si>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</si>
  <si>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</si>
  <si>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</si>
  <si>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</si>
  <si>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</si>
  <si>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</si>
  <si>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</si>
  <si>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</si>
  <si>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</si>
  <si>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</si>
  <si>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</si>
  <si>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</si>
  <si>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</si>
  <si>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</si>
  <si>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</si>
  <si>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</si>
  <si>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</si>
  <si>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</si>
  <si>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</si>
  <si>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</si>
  <si>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</si>
  <si>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</si>
  <si>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</si>
  <si>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</si>
  <si>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</si>
  <si>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</si>
  <si>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</si>
  <si>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</si>
  <si>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</si>
  <si>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</si>
  <si>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</si>
  <si>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</si>
  <si>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</si>
  <si>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</si>
  <si>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</si>
  <si>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</si>
  <si>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</si>
  <si>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</si>
  <si>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</si>
  <si>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</si>
  <si>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</si>
  <si>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</si>
  <si>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</si>
  <si>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</si>
  <si>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</si>
  <si>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</si>
  <si>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</si>
  <si>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</si>
  <si>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</si>
  <si>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</si>
  <si>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</si>
  <si>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</si>
  <si>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</si>
  <si>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</si>
  <si>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</si>
  <si>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</si>
  <si>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</si>
  <si>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</si>
  <si>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</si>
  <si>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</si>
  <si>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</si>
  <si>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</si>
  <si>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</si>
  <si>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</si>
  <si>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</si>
  <si>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</si>
  <si>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</si>
  <si>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</si>
  <si>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</si>
  <si>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</si>
  <si>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</si>
  <si>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</si>
  <si>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</si>
  <si>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</si>
  <si>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</si>
  <si>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</si>
  <si>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</si>
  <si>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</si>
  <si>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</si>
  <si>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</si>
  <si>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</si>
  <si>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</si>
  <si>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</si>
  <si>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</si>
  <si>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</si>
  <si>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</si>
  <si>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</si>
  <si>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</si>
  <si>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</si>
  <si>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</si>
  <si>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</si>
  <si>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</si>
  <si>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</si>
  <si>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</si>
  <si>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</si>
  <si>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</si>
  <si>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</si>
  <si>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</si>
  <si>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</si>
  <si>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</si>
  <si>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</si>
  <si>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</si>
  <si>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</si>
  <si>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</si>
  <si>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</si>
  <si>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</si>
  <si>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</si>
  <si>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</si>
  <si>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</si>
  <si>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</si>
  <si>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</si>
  <si>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</si>
  <si>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</si>
  <si>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</si>
  <si>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</si>
  <si>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</si>
  <si>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</si>
  <si>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</si>
  <si>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</si>
  <si>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</si>
  <si>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</si>
  <si>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</si>
  <si>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</si>
  <si>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</si>
  <si>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</si>
  <si>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</si>
  <si>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</si>
  <si>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</si>
  <si>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</si>
  <si>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</si>
  <si>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</si>
  <si>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</si>
  <si>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</si>
  <si>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</si>
  <si>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</si>
  <si>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</si>
  <si>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</si>
  <si>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</si>
  <si>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</si>
  <si>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</si>
  <si>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</si>
  <si>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</si>
  <si>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</si>
  <si>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</si>
  <si>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</si>
  <si>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</si>
  <si>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</si>
  <si>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</si>
  <si>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</si>
  <si>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</si>
  <si>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</si>
  <si>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</si>
  <si>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</si>
  <si>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</si>
  <si>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</si>
  <si>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</si>
  <si>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</si>
  <si>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</si>
  <si>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</si>
  <si>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</si>
  <si>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</si>
  <si>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</si>
  <si>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</si>
  <si>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</si>
  <si>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</si>
  <si>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</si>
  <si>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</si>
  <si>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</si>
  <si>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</si>
  <si>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</si>
  <si>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</si>
  <si>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</si>
  <si>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</si>
  <si>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</si>
  <si>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</si>
  <si>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</si>
  <si>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</si>
  <si>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</si>
  <si>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</si>
  <si>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</si>
  <si>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</si>
  <si>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</si>
  <si>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</si>
  <si>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</si>
  <si>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</si>
  <si>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</si>
  <si>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</si>
  <si>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</si>
  <si>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</si>
  <si>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</si>
  <si>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</si>
  <si>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</si>
  <si>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</si>
  <si>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</si>
  <si>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</si>
  <si>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</si>
  <si>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</si>
  <si>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</si>
  <si>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</si>
  <si>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</si>
  <si>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</si>
  <si>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</si>
  <si>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</si>
  <si>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</si>
  <si>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</si>
  <si>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</si>
  <si>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</si>
  <si>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</si>
  <si>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</si>
  <si>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</si>
  <si>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</si>
  <si>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</si>
  <si>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</si>
  <si>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</si>
  <si>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</si>
  <si>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</si>
  <si>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</si>
  <si>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</si>
  <si>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</si>
  <si>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</si>
  <si>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</si>
  <si>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</si>
  <si>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</si>
  <si>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</si>
  <si>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</si>
  <si>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</si>
  <si>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</si>
  <si>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</si>
  <si>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</si>
  <si>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</si>
  <si>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</si>
  <si>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</si>
  <si>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</si>
  <si>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</si>
  <si>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</si>
  <si>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</si>
  <si>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</si>
  <si>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</si>
  <si>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</si>
  <si>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</si>
  <si>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</si>
  <si>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</si>
  <si>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</si>
  <si>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</si>
  <si>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</si>
  <si>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</si>
  <si>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</si>
  <si>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</si>
  <si>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</si>
  <si>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</si>
  <si>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</si>
  <si>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</si>
  <si>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</si>
  <si>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</si>
  <si>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</si>
  <si>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</si>
  <si>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</si>
  <si>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</si>
  <si>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</si>
  <si>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</si>
  <si>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</si>
  <si>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</si>
  <si>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</si>
  <si>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</si>
  <si>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</si>
  <si>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</si>
  <si>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</si>
  <si>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</si>
  <si>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</si>
  <si>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</si>
  <si>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</si>
  <si>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</si>
  <si>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</si>
  <si>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</si>
  <si>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</si>
  <si>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</si>
  <si>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</si>
  <si>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</si>
  <si>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</si>
  <si>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</si>
  <si>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</si>
  <si>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</si>
  <si>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</si>
  <si>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</si>
  <si>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</si>
  <si>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</si>
  <si>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</si>
  <si>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</si>
  <si>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</si>
  <si>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</si>
  <si>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</si>
  <si>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</si>
  <si>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</si>
  <si>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</si>
  <si>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</si>
  <si>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</si>
  <si>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</si>
  <si>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</si>
  <si>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</si>
  <si>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</si>
  <si>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</si>
  <si>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</si>
  <si>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</si>
  <si>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</si>
  <si>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</si>
  <si>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</si>
  <si>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</si>
  <si>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</si>
  <si>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</si>
  <si>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</si>
  <si>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</si>
  <si>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</si>
  <si>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</si>
  <si>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</si>
  <si>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</si>
  <si>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</si>
  <si>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</si>
  <si>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</si>
  <si>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</si>
  <si>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</si>
  <si>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</si>
  <si>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</si>
  <si>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</si>
  <si>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</si>
  <si>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</si>
  <si>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</si>
  <si>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</si>
  <si>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</si>
  <si>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</si>
  <si>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</si>
  <si>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</si>
  <si>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</si>
  <si>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</si>
  <si>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</si>
  <si>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</si>
  <si>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</si>
  <si>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</si>
  <si>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</si>
  <si>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Widuri proses ke Federal II drop 1 personil </t>
  </si>
  <si>
    <t>SPM 01 ke Widuri Proses jemput 1 personil Federal II</t>
  </si>
  <si>
    <t>E 0,5   -  10 Knot</t>
  </si>
  <si>
    <t xml:space="preserve">Reposisi messenger line SPM 01 Sejajarkan arus </t>
  </si>
  <si>
    <t>Ngapung - ngapung samping kanan Federal II Inspecksi</t>
  </si>
  <si>
    <t xml:space="preserve">Reposisi messenger line SPM 01 Luruskan hose </t>
  </si>
  <si>
    <t xml:space="preserve">Reposisi messenger line SPM 01 arus berubah </t>
  </si>
  <si>
    <t>04::12</t>
  </si>
  <si>
    <t xml:space="preserve">Reposisi massanger line SPM 01 Angin dari buritan kapal </t>
  </si>
  <si>
    <t xml:space="preserve">SPM 01 ke Federal II jemput crew SBM </t>
  </si>
  <si>
    <t>Federal II ke SPM 02 drop Crew SBM</t>
  </si>
  <si>
    <t>Ikat di SPM 02</t>
  </si>
  <si>
    <t>Jemput crew SPM 02 drop ke Federal II</t>
  </si>
  <si>
    <t xml:space="preserve">Federal II ke SPM 02 </t>
  </si>
  <si>
    <t>Tahan posisi kapal Cuaca buruk angin kencang ombak besar</t>
  </si>
  <si>
    <t>E 10    -  24 Knot</t>
  </si>
  <si>
    <t xml:space="preserve">Reposisi massanger line SPM 02 Angin dari buritan kapal </t>
  </si>
  <si>
    <t>SPM 01 ke Federal II jemput mooring Master , safety Limo , security</t>
  </si>
  <si>
    <t>Drop  mooring Master, safety Limo , security di Federal II balik ke SPM 01</t>
  </si>
  <si>
    <t>Stby  di SPM 02</t>
  </si>
  <si>
    <t>Slight /1 M - 1,8  M</t>
  </si>
  <si>
    <t>Reposisi masaanger line SPM 02</t>
  </si>
  <si>
    <t xml:space="preserve">Tahan posisi kapal cuaca buruk angin kencang dan ombak besar </t>
  </si>
  <si>
    <t xml:space="preserve">Reposisi masaanger line SPM 02  angin dari buritan kapal </t>
  </si>
  <si>
    <t>E 10    -   25 Knot</t>
  </si>
  <si>
    <t xml:space="preserve">Tarik putar SPM 02 ARUS BERUBAH </t>
  </si>
  <si>
    <t>Rast / 1,5  M - 3 M</t>
  </si>
  <si>
    <t>Rast /   1 M - 3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</si>
</sst>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44228</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32" t="s">
        <v>16</v>
      </c>
      <c r="L8" s="133"/>
      <c r="M8" s="133"/>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7.0833333333333331E-2</v>
      </c>
      <c r="Y9" s="590"/>
      <c r="Z9" s="594"/>
      <c r="AA9" s="595"/>
      <c r="AB9" s="589"/>
      <c r="AC9" s="595"/>
      <c r="AD9" s="589"/>
      <c r="AE9" s="595"/>
      <c r="AF9" s="589"/>
      <c r="AG9" s="595"/>
      <c r="AH9" s="589"/>
      <c r="AI9" s="595"/>
      <c r="AJ9" s="589"/>
      <c r="AK9" s="595"/>
      <c r="AL9" s="589">
        <v>7.0833333333333331E-2</v>
      </c>
      <c r="AM9" s="590"/>
      <c r="AN9" s="521" t="s">
        <v>190</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7.0833333333333331E-2</v>
      </c>
      <c r="W10" s="590"/>
      <c r="X10" s="589">
        <v>9.5833333333333326E-2</v>
      </c>
      <c r="Y10" s="590"/>
      <c r="Z10" s="594"/>
      <c r="AA10" s="595"/>
      <c r="AB10" s="589"/>
      <c r="AC10" s="595"/>
      <c r="AD10" s="589">
        <v>2.0833333333333332E-2</v>
      </c>
      <c r="AE10" s="595"/>
      <c r="AF10" s="589">
        <v>4.1666666666666666E-3</v>
      </c>
      <c r="AG10" s="595"/>
      <c r="AH10" s="589"/>
      <c r="AI10" s="595"/>
      <c r="AJ10" s="589"/>
      <c r="AK10" s="595"/>
      <c r="AL10" s="589"/>
      <c r="AM10" s="590"/>
      <c r="AN10" s="531" t="s">
        <v>191</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9.5833333333333326E-2</v>
      </c>
      <c r="W11" s="590"/>
      <c r="X11" s="520">
        <v>9.9999999999999992E-2</v>
      </c>
      <c r="Y11" s="544"/>
      <c r="Z11" s="543"/>
      <c r="AA11" s="534"/>
      <c r="AB11" s="520"/>
      <c r="AC11" s="534"/>
      <c r="AD11" s="520"/>
      <c r="AE11" s="534"/>
      <c r="AF11" s="520">
        <v>4.1666666666666666E-3</v>
      </c>
      <c r="AG11" s="534"/>
      <c r="AH11" s="520"/>
      <c r="AI11" s="534"/>
      <c r="AJ11" s="520"/>
      <c r="AK11" s="534"/>
      <c r="AL11" s="520"/>
      <c r="AM11" s="544"/>
      <c r="AN11" s="531" t="s">
        <v>192</v>
      </c>
      <c r="AO11" s="532"/>
      <c r="AP11" s="532"/>
      <c r="AQ11" s="532"/>
      <c r="AR11" s="532"/>
      <c r="AS11" s="532"/>
      <c r="AT11" s="532"/>
      <c r="AU11" s="53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9.9999999999999992E-2</v>
      </c>
      <c r="W12" s="544"/>
      <c r="X12" s="520">
        <v>0.14583333333333334</v>
      </c>
      <c r="Y12" s="544"/>
      <c r="Z12" s="543"/>
      <c r="AA12" s="534"/>
      <c r="AB12" s="520"/>
      <c r="AC12" s="534"/>
      <c r="AD12" s="520"/>
      <c r="AE12" s="534"/>
      <c r="AF12" s="520">
        <v>4.5833333333333337E-2</v>
      </c>
      <c r="AG12" s="534"/>
      <c r="AH12" s="520"/>
      <c r="AI12" s="534"/>
      <c r="AJ12" s="520"/>
      <c r="AK12" s="534"/>
      <c r="AL12" s="520"/>
      <c r="AM12" s="544"/>
      <c r="AN12" s="576" t="s">
        <v>193</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209</v>
      </c>
      <c r="R13" s="585"/>
      <c r="S13" s="585"/>
      <c r="T13" s="586"/>
      <c r="U13" s="28"/>
      <c r="V13" s="520">
        <v>0.14583333333333334</v>
      </c>
      <c r="W13" s="544"/>
      <c r="X13" s="520">
        <v>0.16666666666666666</v>
      </c>
      <c r="Y13" s="544"/>
      <c r="Z13" s="543"/>
      <c r="AA13" s="534"/>
      <c r="AB13" s="520"/>
      <c r="AC13" s="534"/>
      <c r="AD13" s="520"/>
      <c r="AE13" s="534"/>
      <c r="AF13" s="520">
        <v>2.0833333333333332E-2</v>
      </c>
      <c r="AG13" s="534"/>
      <c r="AH13" s="520"/>
      <c r="AI13" s="534"/>
      <c r="AJ13" s="520"/>
      <c r="AK13" s="534"/>
      <c r="AL13" s="520"/>
      <c r="AM13" s="544"/>
      <c r="AN13" s="531" t="s">
        <v>194</v>
      </c>
      <c r="AO13" s="532"/>
      <c r="AP13" s="532"/>
      <c r="AQ13" s="532"/>
      <c r="AR13" s="532"/>
      <c r="AS13" s="532"/>
      <c r="AT13" s="532"/>
      <c r="AU13" s="53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186</v>
      </c>
      <c r="R14" s="574"/>
      <c r="S14" s="574"/>
      <c r="T14" s="575"/>
      <c r="U14" s="28"/>
      <c r="V14" s="520">
        <v>0.16666666666666666</v>
      </c>
      <c r="W14" s="544"/>
      <c r="X14" s="520">
        <v>0.1875</v>
      </c>
      <c r="Y14" s="544"/>
      <c r="Z14" s="543"/>
      <c r="AA14" s="534"/>
      <c r="AB14" s="520"/>
      <c r="AC14" s="534"/>
      <c r="AD14" s="520"/>
      <c r="AE14" s="534"/>
      <c r="AF14" s="520">
        <v>2.0833333333333332E-2</v>
      </c>
      <c r="AG14" s="534"/>
      <c r="AH14" s="520"/>
      <c r="AI14" s="534"/>
      <c r="AJ14" s="520"/>
      <c r="AK14" s="534"/>
      <c r="AL14" s="520"/>
      <c r="AM14" s="544"/>
      <c r="AN14" s="531" t="s">
        <v>195</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0.1875</v>
      </c>
      <c r="W15" s="544"/>
      <c r="X15" s="520">
        <v>0.42083333333333334</v>
      </c>
      <c r="Y15" s="544"/>
      <c r="Z15" s="543"/>
      <c r="AA15" s="534"/>
      <c r="AB15" s="520"/>
      <c r="AC15" s="534"/>
      <c r="AD15" s="520"/>
      <c r="AE15" s="534"/>
      <c r="AF15" s="520"/>
      <c r="AG15" s="534"/>
      <c r="AH15" s="520"/>
      <c r="AI15" s="534"/>
      <c r="AJ15" s="520"/>
      <c r="AK15" s="534"/>
      <c r="AL15" s="520">
        <v>0.23333333333333331</v>
      </c>
      <c r="AM15" s="544"/>
      <c r="AN15" s="521" t="s">
        <v>204</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0.42083333333333334</v>
      </c>
      <c r="W16" s="544"/>
      <c r="X16" s="520">
        <v>0.46666666666666662</v>
      </c>
      <c r="Y16" s="544"/>
      <c r="Z16" s="543"/>
      <c r="AA16" s="534"/>
      <c r="AB16" s="520"/>
      <c r="AC16" s="534"/>
      <c r="AD16" s="520"/>
      <c r="AE16" s="534"/>
      <c r="AF16" s="520">
        <v>4.5833333333333337E-2</v>
      </c>
      <c r="AG16" s="534"/>
      <c r="AH16" s="520"/>
      <c r="AI16" s="534"/>
      <c r="AJ16" s="520"/>
      <c r="AK16" s="534"/>
      <c r="AL16" s="520"/>
      <c r="AM16" s="544"/>
      <c r="AN16" s="531" t="s">
        <v>205</v>
      </c>
      <c r="AO16" s="532"/>
      <c r="AP16" s="532"/>
      <c r="AQ16" s="532"/>
      <c r="AR16" s="532"/>
      <c r="AS16" s="532"/>
      <c r="AT16" s="532"/>
      <c r="AU16" s="53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0.46666666666666662</v>
      </c>
      <c r="W17" s="544"/>
      <c r="X17" s="520">
        <v>0.64583333333333337</v>
      </c>
      <c r="Y17" s="544"/>
      <c r="Z17" s="543"/>
      <c r="AA17" s="534"/>
      <c r="AB17" s="520"/>
      <c r="AC17" s="534"/>
      <c r="AD17" s="520"/>
      <c r="AE17" s="534"/>
      <c r="AF17" s="520"/>
      <c r="AG17" s="534"/>
      <c r="AH17" s="520"/>
      <c r="AI17" s="534"/>
      <c r="AJ17" s="520"/>
      <c r="AK17" s="534"/>
      <c r="AL17" s="520">
        <v>0.17916666666666667</v>
      </c>
      <c r="AM17" s="544"/>
      <c r="AN17" s="521" t="s">
        <v>204</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0.64583333333333337</v>
      </c>
      <c r="W18" s="544"/>
      <c r="X18" s="520">
        <v>0.66666666666666663</v>
      </c>
      <c r="Y18" s="544"/>
      <c r="Z18" s="543"/>
      <c r="AA18" s="534"/>
      <c r="AB18" s="520"/>
      <c r="AC18" s="534"/>
      <c r="AD18" s="520">
        <v>1.6666666666666666E-2</v>
      </c>
      <c r="AE18" s="534"/>
      <c r="AF18" s="520">
        <v>4.1666666666666666E-3</v>
      </c>
      <c r="AG18" s="534"/>
      <c r="AH18" s="520"/>
      <c r="AI18" s="534"/>
      <c r="AJ18" s="520"/>
      <c r="AK18" s="534"/>
      <c r="AL18" s="520"/>
      <c r="AM18" s="544"/>
      <c r="AN18" s="531" t="s">
        <v>206</v>
      </c>
      <c r="AO18" s="532"/>
      <c r="AP18" s="532"/>
      <c r="AQ18" s="532"/>
      <c r="AR18" s="532"/>
      <c r="AS18" s="532"/>
      <c r="AT18" s="532"/>
      <c r="AU18" s="53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0.66666666666666663</v>
      </c>
      <c r="W19" s="544"/>
      <c r="X19" s="550">
        <v>0.6875</v>
      </c>
      <c r="Y19" s="551"/>
      <c r="Z19" s="543"/>
      <c r="AA19" s="534"/>
      <c r="AB19" s="520"/>
      <c r="AC19" s="534"/>
      <c r="AD19" s="520">
        <v>1.6666666666666666E-2</v>
      </c>
      <c r="AE19" s="534"/>
      <c r="AF19" s="520">
        <v>4.1666666666666666E-3</v>
      </c>
      <c r="AG19" s="534"/>
      <c r="AH19" s="520"/>
      <c r="AI19" s="534"/>
      <c r="AJ19" s="520"/>
      <c r="AK19" s="534"/>
      <c r="AL19" s="520"/>
      <c r="AM19" s="544"/>
      <c r="AN19" s="531" t="s">
        <v>207</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0.6875</v>
      </c>
      <c r="W20" s="551"/>
      <c r="X20" s="550">
        <v>0.82500000000000007</v>
      </c>
      <c r="Y20" s="551"/>
      <c r="Z20" s="543"/>
      <c r="AA20" s="534"/>
      <c r="AB20" s="520"/>
      <c r="AC20" s="534"/>
      <c r="AD20" s="520"/>
      <c r="AE20" s="534"/>
      <c r="AF20" s="520"/>
      <c r="AG20" s="534"/>
      <c r="AH20" s="520"/>
      <c r="AI20" s="534"/>
      <c r="AJ20" s="520"/>
      <c r="AK20" s="534"/>
      <c r="AL20" s="520">
        <v>0.13749999999999998</v>
      </c>
      <c r="AM20" s="544"/>
      <c r="AN20" s="521" t="s">
        <v>204</v>
      </c>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0.82500000000000007</v>
      </c>
      <c r="W21" s="551"/>
      <c r="X21" s="520">
        <v>0.8666666666666667</v>
      </c>
      <c r="Y21" s="544"/>
      <c r="Z21" s="543"/>
      <c r="AA21" s="534"/>
      <c r="AB21" s="520"/>
      <c r="AC21" s="534"/>
      <c r="AD21" s="520">
        <v>3.7499999999999999E-2</v>
      </c>
      <c r="AE21" s="534"/>
      <c r="AF21" s="520">
        <v>4.1666666666666666E-3</v>
      </c>
      <c r="AG21" s="534"/>
      <c r="AH21" s="520"/>
      <c r="AI21" s="534"/>
      <c r="AJ21" s="520"/>
      <c r="AK21" s="534"/>
      <c r="AL21" s="520"/>
      <c r="AM21" s="544"/>
      <c r="AN21" s="531" t="s">
        <v>208</v>
      </c>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0.8666666666666667</v>
      </c>
      <c r="W22" s="544"/>
      <c r="X22" s="520">
        <v>1</v>
      </c>
      <c r="Y22" s="544"/>
      <c r="Z22" s="543"/>
      <c r="AA22" s="534"/>
      <c r="AB22" s="520"/>
      <c r="AC22" s="534"/>
      <c r="AD22" s="520"/>
      <c r="AE22" s="534"/>
      <c r="AF22" s="520"/>
      <c r="AG22" s="534"/>
      <c r="AH22" s="520"/>
      <c r="AI22" s="534"/>
      <c r="AJ22" s="520"/>
      <c r="AK22" s="534"/>
      <c r="AL22" s="520">
        <v>0.13333333333333333</v>
      </c>
      <c r="AM22" s="544"/>
      <c r="AN22" s="521" t="s">
        <v>204</v>
      </c>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9.1666666666666674E-2</v>
      </c>
      <c r="AE31" s="497"/>
      <c r="AF31" s="497">
        <f>SUM(AF9:AG30)</f>
        <v>0.1541666666666667</v>
      </c>
      <c r="AG31" s="497"/>
      <c r="AH31" s="497">
        <f>SUM(AH9:AI30)</f>
        <v>0</v>
      </c>
      <c r="AI31" s="497"/>
      <c r="AJ31" s="497">
        <f>SUM(AJ9:AK30)</f>
        <v>0</v>
      </c>
      <c r="AK31" s="497"/>
      <c r="AL31" s="501">
        <f>SUM(AL9:AM30)</f>
        <v>0.75416666666666654</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13409</v>
      </c>
      <c r="Y35" s="480"/>
      <c r="Z35" s="480"/>
      <c r="AA35" s="56" t="s">
        <v>79</v>
      </c>
      <c r="AB35" s="481">
        <v>667</v>
      </c>
      <c r="AC35" s="482"/>
      <c r="AD35" s="482"/>
      <c r="AE35" s="57" t="s">
        <v>79</v>
      </c>
      <c r="AF35" s="481">
        <v>0</v>
      </c>
      <c r="AG35" s="482"/>
      <c r="AH35" s="482"/>
      <c r="AI35" s="56" t="s">
        <v>79</v>
      </c>
      <c r="AJ35" s="481">
        <v>0</v>
      </c>
      <c r="AK35" s="482"/>
      <c r="AL35" s="482"/>
      <c r="AM35" s="56" t="s">
        <v>79</v>
      </c>
      <c r="AN35" s="483">
        <f>(X35+AF35)-(AB35+AJ35)</f>
        <v>12742</v>
      </c>
      <c r="AO35" s="484"/>
      <c r="AP35" s="56" t="s">
        <v>79</v>
      </c>
      <c r="AQ35" s="485"/>
      <c r="AR35" s="486"/>
      <c r="AS35" s="486"/>
      <c r="AT35" s="486"/>
      <c r="AU35" s="487"/>
    </row>
    <row r="36" spans="1:47" ht="15.75" customHeight="1">
      <c r="A36" s="134"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50000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47000</v>
      </c>
      <c r="AO36" s="428"/>
      <c r="AP36" s="61" t="s">
        <v>79</v>
      </c>
      <c r="AQ36" s="429"/>
      <c r="AR36" s="430"/>
      <c r="AS36" s="430"/>
      <c r="AT36" s="430"/>
      <c r="AU36" s="431"/>
    </row>
    <row r="37" spans="1:47" ht="15.75" customHeight="1">
      <c r="A37" s="134" t="s">
        <v>83</v>
      </c>
      <c r="B37" s="58"/>
      <c r="C37" s="58"/>
      <c r="D37" s="58"/>
      <c r="E37" s="58"/>
      <c r="F37" s="58"/>
      <c r="G37" s="59"/>
      <c r="H37" s="452">
        <f>SUM(AD9:AE30)</f>
        <v>9.1666666666666674E-2</v>
      </c>
      <c r="I37" s="453"/>
      <c r="J37" s="453"/>
      <c r="K37" s="454">
        <v>89</v>
      </c>
      <c r="L37" s="455"/>
      <c r="M37" s="60" t="s">
        <v>79</v>
      </c>
      <c r="N37" s="456">
        <f t="shared" si="2"/>
        <v>195.8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34" t="s">
        <v>85</v>
      </c>
      <c r="B38" s="58"/>
      <c r="C38" s="58"/>
      <c r="D38" s="58"/>
      <c r="E38" s="58"/>
      <c r="F38" s="58"/>
      <c r="G38" s="59"/>
      <c r="H38" s="452">
        <f>SUM(AF9:AG30)</f>
        <v>0.1541666666666667</v>
      </c>
      <c r="I38" s="453"/>
      <c r="J38" s="453"/>
      <c r="K38" s="454">
        <v>89</v>
      </c>
      <c r="L38" s="455"/>
      <c r="M38" s="60" t="s">
        <v>79</v>
      </c>
      <c r="N38" s="456">
        <f t="shared" si="2"/>
        <v>329.30000000000007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34"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34"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34" t="s">
        <v>92</v>
      </c>
      <c r="B41" s="58"/>
      <c r="C41" s="58"/>
      <c r="D41" s="58"/>
      <c r="E41" s="58"/>
      <c r="F41" s="58"/>
      <c r="G41" s="59"/>
      <c r="H41" s="452">
        <f>SUM(AL9:AM30)</f>
        <v>0.75416666666666654</v>
      </c>
      <c r="I41" s="453"/>
      <c r="J41" s="453"/>
      <c r="K41" s="454">
        <v>8</v>
      </c>
      <c r="L41" s="455"/>
      <c r="M41" s="60" t="s">
        <v>79</v>
      </c>
      <c r="N41" s="456">
        <f t="shared" si="2"/>
        <v>144.79999999999998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34"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669.90000000000009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44228</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44228</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29" t="s">
        <v>198</v>
      </c>
      <c r="AH71" s="130"/>
      <c r="AI71" s="130"/>
      <c r="AJ71" s="130"/>
      <c r="AK71" s="130"/>
      <c r="AL71" s="131"/>
      <c r="AM71" s="129" t="s">
        <v>199</v>
      </c>
      <c r="AN71" s="130"/>
      <c r="AO71" s="130"/>
      <c r="AP71" s="135"/>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29" t="s">
        <v>141</v>
      </c>
      <c r="AH72" s="130"/>
      <c r="AI72" s="130"/>
      <c r="AJ72" s="130"/>
      <c r="AK72" s="130"/>
      <c r="AL72" s="131"/>
      <c r="AM72" s="129" t="s">
        <v>139</v>
      </c>
      <c r="AN72" s="130"/>
      <c r="AO72" s="130"/>
      <c r="AP72" s="135"/>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29" t="s">
        <v>166</v>
      </c>
      <c r="AH73" s="130"/>
      <c r="AI73" s="130"/>
      <c r="AJ73" s="130"/>
      <c r="AK73" s="130"/>
      <c r="AL73" s="131"/>
      <c r="AM73" s="129" t="s">
        <v>142</v>
      </c>
      <c r="AN73" s="130"/>
      <c r="AO73" s="130"/>
      <c r="AP73" s="135"/>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29" t="s">
        <v>172</v>
      </c>
      <c r="AH74" s="130"/>
      <c r="AI74" s="130"/>
      <c r="AJ74" s="130"/>
      <c r="AK74" s="130"/>
      <c r="AL74" s="131"/>
      <c r="AM74" s="129" t="s">
        <v>144</v>
      </c>
      <c r="AN74" s="130"/>
      <c r="AO74" s="130"/>
      <c r="AP74" s="135"/>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29" t="s">
        <v>146</v>
      </c>
      <c r="AH75" s="130"/>
      <c r="AI75" s="130"/>
      <c r="AJ75" s="130"/>
      <c r="AK75" s="130"/>
      <c r="AL75" s="131"/>
      <c r="AM75" s="129" t="s">
        <v>147</v>
      </c>
      <c r="AN75" s="130"/>
      <c r="AO75" s="130"/>
      <c r="AP75" s="135"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29" t="s">
        <v>149</v>
      </c>
      <c r="AH76" s="130"/>
      <c r="AI76" s="130"/>
      <c r="AJ76" s="130"/>
      <c r="AK76" s="130"/>
      <c r="AL76" s="131"/>
      <c r="AM76" s="129" t="s">
        <v>147</v>
      </c>
      <c r="AN76" s="130"/>
      <c r="AO76" s="130"/>
      <c r="AP76" s="135"/>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29" t="s">
        <v>173</v>
      </c>
      <c r="AH77" s="130"/>
      <c r="AI77" s="130"/>
      <c r="AJ77" s="130"/>
      <c r="AK77" s="130"/>
      <c r="AL77" s="131"/>
      <c r="AM77" s="129" t="s">
        <v>151</v>
      </c>
      <c r="AN77" s="130"/>
      <c r="AO77" s="130"/>
      <c r="AP77" s="135"/>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44229</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41" t="s">
        <v>16</v>
      </c>
      <c r="L8" s="142"/>
      <c r="M8" s="142"/>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4.9999999999999996E-2</v>
      </c>
      <c r="Y9" s="590"/>
      <c r="Z9" s="594"/>
      <c r="AA9" s="595"/>
      <c r="AB9" s="589"/>
      <c r="AC9" s="595"/>
      <c r="AD9" s="589"/>
      <c r="AE9" s="595"/>
      <c r="AF9" s="589"/>
      <c r="AG9" s="595"/>
      <c r="AH9" s="589"/>
      <c r="AI9" s="595"/>
      <c r="AJ9" s="589"/>
      <c r="AK9" s="595"/>
      <c r="AL9" s="589">
        <v>4.9999999999999996E-2</v>
      </c>
      <c r="AM9" s="590"/>
      <c r="AN9" s="521" t="s">
        <v>204</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4.9999999999999996E-2</v>
      </c>
      <c r="W10" s="590"/>
      <c r="X10" s="589">
        <v>0.1125</v>
      </c>
      <c r="Y10" s="590"/>
      <c r="Z10" s="594"/>
      <c r="AA10" s="595"/>
      <c r="AB10" s="589"/>
      <c r="AC10" s="595"/>
      <c r="AD10" s="589"/>
      <c r="AE10" s="595"/>
      <c r="AF10" s="589">
        <v>6.25E-2</v>
      </c>
      <c r="AG10" s="595"/>
      <c r="AH10" s="589"/>
      <c r="AI10" s="595"/>
      <c r="AJ10" s="589"/>
      <c r="AK10" s="595"/>
      <c r="AL10" s="589"/>
      <c r="AM10" s="590"/>
      <c r="AN10" s="531" t="s">
        <v>210</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0.1125</v>
      </c>
      <c r="W11" s="590"/>
      <c r="X11" s="520">
        <v>0.32083333333333336</v>
      </c>
      <c r="Y11" s="544"/>
      <c r="Z11" s="543"/>
      <c r="AA11" s="534"/>
      <c r="AB11" s="520"/>
      <c r="AC11" s="534"/>
      <c r="AD11" s="520"/>
      <c r="AE11" s="534"/>
      <c r="AF11" s="520"/>
      <c r="AG11" s="534"/>
      <c r="AH11" s="520"/>
      <c r="AI11" s="534"/>
      <c r="AJ11" s="520"/>
      <c r="AK11" s="534"/>
      <c r="AL11" s="520">
        <v>0.20833333333333334</v>
      </c>
      <c r="AM11" s="544"/>
      <c r="AN11" s="521" t="s">
        <v>204</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0.32083333333333336</v>
      </c>
      <c r="W12" s="544"/>
      <c r="X12" s="520">
        <v>0.34583333333333338</v>
      </c>
      <c r="Y12" s="544"/>
      <c r="Z12" s="543"/>
      <c r="AA12" s="534"/>
      <c r="AB12" s="520"/>
      <c r="AC12" s="534"/>
      <c r="AD12" s="520">
        <v>2.0833333333333332E-2</v>
      </c>
      <c r="AE12" s="534"/>
      <c r="AF12" s="520">
        <v>4.1666666666666666E-3</v>
      </c>
      <c r="AG12" s="534"/>
      <c r="AH12" s="520"/>
      <c r="AI12" s="534"/>
      <c r="AJ12" s="520"/>
      <c r="AK12" s="534"/>
      <c r="AL12" s="520"/>
      <c r="AM12" s="544"/>
      <c r="AN12" s="576" t="s">
        <v>211</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209</v>
      </c>
      <c r="R13" s="585"/>
      <c r="S13" s="585"/>
      <c r="T13" s="586"/>
      <c r="U13" s="28"/>
      <c r="V13" s="520">
        <v>0.34583333333333338</v>
      </c>
      <c r="W13" s="544"/>
      <c r="X13" s="520">
        <v>0.46249999999999997</v>
      </c>
      <c r="Y13" s="544"/>
      <c r="Z13" s="543"/>
      <c r="AA13" s="534"/>
      <c r="AB13" s="520"/>
      <c r="AC13" s="534"/>
      <c r="AD13" s="520"/>
      <c r="AE13" s="534"/>
      <c r="AF13" s="520"/>
      <c r="AG13" s="534"/>
      <c r="AH13" s="520"/>
      <c r="AI13" s="534"/>
      <c r="AJ13" s="520"/>
      <c r="AK13" s="534"/>
      <c r="AL13" s="520">
        <v>0.11666666666666665</v>
      </c>
      <c r="AM13" s="544"/>
      <c r="AN13" s="521" t="s">
        <v>190</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186</v>
      </c>
      <c r="R14" s="574"/>
      <c r="S14" s="574"/>
      <c r="T14" s="575"/>
      <c r="U14" s="28"/>
      <c r="V14" s="520">
        <v>0.46249999999999997</v>
      </c>
      <c r="W14" s="544"/>
      <c r="X14" s="520">
        <v>0.5</v>
      </c>
      <c r="Y14" s="544"/>
      <c r="Z14" s="543"/>
      <c r="AA14" s="534"/>
      <c r="AB14" s="520"/>
      <c r="AC14" s="534"/>
      <c r="AD14" s="520"/>
      <c r="AE14" s="534"/>
      <c r="AF14" s="520">
        <v>3.7499999999999999E-2</v>
      </c>
      <c r="AG14" s="534"/>
      <c r="AH14" s="520"/>
      <c r="AI14" s="534"/>
      <c r="AJ14" s="520"/>
      <c r="AK14" s="534"/>
      <c r="AL14" s="520"/>
      <c r="AM14" s="544"/>
      <c r="AN14" s="531" t="s">
        <v>205</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v>
      </c>
      <c r="W15" s="544"/>
      <c r="X15" s="520">
        <v>0.79166666666666663</v>
      </c>
      <c r="Y15" s="544"/>
      <c r="Z15" s="543"/>
      <c r="AA15" s="534"/>
      <c r="AB15" s="520"/>
      <c r="AC15" s="534"/>
      <c r="AD15" s="520"/>
      <c r="AE15" s="534"/>
      <c r="AF15" s="520"/>
      <c r="AG15" s="534"/>
      <c r="AH15" s="520"/>
      <c r="AI15" s="534"/>
      <c r="AJ15" s="520"/>
      <c r="AK15" s="534"/>
      <c r="AL15" s="520">
        <v>0.29166666666666669</v>
      </c>
      <c r="AM15" s="544"/>
      <c r="AN15" s="521" t="s">
        <v>190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0.79166666666666663</v>
      </c>
      <c r="W16" s="544"/>
      <c r="X16" s="520">
        <v>0.83750000000000002</v>
      </c>
      <c r="Y16" s="544"/>
      <c r="Z16" s="543"/>
      <c r="AA16" s="534"/>
      <c r="AB16" s="520"/>
      <c r="AC16" s="534"/>
      <c r="AD16" s="520"/>
      <c r="AE16" s="534"/>
      <c r="AF16" s="520">
        <v>4.5833333333333337E-2</v>
      </c>
      <c r="AG16" s="534"/>
      <c r="AH16" s="520"/>
      <c r="AI16" s="534"/>
      <c r="AJ16" s="520"/>
      <c r="AK16" s="534"/>
      <c r="AL16" s="520"/>
      <c r="AM16" s="544"/>
      <c r="AN16" s="531" t="s">
        <v>212</v>
      </c>
      <c r="AO16" s="532"/>
      <c r="AP16" s="532"/>
      <c r="AQ16" s="532"/>
      <c r="AR16" s="532"/>
      <c r="AS16" s="532"/>
      <c r="AT16" s="532"/>
      <c r="AU16" s="53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0.83750000000000002</v>
      </c>
      <c r="W17" s="544"/>
      <c r="X17" s="520">
        <v>1</v>
      </c>
      <c r="Y17" s="544"/>
      <c r="Z17" s="543"/>
      <c r="AA17" s="534"/>
      <c r="AB17" s="520"/>
      <c r="AC17" s="534"/>
      <c r="AD17" s="520"/>
      <c r="AE17" s="534"/>
      <c r="AF17" s="520"/>
      <c r="AG17" s="534"/>
      <c r="AH17" s="520"/>
      <c r="AI17" s="534"/>
      <c r="AJ17" s="520"/>
      <c r="AK17" s="534"/>
      <c r="AL17" s="520">
        <v>0.16250000000000001</v>
      </c>
      <c r="AM17" s="544"/>
      <c r="AN17" s="521" t="s">
        <v>190</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31"/>
      <c r="AO18" s="532"/>
      <c r="AP18" s="532"/>
      <c r="AQ18" s="532"/>
      <c r="AR18" s="532"/>
      <c r="AS18" s="532"/>
      <c r="AT18" s="532"/>
      <c r="AU18" s="53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2.0833333333333332E-2</v>
      </c>
      <c r="AE31" s="497"/>
      <c r="AF31" s="497">
        <f>SUM(AF9:AG30)</f>
        <v>0.15</v>
      </c>
      <c r="AG31" s="497"/>
      <c r="AH31" s="497">
        <f>SUM(AH9:AI30)</f>
        <v>0</v>
      </c>
      <c r="AI31" s="497"/>
      <c r="AJ31" s="497">
        <f>SUM(AJ9:AK30)</f>
        <v>0</v>
      </c>
      <c r="AK31" s="497"/>
      <c r="AL31" s="501">
        <f>SUM(AL9:AM30)</f>
        <v>0.82916666666666672</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12742</v>
      </c>
      <c r="Y35" s="480"/>
      <c r="Z35" s="480"/>
      <c r="AA35" s="56" t="s">
        <v>79</v>
      </c>
      <c r="AB35" s="481">
        <v>521</v>
      </c>
      <c r="AC35" s="482"/>
      <c r="AD35" s="482"/>
      <c r="AE35" s="57" t="s">
        <v>79</v>
      </c>
      <c r="AF35" s="481">
        <v>0</v>
      </c>
      <c r="AG35" s="482"/>
      <c r="AH35" s="482"/>
      <c r="AI35" s="56" t="s">
        <v>79</v>
      </c>
      <c r="AJ35" s="481">
        <v>0</v>
      </c>
      <c r="AK35" s="482"/>
      <c r="AL35" s="482"/>
      <c r="AM35" s="56" t="s">
        <v>79</v>
      </c>
      <c r="AN35" s="483">
        <f>(X35+AF35)-(AB35+AJ35)</f>
        <v>12221</v>
      </c>
      <c r="AO35" s="484"/>
      <c r="AP35" s="56" t="s">
        <v>79</v>
      </c>
      <c r="AQ35" s="485"/>
      <c r="AR35" s="486"/>
      <c r="AS35" s="486"/>
      <c r="AT35" s="486"/>
      <c r="AU35" s="487"/>
    </row>
    <row r="36" spans="1:47" ht="15.75" customHeight="1">
      <c r="A36" s="140"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47000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44000</v>
      </c>
      <c r="AO36" s="428"/>
      <c r="AP36" s="61" t="s">
        <v>79</v>
      </c>
      <c r="AQ36" s="429"/>
      <c r="AR36" s="430"/>
      <c r="AS36" s="430"/>
      <c r="AT36" s="430"/>
      <c r="AU36" s="431"/>
    </row>
    <row r="37" spans="1:47" ht="15.75" customHeight="1">
      <c r="A37" s="140" t="s">
        <v>83</v>
      </c>
      <c r="B37" s="58"/>
      <c r="C37" s="58"/>
      <c r="D37" s="58"/>
      <c r="E37" s="58"/>
      <c r="F37" s="58"/>
      <c r="G37" s="59"/>
      <c r="H37" s="452">
        <f>SUM(AD9:AE30)</f>
        <v>2.0833333333333332E-2</v>
      </c>
      <c r="I37" s="453"/>
      <c r="J37" s="453"/>
      <c r="K37" s="454">
        <v>89</v>
      </c>
      <c r="L37" s="455"/>
      <c r="M37" s="60" t="s">
        <v>79</v>
      </c>
      <c r="N37" s="456">
        <f t="shared" si="2"/>
        <v>44.5</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40" t="s">
        <v>85</v>
      </c>
      <c r="B38" s="58"/>
      <c r="C38" s="58"/>
      <c r="D38" s="58"/>
      <c r="E38" s="58"/>
      <c r="F38" s="58"/>
      <c r="G38" s="59"/>
      <c r="H38" s="452">
        <f>SUM(AF9:AG30)</f>
        <v>0.15</v>
      </c>
      <c r="I38" s="453"/>
      <c r="J38" s="453"/>
      <c r="K38" s="454">
        <v>89</v>
      </c>
      <c r="L38" s="455"/>
      <c r="M38" s="60" t="s">
        <v>79</v>
      </c>
      <c r="N38" s="456">
        <f t="shared" si="2"/>
        <v>320.39999999999998</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40"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40"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40" t="s">
        <v>92</v>
      </c>
      <c r="B41" s="58"/>
      <c r="C41" s="58"/>
      <c r="D41" s="58"/>
      <c r="E41" s="58"/>
      <c r="F41" s="58"/>
      <c r="G41" s="59"/>
      <c r="H41" s="452">
        <f>SUM(AL9:AM30)</f>
        <v>0.82916666666666672</v>
      </c>
      <c r="I41" s="453"/>
      <c r="J41" s="453"/>
      <c r="K41" s="454">
        <v>8</v>
      </c>
      <c r="L41" s="455"/>
      <c r="M41" s="60" t="s">
        <v>79</v>
      </c>
      <c r="N41" s="456">
        <f t="shared" si="2"/>
        <v>159.20000000000002</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40"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524.1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44229</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44229</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37" t="s">
        <v>198</v>
      </c>
      <c r="AH71" s="138"/>
      <c r="AI71" s="138"/>
      <c r="AJ71" s="138"/>
      <c r="AK71" s="138"/>
      <c r="AL71" s="136"/>
      <c r="AM71" s="137" t="s">
        <v>199</v>
      </c>
      <c r="AN71" s="138"/>
      <c r="AO71" s="138"/>
      <c r="AP71" s="139"/>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37" t="s">
        <v>141</v>
      </c>
      <c r="AH72" s="138"/>
      <c r="AI72" s="138"/>
      <c r="AJ72" s="138"/>
      <c r="AK72" s="138"/>
      <c r="AL72" s="136"/>
      <c r="AM72" s="137" t="s">
        <v>139</v>
      </c>
      <c r="AN72" s="138"/>
      <c r="AO72" s="138"/>
      <c r="AP72" s="139"/>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37" t="s">
        <v>166</v>
      </c>
      <c r="AH73" s="138"/>
      <c r="AI73" s="138"/>
      <c r="AJ73" s="138"/>
      <c r="AK73" s="138"/>
      <c r="AL73" s="136"/>
      <c r="AM73" s="137" t="s">
        <v>142</v>
      </c>
      <c r="AN73" s="138"/>
      <c r="AO73" s="138"/>
      <c r="AP73" s="139"/>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37" t="s">
        <v>172</v>
      </c>
      <c r="AH74" s="138"/>
      <c r="AI74" s="138"/>
      <c r="AJ74" s="138"/>
      <c r="AK74" s="138"/>
      <c r="AL74" s="136"/>
      <c r="AM74" s="137" t="s">
        <v>144</v>
      </c>
      <c r="AN74" s="138"/>
      <c r="AO74" s="138"/>
      <c r="AP74" s="139"/>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37" t="s">
        <v>146</v>
      </c>
      <c r="AH75" s="138"/>
      <c r="AI75" s="138"/>
      <c r="AJ75" s="138"/>
      <c r="AK75" s="138"/>
      <c r="AL75" s="136"/>
      <c r="AM75" s="137" t="s">
        <v>147</v>
      </c>
      <c r="AN75" s="138"/>
      <c r="AO75" s="138"/>
      <c r="AP75" s="139"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37" t="s">
        <v>149</v>
      </c>
      <c r="AH76" s="138"/>
      <c r="AI76" s="138"/>
      <c r="AJ76" s="138"/>
      <c r="AK76" s="138"/>
      <c r="AL76" s="136"/>
      <c r="AM76" s="137" t="s">
        <v>147</v>
      </c>
      <c r="AN76" s="138"/>
      <c r="AO76" s="138"/>
      <c r="AP76" s="139"/>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37" t="s">
        <v>173</v>
      </c>
      <c r="AH77" s="138"/>
      <c r="AI77" s="138"/>
      <c r="AJ77" s="138"/>
      <c r="AK77" s="138"/>
      <c r="AL77" s="136"/>
      <c r="AM77" s="137" t="s">
        <v>151</v>
      </c>
      <c r="AN77" s="138"/>
      <c r="AO77" s="138"/>
      <c r="AP77" s="139"/>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44230</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46" t="s">
        <v>16</v>
      </c>
      <c r="L8" s="147"/>
      <c r="M8" s="147"/>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8.7500000000000008E-2</v>
      </c>
      <c r="Y9" s="590"/>
      <c r="Z9" s="594"/>
      <c r="AA9" s="595"/>
      <c r="AB9" s="589"/>
      <c r="AC9" s="595"/>
      <c r="AD9" s="589"/>
      <c r="AE9" s="595"/>
      <c r="AF9" s="589"/>
      <c r="AG9" s="595"/>
      <c r="AH9" s="589"/>
      <c r="AI9" s="595"/>
      <c r="AJ9" s="589"/>
      <c r="AK9" s="595"/>
      <c r="AL9" s="589">
        <v>8.7500000000000008E-2</v>
      </c>
      <c r="AM9" s="590"/>
      <c r="AN9" s="521" t="s">
        <v>213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8.7500000000000008E-2</v>
      </c>
      <c r="W10" s="590"/>
      <c r="X10" s="589">
        <v>0.13333333333333333</v>
      </c>
      <c r="Y10" s="590"/>
      <c r="Z10" s="594"/>
      <c r="AA10" s="595"/>
      <c r="AB10" s="589"/>
      <c r="AC10" s="595"/>
      <c r="AD10" s="589"/>
      <c r="AE10" s="595"/>
      <c r="AF10" s="589">
        <v>4.5833333333333337E-2</v>
      </c>
      <c r="AG10" s="595"/>
      <c r="AH10" s="589"/>
      <c r="AI10" s="595"/>
      <c r="AJ10" s="589"/>
      <c r="AK10" s="595"/>
      <c r="AL10" s="589"/>
      <c r="AM10" s="590"/>
      <c r="AN10" s="531" t="s">
        <v>212</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0.13333333333333333</v>
      </c>
      <c r="W11" s="590"/>
      <c r="X11" s="520">
        <v>0.25</v>
      </c>
      <c r="Y11" s="544"/>
      <c r="Z11" s="543"/>
      <c r="AA11" s="534"/>
      <c r="AB11" s="520"/>
      <c r="AC11" s="534"/>
      <c r="AD11" s="520"/>
      <c r="AE11" s="534"/>
      <c r="AF11" s="520"/>
      <c r="AG11" s="534"/>
      <c r="AH11" s="520"/>
      <c r="AI11" s="534"/>
      <c r="AJ11" s="520"/>
      <c r="AK11" s="534"/>
      <c r="AL11" s="520">
        <v>0.11666666666666665</v>
      </c>
      <c r="AM11" s="544"/>
      <c r="AN11" s="521" t="s">
        <v>213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0.25</v>
      </c>
      <c r="W12" s="544"/>
      <c r="X12" s="520">
        <v>0.3125</v>
      </c>
      <c r="Y12" s="544"/>
      <c r="Z12" s="543"/>
      <c r="AA12" s="534"/>
      <c r="AB12" s="520"/>
      <c r="AC12" s="534"/>
      <c r="AD12" s="520"/>
      <c r="AE12" s="534"/>
      <c r="AF12" s="520">
        <v>6.25E-2</v>
      </c>
      <c r="AG12" s="534"/>
      <c r="AH12" s="520"/>
      <c r="AI12" s="534"/>
      <c r="AJ12" s="520"/>
      <c r="AK12" s="534"/>
      <c r="AL12" s="520"/>
      <c r="AM12" s="544"/>
      <c r="AN12" s="576" t="s">
        <v>214</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216</v>
      </c>
      <c r="R13" s="585"/>
      <c r="S13" s="585"/>
      <c r="T13" s="586"/>
      <c r="U13" s="28"/>
      <c r="V13" s="520">
        <v>0.3125</v>
      </c>
      <c r="W13" s="544"/>
      <c r="X13" s="520">
        <v>0.51250000000000007</v>
      </c>
      <c r="Y13" s="544"/>
      <c r="Z13" s="543"/>
      <c r="AA13" s="534"/>
      <c r="AB13" s="520"/>
      <c r="AC13" s="534"/>
      <c r="AD13" s="520"/>
      <c r="AE13" s="534"/>
      <c r="AF13" s="520"/>
      <c r="AG13" s="534"/>
      <c r="AH13" s="520"/>
      <c r="AI13" s="534"/>
      <c r="AJ13" s="520"/>
      <c r="AK13" s="534"/>
      <c r="AL13" s="520">
        <v>0.19999999999999998</v>
      </c>
      <c r="AM13" s="544"/>
      <c r="AN13" s="521" t="s">
        <v>213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0.51250000000000007</v>
      </c>
      <c r="W14" s="544"/>
      <c r="X14" s="520">
        <v>0.58333333333333337</v>
      </c>
      <c r="Y14" s="544"/>
      <c r="Z14" s="543"/>
      <c r="AA14" s="534"/>
      <c r="AB14" s="520"/>
      <c r="AC14" s="534"/>
      <c r="AD14" s="520"/>
      <c r="AE14" s="534"/>
      <c r="AF14" s="520">
        <v>7.0833333333333331E-2</v>
      </c>
      <c r="AG14" s="534"/>
      <c r="AH14" s="520"/>
      <c r="AI14" s="534"/>
      <c r="AJ14" s="520"/>
      <c r="AK14" s="534"/>
      <c r="AL14" s="520"/>
      <c r="AM14" s="544"/>
      <c r="AN14" s="531" t="s">
        <v>215</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0.58333333333333337</v>
      </c>
      <c r="W15" s="544"/>
      <c r="X15" s="520">
        <v>1</v>
      </c>
      <c r="Y15" s="544"/>
      <c r="Z15" s="543"/>
      <c r="AA15" s="534"/>
      <c r="AB15" s="520"/>
      <c r="AC15" s="534"/>
      <c r="AD15" s="520"/>
      <c r="AE15" s="534"/>
      <c r="AF15" s="520"/>
      <c r="AG15" s="534"/>
      <c r="AH15" s="520"/>
      <c r="AI15" s="534"/>
      <c r="AJ15" s="520"/>
      <c r="AK15" s="534"/>
      <c r="AL15" s="520">
        <v>0.41666666666666669</v>
      </c>
      <c r="AM15" s="544"/>
      <c r="AN15" s="521" t="s">
        <v>213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c r="W16" s="544"/>
      <c r="X16" s="520"/>
      <c r="Y16" s="544"/>
      <c r="Z16" s="543"/>
      <c r="AA16" s="534"/>
      <c r="AB16" s="520"/>
      <c r="AC16" s="534"/>
      <c r="AD16" s="520"/>
      <c r="AE16" s="534"/>
      <c r="AF16" s="520"/>
      <c r="AG16" s="534"/>
      <c r="AH16" s="520"/>
      <c r="AI16" s="534"/>
      <c r="AJ16" s="520"/>
      <c r="AK16" s="534"/>
      <c r="AL16" s="520"/>
      <c r="AM16" s="544"/>
      <c r="AN16" s="531"/>
      <c r="AO16" s="532"/>
      <c r="AP16" s="532"/>
      <c r="AQ16" s="532"/>
      <c r="AR16" s="532"/>
      <c r="AS16" s="532"/>
      <c r="AT16" s="532"/>
      <c r="AU16" s="53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c r="W17" s="544"/>
      <c r="X17" s="520"/>
      <c r="Y17" s="544"/>
      <c r="Z17" s="543"/>
      <c r="AA17" s="534"/>
      <c r="AB17" s="520"/>
      <c r="AC17" s="534"/>
      <c r="AD17" s="520"/>
      <c r="AE17" s="534"/>
      <c r="AF17" s="520"/>
      <c r="AG17" s="534"/>
      <c r="AH17" s="520"/>
      <c r="AI17" s="534"/>
      <c r="AJ17" s="520"/>
      <c r="AK17" s="534"/>
      <c r="AL17" s="520"/>
      <c r="AM17" s="544"/>
      <c r="AN17" s="521"/>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31"/>
      <c r="AO18" s="532"/>
      <c r="AP18" s="532"/>
      <c r="AQ18" s="532"/>
      <c r="AR18" s="532"/>
      <c r="AS18" s="532"/>
      <c r="AT18" s="532"/>
      <c r="AU18" s="53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v>
      </c>
      <c r="AE31" s="497"/>
      <c r="AF31" s="497">
        <f>SUM(AF9:AG30)</f>
        <v>0.17916666666666667</v>
      </c>
      <c r="AG31" s="497"/>
      <c r="AH31" s="497">
        <f>SUM(AH9:AI30)</f>
        <v>0</v>
      </c>
      <c r="AI31" s="497"/>
      <c r="AJ31" s="497">
        <f>SUM(AJ9:AK30)</f>
        <v>0</v>
      </c>
      <c r="AK31" s="497"/>
      <c r="AL31" s="501">
        <f>SUM(AL9:AM30)</f>
        <v>0.8208333333333333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12221</v>
      </c>
      <c r="Y35" s="480"/>
      <c r="Z35" s="480"/>
      <c r="AA35" s="56" t="s">
        <v>79</v>
      </c>
      <c r="AB35" s="481">
        <v>537</v>
      </c>
      <c r="AC35" s="482"/>
      <c r="AD35" s="482"/>
      <c r="AE35" s="57" t="s">
        <v>79</v>
      </c>
      <c r="AF35" s="481">
        <v>0</v>
      </c>
      <c r="AG35" s="482"/>
      <c r="AH35" s="482"/>
      <c r="AI35" s="56" t="s">
        <v>79</v>
      </c>
      <c r="AJ35" s="481">
        <v>0</v>
      </c>
      <c r="AK35" s="482"/>
      <c r="AL35" s="482"/>
      <c r="AM35" s="56" t="s">
        <v>79</v>
      </c>
      <c r="AN35" s="483">
        <f>(X35+AF35)-(AB35+AJ35)</f>
        <v>11684</v>
      </c>
      <c r="AO35" s="484"/>
      <c r="AP35" s="56" t="s">
        <v>79</v>
      </c>
      <c r="AQ35" s="485"/>
      <c r="AR35" s="486"/>
      <c r="AS35" s="486"/>
      <c r="AT35" s="486"/>
      <c r="AU35" s="487"/>
    </row>
    <row r="36" spans="1:47" ht="15.75" customHeight="1">
      <c r="A36" s="148"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44000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41000</v>
      </c>
      <c r="AO36" s="428"/>
      <c r="AP36" s="61" t="s">
        <v>79</v>
      </c>
      <c r="AQ36" s="429"/>
      <c r="AR36" s="430"/>
      <c r="AS36" s="430"/>
      <c r="AT36" s="430"/>
      <c r="AU36" s="431"/>
    </row>
    <row r="37" spans="1:47" ht="15.75" customHeight="1">
      <c r="A37" s="148"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48" t="s">
        <v>85</v>
      </c>
      <c r="B38" s="58"/>
      <c r="C38" s="58"/>
      <c r="D38" s="58"/>
      <c r="E38" s="58"/>
      <c r="F38" s="58"/>
      <c r="G38" s="59"/>
      <c r="H38" s="452">
        <f>SUM(AF9:AG30)</f>
        <v>0.17916666666666667</v>
      </c>
      <c r="I38" s="453"/>
      <c r="J38" s="453"/>
      <c r="K38" s="454">
        <v>89</v>
      </c>
      <c r="L38" s="455"/>
      <c r="M38" s="60" t="s">
        <v>79</v>
      </c>
      <c r="N38" s="456">
        <f t="shared" si="2"/>
        <v>382.7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48"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48"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48" t="s">
        <v>92</v>
      </c>
      <c r="B41" s="58"/>
      <c r="C41" s="58"/>
      <c r="D41" s="58"/>
      <c r="E41" s="58"/>
      <c r="F41" s="58"/>
      <c r="G41" s="59"/>
      <c r="H41" s="452">
        <f>SUM(AL9:AM30)</f>
        <v>0.8208333333333333</v>
      </c>
      <c r="I41" s="453"/>
      <c r="J41" s="453"/>
      <c r="K41" s="454">
        <v>8</v>
      </c>
      <c r="L41" s="455"/>
      <c r="M41" s="60" t="s">
        <v>79</v>
      </c>
      <c r="N41" s="456">
        <f t="shared" si="2"/>
        <v>157.6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48"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540.29999999999995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44230</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44230</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43" t="s">
        <v>198</v>
      </c>
      <c r="AH71" s="144"/>
      <c r="AI71" s="144"/>
      <c r="AJ71" s="144"/>
      <c r="AK71" s="144"/>
      <c r="AL71" s="145"/>
      <c r="AM71" s="143" t="s">
        <v>199</v>
      </c>
      <c r="AN71" s="144"/>
      <c r="AO71" s="144"/>
      <c r="AP71" s="149"/>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43" t="s">
        <v>141</v>
      </c>
      <c r="AH72" s="144"/>
      <c r="AI72" s="144"/>
      <c r="AJ72" s="144"/>
      <c r="AK72" s="144"/>
      <c r="AL72" s="145"/>
      <c r="AM72" s="143" t="s">
        <v>139</v>
      </c>
      <c r="AN72" s="144"/>
      <c r="AO72" s="144"/>
      <c r="AP72" s="149"/>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43" t="s">
        <v>166</v>
      </c>
      <c r="AH73" s="144"/>
      <c r="AI73" s="144"/>
      <c r="AJ73" s="144"/>
      <c r="AK73" s="144"/>
      <c r="AL73" s="145"/>
      <c r="AM73" s="143" t="s">
        <v>142</v>
      </c>
      <c r="AN73" s="144"/>
      <c r="AO73" s="144"/>
      <c r="AP73" s="149"/>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43" t="s">
        <v>172</v>
      </c>
      <c r="AH74" s="144"/>
      <c r="AI74" s="144"/>
      <c r="AJ74" s="144"/>
      <c r="AK74" s="144"/>
      <c r="AL74" s="145"/>
      <c r="AM74" s="143" t="s">
        <v>144</v>
      </c>
      <c r="AN74" s="144"/>
      <c r="AO74" s="144"/>
      <c r="AP74" s="149"/>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43" t="s">
        <v>146</v>
      </c>
      <c r="AH75" s="144"/>
      <c r="AI75" s="144"/>
      <c r="AJ75" s="144"/>
      <c r="AK75" s="144"/>
      <c r="AL75" s="145"/>
      <c r="AM75" s="143" t="s">
        <v>147</v>
      </c>
      <c r="AN75" s="144"/>
      <c r="AO75" s="144"/>
      <c r="AP75" s="149"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43" t="s">
        <v>149</v>
      </c>
      <c r="AH76" s="144"/>
      <c r="AI76" s="144"/>
      <c r="AJ76" s="144"/>
      <c r="AK76" s="144"/>
      <c r="AL76" s="145"/>
      <c r="AM76" s="143" t="s">
        <v>147</v>
      </c>
      <c r="AN76" s="144"/>
      <c r="AO76" s="144"/>
      <c r="AP76" s="149"/>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43" t="s">
        <v>173</v>
      </c>
      <c r="AH77" s="144"/>
      <c r="AI77" s="144"/>
      <c r="AJ77" s="144"/>
      <c r="AK77" s="144"/>
      <c r="AL77" s="145"/>
      <c r="AM77" s="143" t="s">
        <v>151</v>
      </c>
      <c r="AN77" s="144"/>
      <c r="AO77" s="144"/>
      <c r="AP77" s="149"/>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44231</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55" t="s">
        <v>16</v>
      </c>
      <c r="L8" s="156"/>
      <c r="M8" s="156"/>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4.1666666666666664E-2</v>
      </c>
      <c r="Y9" s="590"/>
      <c r="Z9" s="594"/>
      <c r="AA9" s="595"/>
      <c r="AB9" s="589"/>
      <c r="AC9" s="595"/>
      <c r="AD9" s="589"/>
      <c r="AE9" s="595"/>
      <c r="AF9" s="589"/>
      <c r="AG9" s="595"/>
      <c r="AH9" s="589"/>
      <c r="AI9" s="595"/>
      <c r="AJ9" s="589"/>
      <c r="AK9" s="595"/>
      <c r="AL9" s="589">
        <v>4.1666666666666664E-2</v>
      </c>
      <c r="AM9" s="590"/>
      <c r="AN9" s="521" t="s">
        <v>213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4.1666666666666664E-2</v>
      </c>
      <c r="W10" s="590"/>
      <c r="X10" s="589">
        <v>9.5833333333333326E-2</v>
      </c>
      <c r="Y10" s="590"/>
      <c r="Z10" s="594"/>
      <c r="AA10" s="595"/>
      <c r="AB10" s="589"/>
      <c r="AC10" s="595"/>
      <c r="AD10" s="589"/>
      <c r="AE10" s="595"/>
      <c r="AF10" s="589">
        <v>5.4166666666666669E-2</v>
      </c>
      <c r="AG10" s="595"/>
      <c r="AH10" s="589"/>
      <c r="AI10" s="595"/>
      <c r="AJ10" s="589"/>
      <c r="AK10" s="595"/>
      <c r="AL10" s="589"/>
      <c r="AM10" s="590"/>
      <c r="AN10" s="531" t="s">
        <v>219</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9.5833333333333326E-2</v>
      </c>
      <c r="W11" s="590"/>
      <c r="X11" s="520">
        <v>0.25</v>
      </c>
      <c r="Y11" s="544"/>
      <c r="Z11" s="543"/>
      <c r="AA11" s="534"/>
      <c r="AB11" s="520"/>
      <c r="AC11" s="534"/>
      <c r="AD11" s="520"/>
      <c r="AE11" s="534"/>
      <c r="AF11" s="520"/>
      <c r="AG11" s="534"/>
      <c r="AH11" s="520"/>
      <c r="AI11" s="534"/>
      <c r="AJ11" s="520"/>
      <c r="AK11" s="534"/>
      <c r="AL11" s="520">
        <v>0.15416666666666667</v>
      </c>
      <c r="AM11" s="544"/>
      <c r="AN11" s="521" t="s">
        <v>213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0.25</v>
      </c>
      <c r="W12" s="544"/>
      <c r="X12" s="520">
        <v>0.3125</v>
      </c>
      <c r="Y12" s="544"/>
      <c r="Z12" s="543"/>
      <c r="AA12" s="534"/>
      <c r="AB12" s="520"/>
      <c r="AC12" s="534"/>
      <c r="AD12" s="520"/>
      <c r="AE12" s="534"/>
      <c r="AF12" s="520">
        <v>6.25E-2</v>
      </c>
      <c r="AG12" s="534"/>
      <c r="AH12" s="520"/>
      <c r="AI12" s="534"/>
      <c r="AJ12" s="520"/>
      <c r="AK12" s="534"/>
      <c r="AL12" s="520"/>
      <c r="AM12" s="544"/>
      <c r="AN12" s="576" t="s">
        <v>218</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221</v>
      </c>
      <c r="R13" s="585"/>
      <c r="S13" s="585"/>
      <c r="T13" s="586"/>
      <c r="U13" s="28"/>
      <c r="V13" s="520">
        <v>0.3125</v>
      </c>
      <c r="W13" s="544"/>
      <c r="X13" s="520">
        <v>0.625</v>
      </c>
      <c r="Y13" s="544"/>
      <c r="Z13" s="543"/>
      <c r="AA13" s="534"/>
      <c r="AB13" s="520"/>
      <c r="AC13" s="534"/>
      <c r="AD13" s="520"/>
      <c r="AE13" s="534"/>
      <c r="AF13" s="520"/>
      <c r="AG13" s="534"/>
      <c r="AH13" s="520"/>
      <c r="AI13" s="534"/>
      <c r="AJ13" s="520"/>
      <c r="AK13" s="534"/>
      <c r="AL13" s="520">
        <v>0.3125</v>
      </c>
      <c r="AM13" s="544"/>
      <c r="AN13" s="521" t="s">
        <v>213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0.625</v>
      </c>
      <c r="W14" s="544"/>
      <c r="X14" s="520">
        <v>0.67499999999999993</v>
      </c>
      <c r="Y14" s="544"/>
      <c r="Z14" s="543"/>
      <c r="AA14" s="534"/>
      <c r="AB14" s="520"/>
      <c r="AC14" s="534"/>
      <c r="AD14" s="520"/>
      <c r="AE14" s="534"/>
      <c r="AF14" s="520">
        <v>4.9999999999999996E-2</v>
      </c>
      <c r="AG14" s="534"/>
      <c r="AH14" s="520"/>
      <c r="AI14" s="534"/>
      <c r="AJ14" s="520"/>
      <c r="AK14" s="534"/>
      <c r="AL14" s="520"/>
      <c r="AM14" s="544"/>
      <c r="AN14" s="531" t="s">
        <v>220</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0.67499999999999993</v>
      </c>
      <c r="W15" s="544"/>
      <c r="X15" s="520">
        <v>1</v>
      </c>
      <c r="Y15" s="544"/>
      <c r="Z15" s="543"/>
      <c r="AA15" s="534"/>
      <c r="AB15" s="520"/>
      <c r="AC15" s="534"/>
      <c r="AD15" s="520"/>
      <c r="AE15" s="534"/>
      <c r="AF15" s="520"/>
      <c r="AG15" s="534"/>
      <c r="AH15" s="520"/>
      <c r="AI15" s="534"/>
      <c r="AJ15" s="520"/>
      <c r="AK15" s="534"/>
      <c r="AL15" s="520">
        <v>0.32500000000000001</v>
      </c>
      <c r="AM15" s="544"/>
      <c r="AN15" s="521" t="s">
        <v>213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c r="W16" s="544"/>
      <c r="X16" s="520"/>
      <c r="Y16" s="544"/>
      <c r="Z16" s="543"/>
      <c r="AA16" s="534"/>
      <c r="AB16" s="520"/>
      <c r="AC16" s="534"/>
      <c r="AD16" s="520"/>
      <c r="AE16" s="534"/>
      <c r="AF16" s="520"/>
      <c r="AG16" s="534"/>
      <c r="AH16" s="520"/>
      <c r="AI16" s="534"/>
      <c r="AJ16" s="520"/>
      <c r="AK16" s="534"/>
      <c r="AL16" s="520"/>
      <c r="AM16" s="544"/>
      <c r="AN16" s="531"/>
      <c r="AO16" s="532"/>
      <c r="AP16" s="532"/>
      <c r="AQ16" s="532"/>
      <c r="AR16" s="532"/>
      <c r="AS16" s="532"/>
      <c r="AT16" s="532"/>
      <c r="AU16" s="53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c r="W17" s="544"/>
      <c r="X17" s="520"/>
      <c r="Y17" s="544"/>
      <c r="Z17" s="543"/>
      <c r="AA17" s="534"/>
      <c r="AB17" s="520"/>
      <c r="AC17" s="534"/>
      <c r="AD17" s="520"/>
      <c r="AE17" s="534"/>
      <c r="AF17" s="520"/>
      <c r="AG17" s="534"/>
      <c r="AH17" s="520"/>
      <c r="AI17" s="534"/>
      <c r="AJ17" s="520"/>
      <c r="AK17" s="534"/>
      <c r="AL17" s="520"/>
      <c r="AM17" s="544"/>
      <c r="AN17" s="521"/>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31"/>
      <c r="AO18" s="532"/>
      <c r="AP18" s="532"/>
      <c r="AQ18" s="532"/>
      <c r="AR18" s="532"/>
      <c r="AS18" s="532"/>
      <c r="AT18" s="532"/>
      <c r="AU18" s="53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v>
      </c>
      <c r="AE31" s="497"/>
      <c r="AF31" s="497">
        <f>SUM(AF9:AG30)</f>
        <v>0.16666666666666666</v>
      </c>
      <c r="AG31" s="497"/>
      <c r="AH31" s="497">
        <f>SUM(AH9:AI30)</f>
        <v>0</v>
      </c>
      <c r="AI31" s="497"/>
      <c r="AJ31" s="497">
        <f>SUM(AJ9:AK30)</f>
        <v>0</v>
      </c>
      <c r="AK31" s="497"/>
      <c r="AL31" s="501">
        <f>SUM(AL9:AM30)</f>
        <v>0.83333333333333326</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11684</v>
      </c>
      <c r="Y35" s="480"/>
      <c r="Z35" s="480"/>
      <c r="AA35" s="56" t="s">
        <v>79</v>
      </c>
      <c r="AB35" s="481">
        <v>513</v>
      </c>
      <c r="AC35" s="482"/>
      <c r="AD35" s="482"/>
      <c r="AE35" s="57" t="s">
        <v>79</v>
      </c>
      <c r="AF35" s="481">
        <v>0</v>
      </c>
      <c r="AG35" s="482"/>
      <c r="AH35" s="482"/>
      <c r="AI35" s="56" t="s">
        <v>79</v>
      </c>
      <c r="AJ35" s="481">
        <v>0</v>
      </c>
      <c r="AK35" s="482"/>
      <c r="AL35" s="482"/>
      <c r="AM35" s="56" t="s">
        <v>79</v>
      </c>
      <c r="AN35" s="483">
        <f>(X35+AF35)-(AB35+AJ35)</f>
        <v>11171</v>
      </c>
      <c r="AO35" s="484"/>
      <c r="AP35" s="56" t="s">
        <v>79</v>
      </c>
      <c r="AQ35" s="485"/>
      <c r="AR35" s="486"/>
      <c r="AS35" s="486"/>
      <c r="AT35" s="486"/>
      <c r="AU35" s="487"/>
    </row>
    <row r="36" spans="1:47" ht="15.75" customHeight="1">
      <c r="A36" s="154"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41000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38000</v>
      </c>
      <c r="AO36" s="428"/>
      <c r="AP36" s="61" t="s">
        <v>79</v>
      </c>
      <c r="AQ36" s="429"/>
      <c r="AR36" s="430"/>
      <c r="AS36" s="430"/>
      <c r="AT36" s="430"/>
      <c r="AU36" s="431"/>
    </row>
    <row r="37" spans="1:47" ht="15.75" customHeight="1">
      <c r="A37" s="154"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54" t="s">
        <v>85</v>
      </c>
      <c r="B38" s="58"/>
      <c r="C38" s="58"/>
      <c r="D38" s="58"/>
      <c r="E38" s="58"/>
      <c r="F38" s="58"/>
      <c r="G38" s="59"/>
      <c r="H38" s="452">
        <f>SUM(AF9:AG30)</f>
        <v>0.16666666666666666</v>
      </c>
      <c r="I38" s="453"/>
      <c r="J38" s="453"/>
      <c r="K38" s="454">
        <v>89</v>
      </c>
      <c r="L38" s="455"/>
      <c r="M38" s="60" t="s">
        <v>79</v>
      </c>
      <c r="N38" s="456">
        <f t="shared" si="2"/>
        <v>356</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54"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54"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54" t="s">
        <v>92</v>
      </c>
      <c r="B41" s="58"/>
      <c r="C41" s="58"/>
      <c r="D41" s="58"/>
      <c r="E41" s="58"/>
      <c r="F41" s="58"/>
      <c r="G41" s="59"/>
      <c r="H41" s="452">
        <f>SUM(AL9:AM30)</f>
        <v>0.83333333333333326</v>
      </c>
      <c r="I41" s="453"/>
      <c r="J41" s="453"/>
      <c r="K41" s="454">
        <v>8</v>
      </c>
      <c r="L41" s="455"/>
      <c r="M41" s="60" t="s">
        <v>79</v>
      </c>
      <c r="N41" s="456">
        <f t="shared" si="2"/>
        <v>160</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54"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516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44231</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44231</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51" t="s">
        <v>198</v>
      </c>
      <c r="AH71" s="152"/>
      <c r="AI71" s="152"/>
      <c r="AJ71" s="152"/>
      <c r="AK71" s="152"/>
      <c r="AL71" s="150"/>
      <c r="AM71" s="151" t="s">
        <v>199</v>
      </c>
      <c r="AN71" s="152"/>
      <c r="AO71" s="152"/>
      <c r="AP71" s="153"/>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51" t="s">
        <v>141</v>
      </c>
      <c r="AH72" s="152"/>
      <c r="AI72" s="152"/>
      <c r="AJ72" s="152"/>
      <c r="AK72" s="152"/>
      <c r="AL72" s="150"/>
      <c r="AM72" s="151" t="s">
        <v>139</v>
      </c>
      <c r="AN72" s="152"/>
      <c r="AO72" s="152"/>
      <c r="AP72" s="153"/>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51" t="s">
        <v>166</v>
      </c>
      <c r="AH73" s="152"/>
      <c r="AI73" s="152"/>
      <c r="AJ73" s="152"/>
      <c r="AK73" s="152"/>
      <c r="AL73" s="150"/>
      <c r="AM73" s="151" t="s">
        <v>142</v>
      </c>
      <c r="AN73" s="152"/>
      <c r="AO73" s="152"/>
      <c r="AP73" s="153"/>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51" t="s">
        <v>172</v>
      </c>
      <c r="AH74" s="152"/>
      <c r="AI74" s="152"/>
      <c r="AJ74" s="152"/>
      <c r="AK74" s="152"/>
      <c r="AL74" s="150"/>
      <c r="AM74" s="151" t="s">
        <v>144</v>
      </c>
      <c r="AN74" s="152"/>
      <c r="AO74" s="152"/>
      <c r="AP74" s="153"/>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51" t="s">
        <v>146</v>
      </c>
      <c r="AH75" s="152"/>
      <c r="AI75" s="152"/>
      <c r="AJ75" s="152"/>
      <c r="AK75" s="152"/>
      <c r="AL75" s="150"/>
      <c r="AM75" s="151" t="s">
        <v>147</v>
      </c>
      <c r="AN75" s="152"/>
      <c r="AO75" s="152"/>
      <c r="AP75" s="153"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51" t="s">
        <v>149</v>
      </c>
      <c r="AH76" s="152"/>
      <c r="AI76" s="152"/>
      <c r="AJ76" s="152"/>
      <c r="AK76" s="152"/>
      <c r="AL76" s="150"/>
      <c r="AM76" s="151" t="s">
        <v>147</v>
      </c>
      <c r="AN76" s="152"/>
      <c r="AO76" s="152"/>
      <c r="AP76" s="153"/>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51" t="s">
        <v>173</v>
      </c>
      <c r="AH77" s="152"/>
      <c r="AI77" s="152"/>
      <c r="AJ77" s="152"/>
      <c r="AK77" s="152"/>
      <c r="AL77" s="150"/>
      <c r="AM77" s="151" t="s">
        <v>151</v>
      </c>
      <c r="AN77" s="152"/>
      <c r="AO77" s="152"/>
      <c r="AP77" s="153"/>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44232</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60" t="s">
        <v>16</v>
      </c>
      <c r="L8" s="161"/>
      <c r="M8" s="161"/>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4.1666666666666664E-2</v>
      </c>
      <c r="Y9" s="590"/>
      <c r="Z9" s="594"/>
      <c r="AA9" s="595"/>
      <c r="AB9" s="589"/>
      <c r="AC9" s="595"/>
      <c r="AD9" s="589"/>
      <c r="AE9" s="595"/>
      <c r="AF9" s="589"/>
      <c r="AG9" s="595"/>
      <c r="AH9" s="589"/>
      <c r="AI9" s="595"/>
      <c r="AJ9" s="589"/>
      <c r="AK9" s="595"/>
      <c r="AL9" s="589">
        <v>4.1666666666666664E-2</v>
      </c>
      <c r="AM9" s="590"/>
      <c r="AN9" s="521" t="s">
        <v>213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4.1666666666666664E-2</v>
      </c>
      <c r="W10" s="590"/>
      <c r="X10" s="589">
        <v>8.7500000000000008E-2</v>
      </c>
      <c r="Y10" s="590"/>
      <c r="Z10" s="594"/>
      <c r="AA10" s="595"/>
      <c r="AB10" s="589"/>
      <c r="AC10" s="595"/>
      <c r="AD10" s="589"/>
      <c r="AE10" s="595"/>
      <c r="AF10" s="589">
        <v>4.5833333333333337E-2</v>
      </c>
      <c r="AG10" s="595"/>
      <c r="AH10" s="589"/>
      <c r="AI10" s="595"/>
      <c r="AJ10" s="589"/>
      <c r="AK10" s="595"/>
      <c r="AL10" s="589"/>
      <c r="AM10" s="590"/>
      <c r="AN10" s="531" t="s">
        <v>219</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8.7500000000000008E-2</v>
      </c>
      <c r="W11" s="590"/>
      <c r="X11" s="520">
        <v>0.27083333333333331</v>
      </c>
      <c r="Y11" s="544"/>
      <c r="Z11" s="543"/>
      <c r="AA11" s="534"/>
      <c r="AB11" s="520"/>
      <c r="AC11" s="534"/>
      <c r="AD11" s="520"/>
      <c r="AE11" s="534"/>
      <c r="AF11" s="520"/>
      <c r="AG11" s="534"/>
      <c r="AH11" s="520"/>
      <c r="AI11" s="534"/>
      <c r="AJ11" s="520"/>
      <c r="AK11" s="534"/>
      <c r="AL11" s="520">
        <v>0.18333333333333335</v>
      </c>
      <c r="AM11" s="544"/>
      <c r="AN11" s="521" t="s">
        <v>213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0.27083333333333331</v>
      </c>
      <c r="W12" s="544"/>
      <c r="X12" s="520">
        <v>0.32083333333333336</v>
      </c>
      <c r="Y12" s="544"/>
      <c r="Z12" s="543"/>
      <c r="AA12" s="534"/>
      <c r="AB12" s="520"/>
      <c r="AC12" s="534"/>
      <c r="AD12" s="520"/>
      <c r="AE12" s="534"/>
      <c r="AF12" s="520">
        <v>4.9999999999999996E-2</v>
      </c>
      <c r="AG12" s="534"/>
      <c r="AH12" s="520"/>
      <c r="AI12" s="534"/>
      <c r="AJ12" s="520"/>
      <c r="AK12" s="534"/>
      <c r="AL12" s="520"/>
      <c r="AM12" s="544"/>
      <c r="AN12" s="576" t="s">
        <v>218</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221</v>
      </c>
      <c r="R13" s="585"/>
      <c r="S13" s="585"/>
      <c r="T13" s="586"/>
      <c r="U13" s="28"/>
      <c r="V13" s="520">
        <v>0.32083333333333336</v>
      </c>
      <c r="W13" s="544"/>
      <c r="X13" s="520">
        <v>0.46249999999999997</v>
      </c>
      <c r="Y13" s="544"/>
      <c r="Z13" s="543"/>
      <c r="AA13" s="534"/>
      <c r="AB13" s="520"/>
      <c r="AC13" s="534"/>
      <c r="AD13" s="520"/>
      <c r="AE13" s="534"/>
      <c r="AF13" s="520"/>
      <c r="AG13" s="534"/>
      <c r="AH13" s="520"/>
      <c r="AI13" s="534"/>
      <c r="AJ13" s="520"/>
      <c r="AK13" s="534"/>
      <c r="AL13" s="520">
        <v>0.14166666666666666</v>
      </c>
      <c r="AM13" s="544"/>
      <c r="AN13" s="521" t="s">
        <v>213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0.46249999999999997</v>
      </c>
      <c r="W14" s="544"/>
      <c r="X14" s="520">
        <v>0.5</v>
      </c>
      <c r="Y14" s="544"/>
      <c r="Z14" s="543"/>
      <c r="AA14" s="534"/>
      <c r="AB14" s="520"/>
      <c r="AC14" s="534"/>
      <c r="AD14" s="520"/>
      <c r="AE14" s="534"/>
      <c r="AF14" s="520">
        <v>3.7499999999999999E-2</v>
      </c>
      <c r="AG14" s="534"/>
      <c r="AH14" s="520"/>
      <c r="AI14" s="534"/>
      <c r="AJ14" s="520"/>
      <c r="AK14" s="534"/>
      <c r="AL14" s="520"/>
      <c r="AM14" s="544"/>
      <c r="AN14" s="531" t="s">
        <v>215</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v>
      </c>
      <c r="W15" s="544"/>
      <c r="X15" s="520">
        <v>0.77083333333333337</v>
      </c>
      <c r="Y15" s="544"/>
      <c r="Z15" s="543"/>
      <c r="AA15" s="534"/>
      <c r="AB15" s="520"/>
      <c r="AC15" s="534"/>
      <c r="AD15" s="520"/>
      <c r="AE15" s="534"/>
      <c r="AF15" s="520"/>
      <c r="AG15" s="534"/>
      <c r="AH15" s="520"/>
      <c r="AI15" s="534"/>
      <c r="AJ15" s="520"/>
      <c r="AK15" s="534"/>
      <c r="AL15" s="520">
        <v>0.27083333333333331</v>
      </c>
      <c r="AM15" s="544"/>
      <c r="AN15" s="521" t="s">
        <v>213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0.77083333333333337</v>
      </c>
      <c r="W16" s="544"/>
      <c r="X16" s="520">
        <v>0.81666666666666676</v>
      </c>
      <c r="Y16" s="544"/>
      <c r="Z16" s="543"/>
      <c r="AA16" s="534"/>
      <c r="AB16" s="520"/>
      <c r="AC16" s="534"/>
      <c r="AD16" s="520"/>
      <c r="AE16" s="534"/>
      <c r="AF16" s="520">
        <v>4.5833333333333337E-2</v>
      </c>
      <c r="AG16" s="534"/>
      <c r="AH16" s="520"/>
      <c r="AI16" s="534"/>
      <c r="AJ16" s="520"/>
      <c r="AK16" s="534"/>
      <c r="AL16" s="520"/>
      <c r="AM16" s="544"/>
      <c r="AN16" s="531" t="s">
        <v>219</v>
      </c>
      <c r="AO16" s="532"/>
      <c r="AP16" s="532"/>
      <c r="AQ16" s="532"/>
      <c r="AR16" s="532"/>
      <c r="AS16" s="532"/>
      <c r="AT16" s="532"/>
      <c r="AU16" s="53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0.81666666666666676</v>
      </c>
      <c r="W17" s="544"/>
      <c r="X17" s="520">
        <v>1</v>
      </c>
      <c r="Y17" s="544"/>
      <c r="Z17" s="543"/>
      <c r="AA17" s="534"/>
      <c r="AB17" s="520"/>
      <c r="AC17" s="534"/>
      <c r="AD17" s="520"/>
      <c r="AE17" s="534"/>
      <c r="AF17" s="520"/>
      <c r="AG17" s="534"/>
      <c r="AH17" s="520"/>
      <c r="AI17" s="534"/>
      <c r="AJ17" s="520"/>
      <c r="AK17" s="534"/>
      <c r="AL17" s="520">
        <v>0.18333333333333335</v>
      </c>
      <c r="AM17" s="544"/>
      <c r="AN17" s="521" t="s">
        <v>213</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31"/>
      <c r="AO18" s="532"/>
      <c r="AP18" s="532"/>
      <c r="AQ18" s="532"/>
      <c r="AR18" s="532"/>
      <c r="AS18" s="532"/>
      <c r="AT18" s="532"/>
      <c r="AU18" s="53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v>
      </c>
      <c r="AE31" s="497"/>
      <c r="AF31" s="497">
        <f>SUM(AF9:AG30)</f>
        <v>0.17916666666666667</v>
      </c>
      <c r="AG31" s="497"/>
      <c r="AH31" s="497">
        <f>SUM(AH9:AI30)</f>
        <v>0</v>
      </c>
      <c r="AI31" s="497"/>
      <c r="AJ31" s="497">
        <f>SUM(AJ9:AK30)</f>
        <v>0</v>
      </c>
      <c r="AK31" s="497"/>
      <c r="AL31" s="501">
        <f>SUM(AL9:AM30)</f>
        <v>0.8208333333333333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11171</v>
      </c>
      <c r="Y35" s="480"/>
      <c r="Z35" s="480"/>
      <c r="AA35" s="56" t="s">
        <v>79</v>
      </c>
      <c r="AB35" s="481">
        <v>537</v>
      </c>
      <c r="AC35" s="482"/>
      <c r="AD35" s="482"/>
      <c r="AE35" s="57" t="s">
        <v>79</v>
      </c>
      <c r="AF35" s="481">
        <v>0</v>
      </c>
      <c r="AG35" s="482"/>
      <c r="AH35" s="482"/>
      <c r="AI35" s="56" t="s">
        <v>79</v>
      </c>
      <c r="AJ35" s="481">
        <v>0</v>
      </c>
      <c r="AK35" s="482"/>
      <c r="AL35" s="482"/>
      <c r="AM35" s="56" t="s">
        <v>79</v>
      </c>
      <c r="AN35" s="483">
        <f>(X35+AF35)-(AB35+AJ35)</f>
        <v>10634</v>
      </c>
      <c r="AO35" s="484"/>
      <c r="AP35" s="56" t="s">
        <v>79</v>
      </c>
      <c r="AQ35" s="485"/>
      <c r="AR35" s="486"/>
      <c r="AS35" s="486"/>
      <c r="AT35" s="486"/>
      <c r="AU35" s="487"/>
    </row>
    <row r="36" spans="1:47" ht="15.75" customHeight="1">
      <c r="A36" s="162"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38000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35000</v>
      </c>
      <c r="AO36" s="428"/>
      <c r="AP36" s="61" t="s">
        <v>79</v>
      </c>
      <c r="AQ36" s="429"/>
      <c r="AR36" s="430"/>
      <c r="AS36" s="430"/>
      <c r="AT36" s="430"/>
      <c r="AU36" s="431"/>
    </row>
    <row r="37" spans="1:47" ht="15.75" customHeight="1">
      <c r="A37" s="162"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62" t="s">
        <v>85</v>
      </c>
      <c r="B38" s="58"/>
      <c r="C38" s="58"/>
      <c r="D38" s="58"/>
      <c r="E38" s="58"/>
      <c r="F38" s="58"/>
      <c r="G38" s="59"/>
      <c r="H38" s="452">
        <f>SUM(AF9:AG30)</f>
        <v>0.17916666666666667</v>
      </c>
      <c r="I38" s="453"/>
      <c r="J38" s="453"/>
      <c r="K38" s="454">
        <v>89</v>
      </c>
      <c r="L38" s="455"/>
      <c r="M38" s="60" t="s">
        <v>79</v>
      </c>
      <c r="N38" s="456">
        <f t="shared" si="2"/>
        <v>382.7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62"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62"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62" t="s">
        <v>92</v>
      </c>
      <c r="B41" s="58"/>
      <c r="C41" s="58"/>
      <c r="D41" s="58"/>
      <c r="E41" s="58"/>
      <c r="F41" s="58"/>
      <c r="G41" s="59"/>
      <c r="H41" s="452">
        <f>SUM(AL9:AM30)</f>
        <v>0.8208333333333333</v>
      </c>
      <c r="I41" s="453"/>
      <c r="J41" s="453"/>
      <c r="K41" s="454">
        <v>8</v>
      </c>
      <c r="L41" s="455"/>
      <c r="M41" s="60" t="s">
        <v>79</v>
      </c>
      <c r="N41" s="456">
        <f t="shared" si="2"/>
        <v>157.6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62"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540.29999999999995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44232</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44232</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57" t="s">
        <v>198</v>
      </c>
      <c r="AH71" s="158"/>
      <c r="AI71" s="158"/>
      <c r="AJ71" s="158"/>
      <c r="AK71" s="158"/>
      <c r="AL71" s="159"/>
      <c r="AM71" s="157" t="s">
        <v>199</v>
      </c>
      <c r="AN71" s="158"/>
      <c r="AO71" s="158"/>
      <c r="AP71" s="163"/>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57" t="s">
        <v>141</v>
      </c>
      <c r="AH72" s="158"/>
      <c r="AI72" s="158"/>
      <c r="AJ72" s="158"/>
      <c r="AK72" s="158"/>
      <c r="AL72" s="159"/>
      <c r="AM72" s="157" t="s">
        <v>139</v>
      </c>
      <c r="AN72" s="158"/>
      <c r="AO72" s="158"/>
      <c r="AP72" s="163"/>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57" t="s">
        <v>166</v>
      </c>
      <c r="AH73" s="158"/>
      <c r="AI73" s="158"/>
      <c r="AJ73" s="158"/>
      <c r="AK73" s="158"/>
      <c r="AL73" s="159"/>
      <c r="AM73" s="157" t="s">
        <v>142</v>
      </c>
      <c r="AN73" s="158"/>
      <c r="AO73" s="158"/>
      <c r="AP73" s="163"/>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57" t="s">
        <v>172</v>
      </c>
      <c r="AH74" s="158"/>
      <c r="AI74" s="158"/>
      <c r="AJ74" s="158"/>
      <c r="AK74" s="158"/>
      <c r="AL74" s="159"/>
      <c r="AM74" s="157" t="s">
        <v>144</v>
      </c>
      <c r="AN74" s="158"/>
      <c r="AO74" s="158"/>
      <c r="AP74" s="163"/>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57" t="s">
        <v>146</v>
      </c>
      <c r="AH75" s="158"/>
      <c r="AI75" s="158"/>
      <c r="AJ75" s="158"/>
      <c r="AK75" s="158"/>
      <c r="AL75" s="159"/>
      <c r="AM75" s="157" t="s">
        <v>147</v>
      </c>
      <c r="AN75" s="158"/>
      <c r="AO75" s="158"/>
      <c r="AP75" s="163"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57" t="s">
        <v>149</v>
      </c>
      <c r="AH76" s="158"/>
      <c r="AI76" s="158"/>
      <c r="AJ76" s="158"/>
      <c r="AK76" s="158"/>
      <c r="AL76" s="159"/>
      <c r="AM76" s="157" t="s">
        <v>147</v>
      </c>
      <c r="AN76" s="158"/>
      <c r="AO76" s="158"/>
      <c r="AP76" s="163"/>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57" t="s">
        <v>173</v>
      </c>
      <c r="AH77" s="158"/>
      <c r="AI77" s="158"/>
      <c r="AJ77" s="158"/>
      <c r="AK77" s="158"/>
      <c r="AL77" s="159"/>
      <c r="AM77" s="157" t="s">
        <v>151</v>
      </c>
      <c r="AN77" s="158"/>
      <c r="AO77" s="158"/>
      <c r="AP77" s="163"/>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44233</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69" t="s">
        <v>16</v>
      </c>
      <c r="L8" s="170"/>
      <c r="M8" s="170"/>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8.7500000000000008E-2</v>
      </c>
      <c r="Y9" s="590"/>
      <c r="Z9" s="594"/>
      <c r="AA9" s="595"/>
      <c r="AB9" s="589"/>
      <c r="AC9" s="595"/>
      <c r="AD9" s="589"/>
      <c r="AE9" s="595"/>
      <c r="AF9" s="589"/>
      <c r="AG9" s="595"/>
      <c r="AH9" s="589"/>
      <c r="AI9" s="595"/>
      <c r="AJ9" s="589"/>
      <c r="AK9" s="595"/>
      <c r="AL9" s="589">
        <v>8.7500000000000008E-2</v>
      </c>
      <c r="AM9" s="590"/>
      <c r="AN9" s="521" t="s">
        <v>213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8.7500000000000008E-2</v>
      </c>
      <c r="W10" s="590"/>
      <c r="X10" s="589">
        <v>0.14166666666666666</v>
      </c>
      <c r="Y10" s="590"/>
      <c r="Z10" s="594"/>
      <c r="AA10" s="595"/>
      <c r="AB10" s="589"/>
      <c r="AC10" s="595"/>
      <c r="AD10" s="589"/>
      <c r="AE10" s="595"/>
      <c r="AF10" s="589">
        <v>5.4166666666666669E-2</v>
      </c>
      <c r="AG10" s="595"/>
      <c r="AH10" s="589"/>
      <c r="AI10" s="595"/>
      <c r="AJ10" s="589"/>
      <c r="AK10" s="595"/>
      <c r="AL10" s="589"/>
      <c r="AM10" s="590"/>
      <c r="AN10" s="531" t="s">
        <v>222</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0.14166666666666666</v>
      </c>
      <c r="W11" s="590"/>
      <c r="X11" s="520">
        <v>0.3125</v>
      </c>
      <c r="Y11" s="544"/>
      <c r="Z11" s="543"/>
      <c r="AA11" s="534"/>
      <c r="AB11" s="520"/>
      <c r="AC11" s="534"/>
      <c r="AD11" s="520"/>
      <c r="AE11" s="534"/>
      <c r="AF11" s="520"/>
      <c r="AG11" s="534"/>
      <c r="AH11" s="520"/>
      <c r="AI11" s="534"/>
      <c r="AJ11" s="520"/>
      <c r="AK11" s="534"/>
      <c r="AL11" s="520">
        <v>0.17083333333333331</v>
      </c>
      <c r="AM11" s="544"/>
      <c r="AN11" s="521" t="s">
        <v>213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0.3125</v>
      </c>
      <c r="W12" s="544"/>
      <c r="X12" s="520">
        <v>0.36249999999999999</v>
      </c>
      <c r="Y12" s="544"/>
      <c r="Z12" s="543"/>
      <c r="AA12" s="534"/>
      <c r="AB12" s="520"/>
      <c r="AC12" s="534"/>
      <c r="AD12" s="520"/>
      <c r="AE12" s="534"/>
      <c r="AF12" s="520">
        <v>4.9999999999999996E-2</v>
      </c>
      <c r="AG12" s="534"/>
      <c r="AH12" s="520"/>
      <c r="AI12" s="534"/>
      <c r="AJ12" s="520"/>
      <c r="AK12" s="534"/>
      <c r="AL12" s="520"/>
      <c r="AM12" s="544"/>
      <c r="AN12" s="576" t="s">
        <v>212</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226</v>
      </c>
      <c r="R13" s="585"/>
      <c r="S13" s="585"/>
      <c r="T13" s="586"/>
      <c r="U13" s="28"/>
      <c r="V13" s="520">
        <v>0.36249999999999999</v>
      </c>
      <c r="W13" s="544"/>
      <c r="X13" s="520">
        <v>0.6791666666666667</v>
      </c>
      <c r="Y13" s="544"/>
      <c r="Z13" s="543"/>
      <c r="AA13" s="534"/>
      <c r="AB13" s="520"/>
      <c r="AC13" s="534"/>
      <c r="AD13" s="520"/>
      <c r="AE13" s="534"/>
      <c r="AF13" s="520"/>
      <c r="AG13" s="534"/>
      <c r="AH13" s="520"/>
      <c r="AI13" s="534"/>
      <c r="AJ13" s="520"/>
      <c r="AK13" s="534"/>
      <c r="AL13" s="520">
        <v>0.31666666666666665</v>
      </c>
      <c r="AM13" s="544"/>
      <c r="AN13" s="521" t="s">
        <v>213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0.6791666666666667</v>
      </c>
      <c r="W14" s="544"/>
      <c r="X14" s="520">
        <v>0.71666666666666667</v>
      </c>
      <c r="Y14" s="544"/>
      <c r="Z14" s="543"/>
      <c r="AA14" s="534"/>
      <c r="AB14" s="520"/>
      <c r="AC14" s="534"/>
      <c r="AD14" s="520">
        <v>3.3333333333333333E-2</v>
      </c>
      <c r="AE14" s="534"/>
      <c r="AF14" s="520">
        <v>4.1666666666666666E-3</v>
      </c>
      <c r="AG14" s="534"/>
      <c r="AH14" s="520"/>
      <c r="AI14" s="534"/>
      <c r="AJ14" s="520"/>
      <c r="AK14" s="534"/>
      <c r="AL14" s="520"/>
      <c r="AM14" s="544"/>
      <c r="AN14" s="531" t="s">
        <v>224</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0.71666666666666667</v>
      </c>
      <c r="W15" s="544"/>
      <c r="X15" s="520">
        <v>0.73749999999999993</v>
      </c>
      <c r="Y15" s="544"/>
      <c r="Z15" s="543"/>
      <c r="AA15" s="534"/>
      <c r="AB15" s="520"/>
      <c r="AC15" s="534"/>
      <c r="AD15" s="520">
        <v>1.6666666666666666E-2</v>
      </c>
      <c r="AE15" s="534"/>
      <c r="AF15" s="520">
        <v>4.1666666666666666E-3</v>
      </c>
      <c r="AG15" s="534"/>
      <c r="AH15" s="520"/>
      <c r="AI15" s="534"/>
      <c r="AJ15" s="520"/>
      <c r="AK15" s="534"/>
      <c r="AL15" s="520"/>
      <c r="AM15" s="544"/>
      <c r="AN15" s="521" t="s">
        <v>207</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0.73749999999999993</v>
      </c>
      <c r="W16" s="544"/>
      <c r="X16" s="520">
        <v>0.79166666666666663</v>
      </c>
      <c r="Y16" s="544"/>
      <c r="Z16" s="543"/>
      <c r="AA16" s="534"/>
      <c r="AB16" s="520"/>
      <c r="AC16" s="534"/>
      <c r="AD16" s="520"/>
      <c r="AE16" s="534"/>
      <c r="AF16" s="520"/>
      <c r="AG16" s="534"/>
      <c r="AH16" s="520"/>
      <c r="AI16" s="534"/>
      <c r="AJ16" s="520"/>
      <c r="AK16" s="534"/>
      <c r="AL16" s="520">
        <v>5.4166666666666669E-2</v>
      </c>
      <c r="AM16" s="544"/>
      <c r="AN16" s="521" t="s">
        <v>223</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0.79166666666666663</v>
      </c>
      <c r="W17" s="544"/>
      <c r="X17" s="520">
        <v>0.8125</v>
      </c>
      <c r="Y17" s="544"/>
      <c r="Z17" s="543"/>
      <c r="AA17" s="534"/>
      <c r="AB17" s="520"/>
      <c r="AC17" s="534"/>
      <c r="AD17" s="520"/>
      <c r="AE17" s="534"/>
      <c r="AF17" s="520">
        <v>2.0833333333333332E-2</v>
      </c>
      <c r="AG17" s="534"/>
      <c r="AH17" s="520"/>
      <c r="AI17" s="534"/>
      <c r="AJ17" s="520"/>
      <c r="AK17" s="534"/>
      <c r="AL17" s="520"/>
      <c r="AM17" s="544"/>
      <c r="AN17" s="521" t="s">
        <v>225</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0.8125</v>
      </c>
      <c r="W18" s="544"/>
      <c r="X18" s="520">
        <v>1</v>
      </c>
      <c r="Y18" s="544"/>
      <c r="Z18" s="543"/>
      <c r="AA18" s="534"/>
      <c r="AB18" s="520"/>
      <c r="AC18" s="534"/>
      <c r="AD18" s="520"/>
      <c r="AE18" s="534"/>
      <c r="AF18" s="520"/>
      <c r="AG18" s="534"/>
      <c r="AH18" s="520"/>
      <c r="AI18" s="534"/>
      <c r="AJ18" s="520"/>
      <c r="AK18" s="534"/>
      <c r="AL18" s="520">
        <v>0.1875</v>
      </c>
      <c r="AM18" s="544"/>
      <c r="AN18" s="521" t="s">
        <v>223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0.05</v>
      </c>
      <c r="AE31" s="497"/>
      <c r="AF31" s="497">
        <f>SUM(AF9:AG30)</f>
        <v>0.13333333333333333</v>
      </c>
      <c r="AG31" s="497"/>
      <c r="AH31" s="497">
        <f>SUM(AH9:AI30)</f>
        <v>0</v>
      </c>
      <c r="AI31" s="497"/>
      <c r="AJ31" s="497">
        <f>SUM(AJ9:AK30)</f>
        <v>0</v>
      </c>
      <c r="AK31" s="497"/>
      <c r="AL31" s="501">
        <f>SUM(AL9:AM30)</f>
        <v>0.81666666666666665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10634</v>
      </c>
      <c r="Y35" s="480"/>
      <c r="Z35" s="480"/>
      <c r="AA35" s="56" t="s">
        <v>79</v>
      </c>
      <c r="AB35" s="481">
        <v>545</v>
      </c>
      <c r="AC35" s="482"/>
      <c r="AD35" s="482"/>
      <c r="AE35" s="57" t="s">
        <v>79</v>
      </c>
      <c r="AF35" s="481">
        <v>0</v>
      </c>
      <c r="AG35" s="482"/>
      <c r="AH35" s="482"/>
      <c r="AI35" s="56" t="s">
        <v>79</v>
      </c>
      <c r="AJ35" s="481">
        <v>0</v>
      </c>
      <c r="AK35" s="482"/>
      <c r="AL35" s="482"/>
      <c r="AM35" s="56" t="s">
        <v>79</v>
      </c>
      <c r="AN35" s="483">
        <f>(X35+AF35)-(AB35+AJ35)</f>
        <v>10089</v>
      </c>
      <c r="AO35" s="484"/>
      <c r="AP35" s="56" t="s">
        <v>79</v>
      </c>
      <c r="AQ35" s="485"/>
      <c r="AR35" s="486"/>
      <c r="AS35" s="486"/>
      <c r="AT35" s="486"/>
      <c r="AU35" s="487"/>
    </row>
    <row r="36" spans="1:47" ht="15.75" customHeight="1">
      <c r="A36" s="168"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35000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32000</v>
      </c>
      <c r="AO36" s="428"/>
      <c r="AP36" s="61" t="s">
        <v>79</v>
      </c>
      <c r="AQ36" s="429"/>
      <c r="AR36" s="430"/>
      <c r="AS36" s="430"/>
      <c r="AT36" s="430"/>
      <c r="AU36" s="431"/>
    </row>
    <row r="37" spans="1:47" ht="15.75" customHeight="1">
      <c r="A37" s="168" t="s">
        <v>83</v>
      </c>
      <c r="B37" s="58"/>
      <c r="C37" s="58"/>
      <c r="D37" s="58"/>
      <c r="E37" s="58"/>
      <c r="F37" s="58"/>
      <c r="G37" s="59"/>
      <c r="H37" s="452">
        <f>SUM(AD9:AE30)</f>
        <v>0.05</v>
      </c>
      <c r="I37" s="453"/>
      <c r="J37" s="453"/>
      <c r="K37" s="454">
        <v>89</v>
      </c>
      <c r="L37" s="455"/>
      <c r="M37" s="60" t="s">
        <v>79</v>
      </c>
      <c r="N37" s="456">
        <f t="shared" si="2"/>
        <v>106.80000000000001</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68" t="s">
        <v>85</v>
      </c>
      <c r="B38" s="58"/>
      <c r="C38" s="58"/>
      <c r="D38" s="58"/>
      <c r="E38" s="58"/>
      <c r="F38" s="58"/>
      <c r="G38" s="59"/>
      <c r="H38" s="452">
        <f>SUM(AF9:AG30)</f>
        <v>0.13333333333333333</v>
      </c>
      <c r="I38" s="453"/>
      <c r="J38" s="453"/>
      <c r="K38" s="454">
        <v>89</v>
      </c>
      <c r="L38" s="455"/>
      <c r="M38" s="60" t="s">
        <v>79</v>
      </c>
      <c r="N38" s="456">
        <f t="shared" si="2"/>
        <v>284.8</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68"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68"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68" t="s">
        <v>92</v>
      </c>
      <c r="B41" s="58"/>
      <c r="C41" s="58"/>
      <c r="D41" s="58"/>
      <c r="E41" s="58"/>
      <c r="F41" s="58"/>
      <c r="G41" s="59"/>
      <c r="H41" s="452">
        <f>SUM(AL9:AM30)</f>
        <v>0.81666666666666665</v>
      </c>
      <c r="I41" s="453"/>
      <c r="J41" s="453"/>
      <c r="K41" s="454">
        <v>8</v>
      </c>
      <c r="L41" s="455"/>
      <c r="M41" s="60" t="s">
        <v>79</v>
      </c>
      <c r="N41" s="456">
        <f t="shared" si="2"/>
        <v>156.80000000000001</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68"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548.40000000000009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44233</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44233</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65" t="s">
        <v>198</v>
      </c>
      <c r="AH71" s="166"/>
      <c r="AI71" s="166"/>
      <c r="AJ71" s="166"/>
      <c r="AK71" s="166"/>
      <c r="AL71" s="164"/>
      <c r="AM71" s="165" t="s">
        <v>199</v>
      </c>
      <c r="AN71" s="166"/>
      <c r="AO71" s="166"/>
      <c r="AP71" s="167"/>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65" t="s">
        <v>141</v>
      </c>
      <c r="AH72" s="166"/>
      <c r="AI72" s="166"/>
      <c r="AJ72" s="166"/>
      <c r="AK72" s="166"/>
      <c r="AL72" s="164"/>
      <c r="AM72" s="165" t="s">
        <v>139</v>
      </c>
      <c r="AN72" s="166"/>
      <c r="AO72" s="166"/>
      <c r="AP72" s="167"/>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65" t="s">
        <v>166</v>
      </c>
      <c r="AH73" s="166"/>
      <c r="AI73" s="166"/>
      <c r="AJ73" s="166"/>
      <c r="AK73" s="166"/>
      <c r="AL73" s="164"/>
      <c r="AM73" s="165" t="s">
        <v>142</v>
      </c>
      <c r="AN73" s="166"/>
      <c r="AO73" s="166"/>
      <c r="AP73" s="167"/>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65" t="s">
        <v>172</v>
      </c>
      <c r="AH74" s="166"/>
      <c r="AI74" s="166"/>
      <c r="AJ74" s="166"/>
      <c r="AK74" s="166"/>
      <c r="AL74" s="164"/>
      <c r="AM74" s="165" t="s">
        <v>144</v>
      </c>
      <c r="AN74" s="166"/>
      <c r="AO74" s="166"/>
      <c r="AP74" s="167"/>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65" t="s">
        <v>146</v>
      </c>
      <c r="AH75" s="166"/>
      <c r="AI75" s="166"/>
      <c r="AJ75" s="166"/>
      <c r="AK75" s="166"/>
      <c r="AL75" s="164"/>
      <c r="AM75" s="165" t="s">
        <v>147</v>
      </c>
      <c r="AN75" s="166"/>
      <c r="AO75" s="166"/>
      <c r="AP75" s="167"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65" t="s">
        <v>149</v>
      </c>
      <c r="AH76" s="166"/>
      <c r="AI76" s="166"/>
      <c r="AJ76" s="166"/>
      <c r="AK76" s="166"/>
      <c r="AL76" s="164"/>
      <c r="AM76" s="165" t="s">
        <v>147</v>
      </c>
      <c r="AN76" s="166"/>
      <c r="AO76" s="166"/>
      <c r="AP76" s="167"/>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65" t="s">
        <v>173</v>
      </c>
      <c r="AH77" s="166"/>
      <c r="AI77" s="166"/>
      <c r="AJ77" s="166"/>
      <c r="AK77" s="166"/>
      <c r="AL77" s="164"/>
      <c r="AM77" s="165" t="s">
        <v>151</v>
      </c>
      <c r="AN77" s="166"/>
      <c r="AO77" s="166"/>
      <c r="AP77" s="167"/>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44234</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76" t="s">
        <v>16</v>
      </c>
      <c r="L8" s="177"/>
      <c r="M8" s="177"/>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0.13333333333333333</v>
      </c>
      <c r="Y9" s="590"/>
      <c r="Z9" s="594"/>
      <c r="AA9" s="595"/>
      <c r="AB9" s="589"/>
      <c r="AC9" s="595"/>
      <c r="AD9" s="589"/>
      <c r="AE9" s="595"/>
      <c r="AF9" s="589"/>
      <c r="AG9" s="595"/>
      <c r="AH9" s="589"/>
      <c r="AI9" s="595"/>
      <c r="AJ9" s="589"/>
      <c r="AK9" s="595"/>
      <c r="AL9" s="589">
        <v>0.13333333333333333</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0.13333333333333333</v>
      </c>
      <c r="W10" s="635"/>
      <c r="X10" s="634">
        <v>0.15833333333333333</v>
      </c>
      <c r="Y10" s="635"/>
      <c r="Z10" s="594"/>
      <c r="AA10" s="595"/>
      <c r="AB10" s="589"/>
      <c r="AC10" s="595"/>
      <c r="AD10" s="589">
        <v>2.0833333333333332E-2</v>
      </c>
      <c r="AE10" s="595"/>
      <c r="AF10" s="589">
        <v>4.1666666666666666E-3</v>
      </c>
      <c r="AG10" s="595"/>
      <c r="AH10" s="589"/>
      <c r="AI10" s="595"/>
      <c r="AJ10" s="589"/>
      <c r="AK10" s="595"/>
      <c r="AL10" s="589"/>
      <c r="AM10" s="590"/>
      <c r="AN10" s="531" t="s">
        <v>228</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0.15833333333333333</v>
      </c>
      <c r="W11" s="635"/>
      <c r="X11" s="520">
        <v>0.17083333333333331</v>
      </c>
      <c r="Y11" s="544"/>
      <c r="Z11" s="543"/>
      <c r="AA11" s="534"/>
      <c r="AB11" s="520"/>
      <c r="AC11" s="534"/>
      <c r="AD11" s="520"/>
      <c r="AE11" s="534"/>
      <c r="AF11" s="520">
        <v>1.2499999999999999E-2</v>
      </c>
      <c r="AG11" s="534"/>
      <c r="AH11" s="520"/>
      <c r="AI11" s="534"/>
      <c r="AJ11" s="520"/>
      <c r="AK11" s="534"/>
      <c r="AL11" s="520"/>
      <c r="AM11" s="544"/>
      <c r="AN11" s="521" t="s">
        <v>230</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0.17083333333333331</v>
      </c>
      <c r="W12" s="544"/>
      <c r="X12" s="520">
        <v>0.19583333333333333</v>
      </c>
      <c r="Y12" s="544"/>
      <c r="Z12" s="543"/>
      <c r="AA12" s="534"/>
      <c r="AB12" s="520"/>
      <c r="AC12" s="534"/>
      <c r="AD12" s="520">
        <v>2.0833333333333332E-2</v>
      </c>
      <c r="AE12" s="534"/>
      <c r="AF12" s="520">
        <v>4.1666666666666666E-3</v>
      </c>
      <c r="AG12" s="534"/>
      <c r="AH12" s="520"/>
      <c r="AI12" s="534"/>
      <c r="AJ12" s="520"/>
      <c r="AK12" s="534"/>
      <c r="AL12" s="520"/>
      <c r="AM12" s="544"/>
      <c r="AN12" s="576" t="s">
        <v>229</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231</v>
      </c>
      <c r="R13" s="585"/>
      <c r="S13" s="585"/>
      <c r="T13" s="586"/>
      <c r="U13" s="28"/>
      <c r="V13" s="520">
        <v>0.19583333333333333</v>
      </c>
      <c r="W13" s="544"/>
      <c r="X13" s="520">
        <v>0.41666666666666669</v>
      </c>
      <c r="Y13" s="544"/>
      <c r="Z13" s="543"/>
      <c r="AA13" s="534"/>
      <c r="AB13" s="520"/>
      <c r="AC13" s="534"/>
      <c r="AD13" s="520"/>
      <c r="AE13" s="534"/>
      <c r="AF13" s="520"/>
      <c r="AG13" s="534"/>
      <c r="AH13" s="520"/>
      <c r="AI13" s="534"/>
      <c r="AJ13" s="520"/>
      <c r="AK13" s="534"/>
      <c r="AL13" s="520">
        <v>0.22083333333333333</v>
      </c>
      <c r="AM13" s="544"/>
      <c r="AN13" s="521" t="s">
        <v>223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0.41666666666666669</v>
      </c>
      <c r="W14" s="544"/>
      <c r="X14" s="520">
        <v>0.46666666666666662</v>
      </c>
      <c r="Y14" s="544"/>
      <c r="Z14" s="543"/>
      <c r="AA14" s="534"/>
      <c r="AB14" s="520"/>
      <c r="AC14" s="534"/>
      <c r="AD14" s="520"/>
      <c r="AE14" s="534"/>
      <c r="AF14" s="520">
        <v>4.9999999999999996E-2</v>
      </c>
      <c r="AG14" s="534"/>
      <c r="AH14" s="520"/>
      <c r="AI14" s="534"/>
      <c r="AJ14" s="520"/>
      <c r="AK14" s="534"/>
      <c r="AL14" s="520"/>
      <c r="AM14" s="544"/>
      <c r="AN14" s="531" t="s">
        <v>233</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0.46666666666666662</v>
      </c>
      <c r="W15" s="544"/>
      <c r="X15" s="520">
        <v>0.71250000000000002</v>
      </c>
      <c r="Y15" s="544"/>
      <c r="Z15" s="543"/>
      <c r="AA15" s="534"/>
      <c r="AB15" s="520"/>
      <c r="AC15" s="534"/>
      <c r="AD15" s="520"/>
      <c r="AE15" s="534"/>
      <c r="AF15" s="520"/>
      <c r="AG15" s="534"/>
      <c r="AH15" s="520"/>
      <c r="AI15" s="534"/>
      <c r="AJ15" s="520"/>
      <c r="AK15" s="534"/>
      <c r="AL15" s="520">
        <v>0.24583333333333335</v>
      </c>
      <c r="AM15" s="544"/>
      <c r="AN15" s="521" t="s">
        <v>223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0.71250000000000002</v>
      </c>
      <c r="W16" s="544"/>
      <c r="X16" s="520">
        <v>0.77916666666666667</v>
      </c>
      <c r="Y16" s="544"/>
      <c r="Z16" s="543"/>
      <c r="AA16" s="534"/>
      <c r="AB16" s="520"/>
      <c r="AC16" s="534"/>
      <c r="AD16" s="520"/>
      <c r="AE16" s="534"/>
      <c r="AF16" s="520">
        <v>6.6666666666666666E-2</v>
      </c>
      <c r="AG16" s="534"/>
      <c r="AH16" s="520"/>
      <c r="AI16" s="534"/>
      <c r="AJ16" s="520"/>
      <c r="AK16" s="534"/>
      <c r="AL16" s="520"/>
      <c r="AM16" s="544"/>
      <c r="AN16" s="521" t="s">
        <v>232</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0.77916666666666667</v>
      </c>
      <c r="W17" s="544"/>
      <c r="X17" s="520">
        <v>1</v>
      </c>
      <c r="Y17" s="544"/>
      <c r="Z17" s="543"/>
      <c r="AA17" s="534"/>
      <c r="AB17" s="520"/>
      <c r="AC17" s="534"/>
      <c r="AD17" s="520"/>
      <c r="AE17" s="534"/>
      <c r="AF17" s="520"/>
      <c r="AG17" s="534"/>
      <c r="AH17" s="520"/>
      <c r="AI17" s="534"/>
      <c r="AJ17" s="520"/>
      <c r="AK17" s="534"/>
      <c r="AL17" s="520">
        <v>0.22083333333333333</v>
      </c>
      <c r="AM17" s="544"/>
      <c r="AN17" s="521" t="s">
        <v>223</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21"/>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4.1666666666666664E-2</v>
      </c>
      <c r="AE31" s="497"/>
      <c r="AF31" s="497">
        <f>SUM(AF9:AG30)</f>
        <v>0.13750000000000001</v>
      </c>
      <c r="AG31" s="497"/>
      <c r="AH31" s="497">
        <f>SUM(AH9:AI30)</f>
        <v>0</v>
      </c>
      <c r="AI31" s="497"/>
      <c r="AJ31" s="497">
        <f>SUM(AJ9:AK30)</f>
        <v>0</v>
      </c>
      <c r="AK31" s="497"/>
      <c r="AL31" s="501">
        <f>SUM(AL9:AM30)</f>
        <v>0.8208333333333333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10089</v>
      </c>
      <c r="Y35" s="480"/>
      <c r="Z35" s="480"/>
      <c r="AA35" s="56" t="s">
        <v>79</v>
      </c>
      <c r="AB35" s="481">
        <v>537</v>
      </c>
      <c r="AC35" s="482"/>
      <c r="AD35" s="482"/>
      <c r="AE35" s="57" t="s">
        <v>79</v>
      </c>
      <c r="AF35" s="481">
        <v>0</v>
      </c>
      <c r="AG35" s="482"/>
      <c r="AH35" s="482"/>
      <c r="AI35" s="56" t="s">
        <v>79</v>
      </c>
      <c r="AJ35" s="481">
        <v>0</v>
      </c>
      <c r="AK35" s="482"/>
      <c r="AL35" s="482"/>
      <c r="AM35" s="56" t="s">
        <v>79</v>
      </c>
      <c r="AN35" s="483">
        <f>(X35+AF35)-(AB35+AJ35)</f>
        <v>9552</v>
      </c>
      <c r="AO35" s="484"/>
      <c r="AP35" s="56" t="s">
        <v>79</v>
      </c>
      <c r="AQ35" s="485"/>
      <c r="AR35" s="486"/>
      <c r="AS35" s="486"/>
      <c r="AT35" s="486"/>
      <c r="AU35" s="487"/>
    </row>
    <row r="36" spans="1:47" ht="15.75" customHeight="1">
      <c r="A36" s="175"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32000</v>
      </c>
      <c r="Y36" s="451"/>
      <c r="Z36" s="451"/>
      <c r="AA36" s="61" t="s">
        <v>79</v>
      </c>
      <c r="AB36" s="463">
        <v>3000</v>
      </c>
      <c r="AC36" s="464"/>
      <c r="AD36" s="464"/>
      <c r="AE36" s="62" t="s">
        <v>79</v>
      </c>
      <c r="AF36" s="463">
        <v>20000</v>
      </c>
      <c r="AG36" s="464"/>
      <c r="AH36" s="464"/>
      <c r="AI36" s="61" t="s">
        <v>79</v>
      </c>
      <c r="AJ36" s="463">
        <v>0</v>
      </c>
      <c r="AK36" s="464"/>
      <c r="AL36" s="464"/>
      <c r="AM36" s="61" t="s">
        <v>79</v>
      </c>
      <c r="AN36" s="427">
        <f t="shared" ref="AN36:AN43" si="3">(X36+AF36)-(AB36+AJ36)</f>
        <v>49000</v>
      </c>
      <c r="AO36" s="428"/>
      <c r="AP36" s="61" t="s">
        <v>79</v>
      </c>
      <c r="AQ36" s="429" t="s">
        <v>227</v>
      </c>
      <c r="AR36" s="430"/>
      <c r="AS36" s="430"/>
      <c r="AT36" s="430"/>
      <c r="AU36" s="431"/>
    </row>
    <row r="37" spans="1:47" ht="15.75" customHeight="1">
      <c r="A37" s="175" t="s">
        <v>83</v>
      </c>
      <c r="B37" s="58"/>
      <c r="C37" s="58"/>
      <c r="D37" s="58"/>
      <c r="E37" s="58"/>
      <c r="F37" s="58"/>
      <c r="G37" s="59"/>
      <c r="H37" s="452">
        <f>SUM(AD9:AE30)</f>
        <v>4.1666666666666664E-2</v>
      </c>
      <c r="I37" s="453"/>
      <c r="J37" s="453"/>
      <c r="K37" s="454">
        <v>89</v>
      </c>
      <c r="L37" s="455"/>
      <c r="M37" s="60" t="s">
        <v>79</v>
      </c>
      <c r="N37" s="456">
        <f t="shared" si="2"/>
        <v>89</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75" t="s">
        <v>85</v>
      </c>
      <c r="B38" s="58"/>
      <c r="C38" s="58"/>
      <c r="D38" s="58"/>
      <c r="E38" s="58"/>
      <c r="F38" s="58"/>
      <c r="G38" s="59"/>
      <c r="H38" s="452">
        <f>SUM(AF9:AG30)</f>
        <v>0.13750000000000001</v>
      </c>
      <c r="I38" s="453"/>
      <c r="J38" s="453"/>
      <c r="K38" s="454">
        <v>89</v>
      </c>
      <c r="L38" s="455"/>
      <c r="M38" s="60" t="s">
        <v>79</v>
      </c>
      <c r="N38" s="456">
        <f t="shared" si="2"/>
        <v>293.70000000000005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75"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75"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75" t="s">
        <v>92</v>
      </c>
      <c r="B41" s="58"/>
      <c r="C41" s="58"/>
      <c r="D41" s="58"/>
      <c r="E41" s="58"/>
      <c r="F41" s="58"/>
      <c r="G41" s="59"/>
      <c r="H41" s="452">
        <f>SUM(AL9:AM30)</f>
        <v>0.8208333333333333</v>
      </c>
      <c r="I41" s="453"/>
      <c r="J41" s="453"/>
      <c r="K41" s="454">
        <v>8</v>
      </c>
      <c r="L41" s="455"/>
      <c r="M41" s="60" t="s">
        <v>79</v>
      </c>
      <c r="N41" s="456">
        <f t="shared" si="2"/>
        <v>157.6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75"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540.30000000000007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44234</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44234</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72" t="s">
        <v>198</v>
      </c>
      <c r="AH71" s="173"/>
      <c r="AI71" s="173"/>
      <c r="AJ71" s="173"/>
      <c r="AK71" s="173"/>
      <c r="AL71" s="171"/>
      <c r="AM71" s="172" t="s">
        <v>199</v>
      </c>
      <c r="AN71" s="173"/>
      <c r="AO71" s="173"/>
      <c r="AP71" s="174"/>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72" t="s">
        <v>141</v>
      </c>
      <c r="AH72" s="173"/>
      <c r="AI72" s="173"/>
      <c r="AJ72" s="173"/>
      <c r="AK72" s="173"/>
      <c r="AL72" s="171"/>
      <c r="AM72" s="172" t="s">
        <v>139</v>
      </c>
      <c r="AN72" s="173"/>
      <c r="AO72" s="173"/>
      <c r="AP72" s="174"/>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72" t="s">
        <v>166</v>
      </c>
      <c r="AH73" s="173"/>
      <c r="AI73" s="173"/>
      <c r="AJ73" s="173"/>
      <c r="AK73" s="173"/>
      <c r="AL73" s="171"/>
      <c r="AM73" s="172" t="s">
        <v>142</v>
      </c>
      <c r="AN73" s="173"/>
      <c r="AO73" s="173"/>
      <c r="AP73" s="174"/>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72" t="s">
        <v>172</v>
      </c>
      <c r="AH74" s="173"/>
      <c r="AI74" s="173"/>
      <c r="AJ74" s="173"/>
      <c r="AK74" s="173"/>
      <c r="AL74" s="171"/>
      <c r="AM74" s="172" t="s">
        <v>144</v>
      </c>
      <c r="AN74" s="173"/>
      <c r="AO74" s="173"/>
      <c r="AP74" s="174"/>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72" t="s">
        <v>146</v>
      </c>
      <c r="AH75" s="173"/>
      <c r="AI75" s="173"/>
      <c r="AJ75" s="173"/>
      <c r="AK75" s="173"/>
      <c r="AL75" s="171"/>
      <c r="AM75" s="172" t="s">
        <v>147</v>
      </c>
      <c r="AN75" s="173"/>
      <c r="AO75" s="173"/>
      <c r="AP75" s="174"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72" t="s">
        <v>149</v>
      </c>
      <c r="AH76" s="173"/>
      <c r="AI76" s="173"/>
      <c r="AJ76" s="173"/>
      <c r="AK76" s="173"/>
      <c r="AL76" s="171"/>
      <c r="AM76" s="172" t="s">
        <v>147</v>
      </c>
      <c r="AN76" s="173"/>
      <c r="AO76" s="173"/>
      <c r="AP76" s="174"/>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72" t="s">
        <v>173</v>
      </c>
      <c r="AH77" s="173"/>
      <c r="AI77" s="173"/>
      <c r="AJ77" s="173"/>
      <c r="AK77" s="173"/>
      <c r="AL77" s="171"/>
      <c r="AM77" s="172" t="s">
        <v>151</v>
      </c>
      <c r="AN77" s="173"/>
      <c r="AO77" s="173"/>
      <c r="AP77" s="174"/>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44235</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81" t="s">
        <v>16</v>
      </c>
      <c r="L8" s="182"/>
      <c r="M8" s="182"/>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6.6666666666666666E-2</v>
      </c>
      <c r="Y9" s="590"/>
      <c r="Z9" s="594"/>
      <c r="AA9" s="595"/>
      <c r="AB9" s="589"/>
      <c r="AC9" s="595"/>
      <c r="AD9" s="589"/>
      <c r="AE9" s="595"/>
      <c r="AF9" s="589"/>
      <c r="AG9" s="595"/>
      <c r="AH9" s="589"/>
      <c r="AI9" s="595"/>
      <c r="AJ9" s="589"/>
      <c r="AK9" s="595"/>
      <c r="AL9" s="589">
        <v>6.6666666666666666E-2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6.6666666666666666E-2</v>
      </c>
      <c r="W10" s="590"/>
      <c r="X10" s="634">
        <v>0.1125</v>
      </c>
      <c r="Y10" s="635"/>
      <c r="Z10" s="594"/>
      <c r="AA10" s="595"/>
      <c r="AB10" s="589"/>
      <c r="AC10" s="595"/>
      <c r="AD10" s="589"/>
      <c r="AE10" s="595"/>
      <c r="AF10" s="589">
        <v>4.5833333333333337E-2</v>
      </c>
      <c r="AG10" s="595"/>
      <c r="AH10" s="589"/>
      <c r="AI10" s="595"/>
      <c r="AJ10" s="589"/>
      <c r="AK10" s="595"/>
      <c r="AL10" s="589"/>
      <c r="AM10" s="590"/>
      <c r="AN10" s="531" t="s">
        <v>236</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0.1125</v>
      </c>
      <c r="W11" s="635"/>
      <c r="X11" s="520">
        <v>0.26250000000000001</v>
      </c>
      <c r="Y11" s="544"/>
      <c r="Z11" s="543"/>
      <c r="AA11" s="534"/>
      <c r="AB11" s="520"/>
      <c r="AC11" s="534"/>
      <c r="AD11" s="520"/>
      <c r="AE11" s="534"/>
      <c r="AF11" s="520"/>
      <c r="AG11" s="534"/>
      <c r="AH11" s="520"/>
      <c r="AI11" s="534"/>
      <c r="AJ11" s="520"/>
      <c r="AK11" s="534"/>
      <c r="AL11" s="589">
        <v>0.15</v>
      </c>
      <c r="AM11" s="590"/>
      <c r="AN11" s="521" t="s">
        <v>223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0.26250000000000001</v>
      </c>
      <c r="W12" s="544"/>
      <c r="X12" s="520">
        <v>0.3125</v>
      </c>
      <c r="Y12" s="544"/>
      <c r="Z12" s="543"/>
      <c r="AA12" s="534"/>
      <c r="AB12" s="520"/>
      <c r="AC12" s="534"/>
      <c r="AD12" s="520"/>
      <c r="AE12" s="534"/>
      <c r="AF12" s="520">
        <v>4.9999999999999996E-2</v>
      </c>
      <c r="AG12" s="534"/>
      <c r="AH12" s="520"/>
      <c r="AI12" s="534"/>
      <c r="AJ12" s="520"/>
      <c r="AK12" s="534"/>
      <c r="AL12" s="520"/>
      <c r="AM12" s="544"/>
      <c r="AN12" s="576" t="s">
        <v>235</v>
      </c>
      <c r="AO12" s="577"/>
      <c r="AP12" s="577"/>
      <c r="AQ12" s="577"/>
      <c r="AR12" s="577"/>
      <c r="AS12" s="577"/>
      <c r="AT12" s="577"/>
      <c r="AU12" s="578"/>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243</v>
      </c>
      <c r="R13" s="585"/>
      <c r="S13" s="585"/>
      <c r="T13" s="586"/>
      <c r="U13" s="28"/>
      <c r="V13" s="520">
        <v>0.3125</v>
      </c>
      <c r="W13" s="544"/>
      <c r="X13" s="520">
        <v>0.5541666666666667</v>
      </c>
      <c r="Y13" s="544"/>
      <c r="Z13" s="543"/>
      <c r="AA13" s="534"/>
      <c r="AB13" s="520"/>
      <c r="AC13" s="534"/>
      <c r="AD13" s="520"/>
      <c r="AE13" s="534"/>
      <c r="AF13" s="520"/>
      <c r="AG13" s="534"/>
      <c r="AH13" s="520"/>
      <c r="AI13" s="534"/>
      <c r="AJ13" s="520"/>
      <c r="AK13" s="534"/>
      <c r="AL13" s="520">
        <v>0.24166666666666667</v>
      </c>
      <c r="AM13" s="544"/>
      <c r="AN13" s="521" t="s">
        <v>223</v>
      </c>
      <c r="AO13" s="522"/>
      <c r="AP13" s="522"/>
      <c r="AQ13" s="522"/>
      <c r="AR13" s="522"/>
      <c r="AS13" s="522"/>
      <c r="AT13" s="522"/>
      <c r="AU13" s="523"/>
    </row>
    <row r="14" spans="1:47" ht="15.75" customHeight="1" thickTop="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0.5541666666666667</v>
      </c>
      <c r="W14" s="544"/>
      <c r="X14" s="520">
        <v>0.56666666666666665</v>
      </c>
      <c r="Y14" s="544"/>
      <c r="Z14" s="543"/>
      <c r="AA14" s="534"/>
      <c r="AB14" s="520"/>
      <c r="AC14" s="534"/>
      <c r="AD14" s="520"/>
      <c r="AE14" s="534"/>
      <c r="AF14" s="520">
        <v>1.2499999999999999E-2</v>
      </c>
      <c r="AG14" s="534"/>
      <c r="AH14" s="520"/>
      <c r="AI14" s="534"/>
      <c r="AJ14" s="520"/>
      <c r="AK14" s="534"/>
      <c r="AL14" s="520"/>
      <c r="AM14" s="544"/>
      <c r="AN14" s="531" t="s">
        <v>236</v>
      </c>
      <c r="AO14" s="532"/>
      <c r="AP14" s="532"/>
      <c r="AQ14" s="532"/>
      <c r="AR14" s="532"/>
      <c r="AS14" s="532"/>
      <c r="AT14" s="532"/>
      <c r="AU14" s="53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0.56666666666666665</v>
      </c>
      <c r="W15" s="544"/>
      <c r="X15" s="520">
        <v>0.60416666666666663</v>
      </c>
      <c r="Y15" s="544"/>
      <c r="Z15" s="543"/>
      <c r="AA15" s="534"/>
      <c r="AB15" s="520"/>
      <c r="AC15" s="534"/>
      <c r="AD15" s="520">
        <v>4.1666666666666666E-3</v>
      </c>
      <c r="AE15" s="534"/>
      <c r="AF15" s="520">
        <v>3.3333333333333333E-2</v>
      </c>
      <c r="AG15" s="534"/>
      <c r="AH15" s="520"/>
      <c r="AI15" s="534"/>
      <c r="AJ15" s="520"/>
      <c r="AK15" s="534"/>
      <c r="AL15" s="520"/>
      <c r="AM15" s="544"/>
      <c r="AN15" s="521" t="s">
        <v>241</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0.60416666666666663</v>
      </c>
      <c r="W16" s="544"/>
      <c r="X16" s="520">
        <v>0.6333333333333333</v>
      </c>
      <c r="Y16" s="544"/>
      <c r="Z16" s="543"/>
      <c r="AA16" s="534"/>
      <c r="AB16" s="520"/>
      <c r="AC16" s="534"/>
      <c r="AD16" s="520"/>
      <c r="AE16" s="534"/>
      <c r="AF16" s="520">
        <v>2.9166666666666664E-2</v>
      </c>
      <c r="AG16" s="534"/>
      <c r="AH16" s="520"/>
      <c r="AI16" s="534"/>
      <c r="AJ16" s="520"/>
      <c r="AK16" s="534"/>
      <c r="AL16" s="520"/>
      <c r="AM16" s="544"/>
      <c r="AN16" s="521" t="s">
        <v>242</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0.6333333333333333</v>
      </c>
      <c r="W17" s="544"/>
      <c r="X17" s="520">
        <v>0.65416666666666667</v>
      </c>
      <c r="Y17" s="544"/>
      <c r="Z17" s="543"/>
      <c r="AA17" s="534"/>
      <c r="AB17" s="520"/>
      <c r="AC17" s="534"/>
      <c r="AD17" s="520">
        <v>4.1666666666666666E-3</v>
      </c>
      <c r="AE17" s="534"/>
      <c r="AF17" s="520">
        <v>1.6666666666666666E-2</v>
      </c>
      <c r="AG17" s="534"/>
      <c r="AH17" s="520"/>
      <c r="AI17" s="534"/>
      <c r="AJ17" s="520"/>
      <c r="AK17" s="534"/>
      <c r="AL17" s="520"/>
      <c r="AM17" s="544"/>
      <c r="AN17" s="521" t="s">
        <v>237</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0.65416666666666667</v>
      </c>
      <c r="W18" s="544"/>
      <c r="X18" s="520">
        <v>0.67499999999999993</v>
      </c>
      <c r="Y18" s="544"/>
      <c r="Z18" s="543"/>
      <c r="AA18" s="534"/>
      <c r="AB18" s="520"/>
      <c r="AC18" s="534"/>
      <c r="AD18" s="520"/>
      <c r="AE18" s="534"/>
      <c r="AF18" s="520">
        <v>2.0833333333333332E-2</v>
      </c>
      <c r="AG18" s="534"/>
      <c r="AH18" s="520"/>
      <c r="AI18" s="534"/>
      <c r="AJ18" s="520"/>
      <c r="AK18" s="534"/>
      <c r="AL18" s="520"/>
      <c r="AM18" s="544"/>
      <c r="AN18" s="521" t="s">
        <v>238</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0.67499999999999993</v>
      </c>
      <c r="W19" s="544"/>
      <c r="X19" s="550">
        <v>0.70833333333333337</v>
      </c>
      <c r="Y19" s="551"/>
      <c r="Z19" s="543"/>
      <c r="AA19" s="534"/>
      <c r="AB19" s="520"/>
      <c r="AC19" s="534"/>
      <c r="AD19" s="520">
        <v>4.1666666666666666E-3</v>
      </c>
      <c r="AE19" s="534"/>
      <c r="AF19" s="520">
        <v>2.9166666666666664E-2</v>
      </c>
      <c r="AG19" s="534"/>
      <c r="AH19" s="520"/>
      <c r="AI19" s="534"/>
      <c r="AJ19" s="520"/>
      <c r="AK19" s="534"/>
      <c r="AL19" s="520"/>
      <c r="AM19" s="544"/>
      <c r="AN19" s="531" t="s">
        <v>239</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0.70833333333333337</v>
      </c>
      <c r="W20" s="551"/>
      <c r="X20" s="550">
        <v>0.83750000000000002</v>
      </c>
      <c r="Y20" s="551"/>
      <c r="Z20" s="543"/>
      <c r="AA20" s="534"/>
      <c r="AB20" s="520"/>
      <c r="AC20" s="534"/>
      <c r="AD20" s="520"/>
      <c r="AE20" s="534"/>
      <c r="AF20" s="520"/>
      <c r="AG20" s="534"/>
      <c r="AH20" s="520"/>
      <c r="AI20" s="534"/>
      <c r="AJ20" s="520"/>
      <c r="AK20" s="534"/>
      <c r="AL20" s="520">
        <v>0.12916666666666668</v>
      </c>
      <c r="AM20" s="544"/>
      <c r="AN20" s="521" t="s">
        <v>213</v>
      </c>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0.83750000000000002</v>
      </c>
      <c r="W21" s="551"/>
      <c r="X21" s="520">
        <v>0.87916666666666676</v>
      </c>
      <c r="Y21" s="544"/>
      <c r="Z21" s="543"/>
      <c r="AA21" s="534"/>
      <c r="AB21" s="520"/>
      <c r="AC21" s="534"/>
      <c r="AD21" s="520"/>
      <c r="AE21" s="534"/>
      <c r="AF21" s="520">
        <v>4.1666666666666664E-2</v>
      </c>
      <c r="AG21" s="534"/>
      <c r="AH21" s="520"/>
      <c r="AI21" s="534"/>
      <c r="AJ21" s="520"/>
      <c r="AK21" s="534"/>
      <c r="AL21" s="520"/>
      <c r="AM21" s="544"/>
      <c r="AN21" s="531" t="s">
        <v>240</v>
      </c>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0.87916666666666676</v>
      </c>
      <c r="W22" s="544"/>
      <c r="X22" s="520">
        <v>1</v>
      </c>
      <c r="Y22" s="544"/>
      <c r="Z22" s="543"/>
      <c r="AA22" s="534"/>
      <c r="AB22" s="520"/>
      <c r="AC22" s="534"/>
      <c r="AD22" s="520"/>
      <c r="AE22" s="534"/>
      <c r="AF22" s="520"/>
      <c r="AG22" s="534"/>
      <c r="AH22" s="520"/>
      <c r="AI22" s="534"/>
      <c r="AJ22" s="520"/>
      <c r="AK22" s="534"/>
      <c r="AL22" s="520">
        <v>0.12083333333333333</v>
      </c>
      <c r="AM22" s="544"/>
      <c r="AN22" s="521" t="s">
        <v>213</v>
      </c>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1.2500000000000001E-2</v>
      </c>
      <c r="AE31" s="497"/>
      <c r="AF31" s="497">
        <f>SUM(AF9:AG30)</f>
        <v>0.27916666666666667</v>
      </c>
      <c r="AG31" s="497"/>
      <c r="AH31" s="497">
        <f>SUM(AH9:AI30)</f>
        <v>0</v>
      </c>
      <c r="AI31" s="497"/>
      <c r="AJ31" s="497">
        <f>SUM(AJ9:AK30)</f>
        <v>0</v>
      </c>
      <c r="AK31" s="497"/>
      <c r="AL31" s="501">
        <f>SUM(AL9:AM30)</f>
        <v>0.70833333333333337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9552</v>
      </c>
      <c r="Y35" s="480"/>
      <c r="Z35" s="480"/>
      <c r="AA35" s="56" t="s">
        <v>79</v>
      </c>
      <c r="AB35" s="481">
        <v>756</v>
      </c>
      <c r="AC35" s="482"/>
      <c r="AD35" s="482"/>
      <c r="AE35" s="57" t="s">
        <v>79</v>
      </c>
      <c r="AF35" s="481">
        <v>9999</v>
      </c>
      <c r="AG35" s="482"/>
      <c r="AH35" s="482"/>
      <c r="AI35" s="56" t="s">
        <v>79</v>
      </c>
      <c r="AJ35" s="481">
        <v>0</v>
      </c>
      <c r="AK35" s="482"/>
      <c r="AL35" s="482"/>
      <c r="AM35" s="56" t="s">
        <v>79</v>
      </c>
      <c r="AN35" s="483">
        <f>(X35+AF35)-(AB35+AJ35)</f>
        <v>18795</v>
      </c>
      <c r="AO35" s="484"/>
      <c r="AP35" s="56" t="s">
        <v>79</v>
      </c>
      <c r="AQ35" s="485" t="s">
        <v>234</v>
      </c>
      <c r="AR35" s="486"/>
      <c r="AS35" s="486"/>
      <c r="AT35" s="486"/>
      <c r="AU35" s="487"/>
    </row>
    <row r="36" spans="1:47" ht="15.75" customHeight="1">
      <c r="A36" s="183"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49000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46000</v>
      </c>
      <c r="AO36" s="428"/>
      <c r="AP36" s="61" t="s">
        <v>79</v>
      </c>
      <c r="AQ36" s="429"/>
      <c r="AR36" s="430"/>
      <c r="AS36" s="430"/>
      <c r="AT36" s="430"/>
      <c r="AU36" s="431"/>
    </row>
    <row r="37" spans="1:47" ht="15.75" customHeight="1">
      <c r="A37" s="183" t="s">
        <v>83</v>
      </c>
      <c r="B37" s="58"/>
      <c r="C37" s="58"/>
      <c r="D37" s="58"/>
      <c r="E37" s="58"/>
      <c r="F37" s="58"/>
      <c r="G37" s="59"/>
      <c r="H37" s="452">
        <f>SUM(AD9:AE30)</f>
        <v>1.2500000000000001E-2</v>
      </c>
      <c r="I37" s="453"/>
      <c r="J37" s="453"/>
      <c r="K37" s="454">
        <v>89</v>
      </c>
      <c r="L37" s="455"/>
      <c r="M37" s="60" t="s">
        <v>79</v>
      </c>
      <c r="N37" s="456">
        <f t="shared" si="2"/>
        <v>26.700000000000003</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83" t="s">
        <v>85</v>
      </c>
      <c r="B38" s="58"/>
      <c r="C38" s="58"/>
      <c r="D38" s="58"/>
      <c r="E38" s="58"/>
      <c r="F38" s="58"/>
      <c r="G38" s="59"/>
      <c r="H38" s="452">
        <f>SUM(AF9:AG30)</f>
        <v>0.27916666666666667</v>
      </c>
      <c r="I38" s="453"/>
      <c r="J38" s="453"/>
      <c r="K38" s="454">
        <v>89</v>
      </c>
      <c r="L38" s="455"/>
      <c r="M38" s="60" t="s">
        <v>79</v>
      </c>
      <c r="N38" s="456">
        <f t="shared" si="2"/>
        <v>596.30000000000007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83"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83"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83" t="s">
        <v>92</v>
      </c>
      <c r="B41" s="58"/>
      <c r="C41" s="58"/>
      <c r="D41" s="58"/>
      <c r="E41" s="58"/>
      <c r="F41" s="58"/>
      <c r="G41" s="59"/>
      <c r="H41" s="452">
        <f>SUM(AL9:AM30)</f>
        <v>0.70833333333333337</v>
      </c>
      <c r="I41" s="453"/>
      <c r="J41" s="453"/>
      <c r="K41" s="454">
        <v>8</v>
      </c>
      <c r="L41" s="455"/>
      <c r="M41" s="60" t="s">
        <v>79</v>
      </c>
      <c r="N41" s="456">
        <f t="shared" si="2"/>
        <v>136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83"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759.00000000000011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44235</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44235</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78" t="s">
        <v>198</v>
      </c>
      <c r="AH71" s="179"/>
      <c r="AI71" s="179"/>
      <c r="AJ71" s="179"/>
      <c r="AK71" s="179"/>
      <c r="AL71" s="180"/>
      <c r="AM71" s="178" t="s">
        <v>199</v>
      </c>
      <c r="AN71" s="179"/>
      <c r="AO71" s="179"/>
      <c r="AP71" s="184"/>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78" t="s">
        <v>141</v>
      </c>
      <c r="AH72" s="179"/>
      <c r="AI72" s="179"/>
      <c r="AJ72" s="179"/>
      <c r="AK72" s="179"/>
      <c r="AL72" s="180"/>
      <c r="AM72" s="178" t="s">
        <v>139</v>
      </c>
      <c r="AN72" s="179"/>
      <c r="AO72" s="179"/>
      <c r="AP72" s="184"/>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78" t="s">
        <v>166</v>
      </c>
      <c r="AH73" s="179"/>
      <c r="AI73" s="179"/>
      <c r="AJ73" s="179"/>
      <c r="AK73" s="179"/>
      <c r="AL73" s="180"/>
      <c r="AM73" s="178" t="s">
        <v>142</v>
      </c>
      <c r="AN73" s="179"/>
      <c r="AO73" s="179"/>
      <c r="AP73" s="184"/>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78" t="s">
        <v>172</v>
      </c>
      <c r="AH74" s="179"/>
      <c r="AI74" s="179"/>
      <c r="AJ74" s="179"/>
      <c r="AK74" s="179"/>
      <c r="AL74" s="180"/>
      <c r="AM74" s="178" t="s">
        <v>144</v>
      </c>
      <c r="AN74" s="179"/>
      <c r="AO74" s="179"/>
      <c r="AP74" s="184"/>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78" t="s">
        <v>146</v>
      </c>
      <c r="AH75" s="179"/>
      <c r="AI75" s="179"/>
      <c r="AJ75" s="179"/>
      <c r="AK75" s="179"/>
      <c r="AL75" s="180"/>
      <c r="AM75" s="178" t="s">
        <v>147</v>
      </c>
      <c r="AN75" s="179"/>
      <c r="AO75" s="179"/>
      <c r="AP75" s="184"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78" t="s">
        <v>149</v>
      </c>
      <c r="AH76" s="179"/>
      <c r="AI76" s="179"/>
      <c r="AJ76" s="179"/>
      <c r="AK76" s="179"/>
      <c r="AL76" s="180"/>
      <c r="AM76" s="178" t="s">
        <v>147</v>
      </c>
      <c r="AN76" s="179"/>
      <c r="AO76" s="179"/>
      <c r="AP76" s="184"/>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78" t="s">
        <v>173</v>
      </c>
      <c r="AH77" s="179"/>
      <c r="AI77" s="179"/>
      <c r="AJ77" s="179"/>
      <c r="AK77" s="179"/>
      <c r="AL77" s="180"/>
      <c r="AM77" s="178" t="s">
        <v>151</v>
      </c>
      <c r="AN77" s="179"/>
      <c r="AO77" s="179"/>
      <c r="AP77" s="184"/>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44236</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04" t="s">
        <v>16</v>
      </c>
      <c r="L8" s="205"/>
      <c r="M8" s="205"/>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4.5833333333333337E-2</v>
      </c>
      <c r="Y9" s="590"/>
      <c r="Z9" s="594"/>
      <c r="AA9" s="595"/>
      <c r="AB9" s="589"/>
      <c r="AC9" s="595"/>
      <c r="AD9" s="589"/>
      <c r="AE9" s="595"/>
      <c r="AF9" s="589">
        <v>4.5833333333333337E-2</v>
      </c>
      <c r="AG9" s="595"/>
      <c r="AH9" s="589"/>
      <c r="AI9" s="595"/>
      <c r="AJ9" s="589"/>
      <c r="AK9" s="595"/>
      <c r="AL9" s="589"/>
      <c r="AM9" s="590"/>
      <c r="AN9" s="521" t="s">
        <v>250</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4.5833333333333337E-2</v>
      </c>
      <c r="W10" s="590"/>
      <c r="X10" s="634">
        <v>0.33749999999999997</v>
      </c>
      <c r="Y10" s="635"/>
      <c r="Z10" s="594"/>
      <c r="AA10" s="595"/>
      <c r="AB10" s="589"/>
      <c r="AC10" s="595"/>
      <c r="AD10" s="589"/>
      <c r="AE10" s="595"/>
      <c r="AF10" s="589"/>
      <c r="AG10" s="595"/>
      <c r="AH10" s="589"/>
      <c r="AI10" s="595"/>
      <c r="AJ10" s="589"/>
      <c r="AK10" s="595"/>
      <c r="AL10" s="589">
        <v>0.33333333333333331</v>
      </c>
      <c r="AM10" s="590"/>
      <c r="AN10" s="531" t="s">
        <v>244</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0.33749999999999997</v>
      </c>
      <c r="W11" s="635"/>
      <c r="X11" s="520">
        <v>0.38750000000000001</v>
      </c>
      <c r="Y11" s="544"/>
      <c r="Z11" s="543"/>
      <c r="AA11" s="534"/>
      <c r="AB11" s="520"/>
      <c r="AC11" s="534"/>
      <c r="AD11" s="520"/>
      <c r="AE11" s="534"/>
      <c r="AF11" s="520">
        <v>4.5833333333333337E-2</v>
      </c>
      <c r="AG11" s="534"/>
      <c r="AH11" s="520"/>
      <c r="AI11" s="534"/>
      <c r="AJ11" s="520"/>
      <c r="AK11" s="534"/>
      <c r="AL11" s="589"/>
      <c r="AM11" s="590"/>
      <c r="AN11" s="521" t="s">
        <v>245</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0.38750000000000001</v>
      </c>
      <c r="W12" s="544"/>
      <c r="X12" s="520">
        <v>0.59166666666666667</v>
      </c>
      <c r="Y12" s="544"/>
      <c r="Z12" s="543"/>
      <c r="AA12" s="534"/>
      <c r="AB12" s="520"/>
      <c r="AC12" s="534"/>
      <c r="AD12" s="520"/>
      <c r="AE12" s="534"/>
      <c r="AF12" s="520"/>
      <c r="AG12" s="534"/>
      <c r="AH12" s="520"/>
      <c r="AI12" s="534"/>
      <c r="AJ12" s="520"/>
      <c r="AK12" s="534"/>
      <c r="AL12" s="520">
        <v>0.16666666666666666</v>
      </c>
      <c r="AM12" s="544"/>
      <c r="AN12" s="531" t="s">
        <v>244</v>
      </c>
      <c r="AO12" s="532"/>
      <c r="AP12" s="532"/>
      <c r="AQ12" s="532"/>
      <c r="AR12" s="532"/>
      <c r="AS12" s="532"/>
      <c r="AT12" s="532"/>
      <c r="AU12" s="533"/>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249</v>
      </c>
      <c r="R13" s="585"/>
      <c r="S13" s="585"/>
      <c r="T13" s="586"/>
      <c r="U13" s="28"/>
      <c r="V13" s="520">
        <v>0.59166666666666667</v>
      </c>
      <c r="W13" s="544"/>
      <c r="X13" s="520">
        <v>0.6166666666666667</v>
      </c>
      <c r="Y13" s="544"/>
      <c r="Z13" s="543"/>
      <c r="AA13" s="534"/>
      <c r="AB13" s="520"/>
      <c r="AC13" s="534"/>
      <c r="AD13" s="520">
        <v>4.1666666666666666E-3</v>
      </c>
      <c r="AE13" s="534"/>
      <c r="AF13" s="520">
        <v>2.0833333333333332E-2</v>
      </c>
      <c r="AG13" s="534"/>
      <c r="AH13" s="520"/>
      <c r="AI13" s="534"/>
      <c r="AJ13" s="520"/>
      <c r="AK13" s="534"/>
      <c r="AL13" s="520"/>
      <c r="AM13" s="544"/>
      <c r="AN13" s="521" t="s">
        <v>246</v>
      </c>
      <c r="AO13" s="522"/>
      <c r="AP13" s="522"/>
      <c r="AQ13" s="522"/>
      <c r="AR13" s="522"/>
      <c r="AS13" s="522"/>
      <c r="AT13" s="522"/>
      <c r="AU13" s="523"/>
    </row>
    <row r="14" spans="1:47" ht="15.75" customHeight="1" thickTop="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0.6166666666666667</v>
      </c>
      <c r="W14" s="544"/>
      <c r="X14" s="520">
        <v>0.64583333333333337</v>
      </c>
      <c r="Y14" s="544"/>
      <c r="Z14" s="543"/>
      <c r="AA14" s="534"/>
      <c r="AB14" s="520"/>
      <c r="AC14" s="534"/>
      <c r="AD14" s="520">
        <v>4.1666666666666666E-3</v>
      </c>
      <c r="AE14" s="534"/>
      <c r="AF14" s="520">
        <v>2.4999999999999998E-2</v>
      </c>
      <c r="AG14" s="534"/>
      <c r="AH14" s="520"/>
      <c r="AI14" s="534"/>
      <c r="AJ14" s="520"/>
      <c r="AK14" s="534"/>
      <c r="AL14" s="520"/>
      <c r="AM14" s="544"/>
      <c r="AN14" s="531" t="s">
        <v>247</v>
      </c>
      <c r="AO14" s="532"/>
      <c r="AP14" s="532"/>
      <c r="AQ14" s="532"/>
      <c r="AR14" s="532"/>
      <c r="AS14" s="532"/>
      <c r="AT14" s="532"/>
      <c r="AU14" s="53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0.64583333333333337</v>
      </c>
      <c r="W15" s="544"/>
      <c r="X15" s="520">
        <v>0.75</v>
      </c>
      <c r="Y15" s="544"/>
      <c r="Z15" s="543"/>
      <c r="AA15" s="534"/>
      <c r="AB15" s="520"/>
      <c r="AC15" s="534"/>
      <c r="AD15" s="520"/>
      <c r="AE15" s="534"/>
      <c r="AF15" s="520"/>
      <c r="AG15" s="534"/>
      <c r="AH15" s="520"/>
      <c r="AI15" s="534"/>
      <c r="AJ15" s="520"/>
      <c r="AK15" s="534"/>
      <c r="AL15" s="520">
        <v>0.10416666666666667</v>
      </c>
      <c r="AM15" s="544"/>
      <c r="AN15" s="531" t="s">
        <v>248</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0.75</v>
      </c>
      <c r="W16" s="544"/>
      <c r="X16" s="520">
        <v>0.79999999999999993</v>
      </c>
      <c r="Y16" s="544"/>
      <c r="Z16" s="543"/>
      <c r="AA16" s="534"/>
      <c r="AB16" s="520"/>
      <c r="AC16" s="534"/>
      <c r="AD16" s="520"/>
      <c r="AE16" s="534"/>
      <c r="AF16" s="520">
        <v>4.9999999999999996E-2</v>
      </c>
      <c r="AG16" s="534"/>
      <c r="AH16" s="520"/>
      <c r="AI16" s="534"/>
      <c r="AJ16" s="520"/>
      <c r="AK16" s="534"/>
      <c r="AL16" s="520"/>
      <c r="AM16" s="544"/>
      <c r="AN16" s="521" t="s">
        <v>251</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0.79999999999999993</v>
      </c>
      <c r="W17" s="544"/>
      <c r="X17" s="520">
        <v>1</v>
      </c>
      <c r="Y17" s="544"/>
      <c r="Z17" s="543"/>
      <c r="AA17" s="534"/>
      <c r="AB17" s="520"/>
      <c r="AC17" s="534"/>
      <c r="AD17" s="520"/>
      <c r="AE17" s="534"/>
      <c r="AF17" s="520"/>
      <c r="AG17" s="534"/>
      <c r="AH17" s="520"/>
      <c r="AI17" s="534"/>
      <c r="AJ17" s="520"/>
      <c r="AK17" s="534"/>
      <c r="AL17" s="520">
        <v>0.19999999999999998</v>
      </c>
      <c r="AM17" s="544"/>
      <c r="AN17" s="531" t="s">
        <v>248</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21"/>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31"/>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8.3333333333333332E-3</v>
      </c>
      <c r="AE31" s="497"/>
      <c r="AF31" s="497">
        <f>SUM(AF9:AG30)</f>
        <v>0.1875</v>
      </c>
      <c r="AG31" s="497"/>
      <c r="AH31" s="497">
        <f>SUM(AH9:AI30)</f>
        <v>0</v>
      </c>
      <c r="AI31" s="497"/>
      <c r="AJ31" s="497">
        <f>SUM(AJ9:AK30)</f>
        <v>0</v>
      </c>
      <c r="AK31" s="497"/>
      <c r="AL31" s="501">
        <f>SUM(AL9:AM30)</f>
        <v>0.80416666666666659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18795</v>
      </c>
      <c r="Y35" s="480"/>
      <c r="Z35" s="480"/>
      <c r="AA35" s="56" t="s">
        <v>79</v>
      </c>
      <c r="AB35" s="481">
        <v>570</v>
      </c>
      <c r="AC35" s="482"/>
      <c r="AD35" s="482"/>
      <c r="AE35" s="57" t="s">
        <v>79</v>
      </c>
      <c r="AF35" s="481">
        <v>0</v>
      </c>
      <c r="AG35" s="482"/>
      <c r="AH35" s="482"/>
      <c r="AI35" s="56" t="s">
        <v>79</v>
      </c>
      <c r="AJ35" s="481">
        <v>0</v>
      </c>
      <c r="AK35" s="482"/>
      <c r="AL35" s="482"/>
      <c r="AM35" s="56" t="s">
        <v>79</v>
      </c>
      <c r="AN35" s="483">
        <f>(X35+AF35)-(AB35+AJ35)</f>
        <v>18225</v>
      </c>
      <c r="AO35" s="484"/>
      <c r="AP35" s="56" t="s">
        <v>79</v>
      </c>
      <c r="AQ35" s="485"/>
      <c r="AR35" s="486"/>
      <c r="AS35" s="486"/>
      <c r="AT35" s="486"/>
      <c r="AU35" s="487"/>
    </row>
    <row r="36" spans="1:47" ht="15.75" customHeight="1">
      <c r="A36" s="203"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46000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43000</v>
      </c>
      <c r="AO36" s="428"/>
      <c r="AP36" s="61" t="s">
        <v>79</v>
      </c>
      <c r="AQ36" s="429"/>
      <c r="AR36" s="430"/>
      <c r="AS36" s="430"/>
      <c r="AT36" s="430"/>
      <c r="AU36" s="431"/>
    </row>
    <row r="37" spans="1:47" ht="15.75" customHeight="1">
      <c r="A37" s="203" t="s">
        <v>83</v>
      </c>
      <c r="B37" s="58"/>
      <c r="C37" s="58"/>
      <c r="D37" s="58"/>
      <c r="E37" s="58"/>
      <c r="F37" s="58"/>
      <c r="G37" s="59"/>
      <c r="H37" s="452">
        <f>SUM(AD9:AE30)</f>
        <v>8.3333333333333332E-3</v>
      </c>
      <c r="I37" s="453"/>
      <c r="J37" s="453"/>
      <c r="K37" s="454">
        <v>89</v>
      </c>
      <c r="L37" s="455"/>
      <c r="M37" s="60" t="s">
        <v>79</v>
      </c>
      <c r="N37" s="456">
        <f t="shared" si="2"/>
        <v>17.8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03" t="s">
        <v>85</v>
      </c>
      <c r="B38" s="58"/>
      <c r="C38" s="58"/>
      <c r="D38" s="58"/>
      <c r="E38" s="58"/>
      <c r="F38" s="58"/>
      <c r="G38" s="59"/>
      <c r="H38" s="452">
        <f>SUM(AF9:AG30)</f>
        <v>0.1875</v>
      </c>
      <c r="I38" s="453"/>
      <c r="J38" s="453"/>
      <c r="K38" s="454">
        <v>89</v>
      </c>
      <c r="L38" s="455"/>
      <c r="M38" s="60" t="s">
        <v>79</v>
      </c>
      <c r="N38" s="456">
        <f t="shared" si="2"/>
        <v>400.5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03"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03"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03" t="s">
        <v>92</v>
      </c>
      <c r="B41" s="58"/>
      <c r="C41" s="58"/>
      <c r="D41" s="58"/>
      <c r="E41" s="58"/>
      <c r="F41" s="58"/>
      <c r="G41" s="59"/>
      <c r="H41" s="452">
        <f>SUM(AL9:AM30)</f>
        <v>0.80416666666666659</v>
      </c>
      <c r="I41" s="453"/>
      <c r="J41" s="453"/>
      <c r="K41" s="454">
        <v>8</v>
      </c>
      <c r="L41" s="455"/>
      <c r="M41" s="60" t="s">
        <v>79</v>
      </c>
      <c r="N41" s="456">
        <f t="shared" si="2"/>
        <v>154.39999999999998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03"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572.70000000000005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44236</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44236</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00" t="s">
        <v>198</v>
      </c>
      <c r="AH71" s="201"/>
      <c r="AI71" s="201"/>
      <c r="AJ71" s="201"/>
      <c r="AK71" s="201"/>
      <c r="AL71" s="199"/>
      <c r="AM71" s="200" t="s">
        <v>199</v>
      </c>
      <c r="AN71" s="201"/>
      <c r="AO71" s="201"/>
      <c r="AP71" s="202"/>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00" t="s">
        <v>141</v>
      </c>
      <c r="AH72" s="201"/>
      <c r="AI72" s="201"/>
      <c r="AJ72" s="201"/>
      <c r="AK72" s="201"/>
      <c r="AL72" s="199"/>
      <c r="AM72" s="200" t="s">
        <v>139</v>
      </c>
      <c r="AN72" s="201"/>
      <c r="AO72" s="201"/>
      <c r="AP72" s="202"/>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00" t="s">
        <v>166</v>
      </c>
      <c r="AH73" s="201"/>
      <c r="AI73" s="201"/>
      <c r="AJ73" s="201"/>
      <c r="AK73" s="201"/>
      <c r="AL73" s="199"/>
      <c r="AM73" s="200" t="s">
        <v>142</v>
      </c>
      <c r="AN73" s="201"/>
      <c r="AO73" s="201"/>
      <c r="AP73" s="202"/>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00" t="s">
        <v>172</v>
      </c>
      <c r="AH74" s="201"/>
      <c r="AI74" s="201"/>
      <c r="AJ74" s="201"/>
      <c r="AK74" s="201"/>
      <c r="AL74" s="199"/>
      <c r="AM74" s="200" t="s">
        <v>144</v>
      </c>
      <c r="AN74" s="201"/>
      <c r="AO74" s="201"/>
      <c r="AP74" s="202"/>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00" t="s">
        <v>146</v>
      </c>
      <c r="AH75" s="201"/>
      <c r="AI75" s="201"/>
      <c r="AJ75" s="201"/>
      <c r="AK75" s="201"/>
      <c r="AL75" s="199"/>
      <c r="AM75" s="200" t="s">
        <v>147</v>
      </c>
      <c r="AN75" s="201"/>
      <c r="AO75" s="201"/>
      <c r="AP75" s="202"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00" t="s">
        <v>149</v>
      </c>
      <c r="AH76" s="201"/>
      <c r="AI76" s="201"/>
      <c r="AJ76" s="201"/>
      <c r="AK76" s="201"/>
      <c r="AL76" s="199"/>
      <c r="AM76" s="200" t="s">
        <v>147</v>
      </c>
      <c r="AN76" s="201"/>
      <c r="AO76" s="201"/>
      <c r="AP76" s="202"/>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00" t="s">
        <v>173</v>
      </c>
      <c r="AH77" s="201"/>
      <c r="AI77" s="201"/>
      <c r="AJ77" s="201"/>
      <c r="AK77" s="201"/>
      <c r="AL77" s="199"/>
      <c r="AM77" s="200" t="s">
        <v>151</v>
      </c>
      <c r="AN77" s="201"/>
      <c r="AO77" s="201"/>
      <c r="AP77" s="202"/>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44237</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90" t="s">
        <v>16</v>
      </c>
      <c r="L8" s="191"/>
      <c r="M8" s="191"/>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8.3333333333333329E-2</v>
      </c>
      <c r="Y9" s="590"/>
      <c r="Z9" s="594"/>
      <c r="AA9" s="595"/>
      <c r="AB9" s="589"/>
      <c r="AC9" s="595"/>
      <c r="AD9" s="589"/>
      <c r="AE9" s="595"/>
      <c r="AF9" s="589"/>
      <c r="AG9" s="595"/>
      <c r="AH9" s="589"/>
      <c r="AI9" s="595"/>
      <c r="AJ9" s="589"/>
      <c r="AK9" s="595"/>
      <c r="AL9" s="589">
        <v>8.3333333333333329E-2</v>
      </c>
      <c r="AM9" s="590"/>
      <c r="AN9" s="521" t="s">
        <v>252</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8.3333333333333329E-2</v>
      </c>
      <c r="W10" s="590"/>
      <c r="X10" s="634">
        <v>0.15</v>
      </c>
      <c r="Y10" s="635"/>
      <c r="Z10" s="594"/>
      <c r="AA10" s="595"/>
      <c r="AB10" s="589"/>
      <c r="AC10" s="595"/>
      <c r="AD10" s="589"/>
      <c r="AE10" s="595"/>
      <c r="AF10" s="589">
        <v>6.6666666666666666E-2</v>
      </c>
      <c r="AG10" s="595"/>
      <c r="AH10" s="589"/>
      <c r="AI10" s="595"/>
      <c r="AJ10" s="589"/>
      <c r="AK10" s="595"/>
      <c r="AL10" s="589"/>
      <c r="AM10" s="590"/>
      <c r="AN10" s="531" t="s">
        <v>258</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0.15</v>
      </c>
      <c r="W11" s="635"/>
      <c r="X11" s="520">
        <v>0.34166666666666662</v>
      </c>
      <c r="Y11" s="544"/>
      <c r="Z11" s="543"/>
      <c r="AA11" s="534"/>
      <c r="AB11" s="520"/>
      <c r="AC11" s="534"/>
      <c r="AD11" s="520"/>
      <c r="AE11" s="534"/>
      <c r="AF11" s="520"/>
      <c r="AG11" s="534"/>
      <c r="AH11" s="520"/>
      <c r="AI11" s="534"/>
      <c r="AJ11" s="520"/>
      <c r="AK11" s="534"/>
      <c r="AL11" s="589">
        <v>0.19166666666666665</v>
      </c>
      <c r="AM11" s="590"/>
      <c r="AN11" s="521" t="s">
        <v>252</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0.34166666666666662</v>
      </c>
      <c r="W12" s="544"/>
      <c r="X12" s="520">
        <v>0.37222222222222223</v>
      </c>
      <c r="Y12" s="544"/>
      <c r="Z12" s="543"/>
      <c r="AA12" s="534"/>
      <c r="AB12" s="520"/>
      <c r="AC12" s="534"/>
      <c r="AD12" s="520">
        <v>4.1666666666666666E-3</v>
      </c>
      <c r="AE12" s="534"/>
      <c r="AF12" s="520">
        <v>2.6388888888888889E-2</v>
      </c>
      <c r="AG12" s="534"/>
      <c r="AH12" s="520"/>
      <c r="AI12" s="534"/>
      <c r="AJ12" s="520"/>
      <c r="AK12" s="534"/>
      <c r="AL12" s="520"/>
      <c r="AM12" s="544"/>
      <c r="AN12" s="531" t="s">
        <v>259</v>
      </c>
      <c r="AO12" s="532"/>
      <c r="AP12" s="532"/>
      <c r="AQ12" s="532"/>
      <c r="AR12" s="532"/>
      <c r="AS12" s="532"/>
      <c r="AT12" s="532"/>
      <c r="AU12" s="533"/>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249</v>
      </c>
      <c r="R13" s="585"/>
      <c r="S13" s="585"/>
      <c r="T13" s="586"/>
      <c r="U13" s="28"/>
      <c r="V13" s="520">
        <v>0.37222222222222223</v>
      </c>
      <c r="W13" s="544"/>
      <c r="X13" s="520">
        <v>0.3833333333333333</v>
      </c>
      <c r="Y13" s="544"/>
      <c r="Z13" s="543"/>
      <c r="AA13" s="534"/>
      <c r="AB13" s="520"/>
      <c r="AC13" s="534"/>
      <c r="AD13" s="520">
        <v>4.1666666666666666E-3</v>
      </c>
      <c r="AE13" s="534"/>
      <c r="AF13" s="520">
        <v>6.9444444444444441E-3</v>
      </c>
      <c r="AG13" s="534"/>
      <c r="AH13" s="520"/>
      <c r="AI13" s="534"/>
      <c r="AJ13" s="520"/>
      <c r="AK13" s="534"/>
      <c r="AL13" s="520"/>
      <c r="AM13" s="544"/>
      <c r="AN13" s="521" t="s">
        <v>260</v>
      </c>
      <c r="AO13" s="522"/>
      <c r="AP13" s="522"/>
      <c r="AQ13" s="522"/>
      <c r="AR13" s="522"/>
      <c r="AS13" s="522"/>
      <c r="AT13" s="522"/>
      <c r="AU13" s="523"/>
    </row>
    <row r="14" spans="1:47" ht="15.75" customHeight="1" thickTop="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0.3833333333333333</v>
      </c>
      <c r="W14" s="544"/>
      <c r="X14" s="520">
        <v>0.4375</v>
      </c>
      <c r="Y14" s="544"/>
      <c r="Z14" s="543"/>
      <c r="AA14" s="534"/>
      <c r="AB14" s="520"/>
      <c r="AC14" s="534"/>
      <c r="AD14" s="520"/>
      <c r="AE14" s="534"/>
      <c r="AF14" s="520">
        <v>5.4166666666666669E-2</v>
      </c>
      <c r="AG14" s="534"/>
      <c r="AH14" s="520"/>
      <c r="AI14" s="534"/>
      <c r="AJ14" s="520"/>
      <c r="AK14" s="534"/>
      <c r="AL14" s="520"/>
      <c r="AM14" s="544"/>
      <c r="AN14" s="531" t="s">
        <v>261</v>
      </c>
      <c r="AO14" s="532"/>
      <c r="AP14" s="532"/>
      <c r="AQ14" s="532"/>
      <c r="AR14" s="532"/>
      <c r="AS14" s="532"/>
      <c r="AT14" s="532"/>
      <c r="AU14" s="53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0.4375</v>
      </c>
      <c r="W15" s="544"/>
      <c r="X15" s="520">
        <v>0.5541666666666667</v>
      </c>
      <c r="Y15" s="544"/>
      <c r="Z15" s="543"/>
      <c r="AA15" s="534"/>
      <c r="AB15" s="520"/>
      <c r="AC15" s="534"/>
      <c r="AD15" s="520"/>
      <c r="AE15" s="534"/>
      <c r="AF15" s="520"/>
      <c r="AG15" s="534"/>
      <c r="AH15" s="520"/>
      <c r="AI15" s="534"/>
      <c r="AJ15" s="520"/>
      <c r="AK15" s="534"/>
      <c r="AL15" s="520">
        <v>0.11666666666666665</v>
      </c>
      <c r="AM15" s="544"/>
      <c r="AN15" s="531" t="s">
        <v>252</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0.5541666666666667</v>
      </c>
      <c r="W16" s="544"/>
      <c r="X16" s="520">
        <v>0.6</v>
      </c>
      <c r="Y16" s="544"/>
      <c r="Z16" s="543"/>
      <c r="AA16" s="534"/>
      <c r="AB16" s="520"/>
      <c r="AC16" s="534"/>
      <c r="AD16" s="520"/>
      <c r="AE16" s="534"/>
      <c r="AF16" s="520">
        <v>4.5833333333333337E-2</v>
      </c>
      <c r="AG16" s="534"/>
      <c r="AH16" s="520"/>
      <c r="AI16" s="534"/>
      <c r="AJ16" s="520"/>
      <c r="AK16" s="534"/>
      <c r="AL16" s="520"/>
      <c r="AM16" s="544"/>
      <c r="AN16" s="521" t="s">
        <v>262</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0.6</v>
      </c>
      <c r="W17" s="544"/>
      <c r="X17" s="520">
        <v>0.79583333333333339</v>
      </c>
      <c r="Y17" s="544"/>
      <c r="Z17" s="543"/>
      <c r="AA17" s="534"/>
      <c r="AB17" s="520"/>
      <c r="AC17" s="534"/>
      <c r="AD17" s="520"/>
      <c r="AE17" s="534"/>
      <c r="AF17" s="520"/>
      <c r="AG17" s="534"/>
      <c r="AH17" s="520"/>
      <c r="AI17" s="534"/>
      <c r="AJ17" s="520"/>
      <c r="AK17" s="534"/>
      <c r="AL17" s="520">
        <v>0.19583333333333333</v>
      </c>
      <c r="AM17" s="544"/>
      <c r="AN17" s="531" t="s">
        <v>252</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0.79583333333333339</v>
      </c>
      <c r="W18" s="544"/>
      <c r="X18" s="520">
        <v>0.8125</v>
      </c>
      <c r="Y18" s="544"/>
      <c r="Z18" s="543"/>
      <c r="AA18" s="534"/>
      <c r="AB18" s="520"/>
      <c r="AC18" s="534"/>
      <c r="AD18" s="520"/>
      <c r="AE18" s="534"/>
      <c r="AF18" s="520">
        <v>1.6666666666666666E-2</v>
      </c>
      <c r="AG18" s="534"/>
      <c r="AH18" s="520"/>
      <c r="AI18" s="534"/>
      <c r="AJ18" s="520"/>
      <c r="AK18" s="534"/>
      <c r="AL18" s="520"/>
      <c r="AM18" s="544"/>
      <c r="AN18" s="521" t="s">
        <v>263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0.8125</v>
      </c>
      <c r="W19" s="544"/>
      <c r="X19" s="550">
        <v>1</v>
      </c>
      <c r="Y19" s="551"/>
      <c r="Z19" s="543"/>
      <c r="AA19" s="534"/>
      <c r="AB19" s="520"/>
      <c r="AC19" s="534"/>
      <c r="AD19" s="520"/>
      <c r="AE19" s="534"/>
      <c r="AF19" s="520"/>
      <c r="AG19" s="534"/>
      <c r="AH19" s="520"/>
      <c r="AI19" s="534"/>
      <c r="AJ19" s="520"/>
      <c r="AK19" s="534"/>
      <c r="AL19" s="520">
        <v>0.1875</v>
      </c>
      <c r="AM19" s="544"/>
      <c r="AN19" s="531" t="s">
        <v>252</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thickBo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Top="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50"/>
      <c r="Y24" s="551"/>
      <c r="Z24" s="543"/>
      <c r="AA24" s="534"/>
      <c r="AB24" s="520"/>
      <c r="AC24" s="534"/>
      <c r="AD24" s="520"/>
      <c r="AE24" s="534"/>
      <c r="AF24" s="520"/>
      <c r="AG24" s="534"/>
      <c r="AH24" s="520"/>
      <c r="AI24" s="534"/>
      <c r="AJ24" s="520"/>
      <c r="AK24" s="534"/>
      <c r="AL24" s="520"/>
      <c r="AM24" s="544"/>
      <c r="AN24" s="531"/>
      <c r="AO24" s="532"/>
      <c r="AP24" s="532"/>
      <c r="AQ24" s="532"/>
      <c r="AR24" s="532"/>
      <c r="AS24" s="532"/>
      <c r="AT24" s="532"/>
      <c r="AU24" s="53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8.3333333333333332E-3</v>
      </c>
      <c r="AE31" s="497"/>
      <c r="AF31" s="497">
        <f>SUM(AF9:AG30)</f>
        <v>0.21666666666666667</v>
      </c>
      <c r="AG31" s="497"/>
      <c r="AH31" s="497">
        <f>SUM(AH9:AI30)</f>
        <v>0</v>
      </c>
      <c r="AI31" s="497"/>
      <c r="AJ31" s="497">
        <f>SUM(AJ9:AK30)</f>
        <v>0</v>
      </c>
      <c r="AK31" s="497"/>
      <c r="AL31" s="501">
        <f>SUM(AL9:AM30)</f>
        <v>0.77499999999999991</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18225</v>
      </c>
      <c r="Y35" s="480"/>
      <c r="Z35" s="480"/>
      <c r="AA35" s="56" t="s">
        <v>79</v>
      </c>
      <c r="AB35" s="481">
        <v>626</v>
      </c>
      <c r="AC35" s="482"/>
      <c r="AD35" s="482"/>
      <c r="AE35" s="57" t="s">
        <v>79</v>
      </c>
      <c r="AF35" s="481">
        <v>0</v>
      </c>
      <c r="AG35" s="482"/>
      <c r="AH35" s="482"/>
      <c r="AI35" s="56" t="s">
        <v>79</v>
      </c>
      <c r="AJ35" s="481">
        <v>0</v>
      </c>
      <c r="AK35" s="482"/>
      <c r="AL35" s="482"/>
      <c r="AM35" s="56" t="s">
        <v>79</v>
      </c>
      <c r="AN35" s="483">
        <f>(X35+AF35)-(AB35+AJ35)</f>
        <v>17599</v>
      </c>
      <c r="AO35" s="484"/>
      <c r="AP35" s="56" t="s">
        <v>79</v>
      </c>
      <c r="AQ35" s="485"/>
      <c r="AR35" s="486"/>
      <c r="AS35" s="486"/>
      <c r="AT35" s="486"/>
      <c r="AU35" s="487"/>
    </row>
    <row r="36" spans="1:47" ht="15.75" customHeight="1">
      <c r="A36" s="189"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43000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40000</v>
      </c>
      <c r="AO36" s="428"/>
      <c r="AP36" s="61" t="s">
        <v>79</v>
      </c>
      <c r="AQ36" s="429"/>
      <c r="AR36" s="430"/>
      <c r="AS36" s="430"/>
      <c r="AT36" s="430"/>
      <c r="AU36" s="431"/>
    </row>
    <row r="37" spans="1:47" ht="15.75" customHeight="1">
      <c r="A37" s="189" t="s">
        <v>83</v>
      </c>
      <c r="B37" s="58"/>
      <c r="C37" s="58"/>
      <c r="D37" s="58"/>
      <c r="E37" s="58"/>
      <c r="F37" s="58"/>
      <c r="G37" s="59"/>
      <c r="H37" s="452">
        <f>SUM(AD9:AE30)</f>
        <v>8.3333333333333332E-3</v>
      </c>
      <c r="I37" s="453"/>
      <c r="J37" s="453"/>
      <c r="K37" s="454">
        <v>89</v>
      </c>
      <c r="L37" s="455"/>
      <c r="M37" s="60" t="s">
        <v>79</v>
      </c>
      <c r="N37" s="456">
        <f t="shared" si="2"/>
        <v>17.8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89" t="s">
        <v>85</v>
      </c>
      <c r="B38" s="58"/>
      <c r="C38" s="58"/>
      <c r="D38" s="58"/>
      <c r="E38" s="58"/>
      <c r="F38" s="58"/>
      <c r="G38" s="59"/>
      <c r="H38" s="452">
        <f>SUM(AF9:AG30)</f>
        <v>0.21666666666666667</v>
      </c>
      <c r="I38" s="453"/>
      <c r="J38" s="453"/>
      <c r="K38" s="454">
        <v>89</v>
      </c>
      <c r="L38" s="455"/>
      <c r="M38" s="60" t="s">
        <v>79</v>
      </c>
      <c r="N38" s="456">
        <f t="shared" si="2"/>
        <v>462.8</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89"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89"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89" t="s">
        <v>92</v>
      </c>
      <c r="B41" s="58"/>
      <c r="C41" s="58"/>
      <c r="D41" s="58"/>
      <c r="E41" s="58"/>
      <c r="F41" s="58"/>
      <c r="G41" s="59"/>
      <c r="H41" s="452">
        <f>SUM(AL9:AM30)</f>
        <v>0.77499999999999991</v>
      </c>
      <c r="I41" s="453"/>
      <c r="J41" s="453"/>
      <c r="K41" s="454">
        <v>8</v>
      </c>
      <c r="L41" s="455"/>
      <c r="M41" s="60" t="s">
        <v>79</v>
      </c>
      <c r="N41" s="456">
        <f t="shared" si="2"/>
        <v>148.79999999999998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89"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629.4</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44237</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44237</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86" t="s">
        <v>198</v>
      </c>
      <c r="AH71" s="187"/>
      <c r="AI71" s="187"/>
      <c r="AJ71" s="187"/>
      <c r="AK71" s="187"/>
      <c r="AL71" s="185"/>
      <c r="AM71" s="186" t="s">
        <v>199</v>
      </c>
      <c r="AN71" s="187"/>
      <c r="AO71" s="187"/>
      <c r="AP71" s="188"/>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86" t="s">
        <v>141</v>
      </c>
      <c r="AH72" s="187"/>
      <c r="AI72" s="187"/>
      <c r="AJ72" s="187"/>
      <c r="AK72" s="187"/>
      <c r="AL72" s="185"/>
      <c r="AM72" s="186" t="s">
        <v>139</v>
      </c>
      <c r="AN72" s="187"/>
      <c r="AO72" s="187"/>
      <c r="AP72" s="188"/>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86" t="s">
        <v>166</v>
      </c>
      <c r="AH73" s="187"/>
      <c r="AI73" s="187"/>
      <c r="AJ73" s="187"/>
      <c r="AK73" s="187"/>
      <c r="AL73" s="185"/>
      <c r="AM73" s="186" t="s">
        <v>142</v>
      </c>
      <c r="AN73" s="187"/>
      <c r="AO73" s="187"/>
      <c r="AP73" s="188"/>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86" t="s">
        <v>172</v>
      </c>
      <c r="AH74" s="187"/>
      <c r="AI74" s="187"/>
      <c r="AJ74" s="187"/>
      <c r="AK74" s="187"/>
      <c r="AL74" s="185"/>
      <c r="AM74" s="186" t="s">
        <v>144</v>
      </c>
      <c r="AN74" s="187"/>
      <c r="AO74" s="187"/>
      <c r="AP74" s="188"/>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86" t="s">
        <v>146</v>
      </c>
      <c r="AH75" s="187"/>
      <c r="AI75" s="187"/>
      <c r="AJ75" s="187"/>
      <c r="AK75" s="187"/>
      <c r="AL75" s="185"/>
      <c r="AM75" s="186" t="s">
        <v>147</v>
      </c>
      <c r="AN75" s="187"/>
      <c r="AO75" s="187"/>
      <c r="AP75" s="188"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86" t="s">
        <v>149</v>
      </c>
      <c r="AH76" s="187"/>
      <c r="AI76" s="187"/>
      <c r="AJ76" s="187"/>
      <c r="AK76" s="187"/>
      <c r="AL76" s="185"/>
      <c r="AM76" s="186" t="s">
        <v>147</v>
      </c>
      <c r="AN76" s="187"/>
      <c r="AO76" s="187"/>
      <c r="AP76" s="188"/>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86" t="s">
        <v>173</v>
      </c>
      <c r="AH77" s="187"/>
      <c r="AI77" s="187"/>
      <c r="AJ77" s="187"/>
      <c r="AK77" s="187"/>
      <c r="AL77" s="185"/>
      <c r="AM77" s="186" t="s">
        <v>151</v>
      </c>
      <c r="AN77" s="187"/>
      <c r="AO77" s="187"/>
      <c r="AP77" s="188"/>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44238</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197" t="s">
        <v>16</v>
      </c>
      <c r="L8" s="198"/>
      <c r="M8" s="198"/>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4.5833333333333337E-2</v>
      </c>
      <c r="Y9" s="590"/>
      <c r="Z9" s="594"/>
      <c r="AA9" s="595"/>
      <c r="AB9" s="589"/>
      <c r="AC9" s="595"/>
      <c r="AD9" s="589"/>
      <c r="AE9" s="595"/>
      <c r="AF9" s="589"/>
      <c r="AG9" s="595"/>
      <c r="AH9" s="589"/>
      <c r="AI9" s="595"/>
      <c r="AJ9" s="589"/>
      <c r="AK9" s="595"/>
      <c r="AL9" s="589">
        <v>4.5833333333333337E-2</v>
      </c>
      <c r="AM9" s="590"/>
      <c r="AN9" s="521" t="s">
        <v>252</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4.5833333333333337E-2</v>
      </c>
      <c r="W10" s="590"/>
      <c r="X10" s="634">
        <v>9.1666666666666674E-2</v>
      </c>
      <c r="Y10" s="635"/>
      <c r="Z10" s="594"/>
      <c r="AA10" s="595"/>
      <c r="AB10" s="589"/>
      <c r="AC10" s="595"/>
      <c r="AD10" s="589"/>
      <c r="AE10" s="595"/>
      <c r="AF10" s="589">
        <v>4.5833333333333337E-2</v>
      </c>
      <c r="AG10" s="595"/>
      <c r="AH10" s="589"/>
      <c r="AI10" s="595"/>
      <c r="AJ10" s="589"/>
      <c r="AK10" s="595"/>
      <c r="AL10" s="589"/>
      <c r="AM10" s="590"/>
      <c r="AN10" s="531" t="s">
        <v>253</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9.1666666666666674E-2</v>
      </c>
      <c r="W11" s="635"/>
      <c r="X11" s="520">
        <v>0.16666666666666666</v>
      </c>
      <c r="Y11" s="544"/>
      <c r="Z11" s="543"/>
      <c r="AA11" s="534"/>
      <c r="AB11" s="520"/>
      <c r="AC11" s="534"/>
      <c r="AD11" s="520"/>
      <c r="AE11" s="534"/>
      <c r="AF11" s="520"/>
      <c r="AG11" s="534"/>
      <c r="AH11" s="520"/>
      <c r="AI11" s="534"/>
      <c r="AJ11" s="520"/>
      <c r="AK11" s="534"/>
      <c r="AL11" s="589">
        <v>7.4999999999999997E-2</v>
      </c>
      <c r="AM11" s="590"/>
      <c r="AN11" s="521" t="s">
        <v>252</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0.16666666666666666</v>
      </c>
      <c r="W12" s="544"/>
      <c r="X12" s="520">
        <v>0.21249999999999999</v>
      </c>
      <c r="Y12" s="544"/>
      <c r="Z12" s="543"/>
      <c r="AA12" s="534"/>
      <c r="AB12" s="520"/>
      <c r="AC12" s="534"/>
      <c r="AD12" s="520"/>
      <c r="AE12" s="534"/>
      <c r="AF12" s="520">
        <v>4.5833333333333337E-2</v>
      </c>
      <c r="AG12" s="534"/>
      <c r="AH12" s="520"/>
      <c r="AI12" s="534"/>
      <c r="AJ12" s="520"/>
      <c r="AK12" s="534"/>
      <c r="AL12" s="520"/>
      <c r="AM12" s="544"/>
      <c r="AN12" s="531" t="s">
        <v>254</v>
      </c>
      <c r="AO12" s="532"/>
      <c r="AP12" s="532"/>
      <c r="AQ12" s="532"/>
      <c r="AR12" s="532"/>
      <c r="AS12" s="532"/>
      <c r="AT12" s="532"/>
      <c r="AU12" s="533"/>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264</v>
      </c>
      <c r="R13" s="585"/>
      <c r="S13" s="585"/>
      <c r="T13" s="586"/>
      <c r="U13" s="28"/>
      <c r="V13" s="520">
        <v>0.21249999999999999</v>
      </c>
      <c r="W13" s="544"/>
      <c r="X13" s="520">
        <v>0.3</v>
      </c>
      <c r="Y13" s="544"/>
      <c r="Z13" s="543"/>
      <c r="AA13" s="534"/>
      <c r="AB13" s="520"/>
      <c r="AC13" s="534"/>
      <c r="AD13" s="520"/>
      <c r="AE13" s="534"/>
      <c r="AF13" s="520"/>
      <c r="AG13" s="534"/>
      <c r="AH13" s="520"/>
      <c r="AI13" s="534"/>
      <c r="AJ13" s="520"/>
      <c r="AK13" s="534"/>
      <c r="AL13" s="520">
        <v>8.7500000000000008E-2</v>
      </c>
      <c r="AM13" s="544"/>
      <c r="AN13" s="521" t="s">
        <v>252</v>
      </c>
      <c r="AO13" s="522"/>
      <c r="AP13" s="522"/>
      <c r="AQ13" s="522"/>
      <c r="AR13" s="522"/>
      <c r="AS13" s="522"/>
      <c r="AT13" s="522"/>
      <c r="AU13" s="523"/>
    </row>
    <row r="14" spans="1:47" ht="15.75" customHeight="1" thickTop="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0.3</v>
      </c>
      <c r="W14" s="544"/>
      <c r="X14" s="520">
        <v>0.32083333333333336</v>
      </c>
      <c r="Y14" s="544"/>
      <c r="Z14" s="543"/>
      <c r="AA14" s="534"/>
      <c r="AB14" s="520"/>
      <c r="AC14" s="534"/>
      <c r="AD14" s="520"/>
      <c r="AE14" s="534"/>
      <c r="AF14" s="520">
        <v>2.0833333333333332E-2</v>
      </c>
      <c r="AG14" s="534"/>
      <c r="AH14" s="520"/>
      <c r="AI14" s="534"/>
      <c r="AJ14" s="520"/>
      <c r="AK14" s="534"/>
      <c r="AL14" s="520"/>
      <c r="AM14" s="544"/>
      <c r="AN14" s="531" t="s">
        <v>255</v>
      </c>
      <c r="AO14" s="532"/>
      <c r="AP14" s="532"/>
      <c r="AQ14" s="532"/>
      <c r="AR14" s="532"/>
      <c r="AS14" s="532"/>
      <c r="AT14" s="532"/>
      <c r="AU14" s="53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0.32083333333333336</v>
      </c>
      <c r="W15" s="544"/>
      <c r="X15" s="520">
        <v>0.35833333333333334</v>
      </c>
      <c r="Y15" s="544"/>
      <c r="Z15" s="543"/>
      <c r="AA15" s="534"/>
      <c r="AB15" s="520"/>
      <c r="AC15" s="534"/>
      <c r="AD15" s="520">
        <v>3.3333333333333333E-2</v>
      </c>
      <c r="AE15" s="534"/>
      <c r="AF15" s="520">
        <v>4.1666666666666666E-3</v>
      </c>
      <c r="AG15" s="534"/>
      <c r="AH15" s="520"/>
      <c r="AI15" s="534"/>
      <c r="AJ15" s="520"/>
      <c r="AK15" s="534"/>
      <c r="AL15" s="520"/>
      <c r="AM15" s="544"/>
      <c r="AN15" s="531" t="s">
        <v>268</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0.35833333333333334</v>
      </c>
      <c r="W16" s="544"/>
      <c r="X16" s="520">
        <v>0.3666666666666667</v>
      </c>
      <c r="Y16" s="544"/>
      <c r="Z16" s="543"/>
      <c r="AA16" s="534"/>
      <c r="AB16" s="520"/>
      <c r="AC16" s="534"/>
      <c r="AD16" s="520"/>
      <c r="AE16" s="534"/>
      <c r="AF16" s="520">
        <v>8.3333333333333332E-3</v>
      </c>
      <c r="AG16" s="534"/>
      <c r="AH16" s="520"/>
      <c r="AI16" s="534"/>
      <c r="AJ16" s="520"/>
      <c r="AK16" s="534"/>
      <c r="AL16" s="520"/>
      <c r="AM16" s="544"/>
      <c r="AN16" s="521" t="s">
        <v>266</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0.3666666666666667</v>
      </c>
      <c r="W17" s="544"/>
      <c r="X17" s="520">
        <v>0.45416666666666666</v>
      </c>
      <c r="Y17" s="544"/>
      <c r="Z17" s="543"/>
      <c r="AA17" s="534"/>
      <c r="AB17" s="520"/>
      <c r="AC17" s="534"/>
      <c r="AD17" s="520"/>
      <c r="AE17" s="534"/>
      <c r="AF17" s="520"/>
      <c r="AG17" s="534"/>
      <c r="AH17" s="520"/>
      <c r="AI17" s="534"/>
      <c r="AJ17" s="520"/>
      <c r="AK17" s="534"/>
      <c r="AL17" s="520">
        <v>8.7500000000000008E-2</v>
      </c>
      <c r="AM17" s="544"/>
      <c r="AN17" s="531" t="s">
        <v>252</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0.45416666666666666</v>
      </c>
      <c r="W18" s="544"/>
      <c r="X18" s="520">
        <v>0.47916666666666669</v>
      </c>
      <c r="Y18" s="544"/>
      <c r="Z18" s="543"/>
      <c r="AA18" s="534"/>
      <c r="AB18" s="520"/>
      <c r="AC18" s="534"/>
      <c r="AD18" s="520">
        <v>2.0833333333333332E-2</v>
      </c>
      <c r="AE18" s="534"/>
      <c r="AF18" s="520">
        <v>4.1666666666666666E-3</v>
      </c>
      <c r="AG18" s="534"/>
      <c r="AH18" s="520"/>
      <c r="AI18" s="534"/>
      <c r="AJ18" s="520"/>
      <c r="AK18" s="534"/>
      <c r="AL18" s="520"/>
      <c r="AM18" s="544"/>
      <c r="AN18" s="521" t="s">
        <v>267</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0.47916666666666669</v>
      </c>
      <c r="W19" s="544"/>
      <c r="X19" s="550">
        <v>0.5</v>
      </c>
      <c r="Y19" s="551"/>
      <c r="Z19" s="543"/>
      <c r="AA19" s="534"/>
      <c r="AB19" s="520"/>
      <c r="AC19" s="534"/>
      <c r="AD19" s="520">
        <v>1.6666666666666666E-2</v>
      </c>
      <c r="AE19" s="534"/>
      <c r="AF19" s="520">
        <v>4.1666666666666666E-3</v>
      </c>
      <c r="AG19" s="534"/>
      <c r="AH19" s="520"/>
      <c r="AI19" s="534"/>
      <c r="AJ19" s="520"/>
      <c r="AK19" s="534"/>
      <c r="AL19" s="520"/>
      <c r="AM19" s="544"/>
      <c r="AN19" s="531" t="s">
        <v>269</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0.5</v>
      </c>
      <c r="W20" s="551"/>
      <c r="X20" s="550">
        <v>0.51666666666666672</v>
      </c>
      <c r="Y20" s="551"/>
      <c r="Z20" s="543"/>
      <c r="AA20" s="534"/>
      <c r="AB20" s="520"/>
      <c r="AC20" s="534"/>
      <c r="AD20" s="520"/>
      <c r="AE20" s="534"/>
      <c r="AF20" s="520">
        <v>1.6666666666666666E-2</v>
      </c>
      <c r="AG20" s="534"/>
      <c r="AH20" s="520"/>
      <c r="AI20" s="534"/>
      <c r="AJ20" s="520"/>
      <c r="AK20" s="534"/>
      <c r="AL20" s="520"/>
      <c r="AM20" s="544"/>
      <c r="AN20" s="521" t="s">
        <v>256</v>
      </c>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0.51666666666666672</v>
      </c>
      <c r="W21" s="551"/>
      <c r="X21" s="520">
        <v>0.6333333333333333</v>
      </c>
      <c r="Y21" s="544"/>
      <c r="Z21" s="543"/>
      <c r="AA21" s="534"/>
      <c r="AB21" s="520"/>
      <c r="AC21" s="534"/>
      <c r="AD21" s="520"/>
      <c r="AE21" s="534"/>
      <c r="AF21" s="520"/>
      <c r="AG21" s="534"/>
      <c r="AH21" s="520"/>
      <c r="AI21" s="534"/>
      <c r="AJ21" s="520"/>
      <c r="AK21" s="534"/>
      <c r="AL21" s="520">
        <v>0.11666666666666665</v>
      </c>
      <c r="AM21" s="544"/>
      <c r="AN21" s="531" t="s">
        <v>252</v>
      </c>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0.6333333333333333</v>
      </c>
      <c r="W22" s="544"/>
      <c r="X22" s="520">
        <v>0.67499999999999993</v>
      </c>
      <c r="Y22" s="544"/>
      <c r="Z22" s="543"/>
      <c r="AA22" s="534"/>
      <c r="AB22" s="520"/>
      <c r="AC22" s="534"/>
      <c r="AD22" s="520"/>
      <c r="AE22" s="534"/>
      <c r="AF22" s="520">
        <v>4.1666666666666664E-2</v>
      </c>
      <c r="AG22" s="534"/>
      <c r="AH22" s="520"/>
      <c r="AI22" s="534"/>
      <c r="AJ22" s="520"/>
      <c r="AK22" s="534"/>
      <c r="AL22" s="520"/>
      <c r="AM22" s="544"/>
      <c r="AN22" s="521" t="s">
        <v>257</v>
      </c>
      <c r="AO22" s="522"/>
      <c r="AP22" s="522"/>
      <c r="AQ22" s="522"/>
      <c r="AR22" s="522"/>
      <c r="AS22" s="522"/>
      <c r="AT22" s="522"/>
      <c r="AU22" s="523"/>
    </row>
    <row r="23" spans="1:47" ht="15.75" customHeight="1" thickTop="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0.67499999999999993</v>
      </c>
      <c r="W23" s="544"/>
      <c r="X23" s="520">
        <v>0.75</v>
      </c>
      <c r="Y23" s="544"/>
      <c r="Z23" s="543"/>
      <c r="AA23" s="534"/>
      <c r="AB23" s="520"/>
      <c r="AC23" s="534"/>
      <c r="AD23" s="520"/>
      <c r="AE23" s="534"/>
      <c r="AF23" s="520"/>
      <c r="AG23" s="534"/>
      <c r="AH23" s="520"/>
      <c r="AI23" s="534"/>
      <c r="AJ23" s="520"/>
      <c r="AK23" s="534"/>
      <c r="AL23" s="520">
        <v>7.4999999999999997E-2</v>
      </c>
      <c r="AM23" s="544"/>
      <c r="AN23" s="531" t="s">
        <v>252</v>
      </c>
      <c r="AO23" s="532"/>
      <c r="AP23" s="532"/>
      <c r="AQ23" s="532"/>
      <c r="AR23" s="532"/>
      <c r="AS23" s="532"/>
      <c r="AT23" s="532"/>
      <c r="AU23" s="53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v>0.75</v>
      </c>
      <c r="W24" s="534"/>
      <c r="X24" s="519">
        <v>0.77500000000000002</v>
      </c>
      <c r="Y24" s="520"/>
      <c r="Z24" s="539"/>
      <c r="AA24" s="529"/>
      <c r="AB24" s="529"/>
      <c r="AC24" s="529"/>
      <c r="AD24" s="529"/>
      <c r="AE24" s="529"/>
      <c r="AF24" s="529">
        <v>2.4999999999999998E-2</v>
      </c>
      <c r="AG24" s="529"/>
      <c r="AH24" s="529"/>
      <c r="AI24" s="529"/>
      <c r="AJ24" s="529"/>
      <c r="AK24" s="529"/>
      <c r="AL24" s="534"/>
      <c r="AM24" s="520"/>
      <c r="AN24" s="521" t="s">
        <v>265</v>
      </c>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v>0.77500000000000002</v>
      </c>
      <c r="W25" s="534"/>
      <c r="X25" s="519">
        <v>1</v>
      </c>
      <c r="Y25" s="520"/>
      <c r="Z25" s="539"/>
      <c r="AA25" s="529"/>
      <c r="AB25" s="529"/>
      <c r="AC25" s="529"/>
      <c r="AD25" s="529"/>
      <c r="AE25" s="529"/>
      <c r="AF25" s="529"/>
      <c r="AG25" s="529"/>
      <c r="AH25" s="529"/>
      <c r="AI25" s="529"/>
      <c r="AJ25" s="529"/>
      <c r="AK25" s="529"/>
      <c r="AL25" s="534">
        <v>0.22500000000000001</v>
      </c>
      <c r="AM25" s="520"/>
      <c r="AN25" s="531" t="s">
        <v>252</v>
      </c>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7.0833333333333331E-2</v>
      </c>
      <c r="AE31" s="497"/>
      <c r="AF31" s="497">
        <f>SUM(AF9:AG30)</f>
        <v>0.21666666666666667</v>
      </c>
      <c r="AG31" s="497"/>
      <c r="AH31" s="497">
        <f>SUM(AH9:AI30)</f>
        <v>0</v>
      </c>
      <c r="AI31" s="497"/>
      <c r="AJ31" s="497">
        <f>SUM(AJ9:AK30)</f>
        <v>0</v>
      </c>
      <c r="AK31" s="497"/>
      <c r="AL31" s="501">
        <f>SUM(AL9:AM30)</f>
        <v>0.71250000000000002</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17599</v>
      </c>
      <c r="Y35" s="480"/>
      <c r="Z35" s="480"/>
      <c r="AA35" s="56" t="s">
        <v>79</v>
      </c>
      <c r="AB35" s="481">
        <v>748</v>
      </c>
      <c r="AC35" s="482"/>
      <c r="AD35" s="482"/>
      <c r="AE35" s="57" t="s">
        <v>79</v>
      </c>
      <c r="AF35" s="481">
        <v>0</v>
      </c>
      <c r="AG35" s="482"/>
      <c r="AH35" s="482"/>
      <c r="AI35" s="56" t="s">
        <v>79</v>
      </c>
      <c r="AJ35" s="481">
        <v>0</v>
      </c>
      <c r="AK35" s="482"/>
      <c r="AL35" s="482"/>
      <c r="AM35" s="56" t="s">
        <v>79</v>
      </c>
      <c r="AN35" s="483">
        <f>(X35+AF35)-(AB35+AJ35)</f>
        <v>16851</v>
      </c>
      <c r="AO35" s="484"/>
      <c r="AP35" s="56" t="s">
        <v>79</v>
      </c>
      <c r="AQ35" s="485"/>
      <c r="AR35" s="486"/>
      <c r="AS35" s="486"/>
      <c r="AT35" s="486"/>
      <c r="AU35" s="487"/>
    </row>
    <row r="36" spans="1:47" ht="15.75" customHeight="1">
      <c r="A36" s="196"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40000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37000</v>
      </c>
      <c r="AO36" s="428"/>
      <c r="AP36" s="61" t="s">
        <v>79</v>
      </c>
      <c r="AQ36" s="429"/>
      <c r="AR36" s="430"/>
      <c r="AS36" s="430"/>
      <c r="AT36" s="430"/>
      <c r="AU36" s="431"/>
    </row>
    <row r="37" spans="1:47" ht="15.75" customHeight="1">
      <c r="A37" s="196" t="s">
        <v>83</v>
      </c>
      <c r="B37" s="58"/>
      <c r="C37" s="58"/>
      <c r="D37" s="58"/>
      <c r="E37" s="58"/>
      <c r="F37" s="58"/>
      <c r="G37" s="59"/>
      <c r="H37" s="452">
        <f>SUM(AD9:AE30)</f>
        <v>7.0833333333333331E-2</v>
      </c>
      <c r="I37" s="453"/>
      <c r="J37" s="453"/>
      <c r="K37" s="454">
        <v>89</v>
      </c>
      <c r="L37" s="455"/>
      <c r="M37" s="60" t="s">
        <v>79</v>
      </c>
      <c r="N37" s="456">
        <f t="shared" si="2"/>
        <v>151.29999999999998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196" t="s">
        <v>85</v>
      </c>
      <c r="B38" s="58"/>
      <c r="C38" s="58"/>
      <c r="D38" s="58"/>
      <c r="E38" s="58"/>
      <c r="F38" s="58"/>
      <c r="G38" s="59"/>
      <c r="H38" s="452">
        <f>SUM(AF9:AG30)</f>
        <v>0.21666666666666667</v>
      </c>
      <c r="I38" s="453"/>
      <c r="J38" s="453"/>
      <c r="K38" s="454">
        <v>89</v>
      </c>
      <c r="L38" s="455"/>
      <c r="M38" s="60" t="s">
        <v>79</v>
      </c>
      <c r="N38" s="456">
        <f t="shared" si="2"/>
        <v>462.8</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196"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196"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196" t="s">
        <v>92</v>
      </c>
      <c r="B41" s="58"/>
      <c r="C41" s="58"/>
      <c r="D41" s="58"/>
      <c r="E41" s="58"/>
      <c r="F41" s="58"/>
      <c r="G41" s="59"/>
      <c r="H41" s="452">
        <f>SUM(AL9:AM30)</f>
        <v>0.71250000000000002</v>
      </c>
      <c r="I41" s="453"/>
      <c r="J41" s="453"/>
      <c r="K41" s="454">
        <v>8</v>
      </c>
      <c r="L41" s="455"/>
      <c r="M41" s="60" t="s">
        <v>79</v>
      </c>
      <c r="N41" s="456">
        <f t="shared" si="2"/>
        <v>136.80000000000001</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196"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750.90000000000009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44238</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44238</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193" t="s">
        <v>198</v>
      </c>
      <c r="AH71" s="194"/>
      <c r="AI71" s="194"/>
      <c r="AJ71" s="194"/>
      <c r="AK71" s="194"/>
      <c r="AL71" s="192"/>
      <c r="AM71" s="193" t="s">
        <v>199</v>
      </c>
      <c r="AN71" s="194"/>
      <c r="AO71" s="194"/>
      <c r="AP71" s="195"/>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193" t="s">
        <v>141</v>
      </c>
      <c r="AH72" s="194"/>
      <c r="AI72" s="194"/>
      <c r="AJ72" s="194"/>
      <c r="AK72" s="194"/>
      <c r="AL72" s="192"/>
      <c r="AM72" s="193" t="s">
        <v>139</v>
      </c>
      <c r="AN72" s="194"/>
      <c r="AO72" s="194"/>
      <c r="AP72" s="195"/>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193" t="s">
        <v>166</v>
      </c>
      <c r="AH73" s="194"/>
      <c r="AI73" s="194"/>
      <c r="AJ73" s="194"/>
      <c r="AK73" s="194"/>
      <c r="AL73" s="192"/>
      <c r="AM73" s="193" t="s">
        <v>142</v>
      </c>
      <c r="AN73" s="194"/>
      <c r="AO73" s="194"/>
      <c r="AP73" s="195"/>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193" t="s">
        <v>172</v>
      </c>
      <c r="AH74" s="194"/>
      <c r="AI74" s="194"/>
      <c r="AJ74" s="194"/>
      <c r="AK74" s="194"/>
      <c r="AL74" s="192"/>
      <c r="AM74" s="193" t="s">
        <v>144</v>
      </c>
      <c r="AN74" s="194"/>
      <c r="AO74" s="194"/>
      <c r="AP74" s="195"/>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193" t="s">
        <v>146</v>
      </c>
      <c r="AH75" s="194"/>
      <c r="AI75" s="194"/>
      <c r="AJ75" s="194"/>
      <c r="AK75" s="194"/>
      <c r="AL75" s="192"/>
      <c r="AM75" s="193" t="s">
        <v>147</v>
      </c>
      <c r="AN75" s="194"/>
      <c r="AO75" s="194"/>
      <c r="AP75" s="195"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193" t="s">
        <v>149</v>
      </c>
      <c r="AH76" s="194"/>
      <c r="AI76" s="194"/>
      <c r="AJ76" s="194"/>
      <c r="AK76" s="194"/>
      <c r="AL76" s="192"/>
      <c r="AM76" s="193" t="s">
        <v>147</v>
      </c>
      <c r="AN76" s="194"/>
      <c r="AO76" s="194"/>
      <c r="AP76" s="195"/>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193" t="s">
        <v>173</v>
      </c>
      <c r="AH77" s="194"/>
      <c r="AI77" s="194"/>
      <c r="AJ77" s="194"/>
      <c r="AK77" s="194"/>
      <c r="AL77" s="192"/>
      <c r="AM77" s="193" t="s">
        <v>151</v>
      </c>
      <c r="AN77" s="194"/>
      <c r="AO77" s="194"/>
      <c r="AP77" s="195"/>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44239</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11" t="s">
        <v>16</v>
      </c>
      <c r="L8" s="212"/>
      <c r="M8" s="212"/>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2.0833333333333332E-2</v>
      </c>
      <c r="Y9" s="590"/>
      <c r="Z9" s="594"/>
      <c r="AA9" s="595"/>
      <c r="AB9" s="589"/>
      <c r="AC9" s="595"/>
      <c r="AD9" s="589"/>
      <c r="AE9" s="595"/>
      <c r="AF9" s="589"/>
      <c r="AG9" s="595"/>
      <c r="AH9" s="589"/>
      <c r="AI9" s="595"/>
      <c r="AJ9" s="589"/>
      <c r="AK9" s="595"/>
      <c r="AL9" s="589">
        <v>2.0833333333333332E-2</v>
      </c>
      <c r="AM9" s="590"/>
      <c r="AN9" s="521" t="s">
        <v>252</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2.0833333333333332E-2</v>
      </c>
      <c r="W10" s="590"/>
      <c r="X10" s="634">
        <v>7.0833333333333331E-2</v>
      </c>
      <c r="Y10" s="635"/>
      <c r="Z10" s="594"/>
      <c r="AA10" s="595"/>
      <c r="AB10" s="589"/>
      <c r="AC10" s="595"/>
      <c r="AD10" s="589"/>
      <c r="AE10" s="595"/>
      <c r="AF10" s="589">
        <v>4.9999999999999996E-2</v>
      </c>
      <c r="AG10" s="595"/>
      <c r="AH10" s="589"/>
      <c r="AI10" s="595"/>
      <c r="AJ10" s="589"/>
      <c r="AK10" s="595"/>
      <c r="AL10" s="589"/>
      <c r="AM10" s="590"/>
      <c r="AN10" s="531" t="s">
        <v>272</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7.0833333333333331E-2</v>
      </c>
      <c r="W11" s="635"/>
      <c r="X11" s="520">
        <v>0.41666666666666669</v>
      </c>
      <c r="Y11" s="544"/>
      <c r="Z11" s="543"/>
      <c r="AA11" s="534"/>
      <c r="AB11" s="520"/>
      <c r="AC11" s="534"/>
      <c r="AD11" s="520"/>
      <c r="AE11" s="534"/>
      <c r="AF11" s="520"/>
      <c r="AG11" s="534"/>
      <c r="AH11" s="520"/>
      <c r="AI11" s="534"/>
      <c r="AJ11" s="520"/>
      <c r="AK11" s="534"/>
      <c r="AL11" s="589">
        <v>0.34583333333333338</v>
      </c>
      <c r="AM11" s="590"/>
      <c r="AN11" s="521" t="s">
        <v>252</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0.41666666666666669</v>
      </c>
      <c r="W12" s="544"/>
      <c r="X12" s="520">
        <v>0.4375</v>
      </c>
      <c r="Y12" s="544"/>
      <c r="Z12" s="543"/>
      <c r="AA12" s="534"/>
      <c r="AB12" s="520"/>
      <c r="AC12" s="534"/>
      <c r="AD12" s="520">
        <v>1.6666666666666666E-2</v>
      </c>
      <c r="AE12" s="534"/>
      <c r="AF12" s="520">
        <v>4.1666666666666666E-3</v>
      </c>
      <c r="AG12" s="534"/>
      <c r="AH12" s="520"/>
      <c r="AI12" s="534"/>
      <c r="AJ12" s="520"/>
      <c r="AK12" s="534"/>
      <c r="AL12" s="520"/>
      <c r="AM12" s="544"/>
      <c r="AN12" s="531" t="s">
        <v>270</v>
      </c>
      <c r="AO12" s="532"/>
      <c r="AP12" s="532"/>
      <c r="AQ12" s="532"/>
      <c r="AR12" s="532"/>
      <c r="AS12" s="532"/>
      <c r="AT12" s="532"/>
      <c r="AU12" s="533"/>
    </row>
    <row r="13" spans="1:47" ht="15.75" customHeight="1" thickTop="1" thickBot="1">
      <c r="A13" s="579" t="s">
        <v>39</v>
      </c>
      <c r="B13" s="580"/>
      <c r="C13" s="580"/>
      <c r="D13" s="580"/>
      <c r="E13" s="581" t="s">
        <v>165</v>
      </c>
      <c r="F13" s="582"/>
      <c r="G13" s="582"/>
      <c r="H13" s="583"/>
      <c r="I13" s="584" t="s">
        <v>164</v>
      </c>
      <c r="J13" s="585"/>
      <c r="K13" s="585"/>
      <c r="L13" s="586"/>
      <c r="M13" s="584" t="s">
        <v>175</v>
      </c>
      <c r="N13" s="585"/>
      <c r="O13" s="585"/>
      <c r="P13" s="586"/>
      <c r="Q13" s="584" t="s">
        <v>231</v>
      </c>
      <c r="R13" s="585"/>
      <c r="S13" s="585"/>
      <c r="T13" s="586"/>
      <c r="U13" s="28"/>
      <c r="V13" s="520">
        <v>0.4375</v>
      </c>
      <c r="W13" s="544"/>
      <c r="X13" s="520">
        <v>0.4458333333333333</v>
      </c>
      <c r="Y13" s="544"/>
      <c r="Z13" s="543"/>
      <c r="AA13" s="534"/>
      <c r="AB13" s="520"/>
      <c r="AC13" s="534"/>
      <c r="AD13" s="520"/>
      <c r="AE13" s="534"/>
      <c r="AF13" s="520">
        <v>8.3333333333333332E-3</v>
      </c>
      <c r="AG13" s="534"/>
      <c r="AH13" s="520"/>
      <c r="AI13" s="534"/>
      <c r="AJ13" s="520"/>
      <c r="AK13" s="534"/>
      <c r="AL13" s="520"/>
      <c r="AM13" s="544"/>
      <c r="AN13" s="521" t="s">
        <v>275</v>
      </c>
      <c r="AO13" s="522"/>
      <c r="AP13" s="522"/>
      <c r="AQ13" s="522"/>
      <c r="AR13" s="522"/>
      <c r="AS13" s="522"/>
      <c r="AT13" s="522"/>
      <c r="AU13" s="523"/>
    </row>
    <row r="14" spans="1:47" ht="15.75" customHeight="1" thickTop="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0.4458333333333333</v>
      </c>
      <c r="W14" s="544"/>
      <c r="X14" s="520">
        <v>0.48749999999999999</v>
      </c>
      <c r="Y14" s="544"/>
      <c r="Z14" s="543"/>
      <c r="AA14" s="534"/>
      <c r="AB14" s="520"/>
      <c r="AC14" s="534"/>
      <c r="AD14" s="520">
        <v>3.7499999999999999E-2</v>
      </c>
      <c r="AE14" s="534"/>
      <c r="AF14" s="520">
        <v>4.1666666666666666E-3</v>
      </c>
      <c r="AG14" s="534"/>
      <c r="AH14" s="520"/>
      <c r="AI14" s="534"/>
      <c r="AJ14" s="520"/>
      <c r="AK14" s="534"/>
      <c r="AL14" s="520"/>
      <c r="AM14" s="544"/>
      <c r="AN14" s="531" t="s">
        <v>273</v>
      </c>
      <c r="AO14" s="532"/>
      <c r="AP14" s="532"/>
      <c r="AQ14" s="532"/>
      <c r="AR14" s="532"/>
      <c r="AS14" s="532"/>
      <c r="AT14" s="532"/>
      <c r="AU14" s="53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0.48749999999999999</v>
      </c>
      <c r="W15" s="544"/>
      <c r="X15" s="520">
        <v>0.75416666666666676</v>
      </c>
      <c r="Y15" s="544"/>
      <c r="Z15" s="543"/>
      <c r="AA15" s="534"/>
      <c r="AB15" s="520"/>
      <c r="AC15" s="534"/>
      <c r="AD15" s="520"/>
      <c r="AE15" s="534"/>
      <c r="AF15" s="520"/>
      <c r="AG15" s="534"/>
      <c r="AH15" s="520"/>
      <c r="AI15" s="534"/>
      <c r="AJ15" s="520"/>
      <c r="AK15" s="534"/>
      <c r="AL15" s="520">
        <v>0.26666666666666666</v>
      </c>
      <c r="AM15" s="544"/>
      <c r="AN15" s="531" t="s">
        <v>252</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0.75416666666666676</v>
      </c>
      <c r="W16" s="544"/>
      <c r="X16" s="520">
        <v>0.79999999999999993</v>
      </c>
      <c r="Y16" s="544"/>
      <c r="Z16" s="543"/>
      <c r="AA16" s="534"/>
      <c r="AB16" s="520"/>
      <c r="AC16" s="534"/>
      <c r="AD16" s="520"/>
      <c r="AE16" s="534"/>
      <c r="AF16" s="520">
        <v>4.5833333333333337E-2</v>
      </c>
      <c r="AG16" s="534"/>
      <c r="AH16" s="520"/>
      <c r="AI16" s="534"/>
      <c r="AJ16" s="520"/>
      <c r="AK16" s="534"/>
      <c r="AL16" s="520"/>
      <c r="AM16" s="544"/>
      <c r="AN16" s="521" t="s">
        <v>271</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0.79999999999999993</v>
      </c>
      <c r="W17" s="544"/>
      <c r="X17" s="520">
        <v>0.83333333333333337</v>
      </c>
      <c r="Y17" s="544"/>
      <c r="Z17" s="543"/>
      <c r="AA17" s="534"/>
      <c r="AB17" s="520"/>
      <c r="AC17" s="534"/>
      <c r="AD17" s="520"/>
      <c r="AE17" s="534"/>
      <c r="AF17" s="520"/>
      <c r="AG17" s="534"/>
      <c r="AH17" s="520"/>
      <c r="AI17" s="534"/>
      <c r="AJ17" s="520"/>
      <c r="AK17" s="534"/>
      <c r="AL17" s="520">
        <v>3.3333333333333333E-2</v>
      </c>
      <c r="AM17" s="544"/>
      <c r="AN17" s="531" t="s">
        <v>252</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0.83333333333333337</v>
      </c>
      <c r="W18" s="544"/>
      <c r="X18" s="520">
        <v>0.86249999999999993</v>
      </c>
      <c r="Y18" s="544"/>
      <c r="Z18" s="543"/>
      <c r="AA18" s="534"/>
      <c r="AB18" s="520"/>
      <c r="AC18" s="534"/>
      <c r="AD18" s="520"/>
      <c r="AE18" s="534"/>
      <c r="AF18" s="520">
        <v>2.9166666666666664E-2</v>
      </c>
      <c r="AG18" s="534"/>
      <c r="AH18" s="520"/>
      <c r="AI18" s="534"/>
      <c r="AJ18" s="520"/>
      <c r="AK18" s="534"/>
      <c r="AL18" s="520"/>
      <c r="AM18" s="544"/>
      <c r="AN18" s="521" t="s">
        <v>274</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0.86249999999999993</v>
      </c>
      <c r="W19" s="544"/>
      <c r="X19" s="550">
        <v>1</v>
      </c>
      <c r="Y19" s="551"/>
      <c r="Z19" s="543"/>
      <c r="AA19" s="534"/>
      <c r="AB19" s="520"/>
      <c r="AC19" s="534"/>
      <c r="AD19" s="520"/>
      <c r="AE19" s="534"/>
      <c r="AF19" s="520"/>
      <c r="AG19" s="534"/>
      <c r="AH19" s="520"/>
      <c r="AI19" s="534"/>
      <c r="AJ19" s="520"/>
      <c r="AK19" s="534"/>
      <c r="AL19" s="520">
        <v>0.13749999999999998</v>
      </c>
      <c r="AM19" s="544"/>
      <c r="AN19" s="531" t="s">
        <v>252</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5.4166666666666669E-2</v>
      </c>
      <c r="AE31" s="497"/>
      <c r="AF31" s="497">
        <f>SUM(AF9:AG30)</f>
        <v>0.14166666666666666</v>
      </c>
      <c r="AG31" s="497"/>
      <c r="AH31" s="497">
        <f>SUM(AH9:AI30)</f>
        <v>0</v>
      </c>
      <c r="AI31" s="497"/>
      <c r="AJ31" s="497">
        <f>SUM(AJ9:AK30)</f>
        <v>0</v>
      </c>
      <c r="AK31" s="497"/>
      <c r="AL31" s="501">
        <f>SUM(AL9:AM30)</f>
        <v>0.80416666666666659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16851</v>
      </c>
      <c r="Y35" s="480"/>
      <c r="Z35" s="480"/>
      <c r="AA35" s="56" t="s">
        <v>79</v>
      </c>
      <c r="AB35" s="481">
        <v>570</v>
      </c>
      <c r="AC35" s="482"/>
      <c r="AD35" s="482"/>
      <c r="AE35" s="57" t="s">
        <v>79</v>
      </c>
      <c r="AF35" s="481">
        <v>0</v>
      </c>
      <c r="AG35" s="482"/>
      <c r="AH35" s="482"/>
      <c r="AI35" s="56" t="s">
        <v>79</v>
      </c>
      <c r="AJ35" s="481">
        <v>0</v>
      </c>
      <c r="AK35" s="482"/>
      <c r="AL35" s="482"/>
      <c r="AM35" s="56" t="s">
        <v>79</v>
      </c>
      <c r="AN35" s="483">
        <f>(X35+AF35)-(AB35+AJ35)</f>
        <v>16281</v>
      </c>
      <c r="AO35" s="484"/>
      <c r="AP35" s="56" t="s">
        <v>79</v>
      </c>
      <c r="AQ35" s="485"/>
      <c r="AR35" s="486"/>
      <c r="AS35" s="486"/>
      <c r="AT35" s="486"/>
      <c r="AU35" s="487"/>
    </row>
    <row r="36" spans="1:47" ht="15.75" customHeight="1">
      <c r="A36" s="210"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37000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34000</v>
      </c>
      <c r="AO36" s="428"/>
      <c r="AP36" s="61" t="s">
        <v>79</v>
      </c>
      <c r="AQ36" s="429"/>
      <c r="AR36" s="430"/>
      <c r="AS36" s="430"/>
      <c r="AT36" s="430"/>
      <c r="AU36" s="431"/>
    </row>
    <row r="37" spans="1:47" ht="15.75" customHeight="1">
      <c r="A37" s="210" t="s">
        <v>83</v>
      </c>
      <c r="B37" s="58"/>
      <c r="C37" s="58"/>
      <c r="D37" s="58"/>
      <c r="E37" s="58"/>
      <c r="F37" s="58"/>
      <c r="G37" s="59"/>
      <c r="H37" s="452">
        <f>SUM(AD9:AE30)</f>
        <v>5.4166666666666669E-2</v>
      </c>
      <c r="I37" s="453"/>
      <c r="J37" s="453"/>
      <c r="K37" s="454">
        <v>89</v>
      </c>
      <c r="L37" s="455"/>
      <c r="M37" s="60" t="s">
        <v>79</v>
      </c>
      <c r="N37" s="456">
        <f t="shared" si="2"/>
        <v>115.7</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10" t="s">
        <v>85</v>
      </c>
      <c r="B38" s="58"/>
      <c r="C38" s="58"/>
      <c r="D38" s="58"/>
      <c r="E38" s="58"/>
      <c r="F38" s="58"/>
      <c r="G38" s="59"/>
      <c r="H38" s="452">
        <f>SUM(AF9:AG30)</f>
        <v>0.14166666666666666</v>
      </c>
      <c r="I38" s="453"/>
      <c r="J38" s="453"/>
      <c r="K38" s="454">
        <v>89</v>
      </c>
      <c r="L38" s="455"/>
      <c r="M38" s="60" t="s">
        <v>79</v>
      </c>
      <c r="N38" s="456">
        <f t="shared" si="2"/>
        <v>302.59999999999997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10"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10"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10" t="s">
        <v>92</v>
      </c>
      <c r="B41" s="58"/>
      <c r="C41" s="58"/>
      <c r="D41" s="58"/>
      <c r="E41" s="58"/>
      <c r="F41" s="58"/>
      <c r="G41" s="59"/>
      <c r="H41" s="452">
        <f>SUM(AL9:AM30)</f>
        <v>0.80416666666666659</v>
      </c>
      <c r="I41" s="453"/>
      <c r="J41" s="453"/>
      <c r="K41" s="454">
        <v>8</v>
      </c>
      <c r="L41" s="455"/>
      <c r="M41" s="60" t="s">
        <v>79</v>
      </c>
      <c r="N41" s="456">
        <f t="shared" si="2"/>
        <v>154.39999999999998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10"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572.69999999999993</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44239</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44239</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07" t="s">
        <v>198</v>
      </c>
      <c r="AH71" s="208"/>
      <c r="AI71" s="208"/>
      <c r="AJ71" s="208"/>
      <c r="AK71" s="208"/>
      <c r="AL71" s="206"/>
      <c r="AM71" s="207" t="s">
        <v>199</v>
      </c>
      <c r="AN71" s="208"/>
      <c r="AO71" s="208"/>
      <c r="AP71" s="209"/>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07" t="s">
        <v>141</v>
      </c>
      <c r="AH72" s="208"/>
      <c r="AI72" s="208"/>
      <c r="AJ72" s="208"/>
      <c r="AK72" s="208"/>
      <c r="AL72" s="206"/>
      <c r="AM72" s="207" t="s">
        <v>139</v>
      </c>
      <c r="AN72" s="208"/>
      <c r="AO72" s="208"/>
      <c r="AP72" s="209"/>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07" t="s">
        <v>166</v>
      </c>
      <c r="AH73" s="208"/>
      <c r="AI73" s="208"/>
      <c r="AJ73" s="208"/>
      <c r="AK73" s="208"/>
      <c r="AL73" s="206"/>
      <c r="AM73" s="207" t="s">
        <v>142</v>
      </c>
      <c r="AN73" s="208"/>
      <c r="AO73" s="208"/>
      <c r="AP73" s="209"/>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07" t="s">
        <v>172</v>
      </c>
      <c r="AH74" s="208"/>
      <c r="AI74" s="208"/>
      <c r="AJ74" s="208"/>
      <c r="AK74" s="208"/>
      <c r="AL74" s="206"/>
      <c r="AM74" s="207" t="s">
        <v>144</v>
      </c>
      <c r="AN74" s="208"/>
      <c r="AO74" s="208"/>
      <c r="AP74" s="209"/>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07" t="s">
        <v>146</v>
      </c>
      <c r="AH75" s="208"/>
      <c r="AI75" s="208"/>
      <c r="AJ75" s="208"/>
      <c r="AK75" s="208"/>
      <c r="AL75" s="206"/>
      <c r="AM75" s="207" t="s">
        <v>147</v>
      </c>
      <c r="AN75" s="208"/>
      <c r="AO75" s="208"/>
      <c r="AP75" s="209"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07" t="s">
        <v>149</v>
      </c>
      <c r="AH76" s="208"/>
      <c r="AI76" s="208"/>
      <c r="AJ76" s="208"/>
      <c r="AK76" s="208"/>
      <c r="AL76" s="206"/>
      <c r="AM76" s="207" t="s">
        <v>147</v>
      </c>
      <c r="AN76" s="208"/>
      <c r="AO76" s="208"/>
      <c r="AP76" s="209"/>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07" t="s">
        <v>173</v>
      </c>
      <c r="AH77" s="208"/>
      <c r="AI77" s="208"/>
      <c r="AJ77" s="208"/>
      <c r="AK77" s="208"/>
      <c r="AL77" s="206"/>
      <c r="AM77" s="207" t="s">
        <v>151</v>
      </c>
      <c r="AN77" s="208"/>
      <c r="AO77" s="208"/>
      <c r="AP77" s="209"/>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44240</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18" t="s">
        <v>16</v>
      </c>
      <c r="L8" s="219"/>
      <c r="M8" s="219"/>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2.9166666666666664E-2</v>
      </c>
      <c r="Y9" s="590"/>
      <c r="Z9" s="594"/>
      <c r="AA9" s="595"/>
      <c r="AB9" s="589"/>
      <c r="AC9" s="595"/>
      <c r="AD9" s="589"/>
      <c r="AE9" s="595"/>
      <c r="AF9" s="589"/>
      <c r="AG9" s="595"/>
      <c r="AH9" s="589"/>
      <c r="AI9" s="595"/>
      <c r="AJ9" s="589"/>
      <c r="AK9" s="595"/>
      <c r="AL9" s="589">
        <v>2.9166666666666664E-2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2.9166666666666664E-2</v>
      </c>
      <c r="W10" s="590"/>
      <c r="X10" s="634">
        <v>4.9999999999999996E-2</v>
      </c>
      <c r="Y10" s="635"/>
      <c r="Z10" s="594"/>
      <c r="AA10" s="595"/>
      <c r="AB10" s="589"/>
      <c r="AC10" s="595"/>
      <c r="AD10" s="589">
        <v>1.6666666666666666E-2</v>
      </c>
      <c r="AE10" s="595"/>
      <c r="AF10" s="589">
        <v>4.1666666666666666E-3</v>
      </c>
      <c r="AG10" s="595"/>
      <c r="AH10" s="589"/>
      <c r="AI10" s="595"/>
      <c r="AJ10" s="589"/>
      <c r="AK10" s="595"/>
      <c r="AL10" s="589"/>
      <c r="AM10" s="590"/>
      <c r="AN10" s="531" t="s">
        <v>277</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4.9999999999999996E-2</v>
      </c>
      <c r="W11" s="635"/>
      <c r="X11" s="520">
        <v>7.4999999999999997E-2</v>
      </c>
      <c r="Y11" s="544"/>
      <c r="Z11" s="543"/>
      <c r="AA11" s="534"/>
      <c r="AB11" s="520"/>
      <c r="AC11" s="534"/>
      <c r="AD11" s="520"/>
      <c r="AE11" s="534"/>
      <c r="AF11" s="520">
        <v>2.4999999999999998E-2</v>
      </c>
      <c r="AG11" s="534"/>
      <c r="AH11" s="520"/>
      <c r="AI11" s="534"/>
      <c r="AJ11" s="520"/>
      <c r="AK11" s="534"/>
      <c r="AL11" s="589"/>
      <c r="AM11" s="590"/>
      <c r="AN11" s="531" t="s">
        <v>276</v>
      </c>
      <c r="AO11" s="532"/>
      <c r="AP11" s="532"/>
      <c r="AQ11" s="532"/>
      <c r="AR11" s="532"/>
      <c r="AS11" s="532"/>
      <c r="AT11" s="532"/>
      <c r="AU11" s="53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7.4999999999999997E-2</v>
      </c>
      <c r="W12" s="544"/>
      <c r="X12" s="520">
        <v>9.5833333333333326E-2</v>
      </c>
      <c r="Y12" s="544"/>
      <c r="Z12" s="543"/>
      <c r="AA12" s="534"/>
      <c r="AB12" s="520"/>
      <c r="AC12" s="534"/>
      <c r="AD12" s="520">
        <v>1.6666666666666666E-2</v>
      </c>
      <c r="AE12" s="534"/>
      <c r="AF12" s="520">
        <v>4.1666666666666666E-3</v>
      </c>
      <c r="AG12" s="534"/>
      <c r="AH12" s="520"/>
      <c r="AI12" s="534"/>
      <c r="AJ12" s="520"/>
      <c r="AK12" s="534"/>
      <c r="AL12" s="520"/>
      <c r="AM12" s="544"/>
      <c r="AN12" s="531" t="s">
        <v>278</v>
      </c>
      <c r="AO12" s="532"/>
      <c r="AP12" s="532"/>
      <c r="AQ12" s="532"/>
      <c r="AR12" s="532"/>
      <c r="AS12" s="532"/>
      <c r="AT12" s="532"/>
      <c r="AU12" s="53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231</v>
      </c>
      <c r="R13" s="585"/>
      <c r="S13" s="585"/>
      <c r="T13" s="586"/>
      <c r="U13" s="28"/>
      <c r="V13" s="520">
        <v>9.5833333333333326E-2</v>
      </c>
      <c r="W13" s="544"/>
      <c r="X13" s="520">
        <v>0.125</v>
      </c>
      <c r="Y13" s="544"/>
      <c r="Z13" s="543"/>
      <c r="AA13" s="534"/>
      <c r="AB13" s="520"/>
      <c r="AC13" s="534"/>
      <c r="AD13" s="520"/>
      <c r="AE13" s="534"/>
      <c r="AF13" s="520">
        <v>2.9166666666666664E-2</v>
      </c>
      <c r="AG13" s="534"/>
      <c r="AH13" s="520"/>
      <c r="AI13" s="534"/>
      <c r="AJ13" s="520"/>
      <c r="AK13" s="534"/>
      <c r="AL13" s="520"/>
      <c r="AM13" s="544"/>
      <c r="AN13" s="521" t="s">
        <v>283</v>
      </c>
      <c r="AO13" s="522"/>
      <c r="AP13" s="522"/>
      <c r="AQ13" s="522"/>
      <c r="AR13" s="522"/>
      <c r="AS13" s="522"/>
      <c r="AT13" s="522"/>
      <c r="AU13" s="523"/>
    </row>
    <row r="14" spans="1:47" ht="15.75" customHeight="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0.125</v>
      </c>
      <c r="W14" s="544"/>
      <c r="X14" s="520">
        <v>0.25416666666666665</v>
      </c>
      <c r="Y14" s="544"/>
      <c r="Z14" s="543"/>
      <c r="AA14" s="534"/>
      <c r="AB14" s="520"/>
      <c r="AC14" s="534"/>
      <c r="AD14" s="520"/>
      <c r="AE14" s="534"/>
      <c r="AF14" s="520"/>
      <c r="AG14" s="534"/>
      <c r="AH14" s="520"/>
      <c r="AI14" s="534"/>
      <c r="AJ14" s="520"/>
      <c r="AK14" s="534"/>
      <c r="AL14" s="520">
        <v>0.12916666666666668</v>
      </c>
      <c r="AM14" s="544"/>
      <c r="AN14" s="521" t="s">
        <v>223</v>
      </c>
      <c r="AO14" s="522"/>
      <c r="AP14" s="522"/>
      <c r="AQ14" s="522"/>
      <c r="AR14" s="522"/>
      <c r="AS14" s="522"/>
      <c r="AT14" s="522"/>
      <c r="AU14" s="52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0.25416666666666665</v>
      </c>
      <c r="W15" s="544"/>
      <c r="X15" s="520">
        <v>0.3</v>
      </c>
      <c r="Y15" s="544"/>
      <c r="Z15" s="543"/>
      <c r="AA15" s="534"/>
      <c r="AB15" s="520"/>
      <c r="AC15" s="534"/>
      <c r="AD15" s="520"/>
      <c r="AE15" s="534"/>
      <c r="AF15" s="520">
        <v>4.5833333333333337E-2</v>
      </c>
      <c r="AG15" s="534"/>
      <c r="AH15" s="520"/>
      <c r="AI15" s="534"/>
      <c r="AJ15" s="520"/>
      <c r="AK15" s="534"/>
      <c r="AL15" s="520"/>
      <c r="AM15" s="544"/>
      <c r="AN15" s="531" t="s">
        <v>280</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0.3</v>
      </c>
      <c r="W16" s="544"/>
      <c r="X16" s="520">
        <v>0.58333333333333337</v>
      </c>
      <c r="Y16" s="544"/>
      <c r="Z16" s="543"/>
      <c r="AA16" s="534"/>
      <c r="AB16" s="520"/>
      <c r="AC16" s="534"/>
      <c r="AD16" s="520"/>
      <c r="AE16" s="534"/>
      <c r="AF16" s="520"/>
      <c r="AG16" s="534"/>
      <c r="AH16" s="520"/>
      <c r="AI16" s="534"/>
      <c r="AJ16" s="520"/>
      <c r="AK16" s="534"/>
      <c r="AL16" s="520">
        <v>0.28333333333333333</v>
      </c>
      <c r="AM16" s="544"/>
      <c r="AN16" s="521" t="s">
        <v>223</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0.58333333333333337</v>
      </c>
      <c r="W17" s="544"/>
      <c r="X17" s="520">
        <v>0.6333333333333333</v>
      </c>
      <c r="Y17" s="544"/>
      <c r="Z17" s="543"/>
      <c r="AA17" s="534"/>
      <c r="AB17" s="520"/>
      <c r="AC17" s="534"/>
      <c r="AD17" s="520"/>
      <c r="AE17" s="534"/>
      <c r="AF17" s="520">
        <v>4.9999999999999996E-2</v>
      </c>
      <c r="AG17" s="534"/>
      <c r="AH17" s="520"/>
      <c r="AI17" s="534"/>
      <c r="AJ17" s="520"/>
      <c r="AK17" s="534"/>
      <c r="AL17" s="520"/>
      <c r="AM17" s="544"/>
      <c r="AN17" s="531" t="s">
        <v>279</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0.6333333333333333</v>
      </c>
      <c r="W18" s="544"/>
      <c r="X18" s="520">
        <v>0.75</v>
      </c>
      <c r="Y18" s="544"/>
      <c r="Z18" s="543"/>
      <c r="AA18" s="534"/>
      <c r="AB18" s="520"/>
      <c r="AC18" s="534"/>
      <c r="AD18" s="520"/>
      <c r="AE18" s="534"/>
      <c r="AF18" s="520"/>
      <c r="AG18" s="534"/>
      <c r="AH18" s="520"/>
      <c r="AI18" s="534"/>
      <c r="AJ18" s="520"/>
      <c r="AK18" s="534"/>
      <c r="AL18" s="520">
        <v>0.11666666666666665</v>
      </c>
      <c r="AM18" s="544"/>
      <c r="AN18" s="521" t="s">
        <v>223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0.75</v>
      </c>
      <c r="W19" s="544"/>
      <c r="X19" s="550">
        <v>0.77916666666666667</v>
      </c>
      <c r="Y19" s="551"/>
      <c r="Z19" s="543"/>
      <c r="AA19" s="534"/>
      <c r="AB19" s="520"/>
      <c r="AC19" s="534"/>
      <c r="AD19" s="520"/>
      <c r="AE19" s="534"/>
      <c r="AF19" s="520">
        <v>2.9166666666666664E-2</v>
      </c>
      <c r="AG19" s="534"/>
      <c r="AH19" s="520"/>
      <c r="AI19" s="534"/>
      <c r="AJ19" s="520"/>
      <c r="AK19" s="534"/>
      <c r="AL19" s="520"/>
      <c r="AM19" s="544"/>
      <c r="AN19" s="531" t="s">
        <v>281</v>
      </c>
      <c r="AO19" s="532"/>
      <c r="AP19" s="532"/>
      <c r="AQ19" s="532"/>
      <c r="AR19" s="532"/>
      <c r="AS19" s="532"/>
      <c r="AT19" s="532"/>
      <c r="AU19" s="533"/>
    </row>
    <row r="20" spans="1:47" ht="15.75" customHeight="1" thickBo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0.77916666666666667</v>
      </c>
      <c r="W20" s="551"/>
      <c r="X20" s="550">
        <v>1</v>
      </c>
      <c r="Y20" s="551"/>
      <c r="Z20" s="543"/>
      <c r="AA20" s="534"/>
      <c r="AB20" s="520"/>
      <c r="AC20" s="534"/>
      <c r="AD20" s="520"/>
      <c r="AE20" s="534"/>
      <c r="AF20" s="520"/>
      <c r="AG20" s="534"/>
      <c r="AH20" s="520"/>
      <c r="AI20" s="534"/>
      <c r="AJ20" s="520"/>
      <c r="AK20" s="534"/>
      <c r="AL20" s="520">
        <v>0.22083333333333333</v>
      </c>
      <c r="AM20" s="544"/>
      <c r="AN20" s="521" t="s">
        <v>223</v>
      </c>
      <c r="AO20" s="522"/>
      <c r="AP20" s="522"/>
      <c r="AQ20" s="522"/>
      <c r="AR20" s="522"/>
      <c r="AS20" s="522"/>
      <c r="AT20" s="522"/>
      <c r="AU20" s="523"/>
    </row>
    <row r="21" spans="1:47" ht="15.75" customHeight="1" thickTop="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31"/>
      <c r="AO21" s="532"/>
      <c r="AP21" s="532"/>
      <c r="AQ21" s="532"/>
      <c r="AR21" s="532"/>
      <c r="AS21" s="532"/>
      <c r="AT21" s="532"/>
      <c r="AU21" s="53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thickTop="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31"/>
      <c r="AO23" s="532"/>
      <c r="AP23" s="532"/>
      <c r="AQ23" s="532"/>
      <c r="AR23" s="532"/>
      <c r="AS23" s="532"/>
      <c r="AT23" s="532"/>
      <c r="AU23" s="53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3.3333333333333333E-2</v>
      </c>
      <c r="AE31" s="497"/>
      <c r="AF31" s="497">
        <f>SUM(AF9:AG30)</f>
        <v>0.1875</v>
      </c>
      <c r="AG31" s="497"/>
      <c r="AH31" s="497">
        <f>SUM(AH9:AI30)</f>
        <v>0</v>
      </c>
      <c r="AI31" s="497"/>
      <c r="AJ31" s="497">
        <f>SUM(AJ9:AK30)</f>
        <v>0</v>
      </c>
      <c r="AK31" s="497"/>
      <c r="AL31" s="501">
        <f>SUM(AL9:AM30)</f>
        <v>0.77916666666666667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16281</v>
      </c>
      <c r="Y35" s="480"/>
      <c r="Z35" s="480"/>
      <c r="AA35" s="56" t="s">
        <v>79</v>
      </c>
      <c r="AB35" s="481">
        <v>618</v>
      </c>
      <c r="AC35" s="482"/>
      <c r="AD35" s="482"/>
      <c r="AE35" s="57" t="s">
        <v>79</v>
      </c>
      <c r="AF35" s="481">
        <v>0</v>
      </c>
      <c r="AG35" s="482"/>
      <c r="AH35" s="482"/>
      <c r="AI35" s="56" t="s">
        <v>79</v>
      </c>
      <c r="AJ35" s="481">
        <v>0</v>
      </c>
      <c r="AK35" s="482"/>
      <c r="AL35" s="482"/>
      <c r="AM35" s="56" t="s">
        <v>79</v>
      </c>
      <c r="AN35" s="483">
        <f>(X35+AF35)-(AB35+AJ35)</f>
        <v>15663</v>
      </c>
      <c r="AO35" s="484"/>
      <c r="AP35" s="56" t="s">
        <v>79</v>
      </c>
      <c r="AQ35" s="485"/>
      <c r="AR35" s="486"/>
      <c r="AS35" s="486"/>
      <c r="AT35" s="486"/>
      <c r="AU35" s="487"/>
    </row>
    <row r="36" spans="1:47" ht="15.75" customHeight="1">
      <c r="A36" s="217"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34000</v>
      </c>
      <c r="Y36" s="451"/>
      <c r="Z36" s="451"/>
      <c r="AA36" s="61" t="s">
        <v>79</v>
      </c>
      <c r="AB36" s="463">
        <v>3000</v>
      </c>
      <c r="AC36" s="464"/>
      <c r="AD36" s="464"/>
      <c r="AE36" s="62" t="s">
        <v>79</v>
      </c>
      <c r="AF36" s="463">
        <v>20000</v>
      </c>
      <c r="AG36" s="464"/>
      <c r="AH36" s="464"/>
      <c r="AI36" s="61" t="s">
        <v>79</v>
      </c>
      <c r="AJ36" s="463">
        <v>0</v>
      </c>
      <c r="AK36" s="464"/>
      <c r="AL36" s="464"/>
      <c r="AM36" s="61" t="s">
        <v>79</v>
      </c>
      <c r="AN36" s="427">
        <f t="shared" ref="AN36:AN43" si="3">(X36+AF36)-(AB36+AJ36)</f>
        <v>51000</v>
      </c>
      <c r="AO36" s="428"/>
      <c r="AP36" s="61" t="s">
        <v>79</v>
      </c>
      <c r="AQ36" s="429" t="s">
        <v>282</v>
      </c>
      <c r="AR36" s="430"/>
      <c r="AS36" s="430"/>
      <c r="AT36" s="430"/>
      <c r="AU36" s="431"/>
    </row>
    <row r="37" spans="1:47" ht="15.75" customHeight="1">
      <c r="A37" s="217" t="s">
        <v>83</v>
      </c>
      <c r="B37" s="58"/>
      <c r="C37" s="58"/>
      <c r="D37" s="58"/>
      <c r="E37" s="58"/>
      <c r="F37" s="58"/>
      <c r="G37" s="59"/>
      <c r="H37" s="452">
        <f>SUM(AD9:AE30)</f>
        <v>3.3333333333333333E-2</v>
      </c>
      <c r="I37" s="453"/>
      <c r="J37" s="453"/>
      <c r="K37" s="454">
        <v>89</v>
      </c>
      <c r="L37" s="455"/>
      <c r="M37" s="60" t="s">
        <v>79</v>
      </c>
      <c r="N37" s="456">
        <f t="shared" si="2"/>
        <v>71.2</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17" t="s">
        <v>85</v>
      </c>
      <c r="B38" s="58"/>
      <c r="C38" s="58"/>
      <c r="D38" s="58"/>
      <c r="E38" s="58"/>
      <c r="F38" s="58"/>
      <c r="G38" s="59"/>
      <c r="H38" s="452">
        <f>SUM(AF9:AG30)</f>
        <v>0.1875</v>
      </c>
      <c r="I38" s="453"/>
      <c r="J38" s="453"/>
      <c r="K38" s="454">
        <v>89</v>
      </c>
      <c r="L38" s="455"/>
      <c r="M38" s="60" t="s">
        <v>79</v>
      </c>
      <c r="N38" s="456">
        <f t="shared" si="2"/>
        <v>400.5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17"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17"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17" t="s">
        <v>92</v>
      </c>
      <c r="B41" s="58"/>
      <c r="C41" s="58"/>
      <c r="D41" s="58"/>
      <c r="E41" s="58"/>
      <c r="F41" s="58"/>
      <c r="G41" s="59"/>
      <c r="H41" s="452">
        <f>SUM(AL9:AM30)</f>
        <v>0.77916666666666667</v>
      </c>
      <c r="I41" s="453"/>
      <c r="J41" s="453"/>
      <c r="K41" s="454">
        <v>8</v>
      </c>
      <c r="L41" s="455"/>
      <c r="M41" s="60" t="s">
        <v>79</v>
      </c>
      <c r="N41" s="456">
        <f t="shared" si="2"/>
        <v>149.6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17"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621.29999999999995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44240</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44240</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14" t="s">
        <v>198</v>
      </c>
      <c r="AH71" s="215"/>
      <c r="AI71" s="215"/>
      <c r="AJ71" s="215"/>
      <c r="AK71" s="215"/>
      <c r="AL71" s="213"/>
      <c r="AM71" s="214" t="s">
        <v>199</v>
      </c>
      <c r="AN71" s="215"/>
      <c r="AO71" s="215"/>
      <c r="AP71" s="216"/>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14" t="s">
        <v>141</v>
      </c>
      <c r="AH72" s="215"/>
      <c r="AI72" s="215"/>
      <c r="AJ72" s="215"/>
      <c r="AK72" s="215"/>
      <c r="AL72" s="213"/>
      <c r="AM72" s="214" t="s">
        <v>139</v>
      </c>
      <c r="AN72" s="215"/>
      <c r="AO72" s="215"/>
      <c r="AP72" s="216"/>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14" t="s">
        <v>166</v>
      </c>
      <c r="AH73" s="215"/>
      <c r="AI73" s="215"/>
      <c r="AJ73" s="215"/>
      <c r="AK73" s="215"/>
      <c r="AL73" s="213"/>
      <c r="AM73" s="214" t="s">
        <v>142</v>
      </c>
      <c r="AN73" s="215"/>
      <c r="AO73" s="215"/>
      <c r="AP73" s="216"/>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14" t="s">
        <v>172</v>
      </c>
      <c r="AH74" s="215"/>
      <c r="AI74" s="215"/>
      <c r="AJ74" s="215"/>
      <c r="AK74" s="215"/>
      <c r="AL74" s="213"/>
      <c r="AM74" s="214" t="s">
        <v>144</v>
      </c>
      <c r="AN74" s="215"/>
      <c r="AO74" s="215"/>
      <c r="AP74" s="216"/>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14" t="s">
        <v>146</v>
      </c>
      <c r="AH75" s="215"/>
      <c r="AI75" s="215"/>
      <c r="AJ75" s="215"/>
      <c r="AK75" s="215"/>
      <c r="AL75" s="213"/>
      <c r="AM75" s="214" t="s">
        <v>147</v>
      </c>
      <c r="AN75" s="215"/>
      <c r="AO75" s="215"/>
      <c r="AP75" s="216"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14" t="s">
        <v>149</v>
      </c>
      <c r="AH76" s="215"/>
      <c r="AI76" s="215"/>
      <c r="AJ76" s="215"/>
      <c r="AK76" s="215"/>
      <c r="AL76" s="213"/>
      <c r="AM76" s="214" t="s">
        <v>147</v>
      </c>
      <c r="AN76" s="215"/>
      <c r="AO76" s="215"/>
      <c r="AP76" s="216"/>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14" t="s">
        <v>173</v>
      </c>
      <c r="AH77" s="215"/>
      <c r="AI77" s="215"/>
      <c r="AJ77" s="215"/>
      <c r="AK77" s="215"/>
      <c r="AL77" s="213"/>
      <c r="AM77" s="214" t="s">
        <v>151</v>
      </c>
      <c r="AN77" s="215"/>
      <c r="AO77" s="215"/>
      <c r="AP77" s="216"/>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44241</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23" t="s">
        <v>16</v>
      </c>
      <c r="L8" s="224"/>
      <c r="M8" s="224"/>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0.22916666666666666</v>
      </c>
      <c r="Y9" s="590"/>
      <c r="Z9" s="594"/>
      <c r="AA9" s="595"/>
      <c r="AB9" s="589"/>
      <c r="AC9" s="595"/>
      <c r="AD9" s="589"/>
      <c r="AE9" s="595"/>
      <c r="AF9" s="589"/>
      <c r="AG9" s="595"/>
      <c r="AH9" s="589"/>
      <c r="AI9" s="595"/>
      <c r="AJ9" s="589"/>
      <c r="AK9" s="595"/>
      <c r="AL9" s="589">
        <v>0.22916666666666666</v>
      </c>
      <c r="AM9" s="590"/>
      <c r="AN9" s="521" t="s">
        <v>285</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0.22916666666666666</v>
      </c>
      <c r="W10" s="590"/>
      <c r="X10" s="634">
        <v>0.27083333333333331</v>
      </c>
      <c r="Y10" s="635"/>
      <c r="Z10" s="594"/>
      <c r="AA10" s="595"/>
      <c r="AB10" s="589"/>
      <c r="AC10" s="595"/>
      <c r="AD10" s="589"/>
      <c r="AE10" s="595"/>
      <c r="AF10" s="589">
        <v>4.1666666666666664E-2</v>
      </c>
      <c r="AG10" s="595"/>
      <c r="AH10" s="589"/>
      <c r="AI10" s="595"/>
      <c r="AJ10" s="589"/>
      <c r="AK10" s="595"/>
      <c r="AL10" s="589"/>
      <c r="AM10" s="590"/>
      <c r="AN10" s="531" t="s">
        <v>286</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0.27083333333333331</v>
      </c>
      <c r="W11" s="635"/>
      <c r="X11" s="520">
        <v>0.27916666666666667</v>
      </c>
      <c r="Y11" s="544"/>
      <c r="Z11" s="543"/>
      <c r="AA11" s="534"/>
      <c r="AB11" s="520"/>
      <c r="AC11" s="534"/>
      <c r="AD11" s="520"/>
      <c r="AE11" s="534"/>
      <c r="AF11" s="520">
        <v>8.3333333333333332E-3</v>
      </c>
      <c r="AG11" s="534"/>
      <c r="AH11" s="520"/>
      <c r="AI11" s="534"/>
      <c r="AJ11" s="520"/>
      <c r="AK11" s="534"/>
      <c r="AL11" s="589"/>
      <c r="AM11" s="590"/>
      <c r="AN11" s="531" t="s">
        <v>287</v>
      </c>
      <c r="AO11" s="532"/>
      <c r="AP11" s="532"/>
      <c r="AQ11" s="532"/>
      <c r="AR11" s="532"/>
      <c r="AS11" s="532"/>
      <c r="AT11" s="532"/>
      <c r="AU11" s="53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0.27916666666666667</v>
      </c>
      <c r="W12" s="544"/>
      <c r="X12" s="520">
        <v>0.34166666666666662</v>
      </c>
      <c r="Y12" s="544"/>
      <c r="Z12" s="543"/>
      <c r="AA12" s="534"/>
      <c r="AB12" s="520"/>
      <c r="AC12" s="534"/>
      <c r="AD12" s="520"/>
      <c r="AE12" s="534"/>
      <c r="AF12" s="520">
        <v>6.25E-2</v>
      </c>
      <c r="AG12" s="534"/>
      <c r="AH12" s="520"/>
      <c r="AI12" s="534"/>
      <c r="AJ12" s="520"/>
      <c r="AK12" s="534"/>
      <c r="AL12" s="520"/>
      <c r="AM12" s="544"/>
      <c r="AN12" s="531" t="s">
        <v>288</v>
      </c>
      <c r="AO12" s="532"/>
      <c r="AP12" s="532"/>
      <c r="AQ12" s="532"/>
      <c r="AR12" s="532"/>
      <c r="AS12" s="532"/>
      <c r="AT12" s="532"/>
      <c r="AU12" s="53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231</v>
      </c>
      <c r="R13" s="585"/>
      <c r="S13" s="585"/>
      <c r="T13" s="586"/>
      <c r="U13" s="28"/>
      <c r="V13" s="520">
        <v>0.34166666666666662</v>
      </c>
      <c r="W13" s="544"/>
      <c r="X13" s="520">
        <v>0.35416666666666669</v>
      </c>
      <c r="Y13" s="544"/>
      <c r="Z13" s="543"/>
      <c r="AA13" s="534"/>
      <c r="AB13" s="520"/>
      <c r="AC13" s="534"/>
      <c r="AD13" s="520"/>
      <c r="AE13" s="534"/>
      <c r="AF13" s="520">
        <v>1.2499999999999999E-2</v>
      </c>
      <c r="AG13" s="534"/>
      <c r="AH13" s="520"/>
      <c r="AI13" s="534"/>
      <c r="AJ13" s="520"/>
      <c r="AK13" s="534"/>
      <c r="AL13" s="520"/>
      <c r="AM13" s="544"/>
      <c r="AN13" s="521" t="s">
        <v>289</v>
      </c>
      <c r="AO13" s="522"/>
      <c r="AP13" s="522"/>
      <c r="AQ13" s="522"/>
      <c r="AR13" s="522"/>
      <c r="AS13" s="522"/>
      <c r="AT13" s="522"/>
      <c r="AU13" s="523"/>
    </row>
    <row r="14" spans="1:47" ht="15.75" customHeight="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0.35416666666666669</v>
      </c>
      <c r="W14" s="544"/>
      <c r="X14" s="520">
        <v>0.3666666666666667</v>
      </c>
      <c r="Y14" s="544"/>
      <c r="Z14" s="543"/>
      <c r="AA14" s="534"/>
      <c r="AB14" s="520"/>
      <c r="AC14" s="534"/>
      <c r="AD14" s="520"/>
      <c r="AE14" s="534"/>
      <c r="AF14" s="520">
        <v>1.2499999999999999E-2</v>
      </c>
      <c r="AG14" s="534"/>
      <c r="AH14" s="520"/>
      <c r="AI14" s="534"/>
      <c r="AJ14" s="520"/>
      <c r="AK14" s="534"/>
      <c r="AL14" s="520"/>
      <c r="AM14" s="544"/>
      <c r="AN14" s="521" t="s">
        <v>290</v>
      </c>
      <c r="AO14" s="522"/>
      <c r="AP14" s="522"/>
      <c r="AQ14" s="522"/>
      <c r="AR14" s="522"/>
      <c r="AS14" s="522"/>
      <c r="AT14" s="522"/>
      <c r="AU14" s="52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0.3666666666666667</v>
      </c>
      <c r="W15" s="544"/>
      <c r="X15" s="520">
        <v>0.39166666666666666</v>
      </c>
      <c r="Y15" s="544"/>
      <c r="Z15" s="543"/>
      <c r="AA15" s="534"/>
      <c r="AB15" s="520"/>
      <c r="AC15" s="534"/>
      <c r="AD15" s="520"/>
      <c r="AE15" s="534"/>
      <c r="AF15" s="520">
        <v>2.4999999999999998E-2</v>
      </c>
      <c r="AG15" s="534"/>
      <c r="AH15" s="520"/>
      <c r="AI15" s="534"/>
      <c r="AJ15" s="520"/>
      <c r="AK15" s="534"/>
      <c r="AL15" s="520"/>
      <c r="AM15" s="544"/>
      <c r="AN15" s="531" t="s">
        <v>292</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0.39166666666666666</v>
      </c>
      <c r="W16" s="544"/>
      <c r="X16" s="520">
        <v>0.4458333333333333</v>
      </c>
      <c r="Y16" s="544"/>
      <c r="Z16" s="543"/>
      <c r="AA16" s="534"/>
      <c r="AB16" s="520"/>
      <c r="AC16" s="534"/>
      <c r="AD16" s="520">
        <v>5.4166666666666669E-2</v>
      </c>
      <c r="AE16" s="534"/>
      <c r="AF16" s="520"/>
      <c r="AG16" s="534"/>
      <c r="AH16" s="520"/>
      <c r="AI16" s="534"/>
      <c r="AJ16" s="520"/>
      <c r="AK16" s="534"/>
      <c r="AL16" s="520"/>
      <c r="AM16" s="544"/>
      <c r="AN16" s="521" t="s">
        <v>291</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0.4458333333333333</v>
      </c>
      <c r="W17" s="544"/>
      <c r="X17" s="520">
        <v>0.46666666666666662</v>
      </c>
      <c r="Y17" s="544"/>
      <c r="Z17" s="543"/>
      <c r="AA17" s="534"/>
      <c r="AB17" s="520"/>
      <c r="AC17" s="534"/>
      <c r="AD17" s="520">
        <v>1.6666666666666666E-2</v>
      </c>
      <c r="AE17" s="534"/>
      <c r="AF17" s="520">
        <v>4.1666666666666666E-3</v>
      </c>
      <c r="AG17" s="534"/>
      <c r="AH17" s="520"/>
      <c r="AI17" s="534"/>
      <c r="AJ17" s="520"/>
      <c r="AK17" s="534"/>
      <c r="AL17" s="520"/>
      <c r="AM17" s="544"/>
      <c r="AN17" s="531" t="s">
        <v>293</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0.46666666666666662</v>
      </c>
      <c r="W18" s="544"/>
      <c r="X18" s="520">
        <v>0.4916666666666667</v>
      </c>
      <c r="Y18" s="544"/>
      <c r="Z18" s="543"/>
      <c r="AA18" s="534"/>
      <c r="AB18" s="520"/>
      <c r="AC18" s="534"/>
      <c r="AD18" s="520">
        <v>2.4999999999999998E-2</v>
      </c>
      <c r="AE18" s="534"/>
      <c r="AF18" s="520"/>
      <c r="AG18" s="534"/>
      <c r="AH18" s="520"/>
      <c r="AI18" s="534"/>
      <c r="AJ18" s="520"/>
      <c r="AK18" s="534"/>
      <c r="AL18" s="520"/>
      <c r="AM18" s="544"/>
      <c r="AN18" s="521" t="s">
        <v>294</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0.4916666666666667</v>
      </c>
      <c r="W19" s="544"/>
      <c r="X19" s="550">
        <v>0.51250000000000007</v>
      </c>
      <c r="Y19" s="551"/>
      <c r="Z19" s="543"/>
      <c r="AA19" s="534"/>
      <c r="AB19" s="520"/>
      <c r="AC19" s="534"/>
      <c r="AD19" s="520">
        <v>1.6666666666666666E-2</v>
      </c>
      <c r="AE19" s="534"/>
      <c r="AF19" s="520">
        <v>4.1666666666666666E-3</v>
      </c>
      <c r="AG19" s="534"/>
      <c r="AH19" s="520"/>
      <c r="AI19" s="534"/>
      <c r="AJ19" s="520"/>
      <c r="AK19" s="534"/>
      <c r="AL19" s="520"/>
      <c r="AM19" s="544"/>
      <c r="AN19" s="531" t="s">
        <v>295</v>
      </c>
      <c r="AO19" s="532"/>
      <c r="AP19" s="532"/>
      <c r="AQ19" s="532"/>
      <c r="AR19" s="532"/>
      <c r="AS19" s="532"/>
      <c r="AT19" s="532"/>
      <c r="AU19" s="53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0.51250000000000007</v>
      </c>
      <c r="W20" s="551"/>
      <c r="X20" s="550">
        <v>0.54583333333333328</v>
      </c>
      <c r="Y20" s="551"/>
      <c r="Z20" s="543"/>
      <c r="AA20" s="534"/>
      <c r="AB20" s="520"/>
      <c r="AC20" s="534"/>
      <c r="AD20" s="520">
        <v>2.9166666666666664E-2</v>
      </c>
      <c r="AE20" s="534"/>
      <c r="AF20" s="520">
        <v>4.1666666666666666E-3</v>
      </c>
      <c r="AG20" s="534"/>
      <c r="AH20" s="520"/>
      <c r="AI20" s="534"/>
      <c r="AJ20" s="520"/>
      <c r="AK20" s="534"/>
      <c r="AL20" s="520"/>
      <c r="AM20" s="544"/>
      <c r="AN20" s="521" t="s">
        <v>299</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0.54583333333333328</v>
      </c>
      <c r="W21" s="551"/>
      <c r="X21" s="520">
        <v>0.69166666666666676</v>
      </c>
      <c r="Y21" s="544"/>
      <c r="Z21" s="543"/>
      <c r="AA21" s="534"/>
      <c r="AB21" s="520"/>
      <c r="AC21" s="534"/>
      <c r="AD21" s="520"/>
      <c r="AE21" s="534"/>
      <c r="AF21" s="520"/>
      <c r="AG21" s="534"/>
      <c r="AH21" s="520"/>
      <c r="AI21" s="534"/>
      <c r="AJ21" s="520"/>
      <c r="AK21" s="534"/>
      <c r="AL21" s="520">
        <v>0.14583333333333334</v>
      </c>
      <c r="AM21" s="544"/>
      <c r="AN21" s="521" t="s">
        <v>284</v>
      </c>
      <c r="AO21" s="522"/>
      <c r="AP21" s="522"/>
      <c r="AQ21" s="522"/>
      <c r="AR21" s="522"/>
      <c r="AS21" s="522"/>
      <c r="AT21" s="522"/>
      <c r="AU21" s="523"/>
    </row>
    <row r="22" spans="1:47" ht="15.75" customHeight="1" thickBo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0.69166666666666676</v>
      </c>
      <c r="W22" s="544"/>
      <c r="X22" s="520">
        <v>0.73333333333333339</v>
      </c>
      <c r="Y22" s="544"/>
      <c r="Z22" s="543"/>
      <c r="AA22" s="534"/>
      <c r="AB22" s="520"/>
      <c r="AC22" s="534"/>
      <c r="AD22" s="520">
        <v>3.7499999999999999E-2</v>
      </c>
      <c r="AE22" s="534"/>
      <c r="AF22" s="520">
        <v>4.1666666666666666E-3</v>
      </c>
      <c r="AG22" s="534"/>
      <c r="AH22" s="520"/>
      <c r="AI22" s="534"/>
      <c r="AJ22" s="520"/>
      <c r="AK22" s="534"/>
      <c r="AL22" s="520"/>
      <c r="AM22" s="544"/>
      <c r="AN22" s="521" t="s">
        <v>296</v>
      </c>
      <c r="AO22" s="522"/>
      <c r="AP22" s="522"/>
      <c r="AQ22" s="522"/>
      <c r="AR22" s="522"/>
      <c r="AS22" s="522"/>
      <c r="AT22" s="522"/>
      <c r="AU22" s="523"/>
    </row>
    <row r="23" spans="1:47" ht="15.75" customHeight="1" thickTop="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0.73333333333333339</v>
      </c>
      <c r="W23" s="544"/>
      <c r="X23" s="520">
        <v>0.77500000000000002</v>
      </c>
      <c r="Y23" s="544"/>
      <c r="Z23" s="543"/>
      <c r="AA23" s="534"/>
      <c r="AB23" s="520"/>
      <c r="AC23" s="534"/>
      <c r="AD23" s="520"/>
      <c r="AE23" s="534"/>
      <c r="AF23" s="520">
        <v>4.1666666666666664E-2</v>
      </c>
      <c r="AG23" s="534"/>
      <c r="AH23" s="520"/>
      <c r="AI23" s="534"/>
      <c r="AJ23" s="520"/>
      <c r="AK23" s="534"/>
      <c r="AL23" s="520"/>
      <c r="AM23" s="544"/>
      <c r="AN23" s="531" t="s">
        <v>297</v>
      </c>
      <c r="AO23" s="532"/>
      <c r="AP23" s="532"/>
      <c r="AQ23" s="532"/>
      <c r="AR23" s="532"/>
      <c r="AS23" s="532"/>
      <c r="AT23" s="532"/>
      <c r="AU23" s="53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v>0.77500000000000002</v>
      </c>
      <c r="W24" s="534"/>
      <c r="X24" s="519">
        <v>0.84583333333333333</v>
      </c>
      <c r="Y24" s="520"/>
      <c r="Z24" s="539"/>
      <c r="AA24" s="529"/>
      <c r="AB24" s="529"/>
      <c r="AC24" s="529"/>
      <c r="AD24" s="529"/>
      <c r="AE24" s="529"/>
      <c r="AF24" s="529"/>
      <c r="AG24" s="529"/>
      <c r="AH24" s="529"/>
      <c r="AI24" s="529"/>
      <c r="AJ24" s="529"/>
      <c r="AK24" s="529"/>
      <c r="AL24" s="534">
        <v>7.0833333333333331E-2</v>
      </c>
      <c r="AM24" s="520"/>
      <c r="AN24" s="521" t="s">
        <v>284</v>
      </c>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v>0.84583333333333333</v>
      </c>
      <c r="W25" s="534"/>
      <c r="X25" s="519">
        <v>0.875</v>
      </c>
      <c r="Y25" s="520"/>
      <c r="Z25" s="539"/>
      <c r="AA25" s="529"/>
      <c r="AB25" s="529"/>
      <c r="AC25" s="529"/>
      <c r="AD25" s="529">
        <v>2.4999999999999998E-2</v>
      </c>
      <c r="AE25" s="529"/>
      <c r="AF25" s="529">
        <v>4.1666666666666666E-3</v>
      </c>
      <c r="AG25" s="529"/>
      <c r="AH25" s="529"/>
      <c r="AI25" s="529"/>
      <c r="AJ25" s="529"/>
      <c r="AK25" s="529"/>
      <c r="AL25" s="534"/>
      <c r="AM25" s="520"/>
      <c r="AN25" s="531" t="s">
        <v>298</v>
      </c>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v>0.875</v>
      </c>
      <c r="W26" s="529"/>
      <c r="X26" s="530">
        <v>1</v>
      </c>
      <c r="Y26" s="520"/>
      <c r="Z26" s="528"/>
      <c r="AA26" s="529"/>
      <c r="AB26" s="530"/>
      <c r="AC26" s="529"/>
      <c r="AD26" s="530"/>
      <c r="AE26" s="529"/>
      <c r="AF26" s="530"/>
      <c r="AG26" s="529"/>
      <c r="AH26" s="530"/>
      <c r="AI26" s="529"/>
      <c r="AJ26" s="530"/>
      <c r="AK26" s="529"/>
      <c r="AL26" s="519">
        <v>0.125</v>
      </c>
      <c r="AM26" s="520"/>
      <c r="AN26" s="521" t="s">
        <v>284</v>
      </c>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0.20416666666666666</v>
      </c>
      <c r="AE31" s="497"/>
      <c r="AF31" s="497">
        <f>SUM(AF9:AG30)</f>
        <v>0.22500000000000003</v>
      </c>
      <c r="AG31" s="497"/>
      <c r="AH31" s="497">
        <f>SUM(AH9:AI30)</f>
        <v>0</v>
      </c>
      <c r="AI31" s="497"/>
      <c r="AJ31" s="497">
        <f>SUM(AJ9:AK30)</f>
        <v>0</v>
      </c>
      <c r="AK31" s="497"/>
      <c r="AL31" s="501">
        <f>SUM(AL9:AM30)</f>
        <v>0.5708333333333333</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15663</v>
      </c>
      <c r="Y35" s="480"/>
      <c r="Z35" s="480"/>
      <c r="AA35" s="56" t="s">
        <v>79</v>
      </c>
      <c r="AB35" s="481">
        <v>1023</v>
      </c>
      <c r="AC35" s="482"/>
      <c r="AD35" s="482"/>
      <c r="AE35" s="57" t="s">
        <v>79</v>
      </c>
      <c r="AF35" s="481">
        <v>0</v>
      </c>
      <c r="AG35" s="482"/>
      <c r="AH35" s="482"/>
      <c r="AI35" s="56" t="s">
        <v>79</v>
      </c>
      <c r="AJ35" s="481">
        <v>0</v>
      </c>
      <c r="AK35" s="482"/>
      <c r="AL35" s="482"/>
      <c r="AM35" s="56" t="s">
        <v>79</v>
      </c>
      <c r="AN35" s="483">
        <f>(X35+AF35)-(AB35+AJ35)</f>
        <v>14640</v>
      </c>
      <c r="AO35" s="484"/>
      <c r="AP35" s="56" t="s">
        <v>79</v>
      </c>
      <c r="AQ35" s="485"/>
      <c r="AR35" s="486"/>
      <c r="AS35" s="486"/>
      <c r="AT35" s="486"/>
      <c r="AU35" s="487"/>
    </row>
    <row r="36" spans="1:47" ht="15.75" customHeight="1">
      <c r="A36" s="225"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51000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48000</v>
      </c>
      <c r="AO36" s="428"/>
      <c r="AP36" s="61" t="s">
        <v>79</v>
      </c>
      <c r="AQ36" s="429"/>
      <c r="AR36" s="430"/>
      <c r="AS36" s="430"/>
      <c r="AT36" s="430"/>
      <c r="AU36" s="431"/>
    </row>
    <row r="37" spans="1:47" ht="15.75" customHeight="1">
      <c r="A37" s="225" t="s">
        <v>83</v>
      </c>
      <c r="B37" s="58"/>
      <c r="C37" s="58"/>
      <c r="D37" s="58"/>
      <c r="E37" s="58"/>
      <c r="F37" s="58"/>
      <c r="G37" s="59"/>
      <c r="H37" s="452">
        <f>SUM(AD9:AE30)</f>
        <v>0.20416666666666666</v>
      </c>
      <c r="I37" s="453"/>
      <c r="J37" s="453"/>
      <c r="K37" s="454">
        <v>89</v>
      </c>
      <c r="L37" s="455"/>
      <c r="M37" s="60" t="s">
        <v>79</v>
      </c>
      <c r="N37" s="456">
        <f t="shared" si="2"/>
        <v>436.1</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25" t="s">
        <v>85</v>
      </c>
      <c r="B38" s="58"/>
      <c r="C38" s="58"/>
      <c r="D38" s="58"/>
      <c r="E38" s="58"/>
      <c r="F38" s="58"/>
      <c r="G38" s="59"/>
      <c r="H38" s="452">
        <f>SUM(AF9:AG30)</f>
        <v>0.22500000000000003</v>
      </c>
      <c r="I38" s="453"/>
      <c r="J38" s="453"/>
      <c r="K38" s="454">
        <v>89</v>
      </c>
      <c r="L38" s="455"/>
      <c r="M38" s="60" t="s">
        <v>79</v>
      </c>
      <c r="N38" s="456">
        <f t="shared" si="2"/>
        <v>480.6</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25"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25"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25" t="s">
        <v>92</v>
      </c>
      <c r="B41" s="58"/>
      <c r="C41" s="58"/>
      <c r="D41" s="58"/>
      <c r="E41" s="58"/>
      <c r="F41" s="58"/>
      <c r="G41" s="59"/>
      <c r="H41" s="452">
        <f>SUM(AL9:AM30)</f>
        <v>0.5708333333333333</v>
      </c>
      <c r="I41" s="453"/>
      <c r="J41" s="453"/>
      <c r="K41" s="454">
        <v>8</v>
      </c>
      <c r="L41" s="455"/>
      <c r="M41" s="60" t="s">
        <v>79</v>
      </c>
      <c r="N41" s="456">
        <f t="shared" si="2"/>
        <v>109.6</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25"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1026.3</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44241</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44241</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20" t="s">
        <v>198</v>
      </c>
      <c r="AH71" s="221"/>
      <c r="AI71" s="221"/>
      <c r="AJ71" s="221"/>
      <c r="AK71" s="221"/>
      <c r="AL71" s="222"/>
      <c r="AM71" s="220" t="s">
        <v>199</v>
      </c>
      <c r="AN71" s="221"/>
      <c r="AO71" s="221"/>
      <c r="AP71" s="226"/>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20" t="s">
        <v>141</v>
      </c>
      <c r="AH72" s="221"/>
      <c r="AI72" s="221"/>
      <c r="AJ72" s="221"/>
      <c r="AK72" s="221"/>
      <c r="AL72" s="222"/>
      <c r="AM72" s="220" t="s">
        <v>139</v>
      </c>
      <c r="AN72" s="221"/>
      <c r="AO72" s="221"/>
      <c r="AP72" s="226"/>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20" t="s">
        <v>166</v>
      </c>
      <c r="AH73" s="221"/>
      <c r="AI73" s="221"/>
      <c r="AJ73" s="221"/>
      <c r="AK73" s="221"/>
      <c r="AL73" s="222"/>
      <c r="AM73" s="220" t="s">
        <v>142</v>
      </c>
      <c r="AN73" s="221"/>
      <c r="AO73" s="221"/>
      <c r="AP73" s="226"/>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20" t="s">
        <v>172</v>
      </c>
      <c r="AH74" s="221"/>
      <c r="AI74" s="221"/>
      <c r="AJ74" s="221"/>
      <c r="AK74" s="221"/>
      <c r="AL74" s="222"/>
      <c r="AM74" s="220" t="s">
        <v>144</v>
      </c>
      <c r="AN74" s="221"/>
      <c r="AO74" s="221"/>
      <c r="AP74" s="226"/>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20" t="s">
        <v>146</v>
      </c>
      <c r="AH75" s="221"/>
      <c r="AI75" s="221"/>
      <c r="AJ75" s="221"/>
      <c r="AK75" s="221"/>
      <c r="AL75" s="222"/>
      <c r="AM75" s="220" t="s">
        <v>147</v>
      </c>
      <c r="AN75" s="221"/>
      <c r="AO75" s="221"/>
      <c r="AP75" s="226"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20" t="s">
        <v>149</v>
      </c>
      <c r="AH76" s="221"/>
      <c r="AI76" s="221"/>
      <c r="AJ76" s="221"/>
      <c r="AK76" s="221"/>
      <c r="AL76" s="222"/>
      <c r="AM76" s="220" t="s">
        <v>147</v>
      </c>
      <c r="AN76" s="221"/>
      <c r="AO76" s="221"/>
      <c r="AP76" s="226"/>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20" t="s">
        <v>173</v>
      </c>
      <c r="AH77" s="221"/>
      <c r="AI77" s="221"/>
      <c r="AJ77" s="221"/>
      <c r="AK77" s="221"/>
      <c r="AL77" s="222"/>
      <c r="AM77" s="220" t="s">
        <v>151</v>
      </c>
      <c r="AN77" s="221"/>
      <c r="AO77" s="221"/>
      <c r="AP77" s="226"/>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44242</v>
      </c>
      <c r="F6" s="599"/>
      <c r="G6" s="599"/>
      <c r="H6" s="599"/>
      <c r="I6" s="599"/>
      <c r="J6" s="600"/>
      <c r="K6" s="7" t="s">
        <v>7</v>
      </c>
      <c r="L6" s="6"/>
      <c r="M6" s="6"/>
      <c r="N6" s="8"/>
      <c r="O6" s="601" t="s">
        <v>189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32" t="s">
        <v>16</v>
      </c>
      <c r="L8" s="233"/>
      <c r="M8" s="233"/>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0.10833333333333334</v>
      </c>
      <c r="Y9" s="590"/>
      <c r="Z9" s="594"/>
      <c r="AA9" s="595"/>
      <c r="AB9" s="589"/>
      <c r="AC9" s="595"/>
      <c r="AD9" s="589"/>
      <c r="AE9" s="595"/>
      <c r="AF9" s="589"/>
      <c r="AG9" s="595"/>
      <c r="AH9" s="589"/>
      <c r="AI9" s="595"/>
      <c r="AJ9" s="589"/>
      <c r="AK9" s="595"/>
      <c r="AL9" s="589">
        <v>0.10833333333333334</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0.10833333333333334</v>
      </c>
      <c r="W10" s="590"/>
      <c r="X10" s="634">
        <v>0.14583333333333334</v>
      </c>
      <c r="Y10" s="635"/>
      <c r="Z10" s="594"/>
      <c r="AA10" s="595"/>
      <c r="AB10" s="589"/>
      <c r="AC10" s="595"/>
      <c r="AD10" s="589">
        <v>3.3333333333333333E-2</v>
      </c>
      <c r="AE10" s="595"/>
      <c r="AF10" s="589">
        <v>4.1666666666666666E-3</v>
      </c>
      <c r="AG10" s="595"/>
      <c r="AH10" s="589"/>
      <c r="AI10" s="595"/>
      <c r="AJ10" s="589"/>
      <c r="AK10" s="595"/>
      <c r="AL10" s="589"/>
      <c r="AM10" s="590"/>
      <c r="AN10" s="531" t="s">
        <v>303</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0.14583333333333334</v>
      </c>
      <c r="W11" s="635"/>
      <c r="X11" s="520">
        <v>0.15416666666666667</v>
      </c>
      <c r="Y11" s="544"/>
      <c r="Z11" s="543"/>
      <c r="AA11" s="534"/>
      <c r="AB11" s="520"/>
      <c r="AC11" s="534"/>
      <c r="AD11" s="520"/>
      <c r="AE11" s="534"/>
      <c r="AF11" s="520">
        <v>8.3333333333333332E-3</v>
      </c>
      <c r="AG11" s="534"/>
      <c r="AH11" s="520"/>
      <c r="AI11" s="534"/>
      <c r="AJ11" s="520"/>
      <c r="AK11" s="534"/>
      <c r="AL11" s="589"/>
      <c r="AM11" s="590"/>
      <c r="AN11" s="531" t="s">
        <v>300</v>
      </c>
      <c r="AO11" s="532"/>
      <c r="AP11" s="532"/>
      <c r="AQ11" s="532"/>
      <c r="AR11" s="532"/>
      <c r="AS11" s="532"/>
      <c r="AT11" s="532"/>
      <c r="AU11" s="53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0.15416666666666667</v>
      </c>
      <c r="W12" s="544"/>
      <c r="X12" s="520">
        <v>0.22083333333333333</v>
      </c>
      <c r="Y12" s="544"/>
      <c r="Z12" s="543"/>
      <c r="AA12" s="534"/>
      <c r="AB12" s="520"/>
      <c r="AC12" s="534"/>
      <c r="AD12" s="520">
        <v>6.25E-2</v>
      </c>
      <c r="AE12" s="534"/>
      <c r="AF12" s="520">
        <v>4.1666666666666666E-3</v>
      </c>
      <c r="AG12" s="534"/>
      <c r="AH12" s="520"/>
      <c r="AI12" s="534"/>
      <c r="AJ12" s="520"/>
      <c r="AK12" s="534"/>
      <c r="AL12" s="520"/>
      <c r="AM12" s="544"/>
      <c r="AN12" s="531" t="s">
        <v>308</v>
      </c>
      <c r="AO12" s="532"/>
      <c r="AP12" s="532"/>
      <c r="AQ12" s="532"/>
      <c r="AR12" s="532"/>
      <c r="AS12" s="532"/>
      <c r="AT12" s="532"/>
      <c r="AU12" s="53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311</v>
      </c>
      <c r="R13" s="585"/>
      <c r="S13" s="585"/>
      <c r="T13" s="586"/>
      <c r="U13" s="28"/>
      <c r="V13" s="520">
        <v>0.22083333333333333</v>
      </c>
      <c r="W13" s="544"/>
      <c r="X13" s="520">
        <v>0.23333333333333331</v>
      </c>
      <c r="Y13" s="544"/>
      <c r="Z13" s="543"/>
      <c r="AA13" s="534"/>
      <c r="AB13" s="520"/>
      <c r="AC13" s="534"/>
      <c r="AD13" s="520">
        <v>4.1666666666666666E-3</v>
      </c>
      <c r="AE13" s="534"/>
      <c r="AF13" s="520">
        <v>4.1666666666666666E-3</v>
      </c>
      <c r="AG13" s="534"/>
      <c r="AH13" s="520"/>
      <c r="AI13" s="534"/>
      <c r="AJ13" s="520"/>
      <c r="AK13" s="534"/>
      <c r="AL13" s="520"/>
      <c r="AM13" s="544"/>
      <c r="AN13" s="521" t="s">
        <v>301</v>
      </c>
      <c r="AO13" s="522"/>
      <c r="AP13" s="522"/>
      <c r="AQ13" s="522"/>
      <c r="AR13" s="522"/>
      <c r="AS13" s="522"/>
      <c r="AT13" s="522"/>
      <c r="AU13" s="523"/>
    </row>
    <row r="14" spans="1:47" ht="15.75" customHeight="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0.23333333333333331</v>
      </c>
      <c r="W14" s="544"/>
      <c r="X14" s="520">
        <v>0.25416666666666665</v>
      </c>
      <c r="Y14" s="544"/>
      <c r="Z14" s="543"/>
      <c r="AA14" s="534"/>
      <c r="AB14" s="520"/>
      <c r="AC14" s="534"/>
      <c r="AD14" s="520">
        <v>2.0833333333333332E-2</v>
      </c>
      <c r="AE14" s="534"/>
      <c r="AF14" s="520">
        <v>4.1666666666666666E-3</v>
      </c>
      <c r="AG14" s="534"/>
      <c r="AH14" s="520"/>
      <c r="AI14" s="534"/>
      <c r="AJ14" s="520"/>
      <c r="AK14" s="534"/>
      <c r="AL14" s="520"/>
      <c r="AM14" s="544"/>
      <c r="AN14" s="521" t="s">
        <v>302</v>
      </c>
      <c r="AO14" s="522"/>
      <c r="AP14" s="522"/>
      <c r="AQ14" s="522"/>
      <c r="AR14" s="522"/>
      <c r="AS14" s="522"/>
      <c r="AT14" s="522"/>
      <c r="AU14" s="52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0.25416666666666665</v>
      </c>
      <c r="W15" s="544"/>
      <c r="X15" s="520">
        <v>0.28750000000000003</v>
      </c>
      <c r="Y15" s="544"/>
      <c r="Z15" s="543"/>
      <c r="AA15" s="534"/>
      <c r="AB15" s="520"/>
      <c r="AC15" s="534"/>
      <c r="AD15" s="520">
        <v>2.9166666666666664E-2</v>
      </c>
      <c r="AE15" s="534"/>
      <c r="AF15" s="520">
        <v>4.1666666666666666E-3</v>
      </c>
      <c r="AG15" s="534"/>
      <c r="AH15" s="520"/>
      <c r="AI15" s="534"/>
      <c r="AJ15" s="520"/>
      <c r="AK15" s="534"/>
      <c r="AL15" s="520"/>
      <c r="AM15" s="544"/>
      <c r="AN15" s="531" t="s">
        <v>309</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0.28750000000000003</v>
      </c>
      <c r="W16" s="544"/>
      <c r="X16" s="520">
        <v>0.32083333333333336</v>
      </c>
      <c r="Y16" s="544"/>
      <c r="Z16" s="543"/>
      <c r="AA16" s="534"/>
      <c r="AB16" s="520"/>
      <c r="AC16" s="534"/>
      <c r="AD16" s="520">
        <v>2.9166666666666664E-2</v>
      </c>
      <c r="AE16" s="534"/>
      <c r="AF16" s="520">
        <v>4.1666666666666666E-3</v>
      </c>
      <c r="AG16" s="534"/>
      <c r="AH16" s="520"/>
      <c r="AI16" s="534"/>
      <c r="AJ16" s="520"/>
      <c r="AK16" s="534"/>
      <c r="AL16" s="520"/>
      <c r="AM16" s="544"/>
      <c r="AN16" s="521" t="s">
        <v>304</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0.32083333333333336</v>
      </c>
      <c r="W17" s="544"/>
      <c r="X17" s="520">
        <v>0.3833333333333333</v>
      </c>
      <c r="Y17" s="544"/>
      <c r="Z17" s="543"/>
      <c r="AA17" s="534"/>
      <c r="AB17" s="520"/>
      <c r="AC17" s="534"/>
      <c r="AD17" s="520">
        <v>5.8333333333333327E-2</v>
      </c>
      <c r="AE17" s="534"/>
      <c r="AF17" s="520">
        <v>4.1666666666666666E-3</v>
      </c>
      <c r="AG17" s="534"/>
      <c r="AH17" s="520"/>
      <c r="AI17" s="534"/>
      <c r="AJ17" s="520"/>
      <c r="AK17" s="534"/>
      <c r="AL17" s="520"/>
      <c r="AM17" s="544"/>
      <c r="AN17" s="531" t="s">
        <v>310</v>
      </c>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0.3833333333333333</v>
      </c>
      <c r="W18" s="544"/>
      <c r="X18" s="520">
        <v>0.41666666666666669</v>
      </c>
      <c r="Y18" s="544"/>
      <c r="Z18" s="543"/>
      <c r="AA18" s="534"/>
      <c r="AB18" s="520"/>
      <c r="AC18" s="534"/>
      <c r="AD18" s="520">
        <v>2.9166666666666664E-2</v>
      </c>
      <c r="AE18" s="534"/>
      <c r="AF18" s="520">
        <v>4.1666666666666666E-3</v>
      </c>
      <c r="AG18" s="534"/>
      <c r="AH18" s="520"/>
      <c r="AI18" s="534"/>
      <c r="AJ18" s="520"/>
      <c r="AK18" s="534"/>
      <c r="AL18" s="520"/>
      <c r="AM18" s="544"/>
      <c r="AN18" s="521" t="s">
        <v>305</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0.41666666666666669</v>
      </c>
      <c r="W19" s="544"/>
      <c r="X19" s="550">
        <v>0.5541666666666667</v>
      </c>
      <c r="Y19" s="551"/>
      <c r="Z19" s="543"/>
      <c r="AA19" s="534"/>
      <c r="AB19" s="520"/>
      <c r="AC19" s="534"/>
      <c r="AD19" s="520"/>
      <c r="AE19" s="534"/>
      <c r="AF19" s="520"/>
      <c r="AG19" s="534"/>
      <c r="AH19" s="520"/>
      <c r="AI19" s="534"/>
      <c r="AJ19" s="520"/>
      <c r="AK19" s="534"/>
      <c r="AL19" s="520">
        <v>0.13749999999999998</v>
      </c>
      <c r="AM19" s="544"/>
      <c r="AN19" s="521" t="s">
        <v>223</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0.5541666666666667</v>
      </c>
      <c r="W20" s="551"/>
      <c r="X20" s="550">
        <v>0.58750000000000002</v>
      </c>
      <c r="Y20" s="551"/>
      <c r="Z20" s="543"/>
      <c r="AA20" s="534"/>
      <c r="AB20" s="520"/>
      <c r="AC20" s="534"/>
      <c r="AD20" s="520"/>
      <c r="AE20" s="534"/>
      <c r="AF20" s="520">
        <v>3.3333333333333333E-2</v>
      </c>
      <c r="AG20" s="534"/>
      <c r="AH20" s="520"/>
      <c r="AI20" s="534"/>
      <c r="AJ20" s="520"/>
      <c r="AK20" s="534"/>
      <c r="AL20" s="520"/>
      <c r="AM20" s="544"/>
      <c r="AN20" s="521" t="s">
        <v>306</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0.58750000000000002</v>
      </c>
      <c r="W21" s="551"/>
      <c r="X21" s="520">
        <v>0.83333333333333337</v>
      </c>
      <c r="Y21" s="544"/>
      <c r="Z21" s="543"/>
      <c r="AA21" s="534"/>
      <c r="AB21" s="520"/>
      <c r="AC21" s="534"/>
      <c r="AD21" s="520"/>
      <c r="AE21" s="534"/>
      <c r="AF21" s="520"/>
      <c r="AG21" s="534"/>
      <c r="AH21" s="520"/>
      <c r="AI21" s="534"/>
      <c r="AJ21" s="520"/>
      <c r="AK21" s="534"/>
      <c r="AL21" s="520">
        <v>0.24583333333333335</v>
      </c>
      <c r="AM21" s="544"/>
      <c r="AN21" s="521" t="s">
        <v>223</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0.83333333333333337</v>
      </c>
      <c r="W22" s="544"/>
      <c r="X22" s="520">
        <v>0.86249999999999993</v>
      </c>
      <c r="Y22" s="544"/>
      <c r="Z22" s="543"/>
      <c r="AA22" s="534"/>
      <c r="AB22" s="520"/>
      <c r="AC22" s="534"/>
      <c r="AD22" s="520"/>
      <c r="AE22" s="534"/>
      <c r="AF22" s="520">
        <v>2.9166666666666664E-2</v>
      </c>
      <c r="AG22" s="534"/>
      <c r="AH22" s="520"/>
      <c r="AI22" s="534"/>
      <c r="AJ22" s="520"/>
      <c r="AK22" s="534"/>
      <c r="AL22" s="520"/>
      <c r="AM22" s="544"/>
      <c r="AN22" s="521" t="s">
        <v>307</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0.86249999999999993</v>
      </c>
      <c r="W23" s="544"/>
      <c r="X23" s="520">
        <v>1</v>
      </c>
      <c r="Y23" s="544"/>
      <c r="Z23" s="543"/>
      <c r="AA23" s="534"/>
      <c r="AB23" s="520"/>
      <c r="AC23" s="534"/>
      <c r="AD23" s="520"/>
      <c r="AE23" s="534"/>
      <c r="AF23" s="520"/>
      <c r="AG23" s="534"/>
      <c r="AH23" s="520"/>
      <c r="AI23" s="534"/>
      <c r="AJ23" s="520"/>
      <c r="AK23" s="534"/>
      <c r="AL23" s="520">
        <v>0.13749999999999998</v>
      </c>
      <c r="AM23" s="544"/>
      <c r="AN23" s="521" t="s">
        <v>223</v>
      </c>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0.26666666666666666</v>
      </c>
      <c r="AE31" s="497"/>
      <c r="AF31" s="497">
        <f>SUM(AF9:AG30)</f>
        <v>0.10416666666666666</v>
      </c>
      <c r="AG31" s="497"/>
      <c r="AH31" s="497">
        <f>SUM(AH9:AI30)</f>
        <v>0</v>
      </c>
      <c r="AI31" s="497"/>
      <c r="AJ31" s="497">
        <f>SUM(AJ9:AK30)</f>
        <v>0</v>
      </c>
      <c r="AK31" s="497"/>
      <c r="AL31" s="501">
        <f>SUM(AL9:AM30)</f>
        <v>0.62916666666666665</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14640</v>
      </c>
      <c r="Y35" s="480"/>
      <c r="Z35" s="480"/>
      <c r="AA35" s="56" t="s">
        <v>79</v>
      </c>
      <c r="AB35" s="481">
        <v>910</v>
      </c>
      <c r="AC35" s="482"/>
      <c r="AD35" s="482"/>
      <c r="AE35" s="57" t="s">
        <v>79</v>
      </c>
      <c r="AF35" s="481">
        <v>0</v>
      </c>
      <c r="AG35" s="482"/>
      <c r="AH35" s="482"/>
      <c r="AI35" s="56" t="s">
        <v>79</v>
      </c>
      <c r="AJ35" s="481">
        <v>0</v>
      </c>
      <c r="AK35" s="482"/>
      <c r="AL35" s="482"/>
      <c r="AM35" s="56" t="s">
        <v>79</v>
      </c>
      <c r="AN35" s="483">
        <f>(X35+AF35)-(AB35+AJ35)</f>
        <v>13730</v>
      </c>
      <c r="AO35" s="484"/>
      <c r="AP35" s="56" t="s">
        <v>79</v>
      </c>
      <c r="AQ35" s="485"/>
      <c r="AR35" s="486"/>
      <c r="AS35" s="486"/>
      <c r="AT35" s="486"/>
      <c r="AU35" s="487"/>
    </row>
    <row r="36" spans="1:47" ht="15.75" customHeight="1">
      <c r="A36" s="231"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48000</v>
      </c>
      <c r="Y36" s="451"/>
      <c r="Z36" s="451"/>
      <c r="AA36" s="61" t="s">
        <v>79</v>
      </c>
      <c r="AB36" s="463">
        <v>2000</v>
      </c>
      <c r="AC36" s="464"/>
      <c r="AD36" s="464"/>
      <c r="AE36" s="62" t="s">
        <v>79</v>
      </c>
      <c r="AF36" s="463">
        <v>0</v>
      </c>
      <c r="AG36" s="464"/>
      <c r="AH36" s="464"/>
      <c r="AI36" s="61" t="s">
        <v>79</v>
      </c>
      <c r="AJ36" s="463">
        <v>0</v>
      </c>
      <c r="AK36" s="464"/>
      <c r="AL36" s="464"/>
      <c r="AM36" s="61" t="s">
        <v>79</v>
      </c>
      <c r="AN36" s="427">
        <f t="shared" ref="AN36:AN43" si="3">(X36+AF36)-(AB36+AJ36)</f>
        <v>46000</v>
      </c>
      <c r="AO36" s="428"/>
      <c r="AP36" s="61" t="s">
        <v>79</v>
      </c>
      <c r="AQ36" s="429"/>
      <c r="AR36" s="430"/>
      <c r="AS36" s="430"/>
      <c r="AT36" s="430"/>
      <c r="AU36" s="431"/>
    </row>
    <row r="37" spans="1:47" ht="15.75" customHeight="1">
      <c r="A37" s="231" t="s">
        <v>83</v>
      </c>
      <c r="B37" s="58"/>
      <c r="C37" s="58"/>
      <c r="D37" s="58"/>
      <c r="E37" s="58"/>
      <c r="F37" s="58"/>
      <c r="G37" s="59"/>
      <c r="H37" s="452">
        <f>SUM(AD9:AE30)</f>
        <v>0.26666666666666666</v>
      </c>
      <c r="I37" s="453"/>
      <c r="J37" s="453"/>
      <c r="K37" s="454">
        <v>89</v>
      </c>
      <c r="L37" s="455"/>
      <c r="M37" s="60" t="s">
        <v>79</v>
      </c>
      <c r="N37" s="456">
        <f t="shared" si="2"/>
        <v>569.6</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31" t="s">
        <v>85</v>
      </c>
      <c r="B38" s="58"/>
      <c r="C38" s="58"/>
      <c r="D38" s="58"/>
      <c r="E38" s="58"/>
      <c r="F38" s="58"/>
      <c r="G38" s="59"/>
      <c r="H38" s="452">
        <f>SUM(AF9:AG30)</f>
        <v>0.10416666666666666</v>
      </c>
      <c r="I38" s="453"/>
      <c r="J38" s="453"/>
      <c r="K38" s="454">
        <v>89</v>
      </c>
      <c r="L38" s="455"/>
      <c r="M38" s="60" t="s">
        <v>79</v>
      </c>
      <c r="N38" s="456">
        <f t="shared" si="2"/>
        <v>222.5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31"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31"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31" t="s">
        <v>92</v>
      </c>
      <c r="B41" s="58"/>
      <c r="C41" s="58"/>
      <c r="D41" s="58"/>
      <c r="E41" s="58"/>
      <c r="F41" s="58"/>
      <c r="G41" s="59"/>
      <c r="H41" s="452">
        <f>SUM(AL9:AM30)</f>
        <v>0.62916666666666665</v>
      </c>
      <c r="I41" s="453"/>
      <c r="J41" s="453"/>
      <c r="K41" s="454">
        <v>8</v>
      </c>
      <c r="L41" s="455"/>
      <c r="M41" s="60" t="s">
        <v>79</v>
      </c>
      <c r="N41" s="456">
        <f t="shared" si="2"/>
        <v>120.8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31"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912.9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44242</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44242</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28" t="s">
        <v>198</v>
      </c>
      <c r="AH71" s="229"/>
      <c r="AI71" s="229"/>
      <c r="AJ71" s="229"/>
      <c r="AK71" s="229"/>
      <c r="AL71" s="227"/>
      <c r="AM71" s="228" t="s">
        <v>199</v>
      </c>
      <c r="AN71" s="229"/>
      <c r="AO71" s="229"/>
      <c r="AP71" s="230"/>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28" t="s">
        <v>141</v>
      </c>
      <c r="AH72" s="229"/>
      <c r="AI72" s="229"/>
      <c r="AJ72" s="229"/>
      <c r="AK72" s="229"/>
      <c r="AL72" s="227"/>
      <c r="AM72" s="228" t="s">
        <v>139</v>
      </c>
      <c r="AN72" s="229"/>
      <c r="AO72" s="229"/>
      <c r="AP72" s="230"/>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28" t="s">
        <v>166</v>
      </c>
      <c r="AH73" s="229"/>
      <c r="AI73" s="229"/>
      <c r="AJ73" s="229"/>
      <c r="AK73" s="229"/>
      <c r="AL73" s="227"/>
      <c r="AM73" s="228" t="s">
        <v>142</v>
      </c>
      <c r="AN73" s="229"/>
      <c r="AO73" s="229"/>
      <c r="AP73" s="230"/>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28" t="s">
        <v>172</v>
      </c>
      <c r="AH74" s="229"/>
      <c r="AI74" s="229"/>
      <c r="AJ74" s="229"/>
      <c r="AK74" s="229"/>
      <c r="AL74" s="227"/>
      <c r="AM74" s="228" t="s">
        <v>144</v>
      </c>
      <c r="AN74" s="229"/>
      <c r="AO74" s="229"/>
      <c r="AP74" s="230"/>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28" t="s">
        <v>146</v>
      </c>
      <c r="AH75" s="229"/>
      <c r="AI75" s="229"/>
      <c r="AJ75" s="229"/>
      <c r="AK75" s="229"/>
      <c r="AL75" s="227"/>
      <c r="AM75" s="228" t="s">
        <v>147</v>
      </c>
      <c r="AN75" s="229"/>
      <c r="AO75" s="229"/>
      <c r="AP75" s="230"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28" t="s">
        <v>149</v>
      </c>
      <c r="AH76" s="229"/>
      <c r="AI76" s="229"/>
      <c r="AJ76" s="229"/>
      <c r="AK76" s="229"/>
      <c r="AL76" s="227"/>
      <c r="AM76" s="228" t="s">
        <v>147</v>
      </c>
      <c r="AN76" s="229"/>
      <c r="AO76" s="229"/>
      <c r="AP76" s="230"/>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28" t="s">
        <v>173</v>
      </c>
      <c r="AH77" s="229"/>
      <c r="AI77" s="229"/>
      <c r="AJ77" s="229"/>
      <c r="AK77" s="229"/>
      <c r="AL77" s="227"/>
      <c r="AM77" s="228" t="s">
        <v>151</v>
      </c>
      <c r="AN77" s="229"/>
      <c r="AO77" s="229"/>
      <c r="AP77" s="230"/>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44243</v>
      </c>
      <c r="F6" s="599"/>
      <c r="G6" s="599"/>
      <c r="H6" s="599"/>
      <c r="I6" s="599"/>
      <c r="J6" s="600"/>
      <c r="K6" s="7" t="s">
        <v>7</v>
      </c>
      <c r="L6" s="6"/>
      <c r="M6" s="6"/>
      <c r="N6" s="8"/>
      <c r="O6" s="601" t="s">
        <v>319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37" t="s">
        <v>16</v>
      </c>
      <c r="L8" s="238"/>
      <c r="M8" s="238"/>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0.34166666666666662</v>
      </c>
      <c r="Y9" s="590"/>
      <c r="Z9" s="594"/>
      <c r="AA9" s="595"/>
      <c r="AB9" s="589"/>
      <c r="AC9" s="595"/>
      <c r="AD9" s="589"/>
      <c r="AE9" s="595"/>
      <c r="AF9" s="589"/>
      <c r="AG9" s="595"/>
      <c r="AH9" s="589"/>
      <c r="AI9" s="595"/>
      <c r="AJ9" s="589"/>
      <c r="AK9" s="595"/>
      <c r="AL9" s="589">
        <v>0.34166666666666662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0.34166666666666662</v>
      </c>
      <c r="W10" s="590"/>
      <c r="X10" s="634">
        <v>0.36249999999999999</v>
      </c>
      <c r="Y10" s="635"/>
      <c r="Z10" s="594"/>
      <c r="AA10" s="595"/>
      <c r="AB10" s="589"/>
      <c r="AC10" s="595"/>
      <c r="AD10" s="589">
        <v>1.6666666666666666E-2</v>
      </c>
      <c r="AE10" s="595"/>
      <c r="AF10" s="589">
        <v>4.1666666666666666E-3</v>
      </c>
      <c r="AG10" s="595"/>
      <c r="AH10" s="589"/>
      <c r="AI10" s="595"/>
      <c r="AJ10" s="589"/>
      <c r="AK10" s="595"/>
      <c r="AL10" s="589"/>
      <c r="AM10" s="590"/>
      <c r="AN10" s="531" t="s">
        <v>312</v>
      </c>
      <c r="AO10" s="532"/>
      <c r="AP10" s="532"/>
      <c r="AQ10" s="532"/>
      <c r="AR10" s="532"/>
      <c r="AS10" s="532"/>
      <c r="AT10" s="532"/>
      <c r="AU10" s="53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34">
        <v>0.36249999999999999</v>
      </c>
      <c r="W11" s="635"/>
      <c r="X11" s="520">
        <v>0.73749999999999993</v>
      </c>
      <c r="Y11" s="544"/>
      <c r="Z11" s="543"/>
      <c r="AA11" s="534"/>
      <c r="AB11" s="520">
        <v>0.37083333333333335</v>
      </c>
      <c r="AC11" s="534"/>
      <c r="AD11" s="520"/>
      <c r="AE11" s="534"/>
      <c r="AF11" s="520">
        <v>4.1666666666666666E-3</v>
      </c>
      <c r="AG11" s="534"/>
      <c r="AH11" s="520"/>
      <c r="AI11" s="534"/>
      <c r="AJ11" s="520"/>
      <c r="AK11" s="534"/>
      <c r="AL11" s="589"/>
      <c r="AM11" s="590"/>
      <c r="AN11" s="531" t="s">
        <v>313</v>
      </c>
      <c r="AO11" s="532"/>
      <c r="AP11" s="532"/>
      <c r="AQ11" s="532"/>
      <c r="AR11" s="532"/>
      <c r="AS11" s="532"/>
      <c r="AT11" s="532"/>
      <c r="AU11" s="53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0.73749999999999993</v>
      </c>
      <c r="W12" s="544"/>
      <c r="X12" s="520">
        <v>0.76250000000000007</v>
      </c>
      <c r="Y12" s="544"/>
      <c r="Z12" s="543"/>
      <c r="AA12" s="534"/>
      <c r="AB12" s="520"/>
      <c r="AC12" s="534"/>
      <c r="AD12" s="520">
        <v>2.0833333333333332E-2</v>
      </c>
      <c r="AE12" s="534"/>
      <c r="AF12" s="520">
        <v>4.1666666666666666E-3</v>
      </c>
      <c r="AG12" s="534"/>
      <c r="AH12" s="520"/>
      <c r="AI12" s="534"/>
      <c r="AJ12" s="520"/>
      <c r="AK12" s="534"/>
      <c r="AL12" s="520"/>
      <c r="AM12" s="544"/>
      <c r="AN12" s="531" t="s">
        <v>314</v>
      </c>
      <c r="AO12" s="532"/>
      <c r="AP12" s="532"/>
      <c r="AQ12" s="532"/>
      <c r="AR12" s="532"/>
      <c r="AS12" s="532"/>
      <c r="AT12" s="532"/>
      <c r="AU12" s="53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318</v>
      </c>
      <c r="R13" s="585"/>
      <c r="S13" s="585"/>
      <c r="T13" s="586"/>
      <c r="U13" s="28"/>
      <c r="V13" s="520">
        <v>0.76250000000000007</v>
      </c>
      <c r="W13" s="544"/>
      <c r="X13" s="520">
        <v>0.76666666666666661</v>
      </c>
      <c r="Y13" s="544"/>
      <c r="Z13" s="543"/>
      <c r="AA13" s="534"/>
      <c r="AB13" s="520"/>
      <c r="AC13" s="534"/>
      <c r="AD13" s="520"/>
      <c r="AE13" s="534"/>
      <c r="AF13" s="520">
        <v>4.1666666666666666E-3</v>
      </c>
      <c r="AG13" s="534"/>
      <c r="AH13" s="520"/>
      <c r="AI13" s="534"/>
      <c r="AJ13" s="520"/>
      <c r="AK13" s="534"/>
      <c r="AL13" s="520"/>
      <c r="AM13" s="544"/>
      <c r="AN13" s="521" t="s">
        <v>315</v>
      </c>
      <c r="AO13" s="522"/>
      <c r="AP13" s="522"/>
      <c r="AQ13" s="522"/>
      <c r="AR13" s="522"/>
      <c r="AS13" s="522"/>
      <c r="AT13" s="522"/>
      <c r="AU13" s="523"/>
    </row>
    <row r="14" spans="1:47" ht="15.75" customHeight="1" thickBo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0.76666666666666661</v>
      </c>
      <c r="W14" s="544"/>
      <c r="X14" s="520">
        <v>0.79166666666666663</v>
      </c>
      <c r="Y14" s="544"/>
      <c r="Z14" s="543"/>
      <c r="AA14" s="534"/>
      <c r="AB14" s="520"/>
      <c r="AC14" s="534"/>
      <c r="AD14" s="520"/>
      <c r="AE14" s="534"/>
      <c r="AF14" s="520"/>
      <c r="AG14" s="534"/>
      <c r="AH14" s="520"/>
      <c r="AI14" s="534"/>
      <c r="AJ14" s="520"/>
      <c r="AK14" s="534"/>
      <c r="AL14" s="520">
        <v>2.4999999999999998E-2</v>
      </c>
      <c r="AM14" s="544"/>
      <c r="AN14" s="521" t="s">
        <v>317</v>
      </c>
      <c r="AO14" s="522"/>
      <c r="AP14" s="522"/>
      <c r="AQ14" s="522"/>
      <c r="AR14" s="522"/>
      <c r="AS14" s="522"/>
      <c r="AT14" s="522"/>
      <c r="AU14" s="523"/>
    </row>
    <row r="15" spans="1:47" ht="15.75" customHeight="1" thickTop="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0.79166666666666663</v>
      </c>
      <c r="W15" s="544"/>
      <c r="X15" s="520">
        <v>0.81666666666666676</v>
      </c>
      <c r="Y15" s="544"/>
      <c r="Z15" s="543"/>
      <c r="AA15" s="534"/>
      <c r="AB15" s="520"/>
      <c r="AC15" s="534"/>
      <c r="AD15" s="520"/>
      <c r="AE15" s="534"/>
      <c r="AF15" s="520">
        <v>2.4999999999999998E-2</v>
      </c>
      <c r="AG15" s="534"/>
      <c r="AH15" s="520"/>
      <c r="AI15" s="534"/>
      <c r="AJ15" s="520"/>
      <c r="AK15" s="534"/>
      <c r="AL15" s="520"/>
      <c r="AM15" s="544"/>
      <c r="AN15" s="531" t="s">
        <v>316</v>
      </c>
      <c r="AO15" s="532"/>
      <c r="AP15" s="532"/>
      <c r="AQ15" s="532"/>
      <c r="AR15" s="532"/>
      <c r="AS15" s="532"/>
      <c r="AT15" s="532"/>
      <c r="AU15" s="53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0.81666666666666676</v>
      </c>
      <c r="W16" s="544"/>
      <c r="X16" s="520">
        <v>1</v>
      </c>
      <c r="Y16" s="544"/>
      <c r="Z16" s="543"/>
      <c r="AA16" s="534"/>
      <c r="AB16" s="520"/>
      <c r="AC16" s="534"/>
      <c r="AD16" s="520"/>
      <c r="AE16" s="534"/>
      <c r="AF16" s="520"/>
      <c r="AG16" s="534"/>
      <c r="AH16" s="520"/>
      <c r="AI16" s="534"/>
      <c r="AJ16" s="520"/>
      <c r="AK16" s="534"/>
      <c r="AL16" s="520">
        <v>0.18333333333333335</v>
      </c>
      <c r="AM16" s="544"/>
      <c r="AN16" s="521" t="s">
        <v>317</v>
      </c>
      <c r="AO16" s="522"/>
      <c r="AP16" s="522"/>
      <c r="AQ16" s="522"/>
      <c r="AR16" s="522"/>
      <c r="AS16" s="522"/>
      <c r="AT16" s="522"/>
      <c r="AU16" s="52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44"/>
      <c r="X17" s="520"/>
      <c r="Y17" s="544"/>
      <c r="Z17" s="543"/>
      <c r="AA17" s="534"/>
      <c r="AB17" s="520"/>
      <c r="AC17" s="534"/>
      <c r="AD17" s="520"/>
      <c r="AE17" s="534"/>
      <c r="AF17" s="520"/>
      <c r="AG17" s="534"/>
      <c r="AH17" s="520"/>
      <c r="AI17" s="534"/>
      <c r="AJ17" s="520"/>
      <c r="AK17" s="534"/>
      <c r="AL17" s="520"/>
      <c r="AM17" s="544"/>
      <c r="AN17" s="531"/>
      <c r="AO17" s="532"/>
      <c r="AP17" s="532"/>
      <c r="AQ17" s="532"/>
      <c r="AR17" s="532"/>
      <c r="AS17" s="532"/>
      <c r="AT17" s="532"/>
      <c r="AU17" s="53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520"/>
      <c r="Y18" s="544"/>
      <c r="Z18" s="543"/>
      <c r="AA18" s="534"/>
      <c r="AB18" s="520"/>
      <c r="AC18" s="534"/>
      <c r="AD18" s="520"/>
      <c r="AE18" s="534"/>
      <c r="AF18" s="520"/>
      <c r="AG18" s="534"/>
      <c r="AH18" s="520"/>
      <c r="AI18" s="534"/>
      <c r="AJ18" s="520"/>
      <c r="AK18" s="534"/>
      <c r="AL18" s="520"/>
      <c r="AM18" s="544"/>
      <c r="AN18" s="521"/>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550"/>
      <c r="Y19" s="551"/>
      <c r="Z19" s="543"/>
      <c r="AA19" s="534"/>
      <c r="AB19" s="520"/>
      <c r="AC19" s="534"/>
      <c r="AD19" s="520"/>
      <c r="AE19" s="534"/>
      <c r="AF19" s="520"/>
      <c r="AG19" s="534"/>
      <c r="AH19" s="520"/>
      <c r="AI19" s="534"/>
      <c r="AJ19" s="520"/>
      <c r="AK19" s="534"/>
      <c r="AL19" s="520"/>
      <c r="AM19" s="544"/>
      <c r="AN19" s="521"/>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21"/>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521"/>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0.37083333333333335</v>
      </c>
      <c r="AC31" s="497"/>
      <c r="AD31" s="497">
        <f>SUM(AD9:AE30)</f>
        <v>3.7499999999999999E-2</v>
      </c>
      <c r="AE31" s="497"/>
      <c r="AF31" s="497">
        <f>SUM(AF9:AG30)</f>
        <v>4.1666666666666664E-2</v>
      </c>
      <c r="AG31" s="497"/>
      <c r="AH31" s="497">
        <f>SUM(AH9:AI30)</f>
        <v>0</v>
      </c>
      <c r="AI31" s="497"/>
      <c r="AJ31" s="497">
        <f>SUM(AJ9:AK30)</f>
        <v>0</v>
      </c>
      <c r="AK31" s="497"/>
      <c r="AL31" s="501">
        <f>SUM(AL9:AM30)</f>
        <v>0.55000000000000004</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13730</v>
      </c>
      <c r="Y35" s="480"/>
      <c r="Z35" s="480"/>
      <c r="AA35" s="56" t="s">
        <v>79</v>
      </c>
      <c r="AB35" s="481">
        <v>1330</v>
      </c>
      <c r="AC35" s="482"/>
      <c r="AD35" s="482"/>
      <c r="AE35" s="57" t="s">
        <v>79</v>
      </c>
      <c r="AF35" s="481">
        <v>0</v>
      </c>
      <c r="AG35" s="482"/>
      <c r="AH35" s="482"/>
      <c r="AI35" s="56" t="s">
        <v>79</v>
      </c>
      <c r="AJ35" s="481">
        <v>0</v>
      </c>
      <c r="AK35" s="482"/>
      <c r="AL35" s="482"/>
      <c r="AM35" s="56" t="s">
        <v>79</v>
      </c>
      <c r="AN35" s="483">
        <f>(X35+AF35)-(AB35+AJ35)</f>
        <v>12400</v>
      </c>
      <c r="AO35" s="484"/>
      <c r="AP35" s="56" t="s">
        <v>79</v>
      </c>
      <c r="AQ35" s="485" t="s">
        <v>330</v>
      </c>
      <c r="AR35" s="486"/>
      <c r="AS35" s="486"/>
      <c r="AT35" s="486"/>
      <c r="AU35" s="487"/>
    </row>
    <row r="36" spans="1:47" ht="15.75" customHeight="1">
      <c r="A36" s="239" t="s">
        <v>81</v>
      </c>
      <c r="B36" s="58"/>
      <c r="C36" s="58"/>
      <c r="D36" s="58"/>
      <c r="E36" s="58"/>
      <c r="F36" s="58"/>
      <c r="G36" s="59"/>
      <c r="H36" s="452">
        <f>SUM(AB9:AC30)</f>
        <v>0.37083333333333335</v>
      </c>
      <c r="I36" s="453"/>
      <c r="J36" s="453"/>
      <c r="K36" s="454">
        <v>120</v>
      </c>
      <c r="L36" s="455"/>
      <c r="M36" s="60" t="s">
        <v>79</v>
      </c>
      <c r="N36" s="456">
        <f t="shared" si="2"/>
        <v>1068</v>
      </c>
      <c r="O36" s="457"/>
      <c r="P36" s="60" t="s">
        <v>79</v>
      </c>
      <c r="Q36" s="51"/>
      <c r="R36" s="465" t="s">
        <v>82</v>
      </c>
      <c r="S36" s="466"/>
      <c r="T36" s="466"/>
      <c r="U36" s="466"/>
      <c r="V36" s="466"/>
      <c r="W36" s="466"/>
      <c r="X36" s="450">
        <v>46000</v>
      </c>
      <c r="Y36" s="451"/>
      <c r="Z36" s="451"/>
      <c r="AA36" s="61" t="s">
        <v>79</v>
      </c>
      <c r="AB36" s="463">
        <v>2000</v>
      </c>
      <c r="AC36" s="464"/>
      <c r="AD36" s="464"/>
      <c r="AE36" s="62" t="s">
        <v>79</v>
      </c>
      <c r="AF36" s="463">
        <v>0</v>
      </c>
      <c r="AG36" s="464"/>
      <c r="AH36" s="464"/>
      <c r="AI36" s="61" t="s">
        <v>79</v>
      </c>
      <c r="AJ36" s="463">
        <v>0</v>
      </c>
      <c r="AK36" s="464"/>
      <c r="AL36" s="464"/>
      <c r="AM36" s="61" t="s">
        <v>79</v>
      </c>
      <c r="AN36" s="427">
        <f t="shared" ref="AN36:AN43" si="3">(X36+AF36)-(AB36+AJ36)</f>
        <v>44000</v>
      </c>
      <c r="AO36" s="428"/>
      <c r="AP36" s="61" t="s">
        <v>79</v>
      </c>
      <c r="AQ36" s="429"/>
      <c r="AR36" s="430"/>
      <c r="AS36" s="430"/>
      <c r="AT36" s="430"/>
      <c r="AU36" s="431"/>
    </row>
    <row r="37" spans="1:47" ht="15.75" customHeight="1">
      <c r="A37" s="239" t="s">
        <v>83</v>
      </c>
      <c r="B37" s="58"/>
      <c r="C37" s="58"/>
      <c r="D37" s="58"/>
      <c r="E37" s="58"/>
      <c r="F37" s="58"/>
      <c r="G37" s="59"/>
      <c r="H37" s="452">
        <f>SUM(AD9:AE30)</f>
        <v>3.7499999999999999E-2</v>
      </c>
      <c r="I37" s="453"/>
      <c r="J37" s="453"/>
      <c r="K37" s="454">
        <v>89</v>
      </c>
      <c r="L37" s="455"/>
      <c r="M37" s="60" t="s">
        <v>79</v>
      </c>
      <c r="N37" s="456">
        <f t="shared" si="2"/>
        <v>80.099999999999994</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39" t="s">
        <v>85</v>
      </c>
      <c r="B38" s="58"/>
      <c r="C38" s="58"/>
      <c r="D38" s="58"/>
      <c r="E38" s="58"/>
      <c r="F38" s="58"/>
      <c r="G38" s="59"/>
      <c r="H38" s="452">
        <f>SUM(AF9:AG30)</f>
        <v>4.1666666666666664E-2</v>
      </c>
      <c r="I38" s="453"/>
      <c r="J38" s="453"/>
      <c r="K38" s="454">
        <v>89</v>
      </c>
      <c r="L38" s="455"/>
      <c r="M38" s="60" t="s">
        <v>79</v>
      </c>
      <c r="N38" s="456">
        <f t="shared" si="2"/>
        <v>89</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39"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39"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39" t="s">
        <v>92</v>
      </c>
      <c r="B41" s="58"/>
      <c r="C41" s="58"/>
      <c r="D41" s="58"/>
      <c r="E41" s="58"/>
      <c r="F41" s="58"/>
      <c r="G41" s="59"/>
      <c r="H41" s="452">
        <f>SUM(AL9:AM30)</f>
        <v>0.55000000000000004</v>
      </c>
      <c r="I41" s="453"/>
      <c r="J41" s="453"/>
      <c r="K41" s="454">
        <v>8</v>
      </c>
      <c r="L41" s="455"/>
      <c r="M41" s="60" t="s">
        <v>79</v>
      </c>
      <c r="N41" s="456">
        <f t="shared" si="2"/>
        <v>105.60000000000001</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39"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1342.6999999999998</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44243</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44243</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34" t="s">
        <v>198</v>
      </c>
      <c r="AH71" s="235"/>
      <c r="AI71" s="235"/>
      <c r="AJ71" s="235"/>
      <c r="AK71" s="235"/>
      <c r="AL71" s="236"/>
      <c r="AM71" s="234" t="s">
        <v>199</v>
      </c>
      <c r="AN71" s="235"/>
      <c r="AO71" s="235"/>
      <c r="AP71" s="240"/>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34" t="s">
        <v>141</v>
      </c>
      <c r="AH72" s="235"/>
      <c r="AI72" s="235"/>
      <c r="AJ72" s="235"/>
      <c r="AK72" s="235"/>
      <c r="AL72" s="236"/>
      <c r="AM72" s="234" t="s">
        <v>139</v>
      </c>
      <c r="AN72" s="235"/>
      <c r="AO72" s="235"/>
      <c r="AP72" s="240"/>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34" t="s">
        <v>166</v>
      </c>
      <c r="AH73" s="235"/>
      <c r="AI73" s="235"/>
      <c r="AJ73" s="235"/>
      <c r="AK73" s="235"/>
      <c r="AL73" s="236"/>
      <c r="AM73" s="234" t="s">
        <v>142</v>
      </c>
      <c r="AN73" s="235"/>
      <c r="AO73" s="235"/>
      <c r="AP73" s="240"/>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34" t="s">
        <v>172</v>
      </c>
      <c r="AH74" s="235"/>
      <c r="AI74" s="235"/>
      <c r="AJ74" s="235"/>
      <c r="AK74" s="235"/>
      <c r="AL74" s="236"/>
      <c r="AM74" s="234" t="s">
        <v>144</v>
      </c>
      <c r="AN74" s="235"/>
      <c r="AO74" s="235"/>
      <c r="AP74" s="240"/>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34" t="s">
        <v>146</v>
      </c>
      <c r="AH75" s="235"/>
      <c r="AI75" s="235"/>
      <c r="AJ75" s="235"/>
      <c r="AK75" s="235"/>
      <c r="AL75" s="236"/>
      <c r="AM75" s="234" t="s">
        <v>147</v>
      </c>
      <c r="AN75" s="235"/>
      <c r="AO75" s="235"/>
      <c r="AP75" s="240"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34" t="s">
        <v>149</v>
      </c>
      <c r="AH76" s="235"/>
      <c r="AI76" s="235"/>
      <c r="AJ76" s="235"/>
      <c r="AK76" s="235"/>
      <c r="AL76" s="236"/>
      <c r="AM76" s="234" t="s">
        <v>147</v>
      </c>
      <c r="AN76" s="235"/>
      <c r="AO76" s="235"/>
      <c r="AP76" s="240"/>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34" t="s">
        <v>173</v>
      </c>
      <c r="AH77" s="235"/>
      <c r="AI77" s="235"/>
      <c r="AJ77" s="235"/>
      <c r="AK77" s="235"/>
      <c r="AL77" s="236"/>
      <c r="AM77" s="234" t="s">
        <v>151</v>
      </c>
      <c r="AN77" s="235"/>
      <c r="AO77" s="235"/>
      <c r="AP77" s="240"/>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44244</v>
      </c>
      <c r="F6" s="599"/>
      <c r="G6" s="599"/>
      <c r="H6" s="599"/>
      <c r="I6" s="599"/>
      <c r="J6" s="600"/>
      <c r="K6" s="7" t="s">
        <v>7</v>
      </c>
      <c r="L6" s="6"/>
      <c r="M6" s="6"/>
      <c r="N6" s="8"/>
      <c r="O6" s="601" t="s">
        <v>319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46" t="s">
        <v>16</v>
      </c>
      <c r="L8" s="247"/>
      <c r="M8" s="247"/>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4.1666666666666664E-2</v>
      </c>
      <c r="Y9" s="590"/>
      <c r="Z9" s="594"/>
      <c r="AA9" s="595"/>
      <c r="AB9" s="589"/>
      <c r="AC9" s="595"/>
      <c r="AD9" s="589"/>
      <c r="AE9" s="595"/>
      <c r="AF9" s="589">
        <v>4.1666666666666664E-2</v>
      </c>
      <c r="AG9" s="595"/>
      <c r="AH9" s="589"/>
      <c r="AI9" s="595"/>
      <c r="AJ9" s="589"/>
      <c r="AK9" s="595"/>
      <c r="AL9" s="589"/>
      <c r="AM9" s="590"/>
      <c r="AN9" s="521" t="s">
        <v>327</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4.1666666666666664E-2</v>
      </c>
      <c r="W10" s="635"/>
      <c r="X10" s="594">
        <v>0.21249999999999999</v>
      </c>
      <c r="Y10" s="590"/>
      <c r="Z10" s="543"/>
      <c r="AA10" s="534"/>
      <c r="AB10" s="520"/>
      <c r="AC10" s="534"/>
      <c r="AD10" s="520"/>
      <c r="AE10" s="534"/>
      <c r="AF10" s="520"/>
      <c r="AG10" s="534"/>
      <c r="AH10" s="520"/>
      <c r="AI10" s="534"/>
      <c r="AJ10" s="520"/>
      <c r="AK10" s="534"/>
      <c r="AL10" s="589">
        <v>0.17083333333333331</v>
      </c>
      <c r="AM10" s="590"/>
      <c r="AN10" s="638" t="s">
        <v>320</v>
      </c>
      <c r="AO10" s="639"/>
      <c r="AP10" s="639"/>
      <c r="AQ10" s="639"/>
      <c r="AR10" s="639"/>
      <c r="AS10" s="639"/>
      <c r="AT10" s="639"/>
      <c r="AU10" s="6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0.21249999999999999</v>
      </c>
      <c r="W11" s="590"/>
      <c r="X11" s="543">
        <v>0.22500000000000001</v>
      </c>
      <c r="Y11" s="544"/>
      <c r="Z11" s="543"/>
      <c r="AA11" s="534"/>
      <c r="AB11" s="520"/>
      <c r="AC11" s="534"/>
      <c r="AD11" s="520"/>
      <c r="AE11" s="534"/>
      <c r="AF11" s="520">
        <v>1.2499999999999999E-2</v>
      </c>
      <c r="AG11" s="534"/>
      <c r="AH11" s="520"/>
      <c r="AI11" s="534"/>
      <c r="AJ11" s="520"/>
      <c r="AK11" s="534"/>
      <c r="AL11" s="520"/>
      <c r="AM11" s="544"/>
      <c r="AN11" s="531" t="s">
        <v>321</v>
      </c>
      <c r="AO11" s="641"/>
      <c r="AP11" s="641"/>
      <c r="AQ11" s="641"/>
      <c r="AR11" s="641"/>
      <c r="AS11" s="641"/>
      <c r="AT11" s="641"/>
      <c r="AU11" s="642"/>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0.22500000000000001</v>
      </c>
      <c r="W12" s="544"/>
      <c r="X12" s="543">
        <v>0.375</v>
      </c>
      <c r="Y12" s="544"/>
      <c r="Z12" s="543"/>
      <c r="AA12" s="534"/>
      <c r="AB12" s="520"/>
      <c r="AC12" s="534"/>
      <c r="AD12" s="520"/>
      <c r="AE12" s="534"/>
      <c r="AF12" s="520"/>
      <c r="AG12" s="534"/>
      <c r="AH12" s="520"/>
      <c r="AI12" s="534"/>
      <c r="AJ12" s="520"/>
      <c r="AK12" s="534"/>
      <c r="AL12" s="520">
        <v>0.15</v>
      </c>
      <c r="AM12" s="544"/>
      <c r="AN12" s="521" t="s">
        <v>322</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326</v>
      </c>
      <c r="R13" s="585"/>
      <c r="S13" s="585"/>
      <c r="T13" s="586"/>
      <c r="U13" s="28"/>
      <c r="V13" s="520">
        <v>0.375</v>
      </c>
      <c r="W13" s="544"/>
      <c r="X13" s="543">
        <v>0.43333333333333335</v>
      </c>
      <c r="Y13" s="544"/>
      <c r="Z13" s="543"/>
      <c r="AA13" s="534"/>
      <c r="AB13" s="520"/>
      <c r="AC13" s="534"/>
      <c r="AD13" s="520"/>
      <c r="AE13" s="534"/>
      <c r="AF13" s="520">
        <v>5.8333333333333327E-2</v>
      </c>
      <c r="AG13" s="534"/>
      <c r="AH13" s="520"/>
      <c r="AI13" s="534"/>
      <c r="AJ13" s="520"/>
      <c r="AK13" s="534"/>
      <c r="AL13" s="520"/>
      <c r="AM13" s="544"/>
      <c r="AN13" s="521" t="s">
        <v>323</v>
      </c>
      <c r="AO13" s="522"/>
      <c r="AP13" s="522"/>
      <c r="AQ13" s="522"/>
      <c r="AR13" s="522"/>
      <c r="AS13" s="522"/>
      <c r="AT13" s="522"/>
      <c r="AU13" s="523"/>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0.43333333333333335</v>
      </c>
      <c r="W14" s="544"/>
      <c r="X14" s="543">
        <v>0.65</v>
      </c>
      <c r="Y14" s="544"/>
      <c r="Z14" s="543"/>
      <c r="AA14" s="534"/>
      <c r="AB14" s="520"/>
      <c r="AC14" s="534"/>
      <c r="AD14" s="520"/>
      <c r="AE14" s="534"/>
      <c r="AF14" s="520"/>
      <c r="AG14" s="534"/>
      <c r="AH14" s="520"/>
      <c r="AI14" s="534"/>
      <c r="AJ14" s="520"/>
      <c r="AK14" s="534"/>
      <c r="AL14" s="520">
        <v>0.21666666666666667</v>
      </c>
      <c r="AM14" s="544"/>
      <c r="AN14" s="521" t="s">
        <v>322</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0.65</v>
      </c>
      <c r="W15" s="544"/>
      <c r="X15" s="543">
        <v>0.66666666666666663</v>
      </c>
      <c r="Y15" s="544"/>
      <c r="Z15" s="543"/>
      <c r="AA15" s="534"/>
      <c r="AB15" s="520"/>
      <c r="AC15" s="534"/>
      <c r="AD15" s="520">
        <v>1.2499999999999999E-2</v>
      </c>
      <c r="AE15" s="534"/>
      <c r="AF15" s="520">
        <v>4.1666666666666666E-3</v>
      </c>
      <c r="AG15" s="534"/>
      <c r="AH15" s="520"/>
      <c r="AI15" s="534"/>
      <c r="AJ15" s="520"/>
      <c r="AK15" s="534"/>
      <c r="AL15" s="520"/>
      <c r="AM15" s="544"/>
      <c r="AN15" s="521" t="s">
        <v>325</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0.66666666666666663</v>
      </c>
      <c r="W16" s="544"/>
      <c r="X16" s="543">
        <v>0.75</v>
      </c>
      <c r="Y16" s="544"/>
      <c r="Z16" s="543"/>
      <c r="AA16" s="534"/>
      <c r="AB16" s="520"/>
      <c r="AC16" s="534"/>
      <c r="AD16" s="520"/>
      <c r="AE16" s="534"/>
      <c r="AF16" s="520"/>
      <c r="AG16" s="534"/>
      <c r="AH16" s="520"/>
      <c r="AI16" s="534"/>
      <c r="AJ16" s="520"/>
      <c r="AK16" s="534"/>
      <c r="AL16" s="520">
        <v>8.3333333333333329E-2</v>
      </c>
      <c r="AM16" s="544"/>
      <c r="AN16" s="521" t="s">
        <v>322</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0.75</v>
      </c>
      <c r="W17" s="544"/>
      <c r="X17" s="543">
        <v>0.79583333333333339</v>
      </c>
      <c r="Y17" s="544"/>
      <c r="Z17" s="543"/>
      <c r="AA17" s="534"/>
      <c r="AB17" s="520"/>
      <c r="AC17" s="534"/>
      <c r="AD17" s="520"/>
      <c r="AE17" s="534"/>
      <c r="AF17" s="520">
        <v>4.5833333333333337E-2</v>
      </c>
      <c r="AG17" s="534"/>
      <c r="AH17" s="520"/>
      <c r="AI17" s="534"/>
      <c r="AJ17" s="520"/>
      <c r="AK17" s="534"/>
      <c r="AL17" s="520"/>
      <c r="AM17" s="544"/>
      <c r="AN17" s="521" t="s">
        <v>324</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0.79583333333333339</v>
      </c>
      <c r="W18" s="544"/>
      <c r="X18" s="637">
        <v>0.83333333333333337</v>
      </c>
      <c r="Y18" s="551"/>
      <c r="Z18" s="543"/>
      <c r="AA18" s="534"/>
      <c r="AB18" s="520"/>
      <c r="AC18" s="534"/>
      <c r="AD18" s="520"/>
      <c r="AE18" s="534"/>
      <c r="AF18" s="520"/>
      <c r="AG18" s="534"/>
      <c r="AH18" s="520"/>
      <c r="AI18" s="534"/>
      <c r="AJ18" s="520"/>
      <c r="AK18" s="534"/>
      <c r="AL18" s="520">
        <v>3.7499999999999999E-2</v>
      </c>
      <c r="AM18" s="544"/>
      <c r="AN18" s="521" t="s">
        <v>322</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0.83333333333333337</v>
      </c>
      <c r="W19" s="544"/>
      <c r="X19" s="637">
        <v>0.85833333333333339</v>
      </c>
      <c r="Y19" s="551"/>
      <c r="Z19" s="543"/>
      <c r="AA19" s="534"/>
      <c r="AB19" s="520"/>
      <c r="AC19" s="534"/>
      <c r="AD19" s="520">
        <v>2.0833333333333332E-2</v>
      </c>
      <c r="AE19" s="534"/>
      <c r="AF19" s="520">
        <v>4.1666666666666666E-3</v>
      </c>
      <c r="AG19" s="534"/>
      <c r="AH19" s="520"/>
      <c r="AI19" s="534"/>
      <c r="AJ19" s="520"/>
      <c r="AK19" s="534"/>
      <c r="AL19" s="520"/>
      <c r="AM19" s="544"/>
      <c r="AN19" s="521" t="s">
        <v>328</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0.85833333333333339</v>
      </c>
      <c r="W20" s="551"/>
      <c r="X20" s="550">
        <v>0.86249999999999993</v>
      </c>
      <c r="Y20" s="551"/>
      <c r="Z20" s="543"/>
      <c r="AA20" s="534"/>
      <c r="AB20" s="520"/>
      <c r="AC20" s="534"/>
      <c r="AD20" s="520"/>
      <c r="AE20" s="534"/>
      <c r="AF20" s="520">
        <v>4.1666666666666666E-3</v>
      </c>
      <c r="AG20" s="534"/>
      <c r="AH20" s="520"/>
      <c r="AI20" s="534"/>
      <c r="AJ20" s="520"/>
      <c r="AK20" s="534"/>
      <c r="AL20" s="520"/>
      <c r="AM20" s="544"/>
      <c r="AN20" s="521" t="s">
        <v>329</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0.86249999999999993</v>
      </c>
      <c r="W21" s="551"/>
      <c r="X21" s="520">
        <v>0.9458333333333333</v>
      </c>
      <c r="Y21" s="544"/>
      <c r="Z21" s="543"/>
      <c r="AA21" s="534"/>
      <c r="AB21" s="520"/>
      <c r="AC21" s="534"/>
      <c r="AD21" s="520">
        <v>7.9166666666666663E-2</v>
      </c>
      <c r="AE21" s="534"/>
      <c r="AF21" s="520">
        <v>4.1666666666666666E-3</v>
      </c>
      <c r="AG21" s="534"/>
      <c r="AH21" s="520"/>
      <c r="AI21" s="534"/>
      <c r="AJ21" s="520"/>
      <c r="AK21" s="534"/>
      <c r="AL21" s="520"/>
      <c r="AM21" s="544"/>
      <c r="AN21" s="521" t="s">
        <v>333</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0.9458333333333333</v>
      </c>
      <c r="W22" s="544"/>
      <c r="X22" s="520">
        <v>0.95833333333333337</v>
      </c>
      <c r="Y22" s="544"/>
      <c r="Z22" s="543"/>
      <c r="AA22" s="534"/>
      <c r="AB22" s="520"/>
      <c r="AC22" s="534"/>
      <c r="AD22" s="520"/>
      <c r="AE22" s="534"/>
      <c r="AF22" s="520">
        <v>1.2499999999999999E-2</v>
      </c>
      <c r="AG22" s="534"/>
      <c r="AH22" s="520"/>
      <c r="AI22" s="534"/>
      <c r="AJ22" s="520"/>
      <c r="AK22" s="534"/>
      <c r="AL22" s="520"/>
      <c r="AM22" s="544"/>
      <c r="AN22" s="521" t="s">
        <v>331</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0.95833333333333337</v>
      </c>
      <c r="W23" s="544"/>
      <c r="X23" s="520">
        <v>1</v>
      </c>
      <c r="Y23" s="544"/>
      <c r="Z23" s="543"/>
      <c r="AA23" s="534"/>
      <c r="AB23" s="520"/>
      <c r="AC23" s="534"/>
      <c r="AD23" s="520"/>
      <c r="AE23" s="534"/>
      <c r="AF23" s="520"/>
      <c r="AG23" s="534"/>
      <c r="AH23" s="520"/>
      <c r="AI23" s="534"/>
      <c r="AJ23" s="520"/>
      <c r="AK23" s="534"/>
      <c r="AL23" s="520">
        <v>4.1666666666666664E-2</v>
      </c>
      <c r="AM23" s="544"/>
      <c r="AN23" s="521" t="s">
        <v>332</v>
      </c>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31"/>
      <c r="AO25" s="532"/>
      <c r="AP25" s="532"/>
      <c r="AQ25" s="532"/>
      <c r="AR25" s="532"/>
      <c r="AS25" s="532"/>
      <c r="AT25" s="532"/>
      <c r="AU25" s="53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0.11249999999999999</v>
      </c>
      <c r="AE31" s="497"/>
      <c r="AF31" s="497">
        <f>SUM(AF9:AG30)</f>
        <v>0.18750000000000003</v>
      </c>
      <c r="AG31" s="497"/>
      <c r="AH31" s="497">
        <f>SUM(AH9:AI30)</f>
        <v>0</v>
      </c>
      <c r="AI31" s="497"/>
      <c r="AJ31" s="497">
        <f>SUM(AJ9:AK30)</f>
        <v>0</v>
      </c>
      <c r="AK31" s="497"/>
      <c r="AL31" s="501">
        <f>SUM(AL9:AM30)</f>
        <v>0.7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12400</v>
      </c>
      <c r="Y35" s="480"/>
      <c r="Z35" s="480"/>
      <c r="AA35" s="56" t="s">
        <v>79</v>
      </c>
      <c r="AB35" s="481">
        <v>772</v>
      </c>
      <c r="AC35" s="482"/>
      <c r="AD35" s="482"/>
      <c r="AE35" s="57" t="s">
        <v>79</v>
      </c>
      <c r="AF35" s="481">
        <v>0</v>
      </c>
      <c r="AG35" s="482"/>
      <c r="AH35" s="482"/>
      <c r="AI35" s="56" t="s">
        <v>79</v>
      </c>
      <c r="AJ35" s="481">
        <v>0</v>
      </c>
      <c r="AK35" s="482"/>
      <c r="AL35" s="482"/>
      <c r="AM35" s="56" t="s">
        <v>79</v>
      </c>
      <c r="AN35" s="483">
        <f>(X35+AF35)-(AB35+AJ35)</f>
        <v>11628</v>
      </c>
      <c r="AO35" s="484"/>
      <c r="AP35" s="56" t="s">
        <v>79</v>
      </c>
      <c r="AQ35" s="485"/>
      <c r="AR35" s="486"/>
      <c r="AS35" s="486"/>
      <c r="AT35" s="486"/>
      <c r="AU35" s="487"/>
    </row>
    <row r="36" spans="1:47" ht="15.75" customHeight="1">
      <c r="A36" s="245"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44000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41000</v>
      </c>
      <c r="AO36" s="428"/>
      <c r="AP36" s="61" t="s">
        <v>79</v>
      </c>
      <c r="AQ36" s="429"/>
      <c r="AR36" s="430"/>
      <c r="AS36" s="430"/>
      <c r="AT36" s="430"/>
      <c r="AU36" s="431"/>
    </row>
    <row r="37" spans="1:47" ht="15.75" customHeight="1">
      <c r="A37" s="245" t="s">
        <v>83</v>
      </c>
      <c r="B37" s="58"/>
      <c r="C37" s="58"/>
      <c r="D37" s="58"/>
      <c r="E37" s="58"/>
      <c r="F37" s="58"/>
      <c r="G37" s="59"/>
      <c r="H37" s="452">
        <f>SUM(AD9:AE30)</f>
        <v>0.11249999999999999</v>
      </c>
      <c r="I37" s="453"/>
      <c r="J37" s="453"/>
      <c r="K37" s="454">
        <v>89</v>
      </c>
      <c r="L37" s="455"/>
      <c r="M37" s="60" t="s">
        <v>79</v>
      </c>
      <c r="N37" s="456">
        <f t="shared" si="2"/>
        <v>240.29999999999998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29"/>
      <c r="AR37" s="430"/>
      <c r="AS37" s="430"/>
      <c r="AT37" s="430"/>
      <c r="AU37" s="431"/>
    </row>
    <row r="38" spans="1:47" ht="15.75" customHeight="1">
      <c r="A38" s="245" t="s">
        <v>85</v>
      </c>
      <c r="B38" s="58"/>
      <c r="C38" s="58"/>
      <c r="D38" s="58"/>
      <c r="E38" s="58"/>
      <c r="F38" s="58"/>
      <c r="G38" s="59"/>
      <c r="H38" s="452">
        <f>SUM(AF9:AG30)</f>
        <v>0.18750000000000003</v>
      </c>
      <c r="I38" s="453"/>
      <c r="J38" s="453"/>
      <c r="K38" s="454">
        <v>89</v>
      </c>
      <c r="L38" s="455"/>
      <c r="M38" s="60" t="s">
        <v>79</v>
      </c>
      <c r="N38" s="456">
        <f t="shared" si="2"/>
        <v>400.50000000000006</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45"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45"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45" t="s">
        <v>92</v>
      </c>
      <c r="B41" s="58"/>
      <c r="C41" s="58"/>
      <c r="D41" s="58"/>
      <c r="E41" s="58"/>
      <c r="F41" s="58"/>
      <c r="G41" s="59"/>
      <c r="H41" s="452">
        <f>SUM(AL9:AM30)</f>
        <v>0.7</v>
      </c>
      <c r="I41" s="453"/>
      <c r="J41" s="453"/>
      <c r="K41" s="454">
        <v>8</v>
      </c>
      <c r="L41" s="455"/>
      <c r="M41" s="60" t="s">
        <v>79</v>
      </c>
      <c r="N41" s="456">
        <f t="shared" si="2"/>
        <v>134.39999999999998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45"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775.2</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44244</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44244</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42" t="s">
        <v>198</v>
      </c>
      <c r="AH71" s="243"/>
      <c r="AI71" s="243"/>
      <c r="AJ71" s="243"/>
      <c r="AK71" s="243"/>
      <c r="AL71" s="241"/>
      <c r="AM71" s="242" t="s">
        <v>199</v>
      </c>
      <c r="AN71" s="243"/>
      <c r="AO71" s="243"/>
      <c r="AP71" s="244"/>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42" t="s">
        <v>141</v>
      </c>
      <c r="AH72" s="243"/>
      <c r="AI72" s="243"/>
      <c r="AJ72" s="243"/>
      <c r="AK72" s="243"/>
      <c r="AL72" s="241"/>
      <c r="AM72" s="242" t="s">
        <v>139</v>
      </c>
      <c r="AN72" s="243"/>
      <c r="AO72" s="243"/>
      <c r="AP72" s="244"/>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42" t="s">
        <v>166</v>
      </c>
      <c r="AH73" s="243"/>
      <c r="AI73" s="243"/>
      <c r="AJ73" s="243"/>
      <c r="AK73" s="243"/>
      <c r="AL73" s="241"/>
      <c r="AM73" s="242" t="s">
        <v>142</v>
      </c>
      <c r="AN73" s="243"/>
      <c r="AO73" s="243"/>
      <c r="AP73" s="244"/>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42" t="s">
        <v>172</v>
      </c>
      <c r="AH74" s="243"/>
      <c r="AI74" s="243"/>
      <c r="AJ74" s="243"/>
      <c r="AK74" s="243"/>
      <c r="AL74" s="241"/>
      <c r="AM74" s="242" t="s">
        <v>144</v>
      </c>
      <c r="AN74" s="243"/>
      <c r="AO74" s="243"/>
      <c r="AP74" s="244"/>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42" t="s">
        <v>146</v>
      </c>
      <c r="AH75" s="243"/>
      <c r="AI75" s="243"/>
      <c r="AJ75" s="243"/>
      <c r="AK75" s="243"/>
      <c r="AL75" s="241"/>
      <c r="AM75" s="242" t="s">
        <v>147</v>
      </c>
      <c r="AN75" s="243"/>
      <c r="AO75" s="243"/>
      <c r="AP75" s="244"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42" t="s">
        <v>149</v>
      </c>
      <c r="AH76" s="243"/>
      <c r="AI76" s="243"/>
      <c r="AJ76" s="243"/>
      <c r="AK76" s="243"/>
      <c r="AL76" s="241"/>
      <c r="AM76" s="242" t="s">
        <v>147</v>
      </c>
      <c r="AN76" s="243"/>
      <c r="AO76" s="243"/>
      <c r="AP76" s="244"/>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42" t="s">
        <v>173</v>
      </c>
      <c r="AH77" s="243"/>
      <c r="AI77" s="243"/>
      <c r="AJ77" s="243"/>
      <c r="AK77" s="243"/>
      <c r="AL77" s="241"/>
      <c r="AM77" s="242" t="s">
        <v>151</v>
      </c>
      <c r="AN77" s="243"/>
      <c r="AO77" s="243"/>
      <c r="AP77" s="244"/>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 ref="AN9:AU9"/>
    <mergeCell ref="Z9:AA9"/>
    <mergeCell ref="AB9:AC9"/>
    <mergeCell ref="AD9:AE9"/>
    <mergeCell ref="AF9:AG9"/>
    <mergeCell ref="AH9:AI9"/>
    <mergeCell ref="AJ9:AK9"/>
    <mergeCell ref="AF8:AG8"/>
    <mergeCell ref="AH8:AI8"/>
    <mergeCell ref="AJ8:AK8"/>
    <mergeCell ref="AL8:AM8"/>
    <mergeCell ref="AN6:AU8"/>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13:D13"/>
    <mergeCell ref="E13:H13"/>
    <mergeCell ref="I13:L13"/>
    <mergeCell ref="M13:P13"/>
    <mergeCell ref="Q13:T13"/>
    <mergeCell ref="V13:W13"/>
    <mergeCell ref="X13:Y13"/>
    <mergeCell ref="Z13:AA13"/>
    <mergeCell ref="AB13:AC13"/>
    <mergeCell ref="AH12:AI12"/>
    <mergeCell ref="AJ12:AK12"/>
    <mergeCell ref="AL12:AM12"/>
    <mergeCell ref="A12:D12"/>
    <mergeCell ref="E12:H12"/>
    <mergeCell ref="I12:L12"/>
    <mergeCell ref="M12:P12"/>
    <mergeCell ref="Q12:T12"/>
    <mergeCell ref="V12:W12"/>
    <mergeCell ref="X12:Y12"/>
    <mergeCell ref="Z12:AA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G97:AL97"/>
    <mergeCell ref="AM97:AP97"/>
    <mergeCell ref="AQ97:AT97"/>
    <mergeCell ref="AG98:AL98"/>
    <mergeCell ref="AM98:AP98"/>
    <mergeCell ref="AQ98:AT98"/>
    <mergeCell ref="AG95:AL95"/>
    <mergeCell ref="AM95:AP95"/>
    <mergeCell ref="AQ95:AT95"/>
    <mergeCell ref="AG96:AL96"/>
    <mergeCell ref="AM96:AP96"/>
    <mergeCell ref="AQ96:AT96"/>
    <mergeCell ref="AQ101:AT101"/>
    <mergeCell ref="AG102:AL102"/>
    <mergeCell ref="AM102:AP102"/>
    <mergeCell ref="AQ102:AT102"/>
    <mergeCell ref="AG99:AL99"/>
    <mergeCell ref="AM99:AP99"/>
    <mergeCell ref="AQ99:AT99"/>
    <mergeCell ref="AG100:AL100"/>
    <mergeCell ref="AM100:AP100"/>
    <mergeCell ref="AQ100:AT100"/>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44245</v>
      </c>
      <c r="F6" s="599"/>
      <c r="G6" s="599"/>
      <c r="H6" s="599"/>
      <c r="I6" s="599"/>
      <c r="J6" s="600"/>
      <c r="K6" s="7" t="s">
        <v>7</v>
      </c>
      <c r="L6" s="6"/>
      <c r="M6" s="6"/>
      <c r="N6" s="8"/>
      <c r="O6" s="601" t="s">
        <v>319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53" t="s">
        <v>16</v>
      </c>
      <c r="L8" s="254"/>
      <c r="M8" s="254"/>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9.5833333333333326E-2</v>
      </c>
      <c r="Y9" s="590"/>
      <c r="Z9" s="594"/>
      <c r="AA9" s="595"/>
      <c r="AB9" s="589"/>
      <c r="AC9" s="595"/>
      <c r="AD9" s="589"/>
      <c r="AE9" s="595"/>
      <c r="AF9" s="589"/>
      <c r="AG9" s="595"/>
      <c r="AH9" s="589"/>
      <c r="AI9" s="595"/>
      <c r="AJ9" s="589"/>
      <c r="AK9" s="595"/>
      <c r="AL9" s="589">
        <v>9.5833333333333326E-2</v>
      </c>
      <c r="AM9" s="590"/>
      <c r="AN9" s="521" t="s">
        <v>334</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9.5833333333333326E-2</v>
      </c>
      <c r="W10" s="635"/>
      <c r="X10" s="594">
        <v>0.10416666666666667</v>
      </c>
      <c r="Y10" s="590"/>
      <c r="Z10" s="543"/>
      <c r="AA10" s="534"/>
      <c r="AB10" s="520"/>
      <c r="AC10" s="534"/>
      <c r="AD10" s="520">
        <v>4.1666666666666666E-3</v>
      </c>
      <c r="AE10" s="534"/>
      <c r="AF10" s="520">
        <v>4.1666666666666666E-3</v>
      </c>
      <c r="AG10" s="534"/>
      <c r="AH10" s="520"/>
      <c r="AI10" s="534"/>
      <c r="AJ10" s="520"/>
      <c r="AK10" s="534"/>
      <c r="AL10" s="589"/>
      <c r="AM10" s="590"/>
      <c r="AN10" s="638" t="s">
        <v>342</v>
      </c>
      <c r="AO10" s="639"/>
      <c r="AP10" s="639"/>
      <c r="AQ10" s="639"/>
      <c r="AR10" s="639"/>
      <c r="AS10" s="639"/>
      <c r="AT10" s="639"/>
      <c r="AU10" s="6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0.10416666666666667</v>
      </c>
      <c r="W11" s="590"/>
      <c r="X11" s="543">
        <v>0.21249999999999999</v>
      </c>
      <c r="Y11" s="544"/>
      <c r="Z11" s="543"/>
      <c r="AA11" s="534"/>
      <c r="AB11" s="520"/>
      <c r="AC11" s="534"/>
      <c r="AD11" s="520">
        <v>0.10416666666666667</v>
      </c>
      <c r="AE11" s="534"/>
      <c r="AF11" s="520">
        <v>4.1666666666666666E-3</v>
      </c>
      <c r="AG11" s="534"/>
      <c r="AH11" s="520"/>
      <c r="AI11" s="534"/>
      <c r="AJ11" s="520"/>
      <c r="AK11" s="534"/>
      <c r="AL11" s="520"/>
      <c r="AM11" s="544"/>
      <c r="AN11" s="531" t="s">
        <v>336</v>
      </c>
      <c r="AO11" s="641"/>
      <c r="AP11" s="641"/>
      <c r="AQ11" s="641"/>
      <c r="AR11" s="641"/>
      <c r="AS11" s="641"/>
      <c r="AT11" s="641"/>
      <c r="AU11" s="642"/>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0.21249999999999999</v>
      </c>
      <c r="W12" s="544"/>
      <c r="X12" s="543">
        <v>0.51250000000000007</v>
      </c>
      <c r="Y12" s="544"/>
      <c r="Z12" s="543"/>
      <c r="AA12" s="534"/>
      <c r="AB12" s="520"/>
      <c r="AC12" s="534"/>
      <c r="AD12" s="520"/>
      <c r="AE12" s="534"/>
      <c r="AF12" s="520"/>
      <c r="AG12" s="534"/>
      <c r="AH12" s="520"/>
      <c r="AI12" s="534"/>
      <c r="AJ12" s="520"/>
      <c r="AK12" s="534"/>
      <c r="AL12" s="520">
        <v>0.3</v>
      </c>
      <c r="AM12" s="544"/>
      <c r="AN12" s="521" t="s">
        <v>335</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353</v>
      </c>
      <c r="R13" s="585"/>
      <c r="S13" s="585"/>
      <c r="T13" s="586"/>
      <c r="U13" s="28"/>
      <c r="V13" s="520">
        <v>0.51250000000000007</v>
      </c>
      <c r="W13" s="544"/>
      <c r="X13" s="543">
        <v>0.54166666666666663</v>
      </c>
      <c r="Y13" s="544"/>
      <c r="Z13" s="543"/>
      <c r="AA13" s="534"/>
      <c r="AB13" s="520"/>
      <c r="AC13" s="534"/>
      <c r="AD13" s="520"/>
      <c r="AE13" s="534"/>
      <c r="AF13" s="520">
        <v>2.9166666666666664E-2</v>
      </c>
      <c r="AG13" s="534"/>
      <c r="AH13" s="520"/>
      <c r="AI13" s="534"/>
      <c r="AJ13" s="520"/>
      <c r="AK13" s="534"/>
      <c r="AL13" s="520"/>
      <c r="AM13" s="544"/>
      <c r="AN13" s="521" t="s">
        <v>338</v>
      </c>
      <c r="AO13" s="522"/>
      <c r="AP13" s="522"/>
      <c r="AQ13" s="522"/>
      <c r="AR13" s="522"/>
      <c r="AS13" s="522"/>
      <c r="AT13" s="522"/>
      <c r="AU13" s="523"/>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0.54166666666666663</v>
      </c>
      <c r="W14" s="544"/>
      <c r="X14" s="543">
        <v>0.5708333333333333</v>
      </c>
      <c r="Y14" s="544"/>
      <c r="Z14" s="543"/>
      <c r="AA14" s="534"/>
      <c r="AB14" s="520"/>
      <c r="AC14" s="534"/>
      <c r="AD14" s="520">
        <v>2.4999999999999998E-2</v>
      </c>
      <c r="AE14" s="534"/>
      <c r="AF14" s="520">
        <v>4.1666666666666666E-3</v>
      </c>
      <c r="AG14" s="534"/>
      <c r="AH14" s="520"/>
      <c r="AI14" s="534"/>
      <c r="AJ14" s="520"/>
      <c r="AK14" s="534"/>
      <c r="AL14" s="520"/>
      <c r="AM14" s="544"/>
      <c r="AN14" s="521" t="s">
        <v>341</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0.5708333333333333</v>
      </c>
      <c r="W15" s="544"/>
      <c r="X15" s="543">
        <v>0.6166666666666667</v>
      </c>
      <c r="Y15" s="544"/>
      <c r="Z15" s="543"/>
      <c r="AA15" s="534"/>
      <c r="AB15" s="520"/>
      <c r="AC15" s="534"/>
      <c r="AD15" s="520">
        <v>4.1666666666666664E-2</v>
      </c>
      <c r="AE15" s="534"/>
      <c r="AF15" s="520">
        <v>4.1666666666666666E-3</v>
      </c>
      <c r="AG15" s="534"/>
      <c r="AH15" s="520"/>
      <c r="AI15" s="534"/>
      <c r="AJ15" s="520"/>
      <c r="AK15" s="534"/>
      <c r="AL15" s="520"/>
      <c r="AM15" s="544"/>
      <c r="AN15" s="521" t="s">
        <v>339</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0.6166666666666667</v>
      </c>
      <c r="W16" s="544"/>
      <c r="X16" s="543">
        <v>0.625</v>
      </c>
      <c r="Y16" s="544"/>
      <c r="Z16" s="543"/>
      <c r="AA16" s="534"/>
      <c r="AB16" s="520"/>
      <c r="AC16" s="534"/>
      <c r="AD16" s="520"/>
      <c r="AE16" s="534"/>
      <c r="AF16" s="520">
        <v>8.3333333333333332E-3</v>
      </c>
      <c r="AG16" s="534"/>
      <c r="AH16" s="520"/>
      <c r="AI16" s="534"/>
      <c r="AJ16" s="520"/>
      <c r="AK16" s="534"/>
      <c r="AL16" s="520"/>
      <c r="AM16" s="544"/>
      <c r="AN16" s="521" t="s">
        <v>340</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0.625</v>
      </c>
      <c r="W17" s="544"/>
      <c r="X17" s="543">
        <v>0.67499999999999993</v>
      </c>
      <c r="Y17" s="544"/>
      <c r="Z17" s="543"/>
      <c r="AA17" s="534"/>
      <c r="AB17" s="520"/>
      <c r="AC17" s="534"/>
      <c r="AD17" s="520">
        <v>4.5833333333333337E-2</v>
      </c>
      <c r="AE17" s="534"/>
      <c r="AF17" s="520">
        <v>4.1666666666666666E-3</v>
      </c>
      <c r="AG17" s="534"/>
      <c r="AH17" s="520"/>
      <c r="AI17" s="534"/>
      <c r="AJ17" s="520"/>
      <c r="AK17" s="534"/>
      <c r="AL17" s="520"/>
      <c r="AM17" s="544"/>
      <c r="AN17" s="521" t="s">
        <v>337</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0.67499999999999993</v>
      </c>
      <c r="W18" s="544"/>
      <c r="X18" s="637">
        <v>0.68333333333333324</v>
      </c>
      <c r="Y18" s="551"/>
      <c r="Z18" s="543"/>
      <c r="AA18" s="534"/>
      <c r="AB18" s="520"/>
      <c r="AC18" s="534"/>
      <c r="AD18" s="520"/>
      <c r="AE18" s="534"/>
      <c r="AF18" s="520">
        <v>8.3333333333333332E-3</v>
      </c>
      <c r="AG18" s="534"/>
      <c r="AH18" s="520"/>
      <c r="AI18" s="534"/>
      <c r="AJ18" s="520"/>
      <c r="AK18" s="534"/>
      <c r="AL18" s="520"/>
      <c r="AM18" s="544"/>
      <c r="AN18" s="521" t="s">
        <v>343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0.68333333333333324</v>
      </c>
      <c r="W19" s="544"/>
      <c r="X19" s="637">
        <v>0.73749999999999993</v>
      </c>
      <c r="Y19" s="551"/>
      <c r="Z19" s="543"/>
      <c r="AA19" s="534"/>
      <c r="AB19" s="520"/>
      <c r="AC19" s="534"/>
      <c r="AD19" s="520"/>
      <c r="AE19" s="534"/>
      <c r="AF19" s="520">
        <v>5.4166666666666669E-2</v>
      </c>
      <c r="AG19" s="534"/>
      <c r="AH19" s="520"/>
      <c r="AI19" s="534"/>
      <c r="AJ19" s="520"/>
      <c r="AK19" s="534"/>
      <c r="AL19" s="520"/>
      <c r="AM19" s="544"/>
      <c r="AN19" s="521" t="s">
        <v>344</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0.73749999999999993</v>
      </c>
      <c r="W20" s="551"/>
      <c r="X20" s="550">
        <v>0.7583333333333333</v>
      </c>
      <c r="Y20" s="551"/>
      <c r="Z20" s="543"/>
      <c r="AA20" s="534"/>
      <c r="AB20" s="520"/>
      <c r="AC20" s="534"/>
      <c r="AD20" s="520">
        <v>1.6666666666666666E-2</v>
      </c>
      <c r="AE20" s="534"/>
      <c r="AF20" s="520">
        <v>4.1666666666666666E-3</v>
      </c>
      <c r="AG20" s="534"/>
      <c r="AH20" s="520"/>
      <c r="AI20" s="534"/>
      <c r="AJ20" s="520"/>
      <c r="AK20" s="534"/>
      <c r="AL20" s="520"/>
      <c r="AM20" s="544"/>
      <c r="AN20" s="521" t="s">
        <v>345</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0.7583333333333333</v>
      </c>
      <c r="W21" s="551"/>
      <c r="X21" s="520">
        <v>0.76250000000000007</v>
      </c>
      <c r="Y21" s="544"/>
      <c r="Z21" s="543"/>
      <c r="AA21" s="534"/>
      <c r="AB21" s="520"/>
      <c r="AC21" s="534"/>
      <c r="AD21" s="520"/>
      <c r="AE21" s="534"/>
      <c r="AF21" s="520">
        <v>4.1666666666666666E-3</v>
      </c>
      <c r="AG21" s="534"/>
      <c r="AH21" s="520"/>
      <c r="AI21" s="534"/>
      <c r="AJ21" s="520"/>
      <c r="AK21" s="534"/>
      <c r="AL21" s="520"/>
      <c r="AM21" s="544"/>
      <c r="AN21" s="521" t="s">
        <v>354</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0.76250000000000007</v>
      </c>
      <c r="W22" s="544"/>
      <c r="X22" s="520">
        <v>0.87916666666666676</v>
      </c>
      <c r="Y22" s="544"/>
      <c r="Z22" s="543"/>
      <c r="AA22" s="534"/>
      <c r="AB22" s="520"/>
      <c r="AC22" s="534"/>
      <c r="AD22" s="520"/>
      <c r="AE22" s="534"/>
      <c r="AF22" s="520"/>
      <c r="AG22" s="534"/>
      <c r="AH22" s="520"/>
      <c r="AI22" s="534"/>
      <c r="AJ22" s="520"/>
      <c r="AK22" s="534"/>
      <c r="AL22" s="520">
        <v>0.11666666666666665</v>
      </c>
      <c r="AM22" s="544"/>
      <c r="AN22" s="521" t="s">
        <v>346</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0.87916666666666676</v>
      </c>
      <c r="W23" s="544"/>
      <c r="X23" s="520">
        <v>0.9</v>
      </c>
      <c r="Y23" s="544"/>
      <c r="Z23" s="543"/>
      <c r="AA23" s="534"/>
      <c r="AB23" s="520"/>
      <c r="AC23" s="534"/>
      <c r="AD23" s="520">
        <v>1.6666666666666666E-2</v>
      </c>
      <c r="AE23" s="534"/>
      <c r="AF23" s="520">
        <v>4.1666666666666666E-3</v>
      </c>
      <c r="AG23" s="534"/>
      <c r="AH23" s="520"/>
      <c r="AI23" s="534"/>
      <c r="AJ23" s="520"/>
      <c r="AK23" s="534"/>
      <c r="AL23" s="520"/>
      <c r="AM23" s="544"/>
      <c r="AN23" s="521" t="s">
        <v>347</v>
      </c>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v>0.9</v>
      </c>
      <c r="W24" s="534"/>
      <c r="X24" s="519">
        <v>0.92499999999999993</v>
      </c>
      <c r="Y24" s="520"/>
      <c r="Z24" s="539"/>
      <c r="AA24" s="529"/>
      <c r="AB24" s="529"/>
      <c r="AC24" s="529"/>
      <c r="AD24" s="529">
        <v>2.0833333333333332E-2</v>
      </c>
      <c r="AE24" s="529"/>
      <c r="AF24" s="529">
        <v>4.1666666666666666E-3</v>
      </c>
      <c r="AG24" s="529"/>
      <c r="AH24" s="529"/>
      <c r="AI24" s="529"/>
      <c r="AJ24" s="529"/>
      <c r="AK24" s="529"/>
      <c r="AL24" s="534"/>
      <c r="AM24" s="520"/>
      <c r="AN24" s="521" t="s">
        <v>348</v>
      </c>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v>0.92499999999999993</v>
      </c>
      <c r="W25" s="534"/>
      <c r="X25" s="519">
        <v>0.9375</v>
      </c>
      <c r="Y25" s="520"/>
      <c r="Z25" s="539"/>
      <c r="AA25" s="529"/>
      <c r="AB25" s="529"/>
      <c r="AC25" s="529"/>
      <c r="AD25" s="529">
        <v>8.3333333333333332E-3</v>
      </c>
      <c r="AE25" s="529"/>
      <c r="AF25" s="529">
        <v>4.1666666666666666E-3</v>
      </c>
      <c r="AG25" s="529"/>
      <c r="AH25" s="529"/>
      <c r="AI25" s="529"/>
      <c r="AJ25" s="529"/>
      <c r="AK25" s="529"/>
      <c r="AL25" s="534"/>
      <c r="AM25" s="520"/>
      <c r="AN25" s="521" t="s">
        <v>351</v>
      </c>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v>0.9375</v>
      </c>
      <c r="W26" s="529"/>
      <c r="X26" s="530">
        <v>1</v>
      </c>
      <c r="Y26" s="520"/>
      <c r="Z26" s="528"/>
      <c r="AA26" s="529"/>
      <c r="AB26" s="530">
        <v>5.8333333333333327E-2</v>
      </c>
      <c r="AC26" s="529"/>
      <c r="AD26" s="530"/>
      <c r="AE26" s="529"/>
      <c r="AF26" s="530">
        <v>4.1666666666666666E-3</v>
      </c>
      <c r="AG26" s="529"/>
      <c r="AH26" s="530"/>
      <c r="AI26" s="529"/>
      <c r="AJ26" s="530"/>
      <c r="AK26" s="529"/>
      <c r="AL26" s="519"/>
      <c r="AM26" s="520"/>
      <c r="AN26" s="636" t="s">
        <v>352</v>
      </c>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5.8333333333333327E-2</v>
      </c>
      <c r="AC31" s="497"/>
      <c r="AD31" s="497">
        <f>SUM(AD9:AE30)</f>
        <v>0.28333333333333333</v>
      </c>
      <c r="AE31" s="497"/>
      <c r="AF31" s="497">
        <f>SUM(AF9:AG30)</f>
        <v>0.1458333333333334</v>
      </c>
      <c r="AG31" s="497"/>
      <c r="AH31" s="497">
        <f>SUM(AH9:AI30)</f>
        <v>0</v>
      </c>
      <c r="AI31" s="497"/>
      <c r="AJ31" s="497">
        <f>SUM(AJ9:AK30)</f>
        <v>0</v>
      </c>
      <c r="AK31" s="497"/>
      <c r="AL31" s="501">
        <f>SUM(AL9:AM30)</f>
        <v>0.51249999999999996</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11628</v>
      </c>
      <c r="Y35" s="480"/>
      <c r="Z35" s="480"/>
      <c r="AA35" s="56" t="s">
        <v>79</v>
      </c>
      <c r="AB35" s="481">
        <v>1180</v>
      </c>
      <c r="AC35" s="482"/>
      <c r="AD35" s="482"/>
      <c r="AE35" s="57" t="s">
        <v>79</v>
      </c>
      <c r="AF35" s="481">
        <v>9967</v>
      </c>
      <c r="AG35" s="482"/>
      <c r="AH35" s="482"/>
      <c r="AI35" s="56" t="s">
        <v>79</v>
      </c>
      <c r="AJ35" s="481">
        <v>0</v>
      </c>
      <c r="AK35" s="482"/>
      <c r="AL35" s="482"/>
      <c r="AM35" s="56" t="s">
        <v>79</v>
      </c>
      <c r="AN35" s="483">
        <f>(X35+AF35)-(AB35+AJ35)</f>
        <v>20415</v>
      </c>
      <c r="AO35" s="484"/>
      <c r="AP35" s="56" t="s">
        <v>79</v>
      </c>
      <c r="AQ35" s="485" t="s">
        <v>350</v>
      </c>
      <c r="AR35" s="486"/>
      <c r="AS35" s="486"/>
      <c r="AT35" s="486"/>
      <c r="AU35" s="487"/>
    </row>
    <row r="36" spans="1:47" ht="15.75" customHeight="1" thickBot="1">
      <c r="A36" s="252" t="s">
        <v>81</v>
      </c>
      <c r="B36" s="58"/>
      <c r="C36" s="58"/>
      <c r="D36" s="58"/>
      <c r="E36" s="58"/>
      <c r="F36" s="58"/>
      <c r="G36" s="59"/>
      <c r="H36" s="452">
        <f>SUM(AB9:AC30)</f>
        <v>5.8333333333333327E-2</v>
      </c>
      <c r="I36" s="453"/>
      <c r="J36" s="453"/>
      <c r="K36" s="454">
        <v>120</v>
      </c>
      <c r="L36" s="455"/>
      <c r="M36" s="60" t="s">
        <v>79</v>
      </c>
      <c r="N36" s="456">
        <f t="shared" si="2"/>
        <v>168</v>
      </c>
      <c r="O36" s="457"/>
      <c r="P36" s="60" t="s">
        <v>79</v>
      </c>
      <c r="Q36" s="51"/>
      <c r="R36" s="465" t="s">
        <v>82</v>
      </c>
      <c r="S36" s="466"/>
      <c r="T36" s="466"/>
      <c r="U36" s="466"/>
      <c r="V36" s="466"/>
      <c r="W36" s="466"/>
      <c r="X36" s="450">
        <v>41000</v>
      </c>
      <c r="Y36" s="451"/>
      <c r="Z36" s="451"/>
      <c r="AA36" s="61" t="s">
        <v>79</v>
      </c>
      <c r="AB36" s="463">
        <v>3000</v>
      </c>
      <c r="AC36" s="464"/>
      <c r="AD36" s="464"/>
      <c r="AE36" s="62" t="s">
        <v>79</v>
      </c>
      <c r="AF36" s="463">
        <v>8000</v>
      </c>
      <c r="AG36" s="464"/>
      <c r="AH36" s="464"/>
      <c r="AI36" s="61" t="s">
        <v>79</v>
      </c>
      <c r="AJ36" s="463">
        <v>0</v>
      </c>
      <c r="AK36" s="464"/>
      <c r="AL36" s="464"/>
      <c r="AM36" s="61" t="s">
        <v>79</v>
      </c>
      <c r="AN36" s="427">
        <f t="shared" ref="AN36:AN43" si="3">(X36+AF36)-(AB36+AJ36)</f>
        <v>46000</v>
      </c>
      <c r="AO36" s="428"/>
      <c r="AP36" s="61" t="s">
        <v>79</v>
      </c>
      <c r="AQ36" s="429" t="s">
        <v>349</v>
      </c>
      <c r="AR36" s="430"/>
      <c r="AS36" s="430"/>
      <c r="AT36" s="430"/>
      <c r="AU36" s="431"/>
    </row>
    <row r="37" spans="1:47" ht="15.75" customHeight="1" thickTop="1">
      <c r="A37" s="252" t="s">
        <v>83</v>
      </c>
      <c r="B37" s="58"/>
      <c r="C37" s="58"/>
      <c r="D37" s="58"/>
      <c r="E37" s="58"/>
      <c r="F37" s="58"/>
      <c r="G37" s="59"/>
      <c r="H37" s="452">
        <f>SUM(AD9:AE30)</f>
        <v>0.28333333333333333</v>
      </c>
      <c r="I37" s="453"/>
      <c r="J37" s="453"/>
      <c r="K37" s="454">
        <v>89</v>
      </c>
      <c r="L37" s="455"/>
      <c r="M37" s="60" t="s">
        <v>79</v>
      </c>
      <c r="N37" s="456">
        <f t="shared" si="2"/>
        <v>605.19999999999993</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t="s">
        <v>330</v>
      </c>
      <c r="AR37" s="486"/>
      <c r="AS37" s="486"/>
      <c r="AT37" s="486"/>
      <c r="AU37" s="487"/>
    </row>
    <row r="38" spans="1:47" ht="15.75" customHeight="1">
      <c r="A38" s="252" t="s">
        <v>85</v>
      </c>
      <c r="B38" s="58"/>
      <c r="C38" s="58"/>
      <c r="D38" s="58"/>
      <c r="E38" s="58"/>
      <c r="F38" s="58"/>
      <c r="G38" s="59"/>
      <c r="H38" s="452">
        <f>SUM(AF9:AG30)</f>
        <v>0.1458333333333334</v>
      </c>
      <c r="I38" s="453"/>
      <c r="J38" s="453"/>
      <c r="K38" s="454">
        <v>89</v>
      </c>
      <c r="L38" s="455"/>
      <c r="M38" s="60" t="s">
        <v>79</v>
      </c>
      <c r="N38" s="456">
        <f t="shared" si="2"/>
        <v>311.50000000000017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52"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52"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52" t="s">
        <v>92</v>
      </c>
      <c r="B41" s="58"/>
      <c r="C41" s="58"/>
      <c r="D41" s="58"/>
      <c r="E41" s="58"/>
      <c r="F41" s="58"/>
      <c r="G41" s="59"/>
      <c r="H41" s="452">
        <f>SUM(AL9:AM30)</f>
        <v>0.51249999999999996</v>
      </c>
      <c r="I41" s="453"/>
      <c r="J41" s="453"/>
      <c r="K41" s="454">
        <v>8</v>
      </c>
      <c r="L41" s="455"/>
      <c r="M41" s="60" t="s">
        <v>79</v>
      </c>
      <c r="N41" s="456">
        <f t="shared" si="2"/>
        <v>98.399999999999991</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52"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1183.1000000000001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44245</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44245</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49" t="s">
        <v>198</v>
      </c>
      <c r="AH71" s="250"/>
      <c r="AI71" s="250"/>
      <c r="AJ71" s="250"/>
      <c r="AK71" s="250"/>
      <c r="AL71" s="248"/>
      <c r="AM71" s="249" t="s">
        <v>199</v>
      </c>
      <c r="AN71" s="250"/>
      <c r="AO71" s="250"/>
      <c r="AP71" s="251"/>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49" t="s">
        <v>141</v>
      </c>
      <c r="AH72" s="250"/>
      <c r="AI72" s="250"/>
      <c r="AJ72" s="250"/>
      <c r="AK72" s="250"/>
      <c r="AL72" s="248"/>
      <c r="AM72" s="249" t="s">
        <v>139</v>
      </c>
      <c r="AN72" s="250"/>
      <c r="AO72" s="250"/>
      <c r="AP72" s="251"/>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49" t="s">
        <v>166</v>
      </c>
      <c r="AH73" s="250"/>
      <c r="AI73" s="250"/>
      <c r="AJ73" s="250"/>
      <c r="AK73" s="250"/>
      <c r="AL73" s="248"/>
      <c r="AM73" s="249" t="s">
        <v>142</v>
      </c>
      <c r="AN73" s="250"/>
      <c r="AO73" s="250"/>
      <c r="AP73" s="251"/>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49" t="s">
        <v>172</v>
      </c>
      <c r="AH74" s="250"/>
      <c r="AI74" s="250"/>
      <c r="AJ74" s="250"/>
      <c r="AK74" s="250"/>
      <c r="AL74" s="248"/>
      <c r="AM74" s="249" t="s">
        <v>144</v>
      </c>
      <c r="AN74" s="250"/>
      <c r="AO74" s="250"/>
      <c r="AP74" s="251"/>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49" t="s">
        <v>146</v>
      </c>
      <c r="AH75" s="250"/>
      <c r="AI75" s="250"/>
      <c r="AJ75" s="250"/>
      <c r="AK75" s="250"/>
      <c r="AL75" s="248"/>
      <c r="AM75" s="249" t="s">
        <v>147</v>
      </c>
      <c r="AN75" s="250"/>
      <c r="AO75" s="250"/>
      <c r="AP75" s="251"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49" t="s">
        <v>149</v>
      </c>
      <c r="AH76" s="250"/>
      <c r="AI76" s="250"/>
      <c r="AJ76" s="250"/>
      <c r="AK76" s="250"/>
      <c r="AL76" s="248"/>
      <c r="AM76" s="249" t="s">
        <v>147</v>
      </c>
      <c r="AN76" s="250"/>
      <c r="AO76" s="250"/>
      <c r="AP76" s="251"/>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49" t="s">
        <v>173</v>
      </c>
      <c r="AH77" s="250"/>
      <c r="AI77" s="250"/>
      <c r="AJ77" s="250"/>
      <c r="AK77" s="250"/>
      <c r="AL77" s="248"/>
      <c r="AM77" s="249" t="s">
        <v>151</v>
      </c>
      <c r="AN77" s="250"/>
      <c r="AO77" s="250"/>
      <c r="AP77" s="251"/>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44246</v>
      </c>
      <c r="F6" s="599"/>
      <c r="G6" s="599"/>
      <c r="H6" s="599"/>
      <c r="I6" s="599"/>
      <c r="J6" s="600"/>
      <c r="K6" s="7" t="s">
        <v>7</v>
      </c>
      <c r="L6" s="6"/>
      <c r="M6" s="6"/>
      <c r="N6" s="8"/>
      <c r="O6" s="601" t="s">
        <v>319</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58" t="s">
        <v>16</v>
      </c>
      <c r="L8" s="259"/>
      <c r="M8" s="259"/>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0.46666666666666662</v>
      </c>
      <c r="Y9" s="590"/>
      <c r="Z9" s="594"/>
      <c r="AA9" s="595"/>
      <c r="AB9" s="589">
        <v>0.46249999999999997</v>
      </c>
      <c r="AC9" s="595"/>
      <c r="AD9" s="589"/>
      <c r="AE9" s="595"/>
      <c r="AF9" s="589">
        <v>4.1666666666666666E-3</v>
      </c>
      <c r="AG9" s="595"/>
      <c r="AH9" s="589"/>
      <c r="AI9" s="595"/>
      <c r="AJ9" s="589"/>
      <c r="AK9" s="595"/>
      <c r="AL9" s="589"/>
      <c r="AM9" s="590"/>
      <c r="AN9" s="521" t="s">
        <v>355</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0.46666666666666662</v>
      </c>
      <c r="W10" s="635"/>
      <c r="X10" s="594">
        <v>0.5</v>
      </c>
      <c r="Y10" s="590"/>
      <c r="Z10" s="543"/>
      <c r="AA10" s="534"/>
      <c r="AB10" s="520"/>
      <c r="AC10" s="534"/>
      <c r="AD10" s="520"/>
      <c r="AE10" s="534"/>
      <c r="AF10" s="520">
        <v>3.3333333333333333E-2</v>
      </c>
      <c r="AG10" s="534"/>
      <c r="AH10" s="520"/>
      <c r="AI10" s="534"/>
      <c r="AJ10" s="520"/>
      <c r="AK10" s="534"/>
      <c r="AL10" s="589"/>
      <c r="AM10" s="590"/>
      <c r="AN10" s="638" t="s">
        <v>357</v>
      </c>
      <c r="AO10" s="639"/>
      <c r="AP10" s="639"/>
      <c r="AQ10" s="639"/>
      <c r="AR10" s="639"/>
      <c r="AS10" s="639"/>
      <c r="AT10" s="639"/>
      <c r="AU10" s="6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0.5</v>
      </c>
      <c r="W11" s="590"/>
      <c r="X11" s="543">
        <v>0.75</v>
      </c>
      <c r="Y11" s="544"/>
      <c r="Z11" s="543"/>
      <c r="AA11" s="534"/>
      <c r="AB11" s="520"/>
      <c r="AC11" s="534"/>
      <c r="AD11" s="520"/>
      <c r="AE11" s="534"/>
      <c r="AF11" s="520"/>
      <c r="AG11" s="534"/>
      <c r="AH11" s="520"/>
      <c r="AI11" s="534"/>
      <c r="AJ11" s="520"/>
      <c r="AK11" s="534"/>
      <c r="AL11" s="520">
        <v>0.25</v>
      </c>
      <c r="AM11" s="544"/>
      <c r="AN11" s="531" t="s">
        <v>213</v>
      </c>
      <c r="AO11" s="641"/>
      <c r="AP11" s="641"/>
      <c r="AQ11" s="641"/>
      <c r="AR11" s="641"/>
      <c r="AS11" s="641"/>
      <c r="AT11" s="641"/>
      <c r="AU11" s="642"/>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0.75</v>
      </c>
      <c r="W12" s="544"/>
      <c r="X12" s="543">
        <v>0.77500000000000002</v>
      </c>
      <c r="Y12" s="544"/>
      <c r="Z12" s="543"/>
      <c r="AA12" s="534"/>
      <c r="AB12" s="520"/>
      <c r="AC12" s="534"/>
      <c r="AD12" s="520"/>
      <c r="AE12" s="534"/>
      <c r="AF12" s="520">
        <v>2.4999999999999998E-2</v>
      </c>
      <c r="AG12" s="534"/>
      <c r="AH12" s="520"/>
      <c r="AI12" s="534"/>
      <c r="AJ12" s="520"/>
      <c r="AK12" s="534"/>
      <c r="AL12" s="520"/>
      <c r="AM12" s="544"/>
      <c r="AN12" s="521" t="s">
        <v>356</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353</v>
      </c>
      <c r="R13" s="585"/>
      <c r="S13" s="585"/>
      <c r="T13" s="586"/>
      <c r="U13" s="28"/>
      <c r="V13" s="520">
        <v>0.77500000000000002</v>
      </c>
      <c r="W13" s="544"/>
      <c r="X13" s="543">
        <v>1</v>
      </c>
      <c r="Y13" s="544"/>
      <c r="Z13" s="543"/>
      <c r="AA13" s="534"/>
      <c r="AB13" s="520"/>
      <c r="AC13" s="534"/>
      <c r="AD13" s="520"/>
      <c r="AE13" s="534"/>
      <c r="AF13" s="520"/>
      <c r="AG13" s="534"/>
      <c r="AH13" s="520"/>
      <c r="AI13" s="534"/>
      <c r="AJ13" s="520"/>
      <c r="AK13" s="534"/>
      <c r="AL13" s="520">
        <v>0.22500000000000001</v>
      </c>
      <c r="AM13" s="544"/>
      <c r="AN13" s="531" t="s">
        <v>213</v>
      </c>
      <c r="AO13" s="641"/>
      <c r="AP13" s="641"/>
      <c r="AQ13" s="641"/>
      <c r="AR13" s="641"/>
      <c r="AS13" s="641"/>
      <c r="AT13" s="641"/>
      <c r="AU13" s="642"/>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c r="W14" s="544"/>
      <c r="X14" s="543"/>
      <c r="Y14" s="544"/>
      <c r="Z14" s="543"/>
      <c r="AA14" s="534"/>
      <c r="AB14" s="520"/>
      <c r="AC14" s="534"/>
      <c r="AD14" s="520"/>
      <c r="AE14" s="534"/>
      <c r="AF14" s="520"/>
      <c r="AG14" s="534"/>
      <c r="AH14" s="520"/>
      <c r="AI14" s="534"/>
      <c r="AJ14" s="520"/>
      <c r="AK14" s="534"/>
      <c r="AL14" s="520"/>
      <c r="AM14" s="544"/>
      <c r="AN14" s="521"/>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c r="W15" s="544"/>
      <c r="X15" s="543"/>
      <c r="Y15" s="544"/>
      <c r="Z15" s="543"/>
      <c r="AA15" s="534"/>
      <c r="AB15" s="520"/>
      <c r="AC15" s="534"/>
      <c r="AD15" s="520"/>
      <c r="AE15" s="534"/>
      <c r="AF15" s="520"/>
      <c r="AG15" s="534"/>
      <c r="AH15" s="520"/>
      <c r="AI15" s="534"/>
      <c r="AJ15" s="520"/>
      <c r="AK15" s="534"/>
      <c r="AL15" s="520"/>
      <c r="AM15" s="544"/>
      <c r="AN15" s="521"/>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c r="W16" s="544"/>
      <c r="X16" s="543"/>
      <c r="Y16" s="544"/>
      <c r="Z16" s="543"/>
      <c r="AA16" s="534"/>
      <c r="AB16" s="520"/>
      <c r="AC16" s="534"/>
      <c r="AD16" s="520"/>
      <c r="AE16" s="534"/>
      <c r="AF16" s="520"/>
      <c r="AG16" s="534"/>
      <c r="AH16" s="520"/>
      <c r="AI16" s="534"/>
      <c r="AJ16" s="520"/>
      <c r="AK16" s="534"/>
      <c r="AL16" s="520"/>
      <c r="AM16" s="544"/>
      <c r="AN16" s="521"/>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c r="W17" s="544"/>
      <c r="X17" s="543"/>
      <c r="Y17" s="544"/>
      <c r="Z17" s="543"/>
      <c r="AA17" s="534"/>
      <c r="AB17" s="520"/>
      <c r="AC17" s="534"/>
      <c r="AD17" s="520"/>
      <c r="AE17" s="534"/>
      <c r="AF17" s="520"/>
      <c r="AG17" s="534"/>
      <c r="AH17" s="520"/>
      <c r="AI17" s="534"/>
      <c r="AJ17" s="520"/>
      <c r="AK17" s="534"/>
      <c r="AL17" s="520"/>
      <c r="AM17" s="544"/>
      <c r="AN17" s="521"/>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c r="W18" s="544"/>
      <c r="X18" s="637"/>
      <c r="Y18" s="551"/>
      <c r="Z18" s="543"/>
      <c r="AA18" s="534"/>
      <c r="AB18" s="520"/>
      <c r="AC18" s="534"/>
      <c r="AD18" s="520"/>
      <c r="AE18" s="534"/>
      <c r="AF18" s="520"/>
      <c r="AG18" s="534"/>
      <c r="AH18" s="520"/>
      <c r="AI18" s="534"/>
      <c r="AJ18" s="520"/>
      <c r="AK18" s="534"/>
      <c r="AL18" s="520"/>
      <c r="AM18" s="544"/>
      <c r="AN18" s="521"/>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c r="W19" s="544"/>
      <c r="X19" s="637"/>
      <c r="Y19" s="551"/>
      <c r="Z19" s="543"/>
      <c r="AA19" s="534"/>
      <c r="AB19" s="520"/>
      <c r="AC19" s="534"/>
      <c r="AD19" s="520"/>
      <c r="AE19" s="534"/>
      <c r="AF19" s="520"/>
      <c r="AG19" s="534"/>
      <c r="AH19" s="520"/>
      <c r="AI19" s="534"/>
      <c r="AJ19" s="520"/>
      <c r="AK19" s="534"/>
      <c r="AL19" s="520"/>
      <c r="AM19" s="544"/>
      <c r="AN19" s="521"/>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21"/>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0.46249999999999997</v>
      </c>
      <c r="AC31" s="497"/>
      <c r="AD31" s="497">
        <f>SUM(AD9:AE30)</f>
        <v>0</v>
      </c>
      <c r="AE31" s="497"/>
      <c r="AF31" s="497">
        <f>SUM(AF9:AG30)</f>
        <v>6.25E-2</v>
      </c>
      <c r="AG31" s="497"/>
      <c r="AH31" s="497">
        <f>SUM(AH9:AI30)</f>
        <v>0</v>
      </c>
      <c r="AI31" s="497"/>
      <c r="AJ31" s="497">
        <f>SUM(AJ9:AK30)</f>
        <v>0</v>
      </c>
      <c r="AK31" s="497"/>
      <c r="AL31" s="501">
        <f>SUM(AL9:AM30)</f>
        <v>0.47499999999999998</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20415</v>
      </c>
      <c r="Y35" s="480"/>
      <c r="Z35" s="480"/>
      <c r="AA35" s="56" t="s">
        <v>79</v>
      </c>
      <c r="AB35" s="481">
        <v>1554</v>
      </c>
      <c r="AC35" s="482"/>
      <c r="AD35" s="482"/>
      <c r="AE35" s="57" t="s">
        <v>79</v>
      </c>
      <c r="AF35" s="481">
        <v>0</v>
      </c>
      <c r="AG35" s="482"/>
      <c r="AH35" s="482"/>
      <c r="AI35" s="56" t="s">
        <v>79</v>
      </c>
      <c r="AJ35" s="481">
        <v>0</v>
      </c>
      <c r="AK35" s="482"/>
      <c r="AL35" s="482"/>
      <c r="AM35" s="56" t="s">
        <v>79</v>
      </c>
      <c r="AN35" s="483">
        <f>(X35+AF35)-(AB35+AJ35)</f>
        <v>18861</v>
      </c>
      <c r="AO35" s="484"/>
      <c r="AP35" s="56" t="s">
        <v>79</v>
      </c>
      <c r="AQ35" s="485" t="s">
        <v>330</v>
      </c>
      <c r="AR35" s="486"/>
      <c r="AS35" s="486"/>
      <c r="AT35" s="486"/>
      <c r="AU35" s="487"/>
    </row>
    <row r="36" spans="1:47" ht="15.75" customHeight="1" thickBot="1">
      <c r="A36" s="260" t="s">
        <v>81</v>
      </c>
      <c r="B36" s="58"/>
      <c r="C36" s="58"/>
      <c r="D36" s="58"/>
      <c r="E36" s="58"/>
      <c r="F36" s="58"/>
      <c r="G36" s="59"/>
      <c r="H36" s="452">
        <f>SUM(AB9:AC30)</f>
        <v>0.46249999999999997</v>
      </c>
      <c r="I36" s="453"/>
      <c r="J36" s="453"/>
      <c r="K36" s="454">
        <v>120</v>
      </c>
      <c r="L36" s="455"/>
      <c r="M36" s="60" t="s">
        <v>79</v>
      </c>
      <c r="N36" s="456">
        <f t="shared" si="2"/>
        <v>1332</v>
      </c>
      <c r="O36" s="457"/>
      <c r="P36" s="60" t="s">
        <v>79</v>
      </c>
      <c r="Q36" s="51"/>
      <c r="R36" s="465" t="s">
        <v>82</v>
      </c>
      <c r="S36" s="466"/>
      <c r="T36" s="466"/>
      <c r="U36" s="466"/>
      <c r="V36" s="466"/>
      <c r="W36" s="466"/>
      <c r="X36" s="450">
        <v>46000</v>
      </c>
      <c r="Y36" s="451"/>
      <c r="Z36" s="451"/>
      <c r="AA36" s="61" t="s">
        <v>79</v>
      </c>
      <c r="AB36" s="463">
        <v>2000</v>
      </c>
      <c r="AC36" s="464"/>
      <c r="AD36" s="464"/>
      <c r="AE36" s="62" t="s">
        <v>79</v>
      </c>
      <c r="AF36" s="463">
        <v>0</v>
      </c>
      <c r="AG36" s="464"/>
      <c r="AH36" s="464"/>
      <c r="AI36" s="61" t="s">
        <v>79</v>
      </c>
      <c r="AJ36" s="463">
        <v>0</v>
      </c>
      <c r="AK36" s="464"/>
      <c r="AL36" s="464"/>
      <c r="AM36" s="61" t="s">
        <v>79</v>
      </c>
      <c r="AN36" s="427">
        <f t="shared" ref="AN36:AN43" si="3">(X36+AF36)-(AB36+AJ36)</f>
        <v>44000</v>
      </c>
      <c r="AO36" s="428"/>
      <c r="AP36" s="61" t="s">
        <v>79</v>
      </c>
      <c r="AQ36" s="429"/>
      <c r="AR36" s="430"/>
      <c r="AS36" s="430"/>
      <c r="AT36" s="430"/>
      <c r="AU36" s="431"/>
    </row>
    <row r="37" spans="1:47" ht="15.75" customHeight="1" thickTop="1">
      <c r="A37" s="260"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60" t="s">
        <v>85</v>
      </c>
      <c r="B38" s="58"/>
      <c r="C38" s="58"/>
      <c r="D38" s="58"/>
      <c r="E38" s="58"/>
      <c r="F38" s="58"/>
      <c r="G38" s="59"/>
      <c r="H38" s="452">
        <f>SUM(AF9:AG30)</f>
        <v>6.25E-2</v>
      </c>
      <c r="I38" s="453"/>
      <c r="J38" s="453"/>
      <c r="K38" s="454">
        <v>89</v>
      </c>
      <c r="L38" s="455"/>
      <c r="M38" s="60" t="s">
        <v>79</v>
      </c>
      <c r="N38" s="456">
        <f t="shared" si="2"/>
        <v>133.5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60"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60"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60" t="s">
        <v>92</v>
      </c>
      <c r="B41" s="58"/>
      <c r="C41" s="58"/>
      <c r="D41" s="58"/>
      <c r="E41" s="58"/>
      <c r="F41" s="58"/>
      <c r="G41" s="59"/>
      <c r="H41" s="452">
        <f>SUM(AL9:AM30)</f>
        <v>0.47499999999999998</v>
      </c>
      <c r="I41" s="453"/>
      <c r="J41" s="453"/>
      <c r="K41" s="454">
        <v>8</v>
      </c>
      <c r="L41" s="455"/>
      <c r="M41" s="60" t="s">
        <v>79</v>
      </c>
      <c r="N41" s="456">
        <f t="shared" si="2"/>
        <v>91.199999999999989</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60"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1556.7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44246</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44246</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55" t="s">
        <v>198</v>
      </c>
      <c r="AH71" s="256"/>
      <c r="AI71" s="256"/>
      <c r="AJ71" s="256"/>
      <c r="AK71" s="256"/>
      <c r="AL71" s="257"/>
      <c r="AM71" s="255" t="s">
        <v>199</v>
      </c>
      <c r="AN71" s="256"/>
      <c r="AO71" s="256"/>
      <c r="AP71" s="261"/>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55" t="s">
        <v>141</v>
      </c>
      <c r="AH72" s="256"/>
      <c r="AI72" s="256"/>
      <c r="AJ72" s="256"/>
      <c r="AK72" s="256"/>
      <c r="AL72" s="257"/>
      <c r="AM72" s="255" t="s">
        <v>139</v>
      </c>
      <c r="AN72" s="256"/>
      <c r="AO72" s="256"/>
      <c r="AP72" s="261"/>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55" t="s">
        <v>166</v>
      </c>
      <c r="AH73" s="256"/>
      <c r="AI73" s="256"/>
      <c r="AJ73" s="256"/>
      <c r="AK73" s="256"/>
      <c r="AL73" s="257"/>
      <c r="AM73" s="255" t="s">
        <v>142</v>
      </c>
      <c r="AN73" s="256"/>
      <c r="AO73" s="256"/>
      <c r="AP73" s="261"/>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55" t="s">
        <v>172</v>
      </c>
      <c r="AH74" s="256"/>
      <c r="AI74" s="256"/>
      <c r="AJ74" s="256"/>
      <c r="AK74" s="256"/>
      <c r="AL74" s="257"/>
      <c r="AM74" s="255" t="s">
        <v>144</v>
      </c>
      <c r="AN74" s="256"/>
      <c r="AO74" s="256"/>
      <c r="AP74" s="261"/>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55" t="s">
        <v>146</v>
      </c>
      <c r="AH75" s="256"/>
      <c r="AI75" s="256"/>
      <c r="AJ75" s="256"/>
      <c r="AK75" s="256"/>
      <c r="AL75" s="257"/>
      <c r="AM75" s="255" t="s">
        <v>147</v>
      </c>
      <c r="AN75" s="256"/>
      <c r="AO75" s="256"/>
      <c r="AP75" s="261"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55" t="s">
        <v>149</v>
      </c>
      <c r="AH76" s="256"/>
      <c r="AI76" s="256"/>
      <c r="AJ76" s="256"/>
      <c r="AK76" s="256"/>
      <c r="AL76" s="257"/>
      <c r="AM76" s="255" t="s">
        <v>147</v>
      </c>
      <c r="AN76" s="256"/>
      <c r="AO76" s="256"/>
      <c r="AP76" s="261"/>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55" t="s">
        <v>173</v>
      </c>
      <c r="AH77" s="256"/>
      <c r="AI77" s="256"/>
      <c r="AJ77" s="256"/>
      <c r="AK77" s="256"/>
      <c r="AL77" s="257"/>
      <c r="AM77" s="255" t="s">
        <v>151</v>
      </c>
      <c r="AN77" s="256"/>
      <c r="AO77" s="256"/>
      <c r="AP77" s="261"/>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44247</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65" t="s">
        <v>16</v>
      </c>
      <c r="L8" s="266"/>
      <c r="M8" s="266"/>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5.4166666666666669E-2</v>
      </c>
      <c r="Y9" s="590"/>
      <c r="Z9" s="594"/>
      <c r="AA9" s="595"/>
      <c r="AB9" s="589"/>
      <c r="AC9" s="595"/>
      <c r="AD9" s="589"/>
      <c r="AE9" s="595"/>
      <c r="AF9" s="589">
        <v>5.4166666666666669E-2</v>
      </c>
      <c r="AG9" s="595"/>
      <c r="AH9" s="589"/>
      <c r="AI9" s="595"/>
      <c r="AJ9" s="589"/>
      <c r="AK9" s="595"/>
      <c r="AL9" s="589"/>
      <c r="AM9" s="590"/>
      <c r="AN9" s="521" t="s">
        <v>365</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5.4166666666666669E-2</v>
      </c>
      <c r="W10" s="635"/>
      <c r="X10" s="594">
        <v>0.41666666666666669</v>
      </c>
      <c r="Y10" s="590"/>
      <c r="Z10" s="543"/>
      <c r="AA10" s="534"/>
      <c r="AB10" s="520"/>
      <c r="AC10" s="534"/>
      <c r="AD10" s="520"/>
      <c r="AE10" s="534"/>
      <c r="AF10" s="520"/>
      <c r="AG10" s="534"/>
      <c r="AH10" s="520"/>
      <c r="AI10" s="534"/>
      <c r="AJ10" s="520"/>
      <c r="AK10" s="534"/>
      <c r="AL10" s="589">
        <v>0.36249999999999999</v>
      </c>
      <c r="AM10" s="590"/>
      <c r="AN10" s="638" t="s">
        <v>213</v>
      </c>
      <c r="AO10" s="639"/>
      <c r="AP10" s="639"/>
      <c r="AQ10" s="639"/>
      <c r="AR10" s="639"/>
      <c r="AS10" s="639"/>
      <c r="AT10" s="639"/>
      <c r="AU10" s="6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0.41666666666666669</v>
      </c>
      <c r="W11" s="590"/>
      <c r="X11" s="543">
        <v>0.47083333333333338</v>
      </c>
      <c r="Y11" s="544"/>
      <c r="Z11" s="543"/>
      <c r="AA11" s="534"/>
      <c r="AB11" s="520"/>
      <c r="AC11" s="534"/>
      <c r="AD11" s="520"/>
      <c r="AE11" s="534"/>
      <c r="AF11" s="520">
        <v>5.4166666666666669E-2</v>
      </c>
      <c r="AG11" s="534"/>
      <c r="AH11" s="520"/>
      <c r="AI11" s="534"/>
      <c r="AJ11" s="520"/>
      <c r="AK11" s="534"/>
      <c r="AL11" s="520"/>
      <c r="AM11" s="544"/>
      <c r="AN11" s="531" t="s">
        <v>358</v>
      </c>
      <c r="AO11" s="641"/>
      <c r="AP11" s="641"/>
      <c r="AQ11" s="641"/>
      <c r="AR11" s="641"/>
      <c r="AS11" s="641"/>
      <c r="AT11" s="641"/>
      <c r="AU11" s="642"/>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0.47083333333333338</v>
      </c>
      <c r="W12" s="544"/>
      <c r="X12" s="543">
        <v>0.47500000000000003</v>
      </c>
      <c r="Y12" s="544"/>
      <c r="Z12" s="543"/>
      <c r="AA12" s="534"/>
      <c r="AB12" s="520"/>
      <c r="AC12" s="534"/>
      <c r="AD12" s="520"/>
      <c r="AE12" s="534"/>
      <c r="AF12" s="520"/>
      <c r="AG12" s="534"/>
      <c r="AH12" s="520"/>
      <c r="AI12" s="534"/>
      <c r="AJ12" s="520"/>
      <c r="AK12" s="534"/>
      <c r="AL12" s="520">
        <v>4.1666666666666666E-3</v>
      </c>
      <c r="AM12" s="544"/>
      <c r="AN12" s="521" t="s">
        <v>213</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364</v>
      </c>
      <c r="R13" s="585"/>
      <c r="S13" s="585"/>
      <c r="T13" s="586"/>
      <c r="U13" s="28"/>
      <c r="V13" s="520">
        <v>0.47500000000000003</v>
      </c>
      <c r="W13" s="544"/>
      <c r="X13" s="543">
        <v>0.5</v>
      </c>
      <c r="Y13" s="544"/>
      <c r="Z13" s="543"/>
      <c r="AA13" s="534"/>
      <c r="AB13" s="520"/>
      <c r="AC13" s="534"/>
      <c r="AD13" s="520">
        <v>2.0833333333333332E-2</v>
      </c>
      <c r="AE13" s="534"/>
      <c r="AF13" s="520">
        <v>4.1666666666666666E-3</v>
      </c>
      <c r="AG13" s="534"/>
      <c r="AH13" s="520"/>
      <c r="AI13" s="534"/>
      <c r="AJ13" s="520"/>
      <c r="AK13" s="534"/>
      <c r="AL13" s="520"/>
      <c r="AM13" s="544"/>
      <c r="AN13" s="531" t="s">
        <v>359</v>
      </c>
      <c r="AO13" s="641"/>
      <c r="AP13" s="641"/>
      <c r="AQ13" s="641"/>
      <c r="AR13" s="641"/>
      <c r="AS13" s="641"/>
      <c r="AT13" s="641"/>
      <c r="AU13" s="642"/>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0.5</v>
      </c>
      <c r="W14" s="544"/>
      <c r="X14" s="543">
        <v>0.52083333333333337</v>
      </c>
      <c r="Y14" s="544"/>
      <c r="Z14" s="543"/>
      <c r="AA14" s="534"/>
      <c r="AB14" s="520"/>
      <c r="AC14" s="534"/>
      <c r="AD14" s="520">
        <v>1.6666666666666666E-2</v>
      </c>
      <c r="AE14" s="534"/>
      <c r="AF14" s="520">
        <v>4.1666666666666666E-3</v>
      </c>
      <c r="AG14" s="534"/>
      <c r="AH14" s="520"/>
      <c r="AI14" s="534"/>
      <c r="AJ14" s="520"/>
      <c r="AK14" s="534"/>
      <c r="AL14" s="520"/>
      <c r="AM14" s="544"/>
      <c r="AN14" s="521" t="s">
        <v>360</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0.52083333333333337</v>
      </c>
      <c r="W15" s="544"/>
      <c r="X15" s="543">
        <v>0.64583333333333337</v>
      </c>
      <c r="Y15" s="544"/>
      <c r="Z15" s="543"/>
      <c r="AA15" s="534"/>
      <c r="AB15" s="520"/>
      <c r="AC15" s="534"/>
      <c r="AD15" s="520"/>
      <c r="AE15" s="534"/>
      <c r="AF15" s="520"/>
      <c r="AG15" s="534"/>
      <c r="AH15" s="520"/>
      <c r="AI15" s="534"/>
      <c r="AJ15" s="520"/>
      <c r="AK15" s="534"/>
      <c r="AL15" s="520">
        <v>0.125</v>
      </c>
      <c r="AM15" s="544"/>
      <c r="AN15" s="521" t="s">
        <v>213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0.64583333333333337</v>
      </c>
      <c r="W16" s="544"/>
      <c r="X16" s="543">
        <v>0.67499999999999993</v>
      </c>
      <c r="Y16" s="544"/>
      <c r="Z16" s="543"/>
      <c r="AA16" s="534"/>
      <c r="AB16" s="520"/>
      <c r="AC16" s="534"/>
      <c r="AD16" s="520">
        <v>2.4999999999999998E-2</v>
      </c>
      <c r="AE16" s="534"/>
      <c r="AF16" s="520">
        <v>4.1666666666666666E-3</v>
      </c>
      <c r="AG16" s="534"/>
      <c r="AH16" s="520"/>
      <c r="AI16" s="534"/>
      <c r="AJ16" s="520"/>
      <c r="AK16" s="534"/>
      <c r="AL16" s="520"/>
      <c r="AM16" s="544"/>
      <c r="AN16" s="521" t="s">
        <v>361</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0.67499999999999993</v>
      </c>
      <c r="W17" s="544"/>
      <c r="X17" s="543">
        <v>0.70000000000000007</v>
      </c>
      <c r="Y17" s="544"/>
      <c r="Z17" s="543"/>
      <c r="AA17" s="534"/>
      <c r="AB17" s="520"/>
      <c r="AC17" s="534"/>
      <c r="AD17" s="520">
        <v>2.0833333333333332E-2</v>
      </c>
      <c r="AE17" s="534"/>
      <c r="AF17" s="520">
        <v>4.1666666666666666E-3</v>
      </c>
      <c r="AG17" s="534"/>
      <c r="AH17" s="520"/>
      <c r="AI17" s="534"/>
      <c r="AJ17" s="520"/>
      <c r="AK17" s="534"/>
      <c r="AL17" s="520"/>
      <c r="AM17" s="544"/>
      <c r="AN17" s="521" t="s">
        <v>362</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0.70000000000000007</v>
      </c>
      <c r="W18" s="544"/>
      <c r="X18" s="637">
        <v>0.72916666666666663</v>
      </c>
      <c r="Y18" s="551"/>
      <c r="Z18" s="543"/>
      <c r="AA18" s="534"/>
      <c r="AB18" s="520"/>
      <c r="AC18" s="534"/>
      <c r="AD18" s="520"/>
      <c r="AE18" s="534"/>
      <c r="AF18" s="520">
        <v>2.9166666666666664E-2</v>
      </c>
      <c r="AG18" s="534"/>
      <c r="AH18" s="520"/>
      <c r="AI18" s="534"/>
      <c r="AJ18" s="520"/>
      <c r="AK18" s="534"/>
      <c r="AL18" s="520"/>
      <c r="AM18" s="544"/>
      <c r="AN18" s="521" t="s">
        <v>366</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0.72916666666666663</v>
      </c>
      <c r="W19" s="544"/>
      <c r="X19" s="637">
        <v>1</v>
      </c>
      <c r="Y19" s="551"/>
      <c r="Z19" s="543"/>
      <c r="AA19" s="534"/>
      <c r="AB19" s="520"/>
      <c r="AC19" s="534"/>
      <c r="AD19" s="520"/>
      <c r="AE19" s="534"/>
      <c r="AF19" s="520"/>
      <c r="AG19" s="534"/>
      <c r="AH19" s="520"/>
      <c r="AI19" s="534"/>
      <c r="AJ19" s="520"/>
      <c r="AK19" s="534"/>
      <c r="AL19" s="520">
        <v>0.27083333333333331</v>
      </c>
      <c r="AM19" s="544"/>
      <c r="AN19" s="521" t="s">
        <v>213</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21"/>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8.3333333333333329E-2</v>
      </c>
      <c r="AE31" s="497"/>
      <c r="AF31" s="497">
        <f>SUM(AF9:AG30)</f>
        <v>0.15416666666666667</v>
      </c>
      <c r="AG31" s="497"/>
      <c r="AH31" s="497">
        <f>SUM(AH9:AI30)</f>
        <v>0</v>
      </c>
      <c r="AI31" s="497"/>
      <c r="AJ31" s="497">
        <f>SUM(AJ9:AK30)</f>
        <v>0</v>
      </c>
      <c r="AK31" s="497"/>
      <c r="AL31" s="501">
        <f>SUM(AL9:AM30)</f>
        <v>0.76249999999999996</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18861</v>
      </c>
      <c r="Y35" s="480"/>
      <c r="Z35" s="480"/>
      <c r="AA35" s="56" t="s">
        <v>79</v>
      </c>
      <c r="AB35" s="481">
        <v>651</v>
      </c>
      <c r="AC35" s="482"/>
      <c r="AD35" s="482"/>
      <c r="AE35" s="57" t="s">
        <v>79</v>
      </c>
      <c r="AF35" s="481">
        <v>0</v>
      </c>
      <c r="AG35" s="482"/>
      <c r="AH35" s="482"/>
      <c r="AI35" s="56" t="s">
        <v>79</v>
      </c>
      <c r="AJ35" s="481">
        <v>0</v>
      </c>
      <c r="AK35" s="482"/>
      <c r="AL35" s="482"/>
      <c r="AM35" s="56" t="s">
        <v>79</v>
      </c>
      <c r="AN35" s="483">
        <f>(X35+AF35)-(AB35+AJ35)</f>
        <v>18210</v>
      </c>
      <c r="AO35" s="484"/>
      <c r="AP35" s="56" t="s">
        <v>79</v>
      </c>
      <c r="AQ35" s="485"/>
      <c r="AR35" s="486"/>
      <c r="AS35" s="486"/>
      <c r="AT35" s="486"/>
      <c r="AU35" s="487"/>
    </row>
    <row r="36" spans="1:47" ht="15.75" customHeight="1" thickBot="1">
      <c r="A36" s="267"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44000</v>
      </c>
      <c r="Y36" s="451"/>
      <c r="Z36" s="451"/>
      <c r="AA36" s="61" t="s">
        <v>79</v>
      </c>
      <c r="AB36" s="463">
        <v>2000</v>
      </c>
      <c r="AC36" s="464"/>
      <c r="AD36" s="464"/>
      <c r="AE36" s="62" t="s">
        <v>79</v>
      </c>
      <c r="AF36" s="463">
        <v>0</v>
      </c>
      <c r="AG36" s="464"/>
      <c r="AH36" s="464"/>
      <c r="AI36" s="61" t="s">
        <v>79</v>
      </c>
      <c r="AJ36" s="463">
        <v>0</v>
      </c>
      <c r="AK36" s="464"/>
      <c r="AL36" s="464"/>
      <c r="AM36" s="61" t="s">
        <v>79</v>
      </c>
      <c r="AN36" s="427">
        <f t="shared" ref="AN36:AN43" si="3">(X36+AF36)-(AB36+AJ36)</f>
        <v>42000</v>
      </c>
      <c r="AO36" s="428"/>
      <c r="AP36" s="61" t="s">
        <v>79</v>
      </c>
      <c r="AQ36" s="429"/>
      <c r="AR36" s="430"/>
      <c r="AS36" s="430"/>
      <c r="AT36" s="430"/>
      <c r="AU36" s="431"/>
    </row>
    <row r="37" spans="1:47" ht="15.75" customHeight="1" thickTop="1">
      <c r="A37" s="267" t="s">
        <v>83</v>
      </c>
      <c r="B37" s="58"/>
      <c r="C37" s="58"/>
      <c r="D37" s="58"/>
      <c r="E37" s="58"/>
      <c r="F37" s="58"/>
      <c r="G37" s="59"/>
      <c r="H37" s="452">
        <f>SUM(AD9:AE30)</f>
        <v>8.3333333333333329E-2</v>
      </c>
      <c r="I37" s="453"/>
      <c r="J37" s="453"/>
      <c r="K37" s="454">
        <v>89</v>
      </c>
      <c r="L37" s="455"/>
      <c r="M37" s="60" t="s">
        <v>79</v>
      </c>
      <c r="N37" s="456">
        <f t="shared" si="2"/>
        <v>178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67" t="s">
        <v>85</v>
      </c>
      <c r="B38" s="58"/>
      <c r="C38" s="58"/>
      <c r="D38" s="58"/>
      <c r="E38" s="58"/>
      <c r="F38" s="58"/>
      <c r="G38" s="59"/>
      <c r="H38" s="452">
        <f>SUM(AF9:AG30)</f>
        <v>0.15416666666666667</v>
      </c>
      <c r="I38" s="453"/>
      <c r="J38" s="453"/>
      <c r="K38" s="454">
        <v>89</v>
      </c>
      <c r="L38" s="455"/>
      <c r="M38" s="60" t="s">
        <v>79</v>
      </c>
      <c r="N38" s="456">
        <f t="shared" si="2"/>
        <v>329.3</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67"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67"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67" t="s">
        <v>92</v>
      </c>
      <c r="B41" s="58"/>
      <c r="C41" s="58"/>
      <c r="D41" s="58"/>
      <c r="E41" s="58"/>
      <c r="F41" s="58"/>
      <c r="G41" s="59"/>
      <c r="H41" s="452">
        <f>SUM(AL9:AM30)</f>
        <v>0.76249999999999996</v>
      </c>
      <c r="I41" s="453"/>
      <c r="J41" s="453"/>
      <c r="K41" s="454">
        <v>8</v>
      </c>
      <c r="L41" s="455"/>
      <c r="M41" s="60" t="s">
        <v>79</v>
      </c>
      <c r="N41" s="456">
        <f t="shared" si="2"/>
        <v>146.39999999999998</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67"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653.70000000000005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44247</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44247</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62" t="s">
        <v>198</v>
      </c>
      <c r="AH71" s="263"/>
      <c r="AI71" s="263"/>
      <c r="AJ71" s="263"/>
      <c r="AK71" s="263"/>
      <c r="AL71" s="264"/>
      <c r="AM71" s="262" t="s">
        <v>199</v>
      </c>
      <c r="AN71" s="263"/>
      <c r="AO71" s="263"/>
      <c r="AP71" s="268"/>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62" t="s">
        <v>141</v>
      </c>
      <c r="AH72" s="263"/>
      <c r="AI72" s="263"/>
      <c r="AJ72" s="263"/>
      <c r="AK72" s="263"/>
      <c r="AL72" s="264"/>
      <c r="AM72" s="262" t="s">
        <v>139</v>
      </c>
      <c r="AN72" s="263"/>
      <c r="AO72" s="263"/>
      <c r="AP72" s="268"/>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62" t="s">
        <v>166</v>
      </c>
      <c r="AH73" s="263"/>
      <c r="AI73" s="263"/>
      <c r="AJ73" s="263"/>
      <c r="AK73" s="263"/>
      <c r="AL73" s="264"/>
      <c r="AM73" s="262" t="s">
        <v>142</v>
      </c>
      <c r="AN73" s="263"/>
      <c r="AO73" s="263"/>
      <c r="AP73" s="268"/>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62" t="s">
        <v>172</v>
      </c>
      <c r="AH74" s="263"/>
      <c r="AI74" s="263"/>
      <c r="AJ74" s="263"/>
      <c r="AK74" s="263"/>
      <c r="AL74" s="264"/>
      <c r="AM74" s="262" t="s">
        <v>144</v>
      </c>
      <c r="AN74" s="263"/>
      <c r="AO74" s="263"/>
      <c r="AP74" s="268"/>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62" t="s">
        <v>146</v>
      </c>
      <c r="AH75" s="263"/>
      <c r="AI75" s="263"/>
      <c r="AJ75" s="263"/>
      <c r="AK75" s="263"/>
      <c r="AL75" s="264"/>
      <c r="AM75" s="262" t="s">
        <v>147</v>
      </c>
      <c r="AN75" s="263"/>
      <c r="AO75" s="263"/>
      <c r="AP75" s="268"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62" t="s">
        <v>149</v>
      </c>
      <c r="AH76" s="263"/>
      <c r="AI76" s="263"/>
      <c r="AJ76" s="263"/>
      <c r="AK76" s="263"/>
      <c r="AL76" s="264"/>
      <c r="AM76" s="262" t="s">
        <v>147</v>
      </c>
      <c r="AN76" s="263"/>
      <c r="AO76" s="263"/>
      <c r="AP76" s="268"/>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62" t="s">
        <v>173</v>
      </c>
      <c r="AH77" s="263"/>
      <c r="AI77" s="263"/>
      <c r="AJ77" s="263"/>
      <c r="AK77" s="263"/>
      <c r="AL77" s="264"/>
      <c r="AM77" s="262" t="s">
        <v>151</v>
      </c>
      <c r="AN77" s="263"/>
      <c r="AO77" s="263"/>
      <c r="AP77" s="268"/>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44248</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72" t="s">
        <v>16</v>
      </c>
      <c r="L8" s="273"/>
      <c r="M8" s="273"/>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6.25E-2</v>
      </c>
      <c r="Y9" s="590"/>
      <c r="Z9" s="594"/>
      <c r="AA9" s="595"/>
      <c r="AB9" s="589"/>
      <c r="AC9" s="595"/>
      <c r="AD9" s="589"/>
      <c r="AE9" s="595"/>
      <c r="AF9" s="589"/>
      <c r="AG9" s="595"/>
      <c r="AH9" s="589"/>
      <c r="AI9" s="595"/>
      <c r="AJ9" s="589"/>
      <c r="AK9" s="595"/>
      <c r="AL9" s="589">
        <v>6.25E-2</v>
      </c>
      <c r="AM9" s="590"/>
      <c r="AN9" s="521" t="s">
        <v>213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634">
        <v>6.25E-2</v>
      </c>
      <c r="W10" s="635"/>
      <c r="X10" s="594">
        <v>0.10833333333333334</v>
      </c>
      <c r="Y10" s="590"/>
      <c r="Z10" s="543"/>
      <c r="AA10" s="534"/>
      <c r="AB10" s="520"/>
      <c r="AC10" s="534"/>
      <c r="AD10" s="520"/>
      <c r="AE10" s="534"/>
      <c r="AF10" s="520">
        <v>4.5833333333333337E-2</v>
      </c>
      <c r="AG10" s="534"/>
      <c r="AH10" s="520"/>
      <c r="AI10" s="534"/>
      <c r="AJ10" s="520"/>
      <c r="AK10" s="534"/>
      <c r="AL10" s="589"/>
      <c r="AM10" s="590"/>
      <c r="AN10" s="638" t="s">
        <v>367</v>
      </c>
      <c r="AO10" s="639"/>
      <c r="AP10" s="639"/>
      <c r="AQ10" s="639"/>
      <c r="AR10" s="639"/>
      <c r="AS10" s="639"/>
      <c r="AT10" s="639"/>
      <c r="AU10" s="64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9">
        <v>0.10833333333333334</v>
      </c>
      <c r="W11" s="590"/>
      <c r="X11" s="543">
        <v>0.26666666666666666</v>
      </c>
      <c r="Y11" s="544"/>
      <c r="Z11" s="543"/>
      <c r="AA11" s="534"/>
      <c r="AB11" s="520"/>
      <c r="AC11" s="534"/>
      <c r="AD11" s="520"/>
      <c r="AE11" s="534"/>
      <c r="AF11" s="520"/>
      <c r="AG11" s="534"/>
      <c r="AH11" s="520"/>
      <c r="AI11" s="534"/>
      <c r="AJ11" s="520"/>
      <c r="AK11" s="534"/>
      <c r="AL11" s="520">
        <v>0.15833333333333333</v>
      </c>
      <c r="AM11" s="544"/>
      <c r="AN11" s="521" t="s">
        <v>213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20">
        <v>0.26666666666666666</v>
      </c>
      <c r="W12" s="544"/>
      <c r="X12" s="543">
        <v>0.29583333333333334</v>
      </c>
      <c r="Y12" s="544"/>
      <c r="Z12" s="543"/>
      <c r="AA12" s="534"/>
      <c r="AB12" s="520"/>
      <c r="AC12" s="534"/>
      <c r="AD12" s="520">
        <v>2.4999999999999998E-2</v>
      </c>
      <c r="AE12" s="534"/>
      <c r="AF12" s="520">
        <v>4.1666666666666666E-3</v>
      </c>
      <c r="AG12" s="534"/>
      <c r="AH12" s="520"/>
      <c r="AI12" s="534"/>
      <c r="AJ12" s="520"/>
      <c r="AK12" s="534"/>
      <c r="AL12" s="520"/>
      <c r="AM12" s="544"/>
      <c r="AN12" s="521" t="s">
        <v>368</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375</v>
      </c>
      <c r="R13" s="585"/>
      <c r="S13" s="585"/>
      <c r="T13" s="586"/>
      <c r="U13" s="28"/>
      <c r="V13" s="520">
        <v>0.29583333333333334</v>
      </c>
      <c r="W13" s="544"/>
      <c r="X13" s="543">
        <v>0.34166666666666662</v>
      </c>
      <c r="Y13" s="544"/>
      <c r="Z13" s="543"/>
      <c r="AA13" s="534"/>
      <c r="AB13" s="520"/>
      <c r="AC13" s="534"/>
      <c r="AD13" s="520"/>
      <c r="AE13" s="534"/>
      <c r="AF13" s="520">
        <v>4.5833333333333337E-2</v>
      </c>
      <c r="AG13" s="534"/>
      <c r="AH13" s="520"/>
      <c r="AI13" s="534"/>
      <c r="AJ13" s="520"/>
      <c r="AK13" s="534"/>
      <c r="AL13" s="520"/>
      <c r="AM13" s="544"/>
      <c r="AN13" s="531" t="s">
        <v>369</v>
      </c>
      <c r="AO13" s="641"/>
      <c r="AP13" s="641"/>
      <c r="AQ13" s="641"/>
      <c r="AR13" s="641"/>
      <c r="AS13" s="641"/>
      <c r="AT13" s="641"/>
      <c r="AU13" s="642"/>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20">
        <v>0.34166666666666662</v>
      </c>
      <c r="W14" s="544"/>
      <c r="X14" s="543">
        <v>0.35416666666666669</v>
      </c>
      <c r="Y14" s="544"/>
      <c r="Z14" s="543"/>
      <c r="AA14" s="534"/>
      <c r="AB14" s="520"/>
      <c r="AC14" s="534"/>
      <c r="AD14" s="520">
        <v>8.3333333333333332E-3</v>
      </c>
      <c r="AE14" s="534"/>
      <c r="AF14" s="520">
        <v>4.1666666666666666E-3</v>
      </c>
      <c r="AG14" s="534"/>
      <c r="AH14" s="520"/>
      <c r="AI14" s="534"/>
      <c r="AJ14" s="520"/>
      <c r="AK14" s="534"/>
      <c r="AL14" s="520"/>
      <c r="AM14" s="544"/>
      <c r="AN14" s="521" t="s">
        <v>370</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20">
        <v>0.35416666666666669</v>
      </c>
      <c r="W15" s="544"/>
      <c r="X15" s="543">
        <v>0.3833333333333333</v>
      </c>
      <c r="Y15" s="544"/>
      <c r="Z15" s="543"/>
      <c r="AA15" s="534"/>
      <c r="AB15" s="520"/>
      <c r="AC15" s="534"/>
      <c r="AD15" s="520"/>
      <c r="AE15" s="534"/>
      <c r="AF15" s="520">
        <v>2.9166666666666664E-2</v>
      </c>
      <c r="AG15" s="534"/>
      <c r="AH15" s="520"/>
      <c r="AI15" s="534"/>
      <c r="AJ15" s="520"/>
      <c r="AK15" s="534"/>
      <c r="AL15" s="520"/>
      <c r="AM15" s="544"/>
      <c r="AN15" s="521" t="s">
        <v>371</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0">
        <v>0.3833333333333333</v>
      </c>
      <c r="W16" s="544"/>
      <c r="X16" s="543">
        <v>0.41666666666666669</v>
      </c>
      <c r="Y16" s="544"/>
      <c r="Z16" s="543"/>
      <c r="AA16" s="534"/>
      <c r="AB16" s="520"/>
      <c r="AC16" s="534"/>
      <c r="AD16" s="520"/>
      <c r="AE16" s="534"/>
      <c r="AF16" s="520"/>
      <c r="AG16" s="534"/>
      <c r="AH16" s="520"/>
      <c r="AI16" s="534"/>
      <c r="AJ16" s="520"/>
      <c r="AK16" s="534"/>
      <c r="AL16" s="520">
        <v>3.3333333333333333E-2</v>
      </c>
      <c r="AM16" s="544"/>
      <c r="AN16" s="521" t="s">
        <v>223</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0">
        <v>0.41666666666666669</v>
      </c>
      <c r="W17" s="544"/>
      <c r="X17" s="543">
        <v>0.43333333333333335</v>
      </c>
      <c r="Y17" s="544"/>
      <c r="Z17" s="543"/>
      <c r="AA17" s="534"/>
      <c r="AB17" s="520"/>
      <c r="AC17" s="534"/>
      <c r="AD17" s="520">
        <v>3.3333333333333333E-2</v>
      </c>
      <c r="AE17" s="534"/>
      <c r="AF17" s="520">
        <v>4.1666666666666666E-3</v>
      </c>
      <c r="AG17" s="534"/>
      <c r="AH17" s="520"/>
      <c r="AI17" s="534"/>
      <c r="AJ17" s="520"/>
      <c r="AK17" s="534"/>
      <c r="AL17" s="520"/>
      <c r="AM17" s="544"/>
      <c r="AN17" s="521" t="s">
        <v>368</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20">
        <v>0.43333333333333335</v>
      </c>
      <c r="W18" s="544"/>
      <c r="X18" s="637">
        <v>0.51250000000000007</v>
      </c>
      <c r="Y18" s="551"/>
      <c r="Z18" s="543"/>
      <c r="AA18" s="534"/>
      <c r="AB18" s="520"/>
      <c r="AC18" s="534"/>
      <c r="AD18" s="520"/>
      <c r="AE18" s="534"/>
      <c r="AF18" s="520"/>
      <c r="AG18" s="534"/>
      <c r="AH18" s="520"/>
      <c r="AI18" s="534"/>
      <c r="AJ18" s="520"/>
      <c r="AK18" s="534"/>
      <c r="AL18" s="520">
        <v>5.8333333333333327E-2</v>
      </c>
      <c r="AM18" s="544"/>
      <c r="AN18" s="521" t="s">
        <v>372</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520">
        <v>0.51250000000000007</v>
      </c>
      <c r="W19" s="544"/>
      <c r="X19" s="637">
        <v>0.54166666666666663</v>
      </c>
      <c r="Y19" s="551"/>
      <c r="Z19" s="543"/>
      <c r="AA19" s="534"/>
      <c r="AB19" s="520"/>
      <c r="AC19" s="534"/>
      <c r="AD19" s="520">
        <v>2.4999999999999998E-2</v>
      </c>
      <c r="AE19" s="534"/>
      <c r="AF19" s="520">
        <v>4.1666666666666666E-3</v>
      </c>
      <c r="AG19" s="534"/>
      <c r="AH19" s="520"/>
      <c r="AI19" s="534"/>
      <c r="AJ19" s="520"/>
      <c r="AK19" s="534"/>
      <c r="AL19" s="520"/>
      <c r="AM19" s="544"/>
      <c r="AN19" s="521" t="s">
        <v>373</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0.54166666666666663</v>
      </c>
      <c r="W20" s="551"/>
      <c r="X20" s="550">
        <v>0.57500000000000007</v>
      </c>
      <c r="Y20" s="551"/>
      <c r="Z20" s="543"/>
      <c r="AA20" s="534"/>
      <c r="AB20" s="520"/>
      <c r="AC20" s="534"/>
      <c r="AD20" s="520"/>
      <c r="AE20" s="534"/>
      <c r="AF20" s="520"/>
      <c r="AG20" s="534"/>
      <c r="AH20" s="520"/>
      <c r="AI20" s="534"/>
      <c r="AJ20" s="520"/>
      <c r="AK20" s="534"/>
      <c r="AL20" s="520"/>
      <c r="AM20" s="544"/>
      <c r="AN20" s="521" t="s">
        <v>255</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0.57500000000000007</v>
      </c>
      <c r="W21" s="551"/>
      <c r="X21" s="520">
        <v>0.75416666666666676</v>
      </c>
      <c r="Y21" s="544"/>
      <c r="Z21" s="543"/>
      <c r="AA21" s="534"/>
      <c r="AB21" s="520"/>
      <c r="AC21" s="534"/>
      <c r="AD21" s="520"/>
      <c r="AE21" s="534"/>
      <c r="AF21" s="520"/>
      <c r="AG21" s="534"/>
      <c r="AH21" s="520"/>
      <c r="AI21" s="534"/>
      <c r="AJ21" s="520"/>
      <c r="AK21" s="534"/>
      <c r="AL21" s="520">
        <v>0.21249999999999999</v>
      </c>
      <c r="AM21" s="544"/>
      <c r="AN21" s="521" t="s">
        <v>373</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0.75416666666666676</v>
      </c>
      <c r="W22" s="544"/>
      <c r="X22" s="520">
        <v>0.79999999999999993</v>
      </c>
      <c r="Y22" s="544"/>
      <c r="Z22" s="543"/>
      <c r="AA22" s="534"/>
      <c r="AB22" s="520"/>
      <c r="AC22" s="534"/>
      <c r="AD22" s="520"/>
      <c r="AE22" s="534"/>
      <c r="AF22" s="520">
        <v>4.5833333333333337E-2</v>
      </c>
      <c r="AG22" s="534"/>
      <c r="AH22" s="520"/>
      <c r="AI22" s="534"/>
      <c r="AJ22" s="520"/>
      <c r="AK22" s="534"/>
      <c r="AL22" s="520"/>
      <c r="AM22" s="544"/>
      <c r="AN22" s="521" t="s">
        <v>374</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0.79999999999999993</v>
      </c>
      <c r="W23" s="544"/>
      <c r="X23" s="520">
        <v>1</v>
      </c>
      <c r="Y23" s="544"/>
      <c r="Z23" s="543"/>
      <c r="AA23" s="534"/>
      <c r="AB23" s="520"/>
      <c r="AC23" s="534"/>
      <c r="AD23" s="520"/>
      <c r="AE23" s="534"/>
      <c r="AF23" s="520"/>
      <c r="AG23" s="534"/>
      <c r="AH23" s="520"/>
      <c r="AI23" s="534"/>
      <c r="AJ23" s="520"/>
      <c r="AK23" s="534"/>
      <c r="AL23" s="520">
        <v>0.19999999999999998</v>
      </c>
      <c r="AM23" s="544"/>
      <c r="AN23" s="521" t="s">
        <v>223</v>
      </c>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9.166666666666666E-2</v>
      </c>
      <c r="AE31" s="497"/>
      <c r="AF31" s="497">
        <f>SUM(AF9:AG30)</f>
        <v>0.18333333333333338</v>
      </c>
      <c r="AG31" s="497"/>
      <c r="AH31" s="497">
        <f>SUM(AH9:AI30)</f>
        <v>0</v>
      </c>
      <c r="AI31" s="497"/>
      <c r="AJ31" s="497">
        <f>SUM(AJ9:AK30)</f>
        <v>0</v>
      </c>
      <c r="AK31" s="497"/>
      <c r="AL31" s="501">
        <f>SUM(AL9:AM30)</f>
        <v>0.72499999999999998</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18210</v>
      </c>
      <c r="Y35" s="480"/>
      <c r="Z35" s="480"/>
      <c r="AA35" s="56" t="s">
        <v>79</v>
      </c>
      <c r="AB35" s="481">
        <v>724</v>
      </c>
      <c r="AC35" s="482"/>
      <c r="AD35" s="482"/>
      <c r="AE35" s="57" t="s">
        <v>79</v>
      </c>
      <c r="AF35" s="481">
        <v>0</v>
      </c>
      <c r="AG35" s="482"/>
      <c r="AH35" s="482"/>
      <c r="AI35" s="56" t="s">
        <v>79</v>
      </c>
      <c r="AJ35" s="481">
        <v>0</v>
      </c>
      <c r="AK35" s="482"/>
      <c r="AL35" s="482"/>
      <c r="AM35" s="56" t="s">
        <v>79</v>
      </c>
      <c r="AN35" s="483">
        <f>(X35+AF35)-(AB35+AJ35)</f>
        <v>17486</v>
      </c>
      <c r="AO35" s="484"/>
      <c r="AP35" s="56" t="s">
        <v>79</v>
      </c>
      <c r="AQ35" s="485"/>
      <c r="AR35" s="486"/>
      <c r="AS35" s="486"/>
      <c r="AT35" s="486"/>
      <c r="AU35" s="487"/>
    </row>
    <row r="36" spans="1:47" ht="15.75" customHeight="1" thickBot="1">
      <c r="A36" s="274"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42000</v>
      </c>
      <c r="Y36" s="451"/>
      <c r="Z36" s="451"/>
      <c r="AA36" s="61" t="s">
        <v>79</v>
      </c>
      <c r="AB36" s="463">
        <v>3000</v>
      </c>
      <c r="AC36" s="464"/>
      <c r="AD36" s="464"/>
      <c r="AE36" s="62" t="s">
        <v>79</v>
      </c>
      <c r="AF36" s="463">
        <v>10000</v>
      </c>
      <c r="AG36" s="464"/>
      <c r="AH36" s="464"/>
      <c r="AI36" s="61" t="s">
        <v>79</v>
      </c>
      <c r="AJ36" s="463">
        <v>0</v>
      </c>
      <c r="AK36" s="464"/>
      <c r="AL36" s="464"/>
      <c r="AM36" s="61" t="s">
        <v>79</v>
      </c>
      <c r="AN36" s="427">
        <f t="shared" ref="AN36:AN43" si="3">(X36+AF36)-(AB36+AJ36)</f>
        <v>49000</v>
      </c>
      <c r="AO36" s="428"/>
      <c r="AP36" s="61" t="s">
        <v>79</v>
      </c>
      <c r="AQ36" s="429" t="s">
        <v>376</v>
      </c>
      <c r="AR36" s="430"/>
      <c r="AS36" s="430"/>
      <c r="AT36" s="430"/>
      <c r="AU36" s="431"/>
    </row>
    <row r="37" spans="1:47" ht="15.75" customHeight="1" thickTop="1">
      <c r="A37" s="274" t="s">
        <v>83</v>
      </c>
      <c r="B37" s="58"/>
      <c r="C37" s="58"/>
      <c r="D37" s="58"/>
      <c r="E37" s="58"/>
      <c r="F37" s="58"/>
      <c r="G37" s="59"/>
      <c r="H37" s="452">
        <f>SUM(AD9:AE30)</f>
        <v>9.166666666666666E-2</v>
      </c>
      <c r="I37" s="453"/>
      <c r="J37" s="453"/>
      <c r="K37" s="454">
        <v>89</v>
      </c>
      <c r="L37" s="455"/>
      <c r="M37" s="60" t="s">
        <v>79</v>
      </c>
      <c r="N37" s="456">
        <f t="shared" si="2"/>
        <v>195.79999999999998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74" t="s">
        <v>85</v>
      </c>
      <c r="B38" s="58"/>
      <c r="C38" s="58"/>
      <c r="D38" s="58"/>
      <c r="E38" s="58"/>
      <c r="F38" s="58"/>
      <c r="G38" s="59"/>
      <c r="H38" s="452">
        <f>SUM(AF9:AG30)</f>
        <v>0.18333333333333338</v>
      </c>
      <c r="I38" s="453"/>
      <c r="J38" s="453"/>
      <c r="K38" s="454">
        <v>89</v>
      </c>
      <c r="L38" s="455"/>
      <c r="M38" s="60" t="s">
        <v>79</v>
      </c>
      <c r="N38" s="456">
        <f t="shared" si="2"/>
        <v>391.60000000000014</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74"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74"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74" t="s">
        <v>92</v>
      </c>
      <c r="B41" s="58"/>
      <c r="C41" s="58"/>
      <c r="D41" s="58"/>
      <c r="E41" s="58"/>
      <c r="F41" s="58"/>
      <c r="G41" s="59"/>
      <c r="H41" s="452">
        <f>SUM(AL9:AM30)</f>
        <v>0.72499999999999998</v>
      </c>
      <c r="I41" s="453"/>
      <c r="J41" s="453"/>
      <c r="K41" s="454">
        <v>8</v>
      </c>
      <c r="L41" s="455"/>
      <c r="M41" s="60" t="s">
        <v>79</v>
      </c>
      <c r="N41" s="456">
        <f t="shared" si="2"/>
        <v>139.19999999999999</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74"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726.60000000000014</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44248</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44248</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69" t="s">
        <v>198</v>
      </c>
      <c r="AH71" s="270"/>
      <c r="AI71" s="270"/>
      <c r="AJ71" s="270"/>
      <c r="AK71" s="270"/>
      <c r="AL71" s="271"/>
      <c r="AM71" s="269" t="s">
        <v>199</v>
      </c>
      <c r="AN71" s="270"/>
      <c r="AO71" s="270"/>
      <c r="AP71" s="275"/>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69" t="s">
        <v>141</v>
      </c>
      <c r="AH72" s="270"/>
      <c r="AI72" s="270"/>
      <c r="AJ72" s="270"/>
      <c r="AK72" s="270"/>
      <c r="AL72" s="271"/>
      <c r="AM72" s="269" t="s">
        <v>139</v>
      </c>
      <c r="AN72" s="270"/>
      <c r="AO72" s="270"/>
      <c r="AP72" s="275"/>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69" t="s">
        <v>166</v>
      </c>
      <c r="AH73" s="270"/>
      <c r="AI73" s="270"/>
      <c r="AJ73" s="270"/>
      <c r="AK73" s="270"/>
      <c r="AL73" s="271"/>
      <c r="AM73" s="269" t="s">
        <v>142</v>
      </c>
      <c r="AN73" s="270"/>
      <c r="AO73" s="270"/>
      <c r="AP73" s="275"/>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69" t="s">
        <v>172</v>
      </c>
      <c r="AH74" s="270"/>
      <c r="AI74" s="270"/>
      <c r="AJ74" s="270"/>
      <c r="AK74" s="270"/>
      <c r="AL74" s="271"/>
      <c r="AM74" s="269" t="s">
        <v>144</v>
      </c>
      <c r="AN74" s="270"/>
      <c r="AO74" s="270"/>
      <c r="AP74" s="275"/>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69" t="s">
        <v>146</v>
      </c>
      <c r="AH75" s="270"/>
      <c r="AI75" s="270"/>
      <c r="AJ75" s="270"/>
      <c r="AK75" s="270"/>
      <c r="AL75" s="271"/>
      <c r="AM75" s="269" t="s">
        <v>147</v>
      </c>
      <c r="AN75" s="270"/>
      <c r="AO75" s="270"/>
      <c r="AP75" s="275"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69" t="s">
        <v>149</v>
      </c>
      <c r="AH76" s="270"/>
      <c r="AI76" s="270"/>
      <c r="AJ76" s="270"/>
      <c r="AK76" s="270"/>
      <c r="AL76" s="271"/>
      <c r="AM76" s="269" t="s">
        <v>147</v>
      </c>
      <c r="AN76" s="270"/>
      <c r="AO76" s="270"/>
      <c r="AP76" s="275"/>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69" t="s">
        <v>173</v>
      </c>
      <c r="AH77" s="270"/>
      <c r="AI77" s="270"/>
      <c r="AJ77" s="270"/>
      <c r="AK77" s="270"/>
      <c r="AL77" s="271"/>
      <c r="AM77" s="269" t="s">
        <v>151</v>
      </c>
      <c r="AN77" s="270"/>
      <c r="AO77" s="270"/>
      <c r="AP77" s="275"/>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J39" sqref="AJ39:AL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44249</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81" t="s">
        <v>16</v>
      </c>
      <c r="L8" s="282"/>
      <c r="M8" s="282"/>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8.3333333333333329E-2</v>
      </c>
      <c r="Y9" s="590"/>
      <c r="Z9" s="594"/>
      <c r="AA9" s="595"/>
      <c r="AB9" s="589"/>
      <c r="AC9" s="595"/>
      <c r="AD9" s="589"/>
      <c r="AE9" s="595"/>
      <c r="AF9" s="589"/>
      <c r="AG9" s="595"/>
      <c r="AH9" s="589"/>
      <c r="AI9" s="595"/>
      <c r="AJ9" s="589"/>
      <c r="AK9" s="595"/>
      <c r="AL9" s="589">
        <v>8.3333333333333329E-2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8.3333333333333329E-2</v>
      </c>
      <c r="W10" s="590"/>
      <c r="X10" s="594">
        <v>0.13749999999999998</v>
      </c>
      <c r="Y10" s="590"/>
      <c r="Z10" s="543"/>
      <c r="AA10" s="534"/>
      <c r="AB10" s="520"/>
      <c r="AC10" s="534"/>
      <c r="AD10" s="520"/>
      <c r="AE10" s="534"/>
      <c r="AF10" s="520">
        <v>5.4166666666666669E-2</v>
      </c>
      <c r="AG10" s="534"/>
      <c r="AH10" s="520"/>
      <c r="AI10" s="534"/>
      <c r="AJ10" s="520"/>
      <c r="AK10" s="534"/>
      <c r="AL10" s="589"/>
      <c r="AM10" s="590"/>
      <c r="AN10" s="521" t="s">
        <v>378</v>
      </c>
      <c r="AO10" s="522"/>
      <c r="AP10" s="522"/>
      <c r="AQ10" s="522"/>
      <c r="AR10" s="522"/>
      <c r="AS10" s="522"/>
      <c r="AT10" s="522"/>
      <c r="AU10" s="5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4">
        <v>0.13749999999999998</v>
      </c>
      <c r="W11" s="590"/>
      <c r="X11" s="543">
        <v>0.25833333333333336</v>
      </c>
      <c r="Y11" s="544"/>
      <c r="Z11" s="543"/>
      <c r="AA11" s="534"/>
      <c r="AB11" s="520"/>
      <c r="AC11" s="534"/>
      <c r="AD11" s="520"/>
      <c r="AE11" s="534"/>
      <c r="AF11" s="520"/>
      <c r="AG11" s="534"/>
      <c r="AH11" s="520"/>
      <c r="AI11" s="534"/>
      <c r="AJ11" s="520"/>
      <c r="AK11" s="534"/>
      <c r="AL11" s="520">
        <v>0.12083333333333333</v>
      </c>
      <c r="AM11" s="544"/>
      <c r="AN11" s="521" t="s">
        <v>223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43">
        <v>0.25833333333333336</v>
      </c>
      <c r="W12" s="544"/>
      <c r="X12" s="543">
        <v>0.30833333333333335</v>
      </c>
      <c r="Y12" s="544"/>
      <c r="Z12" s="543"/>
      <c r="AA12" s="534"/>
      <c r="AB12" s="520"/>
      <c r="AC12" s="534"/>
      <c r="AD12" s="520"/>
      <c r="AE12" s="534"/>
      <c r="AF12" s="520">
        <v>4.9999999999999996E-2</v>
      </c>
      <c r="AG12" s="534"/>
      <c r="AH12" s="520"/>
      <c r="AI12" s="534"/>
      <c r="AJ12" s="520"/>
      <c r="AK12" s="534"/>
      <c r="AL12" s="520"/>
      <c r="AM12" s="544"/>
      <c r="AN12" s="521" t="s">
        <v>374</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377</v>
      </c>
      <c r="R13" s="585"/>
      <c r="S13" s="585"/>
      <c r="T13" s="586"/>
      <c r="U13" s="28"/>
      <c r="V13" s="543">
        <v>0.30833333333333335</v>
      </c>
      <c r="W13" s="544"/>
      <c r="X13" s="543">
        <v>0.46249999999999997</v>
      </c>
      <c r="Y13" s="544"/>
      <c r="Z13" s="543"/>
      <c r="AA13" s="534"/>
      <c r="AB13" s="520"/>
      <c r="AC13" s="534"/>
      <c r="AD13" s="520"/>
      <c r="AE13" s="534"/>
      <c r="AF13" s="520"/>
      <c r="AG13" s="534"/>
      <c r="AH13" s="520"/>
      <c r="AI13" s="534"/>
      <c r="AJ13" s="520"/>
      <c r="AK13" s="534"/>
      <c r="AL13" s="520">
        <v>0.15416666666666667</v>
      </c>
      <c r="AM13" s="544"/>
      <c r="AN13" s="521" t="s">
        <v>223</v>
      </c>
      <c r="AO13" s="522"/>
      <c r="AP13" s="522"/>
      <c r="AQ13" s="522"/>
      <c r="AR13" s="522"/>
      <c r="AS13" s="522"/>
      <c r="AT13" s="522"/>
      <c r="AU13" s="523"/>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43">
        <v>0.46249999999999997</v>
      </c>
      <c r="W14" s="544"/>
      <c r="X14" s="543">
        <v>0.48749999999999999</v>
      </c>
      <c r="Y14" s="544"/>
      <c r="Z14" s="543"/>
      <c r="AA14" s="534"/>
      <c r="AB14" s="520"/>
      <c r="AC14" s="534"/>
      <c r="AD14" s="520"/>
      <c r="AE14" s="534"/>
      <c r="AF14" s="520">
        <v>2.4999999999999998E-2</v>
      </c>
      <c r="AG14" s="534"/>
      <c r="AH14" s="520"/>
      <c r="AI14" s="534"/>
      <c r="AJ14" s="520"/>
      <c r="AK14" s="534"/>
      <c r="AL14" s="520"/>
      <c r="AM14" s="544"/>
      <c r="AN14" s="521" t="s">
        <v>379</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43">
        <v>0.48749999999999999</v>
      </c>
      <c r="W15" s="544"/>
      <c r="X15" s="543">
        <v>0.6333333333333333</v>
      </c>
      <c r="Y15" s="544"/>
      <c r="Z15" s="543"/>
      <c r="AA15" s="534"/>
      <c r="AB15" s="520"/>
      <c r="AC15" s="534"/>
      <c r="AD15" s="520"/>
      <c r="AE15" s="534"/>
      <c r="AF15" s="520"/>
      <c r="AG15" s="534"/>
      <c r="AH15" s="520"/>
      <c r="AI15" s="534"/>
      <c r="AJ15" s="520"/>
      <c r="AK15" s="534"/>
      <c r="AL15" s="520">
        <v>0.14583333333333334</v>
      </c>
      <c r="AM15" s="544"/>
      <c r="AN15" s="521" t="s">
        <v>223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3">
        <v>0.6333333333333333</v>
      </c>
      <c r="W16" s="544"/>
      <c r="X16" s="543">
        <v>0.65416666666666667</v>
      </c>
      <c r="Y16" s="544"/>
      <c r="Z16" s="543"/>
      <c r="AA16" s="534"/>
      <c r="AB16" s="520"/>
      <c r="AC16" s="534"/>
      <c r="AD16" s="520"/>
      <c r="AE16" s="534"/>
      <c r="AF16" s="520">
        <v>2.0833333333333332E-2</v>
      </c>
      <c r="AG16" s="534"/>
      <c r="AH16" s="520"/>
      <c r="AI16" s="534"/>
      <c r="AJ16" s="520"/>
      <c r="AK16" s="534"/>
      <c r="AL16" s="520"/>
      <c r="AM16" s="544"/>
      <c r="AN16" s="521" t="s">
        <v>378</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3">
        <v>0.65416666666666667</v>
      </c>
      <c r="W17" s="544"/>
      <c r="X17" s="543">
        <v>0.70833333333333337</v>
      </c>
      <c r="Y17" s="544"/>
      <c r="Z17" s="543"/>
      <c r="AA17" s="534"/>
      <c r="AB17" s="520"/>
      <c r="AC17" s="534"/>
      <c r="AD17" s="520"/>
      <c r="AE17" s="534"/>
      <c r="AF17" s="520"/>
      <c r="AG17" s="534"/>
      <c r="AH17" s="520"/>
      <c r="AI17" s="534"/>
      <c r="AJ17" s="520"/>
      <c r="AK17" s="534"/>
      <c r="AL17" s="520">
        <v>5.4166666666666669E-2</v>
      </c>
      <c r="AM17" s="544"/>
      <c r="AN17" s="521" t="s">
        <v>223</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43">
        <v>0.70833333333333337</v>
      </c>
      <c r="W18" s="544"/>
      <c r="X18" s="637">
        <v>0.75416666666666676</v>
      </c>
      <c r="Y18" s="551"/>
      <c r="Z18" s="543"/>
      <c r="AA18" s="534"/>
      <c r="AB18" s="520"/>
      <c r="AC18" s="534"/>
      <c r="AD18" s="520"/>
      <c r="AE18" s="534"/>
      <c r="AF18" s="520">
        <v>4.5833333333333337E-2</v>
      </c>
      <c r="AG18" s="534"/>
      <c r="AH18" s="520"/>
      <c r="AI18" s="534"/>
      <c r="AJ18" s="520"/>
      <c r="AK18" s="534"/>
      <c r="AL18" s="520"/>
      <c r="AM18" s="544"/>
      <c r="AN18" s="521" t="s">
        <v>374</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637">
        <v>0.75416666666666676</v>
      </c>
      <c r="W19" s="551"/>
      <c r="X19" s="637">
        <v>1</v>
      </c>
      <c r="Y19" s="551"/>
      <c r="Z19" s="543"/>
      <c r="AA19" s="534"/>
      <c r="AB19" s="520"/>
      <c r="AC19" s="534"/>
      <c r="AD19" s="520"/>
      <c r="AE19" s="534"/>
      <c r="AF19" s="520"/>
      <c r="AG19" s="534"/>
      <c r="AH19" s="520"/>
      <c r="AI19" s="534"/>
      <c r="AJ19" s="520"/>
      <c r="AK19" s="534"/>
      <c r="AL19" s="520">
        <v>0.24583333333333335</v>
      </c>
      <c r="AM19" s="544"/>
      <c r="AN19" s="521" t="s">
        <v>223</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21"/>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v>
      </c>
      <c r="AE31" s="497"/>
      <c r="AF31" s="497">
        <f>SUM(AF9:AG30)</f>
        <v>0.19583333333333333</v>
      </c>
      <c r="AG31" s="497"/>
      <c r="AH31" s="497">
        <f>SUM(AH9:AI30)</f>
        <v>0</v>
      </c>
      <c r="AI31" s="497"/>
      <c r="AJ31" s="497">
        <f>SUM(AJ9:AK30)</f>
        <v>0</v>
      </c>
      <c r="AK31" s="497"/>
      <c r="AL31" s="501">
        <f>SUM(AL9:AM30)</f>
        <v>0.8041666666666667</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17486</v>
      </c>
      <c r="Y35" s="480"/>
      <c r="Z35" s="480"/>
      <c r="AA35" s="56" t="s">
        <v>79</v>
      </c>
      <c r="AB35" s="481">
        <v>570</v>
      </c>
      <c r="AC35" s="482"/>
      <c r="AD35" s="482"/>
      <c r="AE35" s="57" t="s">
        <v>79</v>
      </c>
      <c r="AF35" s="481">
        <v>0</v>
      </c>
      <c r="AG35" s="482"/>
      <c r="AH35" s="482"/>
      <c r="AI35" s="56" t="s">
        <v>79</v>
      </c>
      <c r="AJ35" s="481">
        <v>0</v>
      </c>
      <c r="AK35" s="482"/>
      <c r="AL35" s="482"/>
      <c r="AM35" s="56" t="s">
        <v>79</v>
      </c>
      <c r="AN35" s="483">
        <f>(X35+AF35)-(AB35+AJ35)</f>
        <v>16916</v>
      </c>
      <c r="AO35" s="484"/>
      <c r="AP35" s="56" t="s">
        <v>79</v>
      </c>
      <c r="AQ35" s="485"/>
      <c r="AR35" s="486"/>
      <c r="AS35" s="486"/>
      <c r="AT35" s="486"/>
      <c r="AU35" s="487"/>
    </row>
    <row r="36" spans="1:47" ht="15.75" customHeight="1" thickBot="1">
      <c r="A36" s="280"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49000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46000</v>
      </c>
      <c r="AO36" s="428"/>
      <c r="AP36" s="61" t="s">
        <v>79</v>
      </c>
      <c r="AQ36" s="429"/>
      <c r="AR36" s="430"/>
      <c r="AS36" s="430"/>
      <c r="AT36" s="430"/>
      <c r="AU36" s="431"/>
    </row>
    <row r="37" spans="1:47" ht="15.75" customHeight="1" thickTop="1">
      <c r="A37" s="280"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80" t="s">
        <v>85</v>
      </c>
      <c r="B38" s="58"/>
      <c r="C38" s="58"/>
      <c r="D38" s="58"/>
      <c r="E38" s="58"/>
      <c r="F38" s="58"/>
      <c r="G38" s="59"/>
      <c r="H38" s="452">
        <f>SUM(AF9:AG30)</f>
        <v>0.19583333333333333</v>
      </c>
      <c r="I38" s="453"/>
      <c r="J38" s="453"/>
      <c r="K38" s="454">
        <v>89</v>
      </c>
      <c r="L38" s="455"/>
      <c r="M38" s="60" t="s">
        <v>79</v>
      </c>
      <c r="N38" s="456">
        <f t="shared" si="2"/>
        <v>418.3</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80"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80"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80" t="s">
        <v>92</v>
      </c>
      <c r="B41" s="58"/>
      <c r="C41" s="58"/>
      <c r="D41" s="58"/>
      <c r="E41" s="58"/>
      <c r="F41" s="58"/>
      <c r="G41" s="59"/>
      <c r="H41" s="452">
        <f>SUM(AL9:AM30)</f>
        <v>0.8041666666666667</v>
      </c>
      <c r="I41" s="453"/>
      <c r="J41" s="453"/>
      <c r="K41" s="454">
        <v>8</v>
      </c>
      <c r="L41" s="455"/>
      <c r="M41" s="60" t="s">
        <v>79</v>
      </c>
      <c r="N41" s="456">
        <f t="shared" si="2"/>
        <v>154.4</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80"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572.70000000000005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44249</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44249</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77" t="s">
        <v>198</v>
      </c>
      <c r="AH71" s="278"/>
      <c r="AI71" s="278"/>
      <c r="AJ71" s="278"/>
      <c r="AK71" s="278"/>
      <c r="AL71" s="276"/>
      <c r="AM71" s="277" t="s">
        <v>199</v>
      </c>
      <c r="AN71" s="278"/>
      <c r="AO71" s="278"/>
      <c r="AP71" s="279"/>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77" t="s">
        <v>141</v>
      </c>
      <c r="AH72" s="278"/>
      <c r="AI72" s="278"/>
      <c r="AJ72" s="278"/>
      <c r="AK72" s="278"/>
      <c r="AL72" s="276"/>
      <c r="AM72" s="277" t="s">
        <v>139</v>
      </c>
      <c r="AN72" s="278"/>
      <c r="AO72" s="278"/>
      <c r="AP72" s="279"/>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77" t="s">
        <v>166</v>
      </c>
      <c r="AH73" s="278"/>
      <c r="AI73" s="278"/>
      <c r="AJ73" s="278"/>
      <c r="AK73" s="278"/>
      <c r="AL73" s="276"/>
      <c r="AM73" s="277" t="s">
        <v>142</v>
      </c>
      <c r="AN73" s="278"/>
      <c r="AO73" s="278"/>
      <c r="AP73" s="279"/>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77" t="s">
        <v>172</v>
      </c>
      <c r="AH74" s="278"/>
      <c r="AI74" s="278"/>
      <c r="AJ74" s="278"/>
      <c r="AK74" s="278"/>
      <c r="AL74" s="276"/>
      <c r="AM74" s="277" t="s">
        <v>144</v>
      </c>
      <c r="AN74" s="278"/>
      <c r="AO74" s="278"/>
      <c r="AP74" s="279"/>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77" t="s">
        <v>146</v>
      </c>
      <c r="AH75" s="278"/>
      <c r="AI75" s="278"/>
      <c r="AJ75" s="278"/>
      <c r="AK75" s="278"/>
      <c r="AL75" s="276"/>
      <c r="AM75" s="277" t="s">
        <v>147</v>
      </c>
      <c r="AN75" s="278"/>
      <c r="AO75" s="278"/>
      <c r="AP75" s="279"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77" t="s">
        <v>149</v>
      </c>
      <c r="AH76" s="278"/>
      <c r="AI76" s="278"/>
      <c r="AJ76" s="278"/>
      <c r="AK76" s="278"/>
      <c r="AL76" s="276"/>
      <c r="AM76" s="277" t="s">
        <v>147</v>
      </c>
      <c r="AN76" s="278"/>
      <c r="AO76" s="278"/>
      <c r="AP76" s="279"/>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77" t="s">
        <v>173</v>
      </c>
      <c r="AH77" s="278"/>
      <c r="AI77" s="278"/>
      <c r="AJ77" s="278"/>
      <c r="AK77" s="278"/>
      <c r="AL77" s="276"/>
      <c r="AM77" s="277" t="s">
        <v>151</v>
      </c>
      <c r="AN77" s="278"/>
      <c r="AO77" s="278"/>
      <c r="AP77" s="279"/>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44250</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88" t="s">
        <v>16</v>
      </c>
      <c r="L8" s="289"/>
      <c r="M8" s="289"/>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4.5833333333333337E-2</v>
      </c>
      <c r="Y9" s="590"/>
      <c r="Z9" s="594"/>
      <c r="AA9" s="595"/>
      <c r="AB9" s="589"/>
      <c r="AC9" s="595"/>
      <c r="AD9" s="589"/>
      <c r="AE9" s="595"/>
      <c r="AF9" s="589"/>
      <c r="AG9" s="595"/>
      <c r="AH9" s="589"/>
      <c r="AI9" s="595"/>
      <c r="AJ9" s="589"/>
      <c r="AK9" s="595"/>
      <c r="AL9" s="589">
        <v>4.5833333333333337E-2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4.5833333333333337E-2</v>
      </c>
      <c r="W10" s="590"/>
      <c r="X10" s="594">
        <v>9.1666666666666674E-2</v>
      </c>
      <c r="Y10" s="590"/>
      <c r="Z10" s="543"/>
      <c r="AA10" s="534"/>
      <c r="AB10" s="520"/>
      <c r="AC10" s="534"/>
      <c r="AD10" s="520"/>
      <c r="AE10" s="534"/>
      <c r="AF10" s="520">
        <v>4.5833333333333337E-2</v>
      </c>
      <c r="AG10" s="534"/>
      <c r="AH10" s="520"/>
      <c r="AI10" s="534"/>
      <c r="AJ10" s="520"/>
      <c r="AK10" s="534"/>
      <c r="AL10" s="589"/>
      <c r="AM10" s="590"/>
      <c r="AN10" s="521" t="s">
        <v>384</v>
      </c>
      <c r="AO10" s="522"/>
      <c r="AP10" s="522"/>
      <c r="AQ10" s="522"/>
      <c r="AR10" s="522"/>
      <c r="AS10" s="522"/>
      <c r="AT10" s="522"/>
      <c r="AU10" s="5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4">
        <v>9.1666666666666674E-2</v>
      </c>
      <c r="W11" s="590"/>
      <c r="X11" s="543">
        <v>0.20833333333333334</v>
      </c>
      <c r="Y11" s="544"/>
      <c r="Z11" s="543"/>
      <c r="AA11" s="534"/>
      <c r="AB11" s="520"/>
      <c r="AC11" s="534"/>
      <c r="AD11" s="520"/>
      <c r="AE11" s="534"/>
      <c r="AF11" s="520"/>
      <c r="AG11" s="534"/>
      <c r="AH11" s="520"/>
      <c r="AI11" s="534"/>
      <c r="AJ11" s="520"/>
      <c r="AK11" s="534"/>
      <c r="AL11" s="520">
        <v>0.11666666666666665</v>
      </c>
      <c r="AM11" s="544"/>
      <c r="AN11" s="521" t="s">
        <v>223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43">
        <v>0.20833333333333334</v>
      </c>
      <c r="W12" s="544"/>
      <c r="X12" s="543">
        <v>0.25416666666666665</v>
      </c>
      <c r="Y12" s="544"/>
      <c r="Z12" s="543"/>
      <c r="AA12" s="534"/>
      <c r="AB12" s="520"/>
      <c r="AC12" s="534"/>
      <c r="AD12" s="520"/>
      <c r="AE12" s="534"/>
      <c r="AF12" s="520">
        <v>4.5833333333333337E-2</v>
      </c>
      <c r="AG12" s="534"/>
      <c r="AH12" s="520"/>
      <c r="AI12" s="534"/>
      <c r="AJ12" s="520"/>
      <c r="AK12" s="534"/>
      <c r="AL12" s="520"/>
      <c r="AM12" s="544"/>
      <c r="AN12" s="521" t="s">
        <v>236</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383</v>
      </c>
      <c r="R13" s="585"/>
      <c r="S13" s="585"/>
      <c r="T13" s="586"/>
      <c r="U13" s="28"/>
      <c r="V13" s="543" t="s">
        <v>380</v>
      </c>
      <c r="W13" s="544"/>
      <c r="X13" s="543">
        <v>0.375</v>
      </c>
      <c r="Y13" s="544"/>
      <c r="Z13" s="543"/>
      <c r="AA13" s="534"/>
      <c r="AB13" s="520"/>
      <c r="AC13" s="534"/>
      <c r="AD13" s="520"/>
      <c r="AE13" s="534"/>
      <c r="AF13" s="520"/>
      <c r="AG13" s="534"/>
      <c r="AH13" s="520"/>
      <c r="AI13" s="534"/>
      <c r="AJ13" s="520"/>
      <c r="AK13" s="534"/>
      <c r="AL13" s="520">
        <v>0.12083333333333333</v>
      </c>
      <c r="AM13" s="544"/>
      <c r="AN13" s="521" t="s">
        <v>223</v>
      </c>
      <c r="AO13" s="522"/>
      <c r="AP13" s="522"/>
      <c r="AQ13" s="522"/>
      <c r="AR13" s="522"/>
      <c r="AS13" s="522"/>
      <c r="AT13" s="522"/>
      <c r="AU13" s="523"/>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43">
        <v>0.375</v>
      </c>
      <c r="W14" s="544"/>
      <c r="X14" s="543">
        <v>0.39583333333333331</v>
      </c>
      <c r="Y14" s="544"/>
      <c r="Z14" s="543"/>
      <c r="AA14" s="534"/>
      <c r="AB14" s="520"/>
      <c r="AC14" s="534"/>
      <c r="AD14" s="520">
        <v>1.6666666666666666E-2</v>
      </c>
      <c r="AE14" s="534"/>
      <c r="AF14" s="520">
        <v>4.1666666666666666E-3</v>
      </c>
      <c r="AG14" s="534"/>
      <c r="AH14" s="520"/>
      <c r="AI14" s="534"/>
      <c r="AJ14" s="520"/>
      <c r="AK14" s="534"/>
      <c r="AL14" s="520"/>
      <c r="AM14" s="544"/>
      <c r="AN14" s="521" t="s">
        <v>398</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43">
        <v>0.39583333333333331</v>
      </c>
      <c r="W15" s="544"/>
      <c r="X15" s="543">
        <v>0.4375</v>
      </c>
      <c r="Y15" s="544"/>
      <c r="Z15" s="543"/>
      <c r="AA15" s="534"/>
      <c r="AB15" s="520"/>
      <c r="AC15" s="534"/>
      <c r="AD15" s="520"/>
      <c r="AE15" s="534"/>
      <c r="AF15" s="520">
        <v>4.1666666666666664E-2</v>
      </c>
      <c r="AG15" s="534"/>
      <c r="AH15" s="520"/>
      <c r="AI15" s="534"/>
      <c r="AJ15" s="520"/>
      <c r="AK15" s="534"/>
      <c r="AL15" s="520"/>
      <c r="AM15" s="544"/>
      <c r="AN15" s="521" t="s">
        <v>385</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3">
        <v>0.4375</v>
      </c>
      <c r="W16" s="544"/>
      <c r="X16" s="543">
        <v>0.45833333333333331</v>
      </c>
      <c r="Y16" s="544"/>
      <c r="Z16" s="543"/>
      <c r="AA16" s="534"/>
      <c r="AB16" s="520"/>
      <c r="AC16" s="534"/>
      <c r="AD16" s="520">
        <v>1.6666666666666666E-2</v>
      </c>
      <c r="AE16" s="534"/>
      <c r="AF16" s="520">
        <v>4.1666666666666666E-3</v>
      </c>
      <c r="AG16" s="534"/>
      <c r="AH16" s="520"/>
      <c r="AI16" s="534"/>
      <c r="AJ16" s="520"/>
      <c r="AK16" s="534"/>
      <c r="AL16" s="520"/>
      <c r="AM16" s="544"/>
      <c r="AN16" s="521" t="s">
        <v>399</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3">
        <v>0.45833333333333331</v>
      </c>
      <c r="W17" s="544"/>
      <c r="X17" s="543">
        <v>0.48333333333333334</v>
      </c>
      <c r="Y17" s="544"/>
      <c r="Z17" s="543"/>
      <c r="AA17" s="534"/>
      <c r="AB17" s="520"/>
      <c r="AC17" s="534"/>
      <c r="AD17" s="520"/>
      <c r="AE17" s="534"/>
      <c r="AF17" s="520">
        <v>2.4999999999999998E-2</v>
      </c>
      <c r="AG17" s="534"/>
      <c r="AH17" s="520"/>
      <c r="AI17" s="534"/>
      <c r="AJ17" s="520"/>
      <c r="AK17" s="534"/>
      <c r="AL17" s="520"/>
      <c r="AM17" s="544"/>
      <c r="AN17" s="521" t="s">
        <v>386</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43">
        <v>0.48333333333333334</v>
      </c>
      <c r="W18" s="544"/>
      <c r="X18" s="637">
        <v>0.58750000000000002</v>
      </c>
      <c r="Y18" s="551"/>
      <c r="Z18" s="543"/>
      <c r="AA18" s="534"/>
      <c r="AB18" s="520"/>
      <c r="AC18" s="534"/>
      <c r="AD18" s="520"/>
      <c r="AE18" s="534"/>
      <c r="AF18" s="520"/>
      <c r="AG18" s="534"/>
      <c r="AH18" s="520"/>
      <c r="AI18" s="534"/>
      <c r="AJ18" s="520"/>
      <c r="AK18" s="534"/>
      <c r="AL18" s="520">
        <v>0.10416666666666667</v>
      </c>
      <c r="AM18" s="544"/>
      <c r="AN18" s="521" t="s">
        <v>223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637">
        <v>0.58750000000000002</v>
      </c>
      <c r="W19" s="551"/>
      <c r="X19" s="637">
        <v>0.64583333333333337</v>
      </c>
      <c r="Y19" s="551"/>
      <c r="Z19" s="543"/>
      <c r="AA19" s="534"/>
      <c r="AB19" s="520"/>
      <c r="AC19" s="534"/>
      <c r="AD19" s="520">
        <v>5.4166666666666669E-2</v>
      </c>
      <c r="AE19" s="534"/>
      <c r="AF19" s="520">
        <v>4.1666666666666666E-3</v>
      </c>
      <c r="AG19" s="534"/>
      <c r="AH19" s="520"/>
      <c r="AI19" s="534"/>
      <c r="AJ19" s="520"/>
      <c r="AK19" s="534"/>
      <c r="AL19" s="520"/>
      <c r="AM19" s="544"/>
      <c r="AN19" s="521" t="s">
        <v>382</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0.64583333333333337</v>
      </c>
      <c r="W20" s="551"/>
      <c r="X20" s="550">
        <v>0.66666666666666663</v>
      </c>
      <c r="Y20" s="551"/>
      <c r="Z20" s="543"/>
      <c r="AA20" s="534"/>
      <c r="AB20" s="520"/>
      <c r="AC20" s="534"/>
      <c r="AD20" s="520">
        <v>1.6666666666666666E-2</v>
      </c>
      <c r="AE20" s="534"/>
      <c r="AF20" s="520">
        <v>4.1666666666666666E-3</v>
      </c>
      <c r="AG20" s="534"/>
      <c r="AH20" s="520"/>
      <c r="AI20" s="534"/>
      <c r="AJ20" s="520"/>
      <c r="AK20" s="534"/>
      <c r="AL20" s="520"/>
      <c r="AM20" s="544"/>
      <c r="AN20" s="521" t="s">
        <v>381</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0.66666666666666663</v>
      </c>
      <c r="W21" s="551"/>
      <c r="X21" s="520">
        <v>0.69166666666666676</v>
      </c>
      <c r="Y21" s="544"/>
      <c r="Z21" s="543"/>
      <c r="AA21" s="534"/>
      <c r="AB21" s="520"/>
      <c r="AC21" s="534"/>
      <c r="AD21" s="520">
        <v>2.0833333333333332E-2</v>
      </c>
      <c r="AE21" s="534"/>
      <c r="AF21" s="520">
        <v>4.1666666666666666E-3</v>
      </c>
      <c r="AG21" s="534"/>
      <c r="AH21" s="520"/>
      <c r="AI21" s="534"/>
      <c r="AJ21" s="520"/>
      <c r="AK21" s="534"/>
      <c r="AL21" s="520"/>
      <c r="AM21" s="544"/>
      <c r="AN21" s="521" t="s">
        <v>373</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0.69166666666666676</v>
      </c>
      <c r="W22" s="544"/>
      <c r="X22" s="520">
        <v>0.75</v>
      </c>
      <c r="Y22" s="544"/>
      <c r="Z22" s="543"/>
      <c r="AA22" s="534"/>
      <c r="AB22" s="520"/>
      <c r="AC22" s="534"/>
      <c r="AD22" s="520"/>
      <c r="AE22" s="534"/>
      <c r="AF22" s="520"/>
      <c r="AG22" s="534"/>
      <c r="AH22" s="520"/>
      <c r="AI22" s="534"/>
      <c r="AJ22" s="520"/>
      <c r="AK22" s="534"/>
      <c r="AL22" s="520">
        <v>5.8333333333333327E-2</v>
      </c>
      <c r="AM22" s="544"/>
      <c r="AN22" s="521" t="s">
        <v>223</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v>0.75</v>
      </c>
      <c r="W23" s="544"/>
      <c r="X23" s="520">
        <v>0.78333333333333333</v>
      </c>
      <c r="Y23" s="544"/>
      <c r="Z23" s="543"/>
      <c r="AA23" s="534"/>
      <c r="AB23" s="520"/>
      <c r="AC23" s="534"/>
      <c r="AD23" s="520"/>
      <c r="AE23" s="534"/>
      <c r="AF23" s="520">
        <v>3.3333333333333333E-2</v>
      </c>
      <c r="AG23" s="534"/>
      <c r="AH23" s="520"/>
      <c r="AI23" s="534"/>
      <c r="AJ23" s="520"/>
      <c r="AK23" s="534"/>
      <c r="AL23" s="520"/>
      <c r="AM23" s="544"/>
      <c r="AN23" s="521" t="s">
        <v>387</v>
      </c>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v>0.78333333333333333</v>
      </c>
      <c r="W24" s="534"/>
      <c r="X24" s="519">
        <v>1</v>
      </c>
      <c r="Y24" s="520"/>
      <c r="Z24" s="539"/>
      <c r="AA24" s="529"/>
      <c r="AB24" s="529"/>
      <c r="AC24" s="529"/>
      <c r="AD24" s="529"/>
      <c r="AE24" s="529"/>
      <c r="AF24" s="529"/>
      <c r="AG24" s="529"/>
      <c r="AH24" s="529"/>
      <c r="AI24" s="529"/>
      <c r="AJ24" s="529"/>
      <c r="AK24" s="529"/>
      <c r="AL24" s="534">
        <v>0.21666666666666667</v>
      </c>
      <c r="AM24" s="520"/>
      <c r="AN24" s="521" t="s">
        <v>223</v>
      </c>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0.12499999999999999</v>
      </c>
      <c r="AE31" s="497"/>
      <c r="AF31" s="497">
        <f>SUM(AF9:AG30)</f>
        <v>0.21250000000000005</v>
      </c>
      <c r="AG31" s="497"/>
      <c r="AH31" s="497">
        <f>SUM(AH9:AI30)</f>
        <v>0</v>
      </c>
      <c r="AI31" s="497"/>
      <c r="AJ31" s="497">
        <f>SUM(AJ9:AK30)</f>
        <v>0</v>
      </c>
      <c r="AK31" s="497"/>
      <c r="AL31" s="501">
        <f>SUM(AL9:AM30)</f>
        <v>0.66250000000000009</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16916</v>
      </c>
      <c r="Y35" s="480"/>
      <c r="Z35" s="480"/>
      <c r="AA35" s="56" t="s">
        <v>79</v>
      </c>
      <c r="AB35" s="481">
        <v>845</v>
      </c>
      <c r="AC35" s="482"/>
      <c r="AD35" s="482"/>
      <c r="AE35" s="57" t="s">
        <v>79</v>
      </c>
      <c r="AF35" s="481">
        <v>0</v>
      </c>
      <c r="AG35" s="482"/>
      <c r="AH35" s="482"/>
      <c r="AI35" s="56" t="s">
        <v>79</v>
      </c>
      <c r="AJ35" s="481">
        <v>0</v>
      </c>
      <c r="AK35" s="482"/>
      <c r="AL35" s="482"/>
      <c r="AM35" s="56" t="s">
        <v>79</v>
      </c>
      <c r="AN35" s="483">
        <f>(X35+AF35)-(AB35+AJ35)</f>
        <v>16071</v>
      </c>
      <c r="AO35" s="484"/>
      <c r="AP35" s="56" t="s">
        <v>79</v>
      </c>
      <c r="AQ35" s="485"/>
      <c r="AR35" s="486"/>
      <c r="AS35" s="486"/>
      <c r="AT35" s="486"/>
      <c r="AU35" s="487"/>
    </row>
    <row r="36" spans="1:47" ht="15.75" customHeight="1" thickBot="1">
      <c r="A36" s="287"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46000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43000</v>
      </c>
      <c r="AO36" s="428"/>
      <c r="AP36" s="61" t="s">
        <v>79</v>
      </c>
      <c r="AQ36" s="429"/>
      <c r="AR36" s="430"/>
      <c r="AS36" s="430"/>
      <c r="AT36" s="430"/>
      <c r="AU36" s="431"/>
    </row>
    <row r="37" spans="1:47" ht="15.75" customHeight="1" thickTop="1">
      <c r="A37" s="287" t="s">
        <v>83</v>
      </c>
      <c r="B37" s="58"/>
      <c r="C37" s="58"/>
      <c r="D37" s="58"/>
      <c r="E37" s="58"/>
      <c r="F37" s="58"/>
      <c r="G37" s="59"/>
      <c r="H37" s="452">
        <f>SUM(AD9:AE30)</f>
        <v>0.12499999999999999</v>
      </c>
      <c r="I37" s="453"/>
      <c r="J37" s="453"/>
      <c r="K37" s="454">
        <v>89</v>
      </c>
      <c r="L37" s="455"/>
      <c r="M37" s="60" t="s">
        <v>79</v>
      </c>
      <c r="N37" s="456">
        <f t="shared" si="2"/>
        <v>266.99999999999994</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87" t="s">
        <v>85</v>
      </c>
      <c r="B38" s="58"/>
      <c r="C38" s="58"/>
      <c r="D38" s="58"/>
      <c r="E38" s="58"/>
      <c r="F38" s="58"/>
      <c r="G38" s="59"/>
      <c r="H38" s="452">
        <f>SUM(AF9:AG30)</f>
        <v>0.21250000000000005</v>
      </c>
      <c r="I38" s="453"/>
      <c r="J38" s="453"/>
      <c r="K38" s="454">
        <v>89</v>
      </c>
      <c r="L38" s="455"/>
      <c r="M38" s="60" t="s">
        <v>79</v>
      </c>
      <c r="N38" s="456">
        <f t="shared" si="2"/>
        <v>453.90000000000015</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87"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87"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87" t="s">
        <v>92</v>
      </c>
      <c r="B41" s="58"/>
      <c r="C41" s="58"/>
      <c r="D41" s="58"/>
      <c r="E41" s="58"/>
      <c r="F41" s="58"/>
      <c r="G41" s="59"/>
      <c r="H41" s="452">
        <f>SUM(AL9:AM30)</f>
        <v>0.66250000000000009</v>
      </c>
      <c r="I41" s="453"/>
      <c r="J41" s="453"/>
      <c r="K41" s="454">
        <v>8</v>
      </c>
      <c r="L41" s="455"/>
      <c r="M41" s="60" t="s">
        <v>79</v>
      </c>
      <c r="N41" s="456">
        <f t="shared" si="2"/>
        <v>127.20000000000002</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87"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848.10000000000014</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44250</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44250</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84" t="s">
        <v>198</v>
      </c>
      <c r="AH71" s="285"/>
      <c r="AI71" s="285"/>
      <c r="AJ71" s="285"/>
      <c r="AK71" s="285"/>
      <c r="AL71" s="283"/>
      <c r="AM71" s="284" t="s">
        <v>199</v>
      </c>
      <c r="AN71" s="285"/>
      <c r="AO71" s="285"/>
      <c r="AP71" s="286"/>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84" t="s">
        <v>141</v>
      </c>
      <c r="AH72" s="285"/>
      <c r="AI72" s="285"/>
      <c r="AJ72" s="285"/>
      <c r="AK72" s="285"/>
      <c r="AL72" s="283"/>
      <c r="AM72" s="284" t="s">
        <v>139</v>
      </c>
      <c r="AN72" s="285"/>
      <c r="AO72" s="285"/>
      <c r="AP72" s="286"/>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84" t="s">
        <v>166</v>
      </c>
      <c r="AH73" s="285"/>
      <c r="AI73" s="285"/>
      <c r="AJ73" s="285"/>
      <c r="AK73" s="285"/>
      <c r="AL73" s="283"/>
      <c r="AM73" s="284" t="s">
        <v>142</v>
      </c>
      <c r="AN73" s="285"/>
      <c r="AO73" s="285"/>
      <c r="AP73" s="286"/>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84" t="s">
        <v>172</v>
      </c>
      <c r="AH74" s="285"/>
      <c r="AI74" s="285"/>
      <c r="AJ74" s="285"/>
      <c r="AK74" s="285"/>
      <c r="AL74" s="283"/>
      <c r="AM74" s="284" t="s">
        <v>144</v>
      </c>
      <c r="AN74" s="285"/>
      <c r="AO74" s="285"/>
      <c r="AP74" s="286"/>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84" t="s">
        <v>146</v>
      </c>
      <c r="AH75" s="285"/>
      <c r="AI75" s="285"/>
      <c r="AJ75" s="285"/>
      <c r="AK75" s="285"/>
      <c r="AL75" s="283"/>
      <c r="AM75" s="284" t="s">
        <v>147</v>
      </c>
      <c r="AN75" s="285"/>
      <c r="AO75" s="285"/>
      <c r="AP75" s="286"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84" t="s">
        <v>149</v>
      </c>
      <c r="AH76" s="285"/>
      <c r="AI76" s="285"/>
      <c r="AJ76" s="285"/>
      <c r="AK76" s="285"/>
      <c r="AL76" s="283"/>
      <c r="AM76" s="284" t="s">
        <v>147</v>
      </c>
      <c r="AN76" s="285"/>
      <c r="AO76" s="285"/>
      <c r="AP76" s="286"/>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84" t="s">
        <v>173</v>
      </c>
      <c r="AH77" s="285"/>
      <c r="AI77" s="285"/>
      <c r="AJ77" s="285"/>
      <c r="AK77" s="285"/>
      <c r="AL77" s="283"/>
      <c r="AM77" s="284" t="s">
        <v>151</v>
      </c>
      <c r="AN77" s="285"/>
      <c r="AO77" s="285"/>
      <c r="AP77" s="286"/>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0" zoomScaleNormal="100"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44251</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293" t="s">
        <v>16</v>
      </c>
      <c r="L8" s="294"/>
      <c r="M8" s="294"/>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t="s">
        <v>388</v>
      </c>
      <c r="Y9" s="590"/>
      <c r="Z9" s="594"/>
      <c r="AA9" s="595"/>
      <c r="AB9" s="589"/>
      <c r="AC9" s="595"/>
      <c r="AD9" s="589"/>
      <c r="AE9" s="595"/>
      <c r="AF9" s="589"/>
      <c r="AG9" s="595"/>
      <c r="AH9" s="589"/>
      <c r="AI9" s="595"/>
      <c r="AJ9" s="589"/>
      <c r="AK9" s="595"/>
      <c r="AL9" s="589">
        <v>0.17500000000000002</v>
      </c>
      <c r="AM9" s="590"/>
      <c r="AN9" s="521" t="s">
        <v>223</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0.17500000000000002</v>
      </c>
      <c r="W10" s="590"/>
      <c r="X10" s="594">
        <v>0.20833333333333334</v>
      </c>
      <c r="Y10" s="590"/>
      <c r="Z10" s="543"/>
      <c r="AA10" s="534"/>
      <c r="AB10" s="520"/>
      <c r="AC10" s="534"/>
      <c r="AD10" s="520"/>
      <c r="AE10" s="534"/>
      <c r="AF10" s="520">
        <v>3.3333333333333333E-2</v>
      </c>
      <c r="AG10" s="534"/>
      <c r="AH10" s="520"/>
      <c r="AI10" s="534"/>
      <c r="AJ10" s="520"/>
      <c r="AK10" s="534"/>
      <c r="AL10" s="589"/>
      <c r="AM10" s="590"/>
      <c r="AN10" s="521" t="s">
        <v>389</v>
      </c>
      <c r="AO10" s="522"/>
      <c r="AP10" s="522"/>
      <c r="AQ10" s="522"/>
      <c r="AR10" s="522"/>
      <c r="AS10" s="522"/>
      <c r="AT10" s="522"/>
      <c r="AU10" s="5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4">
        <v>0.20833333333333334</v>
      </c>
      <c r="W11" s="590"/>
      <c r="X11" s="543">
        <v>0.3</v>
      </c>
      <c r="Y11" s="544"/>
      <c r="Z11" s="543"/>
      <c r="AA11" s="534"/>
      <c r="AB11" s="520"/>
      <c r="AC11" s="534"/>
      <c r="AD11" s="520"/>
      <c r="AE11" s="534"/>
      <c r="AF11" s="520"/>
      <c r="AG11" s="534"/>
      <c r="AH11" s="520"/>
      <c r="AI11" s="534"/>
      <c r="AJ11" s="520"/>
      <c r="AK11" s="534"/>
      <c r="AL11" s="520">
        <v>9.1666666666666674E-2</v>
      </c>
      <c r="AM11" s="544"/>
      <c r="AN11" s="521" t="s">
        <v>223</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43">
        <v>0.3</v>
      </c>
      <c r="W12" s="544"/>
      <c r="X12" s="543">
        <v>0.32083333333333336</v>
      </c>
      <c r="Y12" s="544"/>
      <c r="Z12" s="543"/>
      <c r="AA12" s="534"/>
      <c r="AB12" s="520"/>
      <c r="AC12" s="534"/>
      <c r="AD12" s="520">
        <v>1.6666666666666666E-2</v>
      </c>
      <c r="AE12" s="534"/>
      <c r="AF12" s="520">
        <v>4.1666666666666666E-3</v>
      </c>
      <c r="AG12" s="534"/>
      <c r="AH12" s="520"/>
      <c r="AI12" s="534"/>
      <c r="AJ12" s="520"/>
      <c r="AK12" s="534"/>
      <c r="AL12" s="520"/>
      <c r="AM12" s="544"/>
      <c r="AN12" s="521" t="s">
        <v>390</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396</v>
      </c>
      <c r="R13" s="585"/>
      <c r="S13" s="585"/>
      <c r="T13" s="586"/>
      <c r="U13" s="28"/>
      <c r="V13" s="543">
        <v>0.32083333333333336</v>
      </c>
      <c r="W13" s="544"/>
      <c r="X13" s="543">
        <v>0.33749999999999997</v>
      </c>
      <c r="Y13" s="544"/>
      <c r="Z13" s="543"/>
      <c r="AA13" s="534"/>
      <c r="AB13" s="520"/>
      <c r="AC13" s="534"/>
      <c r="AD13" s="520">
        <v>1.2499999999999999E-2</v>
      </c>
      <c r="AE13" s="534"/>
      <c r="AF13" s="520">
        <v>4.1666666666666666E-3</v>
      </c>
      <c r="AG13" s="534"/>
      <c r="AH13" s="520"/>
      <c r="AI13" s="534"/>
      <c r="AJ13" s="520"/>
      <c r="AK13" s="534"/>
      <c r="AL13" s="520"/>
      <c r="AM13" s="544"/>
      <c r="AN13" s="521" t="s">
        <v>391</v>
      </c>
      <c r="AO13" s="522"/>
      <c r="AP13" s="522"/>
      <c r="AQ13" s="522"/>
      <c r="AR13" s="522"/>
      <c r="AS13" s="522"/>
      <c r="AT13" s="522"/>
      <c r="AU13" s="523"/>
    </row>
    <row r="14" spans="1:47" ht="15.75" customHeight="1">
      <c r="A14" s="572" t="s">
        <v>40</v>
      </c>
      <c r="B14" s="557"/>
      <c r="C14" s="557"/>
      <c r="D14" s="557"/>
      <c r="E14" s="573" t="s">
        <v>187</v>
      </c>
      <c r="F14" s="574"/>
      <c r="G14" s="574"/>
      <c r="H14" s="575"/>
      <c r="I14" s="573" t="s">
        <v>188</v>
      </c>
      <c r="J14" s="574"/>
      <c r="K14" s="574"/>
      <c r="L14" s="575"/>
      <c r="M14" s="573" t="s">
        <v>176</v>
      </c>
      <c r="N14" s="574"/>
      <c r="O14" s="574"/>
      <c r="P14" s="575"/>
      <c r="Q14" s="573" t="s">
        <v>217</v>
      </c>
      <c r="R14" s="574"/>
      <c r="S14" s="574"/>
      <c r="T14" s="575"/>
      <c r="U14" s="28"/>
      <c r="V14" s="543">
        <v>0.33749999999999997</v>
      </c>
      <c r="W14" s="544"/>
      <c r="X14" s="543">
        <v>0.34166666666666662</v>
      </c>
      <c r="Y14" s="544"/>
      <c r="Z14" s="543"/>
      <c r="AA14" s="534"/>
      <c r="AB14" s="520"/>
      <c r="AC14" s="534"/>
      <c r="AD14" s="520"/>
      <c r="AE14" s="534"/>
      <c r="AF14" s="520">
        <v>4.1666666666666666E-3</v>
      </c>
      <c r="AG14" s="534"/>
      <c r="AH14" s="520"/>
      <c r="AI14" s="534"/>
      <c r="AJ14" s="520"/>
      <c r="AK14" s="534"/>
      <c r="AL14" s="520"/>
      <c r="AM14" s="544"/>
      <c r="AN14" s="521" t="s">
        <v>392</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43">
        <v>0.34166666666666662</v>
      </c>
      <c r="W15" s="544"/>
      <c r="X15" s="543">
        <v>0.41666666666666669</v>
      </c>
      <c r="Y15" s="544"/>
      <c r="Z15" s="543"/>
      <c r="AA15" s="534"/>
      <c r="AB15" s="520"/>
      <c r="AC15" s="534"/>
      <c r="AD15" s="520"/>
      <c r="AE15" s="534"/>
      <c r="AF15" s="520"/>
      <c r="AG15" s="534"/>
      <c r="AH15" s="520"/>
      <c r="AI15" s="534"/>
      <c r="AJ15" s="520"/>
      <c r="AK15" s="534"/>
      <c r="AL15" s="520">
        <v>7.4999999999999997E-2</v>
      </c>
      <c r="AM15" s="544"/>
      <c r="AN15" s="521" t="s">
        <v>213</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3">
        <v>0.41666666666666669</v>
      </c>
      <c r="W16" s="544"/>
      <c r="X16" s="543">
        <v>0.4375</v>
      </c>
      <c r="Y16" s="544"/>
      <c r="Z16" s="543"/>
      <c r="AA16" s="534"/>
      <c r="AB16" s="520"/>
      <c r="AC16" s="534"/>
      <c r="AD16" s="520">
        <v>1.6666666666666666E-2</v>
      </c>
      <c r="AE16" s="534"/>
      <c r="AF16" s="520">
        <v>4.1666666666666666E-3</v>
      </c>
      <c r="AG16" s="534"/>
      <c r="AH16" s="520"/>
      <c r="AI16" s="534"/>
      <c r="AJ16" s="520"/>
      <c r="AK16" s="534"/>
      <c r="AL16" s="520"/>
      <c r="AM16" s="544"/>
      <c r="AN16" s="521" t="s">
        <v>393</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3">
        <v>0.4375</v>
      </c>
      <c r="W17" s="544"/>
      <c r="X17" s="543">
        <v>0.48333333333333334</v>
      </c>
      <c r="Y17" s="544"/>
      <c r="Z17" s="543"/>
      <c r="AA17" s="534"/>
      <c r="AB17" s="520"/>
      <c r="AC17" s="534"/>
      <c r="AD17" s="520">
        <v>4.1666666666666664E-2</v>
      </c>
      <c r="AE17" s="534"/>
      <c r="AF17" s="520">
        <v>4.1666666666666666E-3</v>
      </c>
      <c r="AG17" s="534"/>
      <c r="AH17" s="520"/>
      <c r="AI17" s="534"/>
      <c r="AJ17" s="520"/>
      <c r="AK17" s="534"/>
      <c r="AL17" s="520"/>
      <c r="AM17" s="544"/>
      <c r="AN17" s="521" t="s">
        <v>394</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43">
        <v>0.48333333333333334</v>
      </c>
      <c r="W18" s="544"/>
      <c r="X18" s="637">
        <v>0.67499999999999993</v>
      </c>
      <c r="Y18" s="551"/>
      <c r="Z18" s="543"/>
      <c r="AA18" s="534"/>
      <c r="AB18" s="520"/>
      <c r="AC18" s="534"/>
      <c r="AD18" s="520"/>
      <c r="AE18" s="534"/>
      <c r="AF18" s="520"/>
      <c r="AG18" s="534"/>
      <c r="AH18" s="520"/>
      <c r="AI18" s="534"/>
      <c r="AJ18" s="520"/>
      <c r="AK18" s="534"/>
      <c r="AL18" s="520">
        <v>0.19166666666666665</v>
      </c>
      <c r="AM18" s="544"/>
      <c r="AN18" s="521" t="s">
        <v>213</v>
      </c>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637">
        <v>0.67499999999999993</v>
      </c>
      <c r="W19" s="551"/>
      <c r="X19" s="637">
        <v>0.72083333333333333</v>
      </c>
      <c r="Y19" s="551"/>
      <c r="Z19" s="543"/>
      <c r="AA19" s="534"/>
      <c r="AB19" s="520"/>
      <c r="AC19" s="534"/>
      <c r="AD19" s="520"/>
      <c r="AE19" s="534"/>
      <c r="AF19" s="520">
        <v>4.5833333333333337E-2</v>
      </c>
      <c r="AG19" s="534"/>
      <c r="AH19" s="520"/>
      <c r="AI19" s="534"/>
      <c r="AJ19" s="520"/>
      <c r="AK19" s="534"/>
      <c r="AL19" s="520"/>
      <c r="AM19" s="544"/>
      <c r="AN19" s="521" t="s">
        <v>397</v>
      </c>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v>0.72083333333333333</v>
      </c>
      <c r="W20" s="551"/>
      <c r="X20" s="550">
        <v>0.75</v>
      </c>
      <c r="Y20" s="551"/>
      <c r="Z20" s="543"/>
      <c r="AA20" s="534"/>
      <c r="AB20" s="520"/>
      <c r="AC20" s="534"/>
      <c r="AD20" s="520"/>
      <c r="AE20" s="534"/>
      <c r="AF20" s="520"/>
      <c r="AG20" s="534"/>
      <c r="AH20" s="520"/>
      <c r="AI20" s="534"/>
      <c r="AJ20" s="520"/>
      <c r="AK20" s="534"/>
      <c r="AL20" s="520">
        <v>2.9166666666666664E-2</v>
      </c>
      <c r="AM20" s="544"/>
      <c r="AN20" s="521" t="s">
        <v>213</v>
      </c>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v>0.75</v>
      </c>
      <c r="W21" s="551"/>
      <c r="X21" s="520">
        <v>0.79166666666666663</v>
      </c>
      <c r="Y21" s="544"/>
      <c r="Z21" s="543"/>
      <c r="AA21" s="534"/>
      <c r="AB21" s="520"/>
      <c r="AC21" s="534"/>
      <c r="AD21" s="520"/>
      <c r="AE21" s="534"/>
      <c r="AF21" s="520">
        <v>4.1666666666666664E-2</v>
      </c>
      <c r="AG21" s="534"/>
      <c r="AH21" s="520"/>
      <c r="AI21" s="534"/>
      <c r="AJ21" s="520"/>
      <c r="AK21" s="534"/>
      <c r="AL21" s="520"/>
      <c r="AM21" s="544"/>
      <c r="AN21" s="521" t="s">
        <v>395</v>
      </c>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v>0.79166666666666663</v>
      </c>
      <c r="W22" s="544"/>
      <c r="X22" s="520">
        <v>1</v>
      </c>
      <c r="Y22" s="544"/>
      <c r="Z22" s="543"/>
      <c r="AA22" s="534"/>
      <c r="AB22" s="520"/>
      <c r="AC22" s="534"/>
      <c r="AD22" s="520"/>
      <c r="AE22" s="534"/>
      <c r="AF22" s="520"/>
      <c r="AG22" s="534"/>
      <c r="AH22" s="520"/>
      <c r="AI22" s="534"/>
      <c r="AJ22" s="520"/>
      <c r="AK22" s="534"/>
      <c r="AL22" s="520">
        <v>0.20833333333333334</v>
      </c>
      <c r="AM22" s="544"/>
      <c r="AN22" s="521" t="s">
        <v>213</v>
      </c>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8.7499999999999994E-2</v>
      </c>
      <c r="AE31" s="497"/>
      <c r="AF31" s="497">
        <f>SUM(AF9:AG30)</f>
        <v>0.14166666666666666</v>
      </c>
      <c r="AG31" s="497"/>
      <c r="AH31" s="497">
        <f>SUM(AH9:AI30)</f>
        <v>0</v>
      </c>
      <c r="AI31" s="497"/>
      <c r="AJ31" s="497">
        <f>SUM(AJ9:AK30)</f>
        <v>0</v>
      </c>
      <c r="AK31" s="497"/>
      <c r="AL31" s="501">
        <f>SUM(AL9:AM30)</f>
        <v>0.77083333333333348</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16071</v>
      </c>
      <c r="Y35" s="480"/>
      <c r="Z35" s="480"/>
      <c r="AA35" s="56" t="s">
        <v>79</v>
      </c>
      <c r="AB35" s="481">
        <v>635</v>
      </c>
      <c r="AC35" s="482"/>
      <c r="AD35" s="482"/>
      <c r="AE35" s="57" t="s">
        <v>79</v>
      </c>
      <c r="AF35" s="481">
        <v>0</v>
      </c>
      <c r="AG35" s="482"/>
      <c r="AH35" s="482"/>
      <c r="AI35" s="56" t="s">
        <v>79</v>
      </c>
      <c r="AJ35" s="481">
        <v>0</v>
      </c>
      <c r="AK35" s="482"/>
      <c r="AL35" s="482"/>
      <c r="AM35" s="56" t="s">
        <v>79</v>
      </c>
      <c r="AN35" s="483">
        <f>(X35+AF35)-(AB35+AJ35)</f>
        <v>15436</v>
      </c>
      <c r="AO35" s="484"/>
      <c r="AP35" s="56" t="s">
        <v>79</v>
      </c>
      <c r="AQ35" s="485"/>
      <c r="AR35" s="486"/>
      <c r="AS35" s="486"/>
      <c r="AT35" s="486"/>
      <c r="AU35" s="487"/>
    </row>
    <row r="36" spans="1:47" ht="15.75" customHeight="1" thickBot="1">
      <c r="A36" s="295"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43000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40000</v>
      </c>
      <c r="AO36" s="428"/>
      <c r="AP36" s="61" t="s">
        <v>79</v>
      </c>
      <c r="AQ36" s="429"/>
      <c r="AR36" s="430"/>
      <c r="AS36" s="430"/>
      <c r="AT36" s="430"/>
      <c r="AU36" s="431"/>
    </row>
    <row r="37" spans="1:47" ht="15.75" customHeight="1" thickTop="1">
      <c r="A37" s="295" t="s">
        <v>83</v>
      </c>
      <c r="B37" s="58"/>
      <c r="C37" s="58"/>
      <c r="D37" s="58"/>
      <c r="E37" s="58"/>
      <c r="F37" s="58"/>
      <c r="G37" s="59"/>
      <c r="H37" s="452">
        <f>SUM(AD9:AE30)</f>
        <v>8.7499999999999994E-2</v>
      </c>
      <c r="I37" s="453"/>
      <c r="J37" s="453"/>
      <c r="K37" s="454">
        <v>89</v>
      </c>
      <c r="L37" s="455"/>
      <c r="M37" s="60" t="s">
        <v>79</v>
      </c>
      <c r="N37" s="456">
        <f t="shared" si="2"/>
        <v>186.89999999999998</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295" t="s">
        <v>85</v>
      </c>
      <c r="B38" s="58"/>
      <c r="C38" s="58"/>
      <c r="D38" s="58"/>
      <c r="E38" s="58"/>
      <c r="F38" s="58"/>
      <c r="G38" s="59"/>
      <c r="H38" s="452">
        <f>SUM(AF9:AG30)</f>
        <v>0.14166666666666666</v>
      </c>
      <c r="I38" s="453"/>
      <c r="J38" s="453"/>
      <c r="K38" s="454">
        <v>89</v>
      </c>
      <c r="L38" s="455"/>
      <c r="M38" s="60" t="s">
        <v>79</v>
      </c>
      <c r="N38" s="456">
        <f t="shared" si="2"/>
        <v>302.59999999999997</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295"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295"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295" t="s">
        <v>92</v>
      </c>
      <c r="B41" s="58"/>
      <c r="C41" s="58"/>
      <c r="D41" s="58"/>
      <c r="E41" s="58"/>
      <c r="F41" s="58"/>
      <c r="G41" s="59"/>
      <c r="H41" s="452">
        <f>SUM(AL9:AM30)</f>
        <v>0.77083333333333348</v>
      </c>
      <c r="I41" s="453"/>
      <c r="J41" s="453"/>
      <c r="K41" s="454">
        <v>8</v>
      </c>
      <c r="L41" s="455"/>
      <c r="M41" s="60" t="s">
        <v>79</v>
      </c>
      <c r="N41" s="456">
        <f t="shared" si="2"/>
        <v>148.00000000000003</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295"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1.0000000000000002</v>
      </c>
      <c r="I44" s="420"/>
      <c r="J44" s="420"/>
      <c r="K44" s="421"/>
      <c r="L44" s="422"/>
      <c r="M44" s="73"/>
      <c r="N44" s="423">
        <f>SUM(N35:O41)</f>
        <v>637.5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44251</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44251</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90" t="s">
        <v>198</v>
      </c>
      <c r="AH71" s="291"/>
      <c r="AI71" s="291"/>
      <c r="AJ71" s="291"/>
      <c r="AK71" s="291"/>
      <c r="AL71" s="292"/>
      <c r="AM71" s="290" t="s">
        <v>199</v>
      </c>
      <c r="AN71" s="291"/>
      <c r="AO71" s="291"/>
      <c r="AP71" s="296"/>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90" t="s">
        <v>141</v>
      </c>
      <c r="AH72" s="291"/>
      <c r="AI72" s="291"/>
      <c r="AJ72" s="291"/>
      <c r="AK72" s="291"/>
      <c r="AL72" s="292"/>
      <c r="AM72" s="290" t="s">
        <v>139</v>
      </c>
      <c r="AN72" s="291"/>
      <c r="AO72" s="291"/>
      <c r="AP72" s="296"/>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90" t="s">
        <v>166</v>
      </c>
      <c r="AH73" s="291"/>
      <c r="AI73" s="291"/>
      <c r="AJ73" s="291"/>
      <c r="AK73" s="291"/>
      <c r="AL73" s="292"/>
      <c r="AM73" s="290" t="s">
        <v>142</v>
      </c>
      <c r="AN73" s="291"/>
      <c r="AO73" s="291"/>
      <c r="AP73" s="296"/>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90" t="s">
        <v>172</v>
      </c>
      <c r="AH74" s="291"/>
      <c r="AI74" s="291"/>
      <c r="AJ74" s="291"/>
      <c r="AK74" s="291"/>
      <c r="AL74" s="292"/>
      <c r="AM74" s="290" t="s">
        <v>144</v>
      </c>
      <c r="AN74" s="291"/>
      <c r="AO74" s="291"/>
      <c r="AP74" s="296"/>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90" t="s">
        <v>146</v>
      </c>
      <c r="AH75" s="291"/>
      <c r="AI75" s="291"/>
      <c r="AJ75" s="291"/>
      <c r="AK75" s="291"/>
      <c r="AL75" s="292"/>
      <c r="AM75" s="290" t="s">
        <v>147</v>
      </c>
      <c r="AN75" s="291"/>
      <c r="AO75" s="291"/>
      <c r="AP75" s="296"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90" t="s">
        <v>149</v>
      </c>
      <c r="AH76" s="291"/>
      <c r="AI76" s="291"/>
      <c r="AJ76" s="291"/>
      <c r="AK76" s="291"/>
      <c r="AL76" s="292"/>
      <c r="AM76" s="290" t="s">
        <v>147</v>
      </c>
      <c r="AN76" s="291"/>
      <c r="AO76" s="291"/>
      <c r="AP76" s="296"/>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90" t="s">
        <v>173</v>
      </c>
      <c r="AH77" s="291"/>
      <c r="AI77" s="291"/>
      <c r="AJ77" s="291"/>
      <c r="AK77" s="291"/>
      <c r="AL77" s="292"/>
      <c r="AM77" s="290" t="s">
        <v>151</v>
      </c>
      <c r="AN77" s="291"/>
      <c r="AO77" s="291"/>
      <c r="AP77" s="296"/>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V2" zoomScale="160" zoomScaleNormal="160"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6" t="s">
        <v>1</v>
      </c>
      <c r="V1" s="596"/>
      <c r="W1" s="596"/>
      <c r="X1" s="596"/>
      <c r="Y1" s="596"/>
      <c r="Z1" s="596"/>
      <c r="AA1" s="596"/>
      <c r="AB1" s="596"/>
      <c r="AC1" s="596"/>
      <c r="AD1" s="596"/>
      <c r="AE1" s="596"/>
      <c r="AF1" s="596"/>
      <c r="AG1" s="596"/>
      <c r="AH1" s="596"/>
      <c r="AI1" s="596"/>
      <c r="AJ1" s="596"/>
    </row>
    <row r="2" spans="1:47">
      <c r="A2" s="1" t="s">
        <v>2</v>
      </c>
      <c r="B2" s="1"/>
      <c r="U2" s="597" t="s">
        <v>3</v>
      </c>
      <c r="V2" s="597"/>
      <c r="W2" s="597"/>
      <c r="X2" s="597"/>
      <c r="Y2" s="597"/>
      <c r="Z2" s="597"/>
      <c r="AA2" s="597"/>
      <c r="AB2" s="597"/>
      <c r="AC2" s="597"/>
      <c r="AD2" s="597"/>
      <c r="AE2" s="597"/>
      <c r="AF2" s="597"/>
      <c r="AG2" s="597"/>
      <c r="AH2" s="597"/>
      <c r="AI2" s="597"/>
      <c r="AJ2" s="597"/>
    </row>
    <row r="3" spans="1:47">
      <c r="AN3"/>
    </row>
    <row r="5" spans="1:47" ht="15.75" customHeight="1" thickBot="1">
      <c r="A5" s="3" t="s">
        <v>4</v>
      </c>
      <c r="V5" s="4" t="s">
        <v>5</v>
      </c>
    </row>
    <row r="6" spans="1:47" ht="15.75" customHeight="1" thickTop="1">
      <c r="A6" s="5" t="s">
        <v>6</v>
      </c>
      <c r="B6" s="6"/>
      <c r="C6" s="6"/>
      <c r="D6" s="6"/>
      <c r="E6" s="598">
        <v>44252</v>
      </c>
      <c r="F6" s="599"/>
      <c r="G6" s="599"/>
      <c r="H6" s="599"/>
      <c r="I6" s="599"/>
      <c r="J6" s="600"/>
      <c r="K6" s="7" t="s">
        <v>7</v>
      </c>
      <c r="L6" s="6"/>
      <c r="M6" s="6"/>
      <c r="N6" s="8"/>
      <c r="O6" s="601" t="s">
        <v>363</v>
      </c>
      <c r="P6" s="602"/>
      <c r="Q6" s="602"/>
      <c r="R6" s="602"/>
      <c r="S6" s="602"/>
      <c r="T6" s="603"/>
      <c r="U6" s="9"/>
      <c r="V6" s="604" t="s">
        <v>8</v>
      </c>
      <c r="W6" s="605"/>
      <c r="X6" s="605"/>
      <c r="Y6" s="606"/>
      <c r="Z6" s="610" t="s">
        <v>9</v>
      </c>
      <c r="AA6" s="611"/>
      <c r="AB6" s="611"/>
      <c r="AC6" s="611"/>
      <c r="AD6" s="611"/>
      <c r="AE6" s="611"/>
      <c r="AF6" s="611"/>
      <c r="AG6" s="611"/>
      <c r="AH6" s="611"/>
      <c r="AI6" s="611"/>
      <c r="AJ6" s="611"/>
      <c r="AK6" s="611"/>
      <c r="AL6" s="611"/>
      <c r="AM6" s="611"/>
      <c r="AN6" s="604" t="s">
        <v>10</v>
      </c>
      <c r="AO6" s="605"/>
      <c r="AP6" s="605"/>
      <c r="AQ6" s="605"/>
      <c r="AR6" s="605"/>
      <c r="AS6" s="605"/>
      <c r="AT6" s="605"/>
      <c r="AU6" s="606"/>
    </row>
    <row r="7" spans="1:47" ht="15.75" customHeight="1">
      <c r="A7" s="10" t="s">
        <v>11</v>
      </c>
      <c r="B7" s="11"/>
      <c r="C7" s="11"/>
      <c r="D7" s="11"/>
      <c r="E7" s="620" t="s">
        <v>12</v>
      </c>
      <c r="F7" s="621"/>
      <c r="G7" s="621"/>
      <c r="H7" s="621"/>
      <c r="I7" s="621"/>
      <c r="J7" s="622"/>
      <c r="K7" s="12" t="s">
        <v>13</v>
      </c>
      <c r="L7" s="11"/>
      <c r="M7" s="11"/>
      <c r="N7" s="13"/>
      <c r="O7" s="623" t="s">
        <v>14</v>
      </c>
      <c r="P7" s="624"/>
      <c r="Q7" s="624"/>
      <c r="R7" s="624"/>
      <c r="S7" s="624"/>
      <c r="T7" s="625"/>
      <c r="U7" s="9"/>
      <c r="V7" s="607"/>
      <c r="W7" s="608"/>
      <c r="X7" s="608"/>
      <c r="Y7" s="609"/>
      <c r="Z7" s="612"/>
      <c r="AA7" s="613"/>
      <c r="AB7" s="613"/>
      <c r="AC7" s="613"/>
      <c r="AD7" s="613"/>
      <c r="AE7" s="613"/>
      <c r="AF7" s="613"/>
      <c r="AG7" s="613"/>
      <c r="AH7" s="613"/>
      <c r="AI7" s="613"/>
      <c r="AJ7" s="613"/>
      <c r="AK7" s="613"/>
      <c r="AL7" s="613"/>
      <c r="AM7" s="613"/>
      <c r="AN7" s="614"/>
      <c r="AO7" s="615"/>
      <c r="AP7" s="615"/>
      <c r="AQ7" s="615"/>
      <c r="AR7" s="615"/>
      <c r="AS7" s="615"/>
      <c r="AT7" s="615"/>
      <c r="AU7" s="616"/>
    </row>
    <row r="8" spans="1:47" ht="15.75" customHeight="1" thickBot="1">
      <c r="A8" s="10" t="s">
        <v>15</v>
      </c>
      <c r="B8" s="11"/>
      <c r="C8" s="11"/>
      <c r="D8" s="11"/>
      <c r="E8" s="318">
        <v>4710002973</v>
      </c>
      <c r="F8" s="319"/>
      <c r="G8" s="319"/>
      <c r="H8" s="319"/>
      <c r="I8" s="319"/>
      <c r="J8" s="314"/>
      <c r="K8" s="302" t="s">
        <v>16</v>
      </c>
      <c r="L8" s="303"/>
      <c r="M8" s="303"/>
      <c r="N8" s="14"/>
      <c r="O8" s="626" t="s">
        <v>17</v>
      </c>
      <c r="P8" s="627"/>
      <c r="Q8" s="627"/>
      <c r="R8" s="627"/>
      <c r="S8" s="627"/>
      <c r="T8" s="628"/>
      <c r="U8" s="15"/>
      <c r="V8" s="629" t="s">
        <v>18</v>
      </c>
      <c r="W8" s="630"/>
      <c r="X8" s="631" t="s">
        <v>19</v>
      </c>
      <c r="Y8" s="632"/>
      <c r="Z8" s="629" t="s">
        <v>20</v>
      </c>
      <c r="AA8" s="630"/>
      <c r="AB8" s="631" t="s">
        <v>21</v>
      </c>
      <c r="AC8" s="630"/>
      <c r="AD8" s="631" t="s">
        <v>22</v>
      </c>
      <c r="AE8" s="630"/>
      <c r="AF8" s="631" t="s">
        <v>23</v>
      </c>
      <c r="AG8" s="630"/>
      <c r="AH8" s="631" t="s">
        <v>24</v>
      </c>
      <c r="AI8" s="630"/>
      <c r="AJ8" s="631" t="s">
        <v>25</v>
      </c>
      <c r="AK8" s="630"/>
      <c r="AL8" s="633" t="s">
        <v>26</v>
      </c>
      <c r="AM8" s="633"/>
      <c r="AN8" s="617"/>
      <c r="AO8" s="618"/>
      <c r="AP8" s="618"/>
      <c r="AQ8" s="618"/>
      <c r="AR8" s="618"/>
      <c r="AS8" s="618"/>
      <c r="AT8" s="618"/>
      <c r="AU8" s="619"/>
    </row>
    <row r="9" spans="1:47" ht="15.75" customHeight="1" thickTop="1" thickBot="1">
      <c r="A9" s="16" t="s">
        <v>27</v>
      </c>
      <c r="B9" s="17"/>
      <c r="C9" s="17"/>
      <c r="D9" s="17"/>
      <c r="E9" s="591">
        <v>44075</v>
      </c>
      <c r="F9" s="570"/>
      <c r="G9" s="18" t="s">
        <v>28</v>
      </c>
      <c r="H9" s="592" t="s">
        <v>29</v>
      </c>
      <c r="I9" s="570"/>
      <c r="J9" s="593"/>
      <c r="K9" s="19" t="s">
        <v>30</v>
      </c>
      <c r="L9" s="17"/>
      <c r="M9" s="17"/>
      <c r="N9" s="20"/>
      <c r="O9" s="325">
        <v>10</v>
      </c>
      <c r="P9" s="327"/>
      <c r="Q9" s="21" t="s">
        <v>31</v>
      </c>
      <c r="R9" s="327">
        <v>12</v>
      </c>
      <c r="S9" s="327"/>
      <c r="T9" s="22" t="s">
        <v>32</v>
      </c>
      <c r="U9" s="23"/>
      <c r="V9" s="594">
        <v>0</v>
      </c>
      <c r="W9" s="595"/>
      <c r="X9" s="589">
        <v>1.2499999999999999E-2</v>
      </c>
      <c r="Y9" s="590"/>
      <c r="Z9" s="594"/>
      <c r="AA9" s="595"/>
      <c r="AB9" s="589"/>
      <c r="AC9" s="595"/>
      <c r="AD9" s="589"/>
      <c r="AE9" s="595"/>
      <c r="AF9" s="589"/>
      <c r="AG9" s="595"/>
      <c r="AH9" s="589"/>
      <c r="AI9" s="595"/>
      <c r="AJ9" s="589"/>
      <c r="AK9" s="595"/>
      <c r="AL9" s="589">
        <v>1.2499999999999999E-2</v>
      </c>
      <c r="AM9" s="590"/>
      <c r="AN9" s="521" t="s">
        <v>400</v>
      </c>
      <c r="AO9" s="522"/>
      <c r="AP9" s="522"/>
      <c r="AQ9" s="522"/>
      <c r="AR9" s="522"/>
      <c r="AS9" s="522"/>
      <c r="AT9" s="522"/>
      <c r="AU9" s="523"/>
    </row>
    <row r="10" spans="1:47" ht="15.75" customHeight="1" thickTop="1" thickBot="1">
      <c r="A10" s="24"/>
      <c r="B10" s="24"/>
      <c r="C10" s="24"/>
      <c r="D10" s="24"/>
      <c r="E10" s="25"/>
      <c r="F10" s="25"/>
      <c r="G10" s="25"/>
      <c r="H10" s="25"/>
      <c r="I10" s="25"/>
      <c r="J10" s="25"/>
      <c r="U10" s="26"/>
      <c r="V10" s="589">
        <v>1.2499999999999999E-2</v>
      </c>
      <c r="W10" s="590"/>
      <c r="X10" s="594">
        <v>5.8333333333333327E-2</v>
      </c>
      <c r="Y10" s="590"/>
      <c r="Z10" s="543"/>
      <c r="AA10" s="534"/>
      <c r="AB10" s="520"/>
      <c r="AC10" s="534"/>
      <c r="AD10" s="520"/>
      <c r="AE10" s="534"/>
      <c r="AF10" s="520">
        <v>4.5833333333333337E-2</v>
      </c>
      <c r="AG10" s="534"/>
      <c r="AH10" s="520"/>
      <c r="AI10" s="534"/>
      <c r="AJ10" s="520"/>
      <c r="AK10" s="534"/>
      <c r="AL10" s="589"/>
      <c r="AM10" s="590"/>
      <c r="AN10" s="521" t="s">
        <v>402</v>
      </c>
      <c r="AO10" s="522"/>
      <c r="AP10" s="522"/>
      <c r="AQ10" s="522"/>
      <c r="AR10" s="522"/>
      <c r="AS10" s="522"/>
      <c r="AT10" s="522"/>
      <c r="AU10" s="52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4">
        <v>5.8333333333333327E-2</v>
      </c>
      <c r="W11" s="590"/>
      <c r="X11" s="543">
        <v>0.33749999999999997</v>
      </c>
      <c r="Y11" s="544"/>
      <c r="Z11" s="543"/>
      <c r="AA11" s="534"/>
      <c r="AB11" s="520"/>
      <c r="AC11" s="534"/>
      <c r="AD11" s="520"/>
      <c r="AE11" s="534"/>
      <c r="AF11" s="520"/>
      <c r="AG11" s="534"/>
      <c r="AH11" s="520"/>
      <c r="AI11" s="534"/>
      <c r="AJ11" s="520"/>
      <c r="AK11" s="534"/>
      <c r="AL11" s="520">
        <v>0.27916666666666667</v>
      </c>
      <c r="AM11" s="544"/>
      <c r="AN11" s="521" t="s">
        <v>400</v>
      </c>
      <c r="AO11" s="522"/>
      <c r="AP11" s="522"/>
      <c r="AQ11" s="522"/>
      <c r="AR11" s="522"/>
      <c r="AS11" s="522"/>
      <c r="AT11" s="522"/>
      <c r="AU11" s="523"/>
    </row>
    <row r="12" spans="1:47" ht="15.75" customHeight="1" thickTop="1" thickBot="1">
      <c r="A12" s="587" t="s">
        <v>34</v>
      </c>
      <c r="B12" s="588"/>
      <c r="C12" s="588"/>
      <c r="D12" s="588"/>
      <c r="E12" s="467" t="s">
        <v>35</v>
      </c>
      <c r="F12" s="468"/>
      <c r="G12" s="468"/>
      <c r="H12" s="469"/>
      <c r="I12" s="467" t="s">
        <v>36</v>
      </c>
      <c r="J12" s="468"/>
      <c r="K12" s="468"/>
      <c r="L12" s="468"/>
      <c r="M12" s="467" t="s">
        <v>37</v>
      </c>
      <c r="N12" s="468"/>
      <c r="O12" s="468"/>
      <c r="P12" s="469"/>
      <c r="Q12" s="467" t="s">
        <v>38</v>
      </c>
      <c r="R12" s="468"/>
      <c r="S12" s="468"/>
      <c r="T12" s="470"/>
      <c r="U12" s="28"/>
      <c r="V12" s="543">
        <v>0.33749999999999997</v>
      </c>
      <c r="W12" s="544"/>
      <c r="X12" s="543">
        <v>0.39583333333333331</v>
      </c>
      <c r="Y12" s="544"/>
      <c r="Z12" s="543"/>
      <c r="AA12" s="534"/>
      <c r="AB12" s="520"/>
      <c r="AC12" s="534"/>
      <c r="AD12" s="520"/>
      <c r="AE12" s="534"/>
      <c r="AF12" s="520">
        <v>5.8333333333333327E-2</v>
      </c>
      <c r="AG12" s="534"/>
      <c r="AH12" s="520"/>
      <c r="AI12" s="534"/>
      <c r="AJ12" s="520"/>
      <c r="AK12" s="534"/>
      <c r="AL12" s="520"/>
      <c r="AM12" s="544"/>
      <c r="AN12" s="521" t="s">
        <v>406</v>
      </c>
      <c r="AO12" s="522"/>
      <c r="AP12" s="522"/>
      <c r="AQ12" s="522"/>
      <c r="AR12" s="522"/>
      <c r="AS12" s="522"/>
      <c r="AT12" s="522"/>
      <c r="AU12" s="523"/>
    </row>
    <row r="13" spans="1:47" ht="15.75" customHeight="1" thickTop="1">
      <c r="A13" s="579" t="s">
        <v>39</v>
      </c>
      <c r="B13" s="580"/>
      <c r="C13" s="580"/>
      <c r="D13" s="580"/>
      <c r="E13" s="581" t="s">
        <v>165</v>
      </c>
      <c r="F13" s="582"/>
      <c r="G13" s="582"/>
      <c r="H13" s="583"/>
      <c r="I13" s="584" t="s">
        <v>164</v>
      </c>
      <c r="J13" s="585"/>
      <c r="K13" s="585"/>
      <c r="L13" s="586"/>
      <c r="M13" s="584" t="s">
        <v>175</v>
      </c>
      <c r="N13" s="585"/>
      <c r="O13" s="585"/>
      <c r="P13" s="586"/>
      <c r="Q13" s="584" t="s">
        <v>405</v>
      </c>
      <c r="R13" s="585"/>
      <c r="S13" s="585"/>
      <c r="T13" s="586"/>
      <c r="U13" s="28"/>
      <c r="V13" s="543">
        <v>0.39583333333333331</v>
      </c>
      <c r="W13" s="544"/>
      <c r="X13" s="543">
        <v>0.625</v>
      </c>
      <c r="Y13" s="544"/>
      <c r="Z13" s="543"/>
      <c r="AA13" s="534"/>
      <c r="AB13" s="520"/>
      <c r="AC13" s="534"/>
      <c r="AD13" s="520"/>
      <c r="AE13" s="534"/>
      <c r="AF13" s="520"/>
      <c r="AG13" s="534"/>
      <c r="AH13" s="520"/>
      <c r="AI13" s="534"/>
      <c r="AJ13" s="520"/>
      <c r="AK13" s="534"/>
      <c r="AL13" s="520">
        <v>0.22916666666666666</v>
      </c>
      <c r="AM13" s="544"/>
      <c r="AN13" s="521" t="s">
        <v>400</v>
      </c>
      <c r="AO13" s="522"/>
      <c r="AP13" s="522"/>
      <c r="AQ13" s="522"/>
      <c r="AR13" s="522"/>
      <c r="AS13" s="522"/>
      <c r="AT13" s="522"/>
      <c r="AU13" s="523"/>
    </row>
    <row r="14" spans="1:47" ht="15.75" customHeight="1">
      <c r="A14" s="572" t="s">
        <v>40</v>
      </c>
      <c r="B14" s="557"/>
      <c r="C14" s="557"/>
      <c r="D14" s="557"/>
      <c r="E14" s="573" t="s">
        <v>407</v>
      </c>
      <c r="F14" s="574"/>
      <c r="G14" s="574"/>
      <c r="H14" s="575"/>
      <c r="I14" s="573" t="s">
        <v>401</v>
      </c>
      <c r="J14" s="574"/>
      <c r="K14" s="574"/>
      <c r="L14" s="575"/>
      <c r="M14" s="573" t="s">
        <v>176</v>
      </c>
      <c r="N14" s="574"/>
      <c r="O14" s="574"/>
      <c r="P14" s="575"/>
      <c r="Q14" s="573" t="s">
        <v>408</v>
      </c>
      <c r="R14" s="574"/>
      <c r="S14" s="574"/>
      <c r="T14" s="575"/>
      <c r="U14" s="28"/>
      <c r="V14" s="543">
        <v>0.625</v>
      </c>
      <c r="W14" s="544"/>
      <c r="X14" s="543">
        <v>0.67083333333333339</v>
      </c>
      <c r="Y14" s="544"/>
      <c r="Z14" s="543"/>
      <c r="AA14" s="534"/>
      <c r="AB14" s="520"/>
      <c r="AC14" s="534"/>
      <c r="AD14" s="520"/>
      <c r="AE14" s="534"/>
      <c r="AF14" s="520">
        <v>4.5833333333333337E-2</v>
      </c>
      <c r="AG14" s="534"/>
      <c r="AH14" s="520"/>
      <c r="AI14" s="534"/>
      <c r="AJ14" s="520"/>
      <c r="AK14" s="534"/>
      <c r="AL14" s="520"/>
      <c r="AM14" s="544"/>
      <c r="AN14" s="521" t="s">
        <v>403</v>
      </c>
      <c r="AO14" s="522"/>
      <c r="AP14" s="522"/>
      <c r="AQ14" s="522"/>
      <c r="AR14" s="522"/>
      <c r="AS14" s="522"/>
      <c r="AT14" s="522"/>
      <c r="AU14" s="523"/>
    </row>
    <row r="15" spans="1:47" ht="15.75" customHeight="1" thickBot="1">
      <c r="A15" s="565" t="s">
        <v>41</v>
      </c>
      <c r="B15" s="566"/>
      <c r="C15" s="566"/>
      <c r="D15" s="566"/>
      <c r="E15" s="567" t="s">
        <v>167</v>
      </c>
      <c r="F15" s="568"/>
      <c r="G15" s="568"/>
      <c r="H15" s="569"/>
      <c r="I15" s="567" t="s">
        <v>168</v>
      </c>
      <c r="J15" s="568"/>
      <c r="K15" s="568"/>
      <c r="L15" s="569"/>
      <c r="M15" s="567" t="s">
        <v>174</v>
      </c>
      <c r="N15" s="568"/>
      <c r="O15" s="568"/>
      <c r="P15" s="569"/>
      <c r="Q15" s="567" t="s">
        <v>169</v>
      </c>
      <c r="R15" s="570"/>
      <c r="S15" s="570"/>
      <c r="T15" s="571"/>
      <c r="U15" s="28"/>
      <c r="V15" s="543">
        <v>0.67083333333333339</v>
      </c>
      <c r="W15" s="544"/>
      <c r="X15" s="543">
        <v>0.75</v>
      </c>
      <c r="Y15" s="544"/>
      <c r="Z15" s="543"/>
      <c r="AA15" s="534"/>
      <c r="AB15" s="520"/>
      <c r="AC15" s="534"/>
      <c r="AD15" s="520"/>
      <c r="AE15" s="534"/>
      <c r="AF15" s="520"/>
      <c r="AG15" s="534"/>
      <c r="AH15" s="520"/>
      <c r="AI15" s="534"/>
      <c r="AJ15" s="520"/>
      <c r="AK15" s="534"/>
      <c r="AL15" s="520">
        <v>7.9166666666666663E-2</v>
      </c>
      <c r="AM15" s="544"/>
      <c r="AN15" s="521" t="s">
        <v>400</v>
      </c>
      <c r="AO15" s="522"/>
      <c r="AP15" s="522"/>
      <c r="AQ15" s="522"/>
      <c r="AR15" s="522"/>
      <c r="AS15" s="522"/>
      <c r="AT15" s="522"/>
      <c r="AU15" s="52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43">
        <v>0.75</v>
      </c>
      <c r="W16" s="544"/>
      <c r="X16" s="543">
        <v>0.79999999999999993</v>
      </c>
      <c r="Y16" s="544"/>
      <c r="Z16" s="543"/>
      <c r="AA16" s="534"/>
      <c r="AB16" s="520"/>
      <c r="AC16" s="534"/>
      <c r="AD16" s="520"/>
      <c r="AE16" s="534"/>
      <c r="AF16" s="520">
        <v>4.9999999999999996E-2</v>
      </c>
      <c r="AG16" s="534"/>
      <c r="AH16" s="520"/>
      <c r="AI16" s="534"/>
      <c r="AJ16" s="520"/>
      <c r="AK16" s="534"/>
      <c r="AL16" s="520"/>
      <c r="AM16" s="544"/>
      <c r="AN16" s="521" t="s">
        <v>404</v>
      </c>
      <c r="AO16" s="522"/>
      <c r="AP16" s="522"/>
      <c r="AQ16" s="522"/>
      <c r="AR16" s="522"/>
      <c r="AS16" s="522"/>
      <c r="AT16" s="522"/>
      <c r="AU16" s="52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43">
        <v>0.79999999999999993</v>
      </c>
      <c r="W17" s="544"/>
      <c r="X17" s="543">
        <v>1</v>
      </c>
      <c r="Y17" s="544"/>
      <c r="Z17" s="543"/>
      <c r="AA17" s="534"/>
      <c r="AB17" s="520"/>
      <c r="AC17" s="534"/>
      <c r="AD17" s="520"/>
      <c r="AE17" s="534"/>
      <c r="AF17" s="520"/>
      <c r="AG17" s="534"/>
      <c r="AH17" s="520"/>
      <c r="AI17" s="534"/>
      <c r="AJ17" s="520"/>
      <c r="AK17" s="534"/>
      <c r="AL17" s="520">
        <v>0.19999999999999998</v>
      </c>
      <c r="AM17" s="544"/>
      <c r="AN17" s="521" t="s">
        <v>400</v>
      </c>
      <c r="AO17" s="522"/>
      <c r="AP17" s="522"/>
      <c r="AQ17" s="522"/>
      <c r="AR17" s="522"/>
      <c r="AS17" s="522"/>
      <c r="AT17" s="522"/>
      <c r="AU17" s="523"/>
    </row>
    <row r="18" spans="1:47" ht="15.75" customHeight="1" thickTop="1" thickBot="1">
      <c r="A18" s="31" t="s">
        <v>43</v>
      </c>
      <c r="B18" s="499" t="s">
        <v>44</v>
      </c>
      <c r="C18" s="489"/>
      <c r="D18" s="489"/>
      <c r="E18" s="489"/>
      <c r="F18" s="489"/>
      <c r="G18" s="489"/>
      <c r="H18" s="489"/>
      <c r="I18" s="489"/>
      <c r="J18" s="489"/>
      <c r="K18" s="500"/>
      <c r="L18" s="540" t="s">
        <v>45</v>
      </c>
      <c r="M18" s="540"/>
      <c r="N18" s="540"/>
      <c r="O18" s="540" t="s">
        <v>46</v>
      </c>
      <c r="P18" s="540"/>
      <c r="Q18" s="540"/>
      <c r="R18" s="540" t="s">
        <v>47</v>
      </c>
      <c r="S18" s="540"/>
      <c r="T18" s="564"/>
      <c r="U18" s="32"/>
      <c r="V18" s="543"/>
      <c r="W18" s="544"/>
      <c r="X18" s="637"/>
      <c r="Y18" s="551"/>
      <c r="Z18" s="543"/>
      <c r="AA18" s="534"/>
      <c r="AB18" s="520"/>
      <c r="AC18" s="534"/>
      <c r="AD18" s="520"/>
      <c r="AE18" s="534"/>
      <c r="AF18" s="520"/>
      <c r="AG18" s="534"/>
      <c r="AH18" s="520"/>
      <c r="AI18" s="534"/>
      <c r="AJ18" s="520"/>
      <c r="AK18" s="534"/>
      <c r="AL18" s="520"/>
      <c r="AM18" s="544"/>
      <c r="AN18" s="521"/>
      <c r="AO18" s="522"/>
      <c r="AP18" s="522"/>
      <c r="AQ18" s="522"/>
      <c r="AR18" s="522"/>
      <c r="AS18" s="522"/>
      <c r="AT18" s="522"/>
      <c r="AU18" s="523"/>
    </row>
    <row r="19" spans="1:47" ht="15.75" customHeight="1" thickTop="1">
      <c r="A19" s="33">
        <v>1</v>
      </c>
      <c r="B19" s="558" t="s">
        <v>48</v>
      </c>
      <c r="C19" s="559"/>
      <c r="D19" s="559"/>
      <c r="E19" s="559"/>
      <c r="F19" s="559"/>
      <c r="G19" s="559"/>
      <c r="H19" s="559"/>
      <c r="I19" s="559"/>
      <c r="J19" s="559"/>
      <c r="K19" s="560"/>
      <c r="L19" s="561">
        <v>0</v>
      </c>
      <c r="M19" s="561"/>
      <c r="N19" s="561"/>
      <c r="O19" s="561">
        <v>0</v>
      </c>
      <c r="P19" s="561"/>
      <c r="Q19" s="561"/>
      <c r="R19" s="562">
        <f t="shared" ref="R19:R24" si="0">L19+O19</f>
        <v>0</v>
      </c>
      <c r="S19" s="562"/>
      <c r="T19" s="563"/>
      <c r="U19" s="30"/>
      <c r="V19" s="637"/>
      <c r="W19" s="551"/>
      <c r="X19" s="637"/>
      <c r="Y19" s="551"/>
      <c r="Z19" s="543"/>
      <c r="AA19" s="534"/>
      <c r="AB19" s="520"/>
      <c r="AC19" s="534"/>
      <c r="AD19" s="520"/>
      <c r="AE19" s="534"/>
      <c r="AF19" s="520"/>
      <c r="AG19" s="534"/>
      <c r="AH19" s="520"/>
      <c r="AI19" s="534"/>
      <c r="AJ19" s="520"/>
      <c r="AK19" s="534"/>
      <c r="AL19" s="520"/>
      <c r="AM19" s="544"/>
      <c r="AN19" s="521"/>
      <c r="AO19" s="522"/>
      <c r="AP19" s="522"/>
      <c r="AQ19" s="522"/>
      <c r="AR19" s="522"/>
      <c r="AS19" s="522"/>
      <c r="AT19" s="522"/>
      <c r="AU19" s="523"/>
    </row>
    <row r="20" spans="1:47" ht="15.75" customHeight="1">
      <c r="A20" s="35">
        <v>2</v>
      </c>
      <c r="B20" s="556" t="s">
        <v>49</v>
      </c>
      <c r="C20" s="557"/>
      <c r="D20" s="557"/>
      <c r="E20" s="557"/>
      <c r="F20" s="557"/>
      <c r="G20" s="557"/>
      <c r="H20" s="557"/>
      <c r="I20" s="557"/>
      <c r="J20" s="557"/>
      <c r="K20" s="13"/>
      <c r="L20" s="553">
        <v>0</v>
      </c>
      <c r="M20" s="553"/>
      <c r="N20" s="553"/>
      <c r="O20" s="553">
        <v>0</v>
      </c>
      <c r="P20" s="553"/>
      <c r="Q20" s="553"/>
      <c r="R20" s="554">
        <f t="shared" si="0"/>
        <v>0</v>
      </c>
      <c r="S20" s="554"/>
      <c r="T20" s="555"/>
      <c r="U20" s="30"/>
      <c r="V20" s="550"/>
      <c r="W20" s="551"/>
      <c r="X20" s="550"/>
      <c r="Y20" s="551"/>
      <c r="Z20" s="543"/>
      <c r="AA20" s="534"/>
      <c r="AB20" s="520"/>
      <c r="AC20" s="534"/>
      <c r="AD20" s="520"/>
      <c r="AE20" s="534"/>
      <c r="AF20" s="520"/>
      <c r="AG20" s="534"/>
      <c r="AH20" s="520"/>
      <c r="AI20" s="534"/>
      <c r="AJ20" s="520"/>
      <c r="AK20" s="534"/>
      <c r="AL20" s="520"/>
      <c r="AM20" s="544"/>
      <c r="AN20" s="521"/>
      <c r="AO20" s="522"/>
      <c r="AP20" s="522"/>
      <c r="AQ20" s="522"/>
      <c r="AR20" s="522"/>
      <c r="AS20" s="522"/>
      <c r="AT20" s="522"/>
      <c r="AU20" s="523"/>
    </row>
    <row r="21" spans="1:47" ht="15.75" customHeight="1">
      <c r="A21" s="35">
        <v>3</v>
      </c>
      <c r="B21" s="556" t="s">
        <v>50</v>
      </c>
      <c r="C21" s="557"/>
      <c r="D21" s="557"/>
      <c r="E21" s="557"/>
      <c r="F21" s="557"/>
      <c r="G21" s="557"/>
      <c r="H21" s="557"/>
      <c r="I21" s="557"/>
      <c r="J21" s="557"/>
      <c r="K21" s="13"/>
      <c r="L21" s="553">
        <v>0</v>
      </c>
      <c r="M21" s="553"/>
      <c r="N21" s="553"/>
      <c r="O21" s="553">
        <v>0</v>
      </c>
      <c r="P21" s="553"/>
      <c r="Q21" s="553"/>
      <c r="R21" s="554">
        <f t="shared" si="0"/>
        <v>0</v>
      </c>
      <c r="S21" s="554"/>
      <c r="T21" s="555"/>
      <c r="U21" s="24"/>
      <c r="V21" s="550"/>
      <c r="W21" s="551"/>
      <c r="X21" s="520"/>
      <c r="Y21" s="544"/>
      <c r="Z21" s="543"/>
      <c r="AA21" s="534"/>
      <c r="AB21" s="520"/>
      <c r="AC21" s="534"/>
      <c r="AD21" s="520"/>
      <c r="AE21" s="534"/>
      <c r="AF21" s="520"/>
      <c r="AG21" s="534"/>
      <c r="AH21" s="520"/>
      <c r="AI21" s="534"/>
      <c r="AJ21" s="520"/>
      <c r="AK21" s="534"/>
      <c r="AL21" s="520"/>
      <c r="AM21" s="544"/>
      <c r="AN21" s="521"/>
      <c r="AO21" s="522"/>
      <c r="AP21" s="522"/>
      <c r="AQ21" s="522"/>
      <c r="AR21" s="522"/>
      <c r="AS21" s="522"/>
      <c r="AT21" s="522"/>
      <c r="AU21" s="523"/>
    </row>
    <row r="22" spans="1:47" ht="15.75" customHeight="1">
      <c r="A22" s="35">
        <v>4</v>
      </c>
      <c r="B22" s="556" t="s">
        <v>51</v>
      </c>
      <c r="C22" s="557"/>
      <c r="D22" s="557"/>
      <c r="E22" s="557"/>
      <c r="F22" s="557"/>
      <c r="G22" s="557"/>
      <c r="H22" s="557"/>
      <c r="I22" s="557"/>
      <c r="J22" s="557"/>
      <c r="K22" s="13"/>
      <c r="L22" s="553">
        <v>0</v>
      </c>
      <c r="M22" s="553"/>
      <c r="N22" s="553"/>
      <c r="O22" s="553">
        <v>0</v>
      </c>
      <c r="P22" s="553"/>
      <c r="Q22" s="553"/>
      <c r="R22" s="554">
        <f t="shared" si="0"/>
        <v>0</v>
      </c>
      <c r="S22" s="554"/>
      <c r="T22" s="555"/>
      <c r="U22" s="24"/>
      <c r="V22" s="520"/>
      <c r="W22" s="544"/>
      <c r="X22" s="520"/>
      <c r="Y22" s="544"/>
      <c r="Z22" s="543"/>
      <c r="AA22" s="534"/>
      <c r="AB22" s="520"/>
      <c r="AC22" s="534"/>
      <c r="AD22" s="520"/>
      <c r="AE22" s="534"/>
      <c r="AF22" s="520"/>
      <c r="AG22" s="534"/>
      <c r="AH22" s="520"/>
      <c r="AI22" s="534"/>
      <c r="AJ22" s="520"/>
      <c r="AK22" s="534"/>
      <c r="AL22" s="520"/>
      <c r="AM22" s="544"/>
      <c r="AN22" s="521"/>
      <c r="AO22" s="522"/>
      <c r="AP22" s="522"/>
      <c r="AQ22" s="522"/>
      <c r="AR22" s="522"/>
      <c r="AS22" s="522"/>
      <c r="AT22" s="522"/>
      <c r="AU22" s="523"/>
    </row>
    <row r="23" spans="1:47" ht="15.75" customHeight="1">
      <c r="A23" s="35">
        <v>5</v>
      </c>
      <c r="B23" s="552" t="s">
        <v>52</v>
      </c>
      <c r="C23" s="459"/>
      <c r="D23" s="459"/>
      <c r="E23" s="459"/>
      <c r="F23" s="459"/>
      <c r="G23" s="459"/>
      <c r="H23" s="459"/>
      <c r="I23" s="459"/>
      <c r="J23" s="459"/>
      <c r="K23" s="13"/>
      <c r="L23" s="553">
        <v>0</v>
      </c>
      <c r="M23" s="553"/>
      <c r="N23" s="553"/>
      <c r="O23" s="553">
        <v>0</v>
      </c>
      <c r="P23" s="553"/>
      <c r="Q23" s="553"/>
      <c r="R23" s="554">
        <f t="shared" si="0"/>
        <v>0</v>
      </c>
      <c r="S23" s="554"/>
      <c r="T23" s="555"/>
      <c r="U23" s="24"/>
      <c r="V23" s="520"/>
      <c r="W23" s="544"/>
      <c r="X23" s="520"/>
      <c r="Y23" s="544"/>
      <c r="Z23" s="543"/>
      <c r="AA23" s="534"/>
      <c r="AB23" s="520"/>
      <c r="AC23" s="534"/>
      <c r="AD23" s="520"/>
      <c r="AE23" s="534"/>
      <c r="AF23" s="520"/>
      <c r="AG23" s="534"/>
      <c r="AH23" s="520"/>
      <c r="AI23" s="534"/>
      <c r="AJ23" s="520"/>
      <c r="AK23" s="534"/>
      <c r="AL23" s="520"/>
      <c r="AM23" s="544"/>
      <c r="AN23" s="521"/>
      <c r="AO23" s="522"/>
      <c r="AP23" s="522"/>
      <c r="AQ23" s="522"/>
      <c r="AR23" s="522"/>
      <c r="AS23" s="522"/>
      <c r="AT23" s="522"/>
      <c r="AU23" s="523"/>
    </row>
    <row r="24" spans="1:47" ht="15.75" customHeight="1" thickBot="1">
      <c r="A24" s="36">
        <v>6</v>
      </c>
      <c r="B24" s="545" t="s">
        <v>53</v>
      </c>
      <c r="C24" s="546"/>
      <c r="D24" s="546"/>
      <c r="E24" s="546"/>
      <c r="F24" s="546"/>
      <c r="G24" s="546"/>
      <c r="H24" s="546"/>
      <c r="I24" s="546"/>
      <c r="J24" s="546"/>
      <c r="K24" s="37"/>
      <c r="L24" s="547">
        <v>0</v>
      </c>
      <c r="M24" s="547"/>
      <c r="N24" s="547"/>
      <c r="O24" s="547">
        <v>0</v>
      </c>
      <c r="P24" s="547"/>
      <c r="Q24" s="547"/>
      <c r="R24" s="548">
        <f t="shared" si="0"/>
        <v>0</v>
      </c>
      <c r="S24" s="548"/>
      <c r="T24" s="549"/>
      <c r="U24" s="24"/>
      <c r="V24" s="543"/>
      <c r="W24" s="534"/>
      <c r="X24" s="519"/>
      <c r="Y24" s="520"/>
      <c r="Z24" s="539"/>
      <c r="AA24" s="529"/>
      <c r="AB24" s="529"/>
      <c r="AC24" s="529"/>
      <c r="AD24" s="529"/>
      <c r="AE24" s="529"/>
      <c r="AF24" s="529"/>
      <c r="AG24" s="529"/>
      <c r="AH24" s="529"/>
      <c r="AI24" s="529"/>
      <c r="AJ24" s="529"/>
      <c r="AK24" s="529"/>
      <c r="AL24" s="534"/>
      <c r="AM24" s="520"/>
      <c r="AN24" s="521"/>
      <c r="AO24" s="522"/>
      <c r="AP24" s="522"/>
      <c r="AQ24" s="522"/>
      <c r="AR24" s="522"/>
      <c r="AS24" s="522"/>
      <c r="AT24" s="522"/>
      <c r="AU24" s="523"/>
    </row>
    <row r="25" spans="1:47" ht="15.75" customHeight="1" thickTop="1" thickBot="1">
      <c r="A25" s="31" t="s">
        <v>54</v>
      </c>
      <c r="B25" s="499" t="s">
        <v>55</v>
      </c>
      <c r="C25" s="489"/>
      <c r="D25" s="489"/>
      <c r="E25" s="489"/>
      <c r="F25" s="489"/>
      <c r="G25" s="489"/>
      <c r="H25" s="489"/>
      <c r="I25" s="489"/>
      <c r="J25" s="489"/>
      <c r="K25" s="500"/>
      <c r="L25" s="540" t="s">
        <v>45</v>
      </c>
      <c r="M25" s="540"/>
      <c r="N25" s="540"/>
      <c r="O25" s="540" t="s">
        <v>46</v>
      </c>
      <c r="P25" s="540"/>
      <c r="Q25" s="540"/>
      <c r="R25" s="541" t="s">
        <v>56</v>
      </c>
      <c r="S25" s="541"/>
      <c r="T25" s="542"/>
      <c r="U25" s="28"/>
      <c r="V25" s="543"/>
      <c r="W25" s="534"/>
      <c r="X25" s="519"/>
      <c r="Y25" s="520"/>
      <c r="Z25" s="539"/>
      <c r="AA25" s="529"/>
      <c r="AB25" s="529"/>
      <c r="AC25" s="529"/>
      <c r="AD25" s="529"/>
      <c r="AE25" s="529"/>
      <c r="AF25" s="529"/>
      <c r="AG25" s="529"/>
      <c r="AH25" s="529"/>
      <c r="AI25" s="529"/>
      <c r="AJ25" s="529"/>
      <c r="AK25" s="529"/>
      <c r="AL25" s="534"/>
      <c r="AM25" s="520"/>
      <c r="AN25" s="521"/>
      <c r="AO25" s="522"/>
      <c r="AP25" s="522"/>
      <c r="AQ25" s="522"/>
      <c r="AR25" s="522"/>
      <c r="AS25" s="522"/>
      <c r="AT25" s="522"/>
      <c r="AU25" s="523"/>
    </row>
    <row r="26" spans="1:47" ht="15.75" customHeight="1" thickTop="1">
      <c r="A26" s="33">
        <v>1</v>
      </c>
      <c r="B26" s="535" t="s">
        <v>57</v>
      </c>
      <c r="C26" s="535"/>
      <c r="D26" s="535"/>
      <c r="E26" s="535"/>
      <c r="F26" s="535"/>
      <c r="G26" s="535"/>
      <c r="H26" s="535"/>
      <c r="I26" s="535"/>
      <c r="J26" s="535"/>
      <c r="K26" s="535"/>
      <c r="L26" s="536">
        <v>0</v>
      </c>
      <c r="M26" s="536"/>
      <c r="N26" s="536"/>
      <c r="O26" s="536">
        <v>0</v>
      </c>
      <c r="P26" s="536"/>
      <c r="Q26" s="536"/>
      <c r="R26" s="537">
        <f t="shared" ref="R26:R31" si="1">L26+O26</f>
        <v>0</v>
      </c>
      <c r="S26" s="537"/>
      <c r="T26" s="538"/>
      <c r="U26" s="24"/>
      <c r="V26" s="528"/>
      <c r="W26" s="529"/>
      <c r="X26" s="530"/>
      <c r="Y26" s="520"/>
      <c r="Z26" s="528"/>
      <c r="AA26" s="529"/>
      <c r="AB26" s="530"/>
      <c r="AC26" s="529"/>
      <c r="AD26" s="530"/>
      <c r="AE26" s="529"/>
      <c r="AF26" s="530"/>
      <c r="AG26" s="529"/>
      <c r="AH26" s="530"/>
      <c r="AI26" s="529"/>
      <c r="AJ26" s="530"/>
      <c r="AK26" s="529"/>
      <c r="AL26" s="519"/>
      <c r="AM26" s="520"/>
      <c r="AN26" s="636"/>
      <c r="AO26" s="522"/>
      <c r="AP26" s="522"/>
      <c r="AQ26" s="522"/>
      <c r="AR26" s="522"/>
      <c r="AS26" s="522"/>
      <c r="AT26" s="522"/>
      <c r="AU26" s="523"/>
    </row>
    <row r="27" spans="1:47" ht="15.75" customHeight="1" thickBot="1">
      <c r="A27" s="35">
        <v>2</v>
      </c>
      <c r="B27" s="449" t="s">
        <v>58</v>
      </c>
      <c r="C27" s="449"/>
      <c r="D27" s="449"/>
      <c r="E27" s="449"/>
      <c r="F27" s="449"/>
      <c r="G27" s="449"/>
      <c r="H27" s="449"/>
      <c r="I27" s="449"/>
      <c r="J27" s="449"/>
      <c r="K27" s="449"/>
      <c r="L27" s="524">
        <v>0</v>
      </c>
      <c r="M27" s="524"/>
      <c r="N27" s="524"/>
      <c r="O27" s="524">
        <v>0</v>
      </c>
      <c r="P27" s="524"/>
      <c r="Q27" s="524"/>
      <c r="R27" s="525">
        <f t="shared" si="1"/>
        <v>0</v>
      </c>
      <c r="S27" s="525"/>
      <c r="T27" s="526"/>
      <c r="U27" s="25"/>
      <c r="V27" s="528"/>
      <c r="W27" s="529"/>
      <c r="X27" s="530"/>
      <c r="Y27" s="520"/>
      <c r="Z27" s="528"/>
      <c r="AA27" s="529"/>
      <c r="AB27" s="530"/>
      <c r="AC27" s="529"/>
      <c r="AD27" s="530"/>
      <c r="AE27" s="529"/>
      <c r="AF27" s="530"/>
      <c r="AG27" s="529"/>
      <c r="AH27" s="530"/>
      <c r="AI27" s="529"/>
      <c r="AJ27" s="530"/>
      <c r="AK27" s="529"/>
      <c r="AL27" s="519"/>
      <c r="AM27" s="520"/>
      <c r="AN27" s="521"/>
      <c r="AO27" s="522"/>
      <c r="AP27" s="522"/>
      <c r="AQ27" s="522"/>
      <c r="AR27" s="522"/>
      <c r="AS27" s="522"/>
      <c r="AT27" s="522"/>
      <c r="AU27" s="523"/>
    </row>
    <row r="28" spans="1:47" ht="15.75" customHeight="1" thickTop="1">
      <c r="A28" s="10"/>
      <c r="B28" s="38" t="s">
        <v>28</v>
      </c>
      <c r="C28" s="459" t="s">
        <v>59</v>
      </c>
      <c r="D28" s="459"/>
      <c r="E28" s="459"/>
      <c r="F28" s="459"/>
      <c r="G28" s="459"/>
      <c r="H28" s="459"/>
      <c r="I28" s="459"/>
      <c r="J28" s="459"/>
      <c r="K28" s="460"/>
      <c r="L28" s="524">
        <v>0</v>
      </c>
      <c r="M28" s="524"/>
      <c r="N28" s="524"/>
      <c r="O28" s="524">
        <v>0</v>
      </c>
      <c r="P28" s="524"/>
      <c r="Q28" s="524"/>
      <c r="R28" s="525">
        <f t="shared" si="1"/>
        <v>0</v>
      </c>
      <c r="S28" s="525"/>
      <c r="T28" s="526"/>
      <c r="U28" s="25"/>
      <c r="V28" s="528"/>
      <c r="W28" s="529"/>
      <c r="X28" s="530"/>
      <c r="Y28" s="520"/>
      <c r="Z28" s="528"/>
      <c r="AA28" s="529"/>
      <c r="AB28" s="530"/>
      <c r="AC28" s="529"/>
      <c r="AD28" s="530"/>
      <c r="AE28" s="529"/>
      <c r="AF28" s="530"/>
      <c r="AG28" s="529"/>
      <c r="AH28" s="530"/>
      <c r="AI28" s="529"/>
      <c r="AJ28" s="530"/>
      <c r="AK28" s="529"/>
      <c r="AL28" s="519"/>
      <c r="AM28" s="520"/>
      <c r="AN28" s="531"/>
      <c r="AO28" s="532"/>
      <c r="AP28" s="532"/>
      <c r="AQ28" s="532"/>
      <c r="AR28" s="532"/>
      <c r="AS28" s="532"/>
      <c r="AT28" s="532"/>
      <c r="AU28" s="533"/>
    </row>
    <row r="29" spans="1:47" ht="15.75" customHeight="1">
      <c r="A29" s="10"/>
      <c r="B29" s="38" t="s">
        <v>28</v>
      </c>
      <c r="C29" s="459" t="s">
        <v>60</v>
      </c>
      <c r="D29" s="459"/>
      <c r="E29" s="459"/>
      <c r="F29" s="459"/>
      <c r="G29" s="459"/>
      <c r="H29" s="459"/>
      <c r="I29" s="459"/>
      <c r="J29" s="459"/>
      <c r="K29" s="460"/>
      <c r="L29" s="524">
        <v>0</v>
      </c>
      <c r="M29" s="524"/>
      <c r="N29" s="524"/>
      <c r="O29" s="524">
        <v>0</v>
      </c>
      <c r="P29" s="524"/>
      <c r="Q29" s="524"/>
      <c r="R29" s="525">
        <f t="shared" si="1"/>
        <v>0</v>
      </c>
      <c r="S29" s="525"/>
      <c r="T29" s="526"/>
      <c r="U29" s="25"/>
      <c r="V29" s="528"/>
      <c r="W29" s="529"/>
      <c r="X29" s="529"/>
      <c r="Y29" s="520"/>
      <c r="Z29" s="528"/>
      <c r="AA29" s="529"/>
      <c r="AB29" s="530"/>
      <c r="AC29" s="529"/>
      <c r="AD29" s="530"/>
      <c r="AE29" s="529"/>
      <c r="AF29" s="530"/>
      <c r="AG29" s="529"/>
      <c r="AH29" s="530"/>
      <c r="AI29" s="529"/>
      <c r="AJ29" s="530"/>
      <c r="AK29" s="529"/>
      <c r="AL29" s="519"/>
      <c r="AM29" s="520"/>
      <c r="AN29" s="521"/>
      <c r="AO29" s="522"/>
      <c r="AP29" s="522"/>
      <c r="AQ29" s="522"/>
      <c r="AR29" s="522"/>
      <c r="AS29" s="522"/>
      <c r="AT29" s="522"/>
      <c r="AU29" s="523"/>
    </row>
    <row r="30" spans="1:47" ht="15.75" customHeight="1" thickBot="1">
      <c r="A30" s="10"/>
      <c r="B30" s="38" t="s">
        <v>28</v>
      </c>
      <c r="C30" s="459" t="s">
        <v>61</v>
      </c>
      <c r="D30" s="459"/>
      <c r="E30" s="459"/>
      <c r="F30" s="459"/>
      <c r="G30" s="459"/>
      <c r="H30" s="459"/>
      <c r="I30" s="459"/>
      <c r="J30" s="459"/>
      <c r="K30" s="460"/>
      <c r="L30" s="524">
        <v>0</v>
      </c>
      <c r="M30" s="524"/>
      <c r="N30" s="524"/>
      <c r="O30" s="524">
        <v>0</v>
      </c>
      <c r="P30" s="524"/>
      <c r="Q30" s="524"/>
      <c r="R30" s="525">
        <f t="shared" si="1"/>
        <v>0</v>
      </c>
      <c r="S30" s="525"/>
      <c r="T30" s="526"/>
      <c r="U30" s="25"/>
      <c r="V30" s="527"/>
      <c r="W30" s="513"/>
      <c r="X30" s="513"/>
      <c r="Y30" s="515"/>
      <c r="Z30" s="527"/>
      <c r="AA30" s="513"/>
      <c r="AB30" s="513"/>
      <c r="AC30" s="513"/>
      <c r="AD30" s="513"/>
      <c r="AE30" s="513"/>
      <c r="AF30" s="513"/>
      <c r="AG30" s="513"/>
      <c r="AH30" s="513"/>
      <c r="AI30" s="513"/>
      <c r="AJ30" s="513"/>
      <c r="AK30" s="513"/>
      <c r="AL30" s="514"/>
      <c r="AM30" s="515"/>
      <c r="AN30" s="516"/>
      <c r="AO30" s="517"/>
      <c r="AP30" s="517"/>
      <c r="AQ30" s="517"/>
      <c r="AR30" s="517"/>
      <c r="AS30" s="517"/>
      <c r="AT30" s="517"/>
      <c r="AU30" s="518"/>
    </row>
    <row r="31" spans="1:47" ht="15.75" customHeight="1" thickTop="1" thickBot="1">
      <c r="A31" s="16"/>
      <c r="B31" s="39" t="s">
        <v>28</v>
      </c>
      <c r="C31" s="40" t="s">
        <v>62</v>
      </c>
      <c r="D31" s="40"/>
      <c r="E31" s="40"/>
      <c r="F31" s="437"/>
      <c r="G31" s="437"/>
      <c r="H31" s="437"/>
      <c r="I31" s="437"/>
      <c r="J31" s="437"/>
      <c r="K31" s="41" t="s">
        <v>63</v>
      </c>
      <c r="L31" s="503">
        <v>0</v>
      </c>
      <c r="M31" s="504"/>
      <c r="N31" s="505"/>
      <c r="O31" s="503">
        <v>0</v>
      </c>
      <c r="P31" s="504"/>
      <c r="Q31" s="505"/>
      <c r="R31" s="506">
        <f t="shared" si="1"/>
        <v>0</v>
      </c>
      <c r="S31" s="507"/>
      <c r="T31" s="508"/>
      <c r="U31" s="25"/>
      <c r="V31" s="509" t="s">
        <v>64</v>
      </c>
      <c r="W31" s="510"/>
      <c r="X31" s="510"/>
      <c r="Y31" s="511"/>
      <c r="Z31" s="512">
        <f>SUM(Z9:AA30)</f>
        <v>0</v>
      </c>
      <c r="AA31" s="497"/>
      <c r="AB31" s="497">
        <f>SUM(AB9:AC30)</f>
        <v>0</v>
      </c>
      <c r="AC31" s="497"/>
      <c r="AD31" s="497">
        <f>SUM(AD9:AE30)</f>
        <v>0</v>
      </c>
      <c r="AE31" s="497"/>
      <c r="AF31" s="497">
        <f>SUM(AF9:AG30)</f>
        <v>0.19999999999999998</v>
      </c>
      <c r="AG31" s="497"/>
      <c r="AH31" s="497">
        <f>SUM(AH9:AI30)</f>
        <v>0</v>
      </c>
      <c r="AI31" s="497"/>
      <c r="AJ31" s="497">
        <f>SUM(AJ9:AK30)</f>
        <v>0</v>
      </c>
      <c r="AK31" s="497"/>
      <c r="AL31" s="501">
        <f>SUM(AL9:AM30)</f>
        <v>0.8</v>
      </c>
      <c r="AM31" s="50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8" t="s">
        <v>67</v>
      </c>
      <c r="B34" s="489"/>
      <c r="C34" s="489"/>
      <c r="D34" s="489"/>
      <c r="E34" s="489"/>
      <c r="F34" s="489"/>
      <c r="G34" s="490"/>
      <c r="H34" s="491" t="s">
        <v>68</v>
      </c>
      <c r="I34" s="492"/>
      <c r="J34" s="492"/>
      <c r="K34" s="493" t="s">
        <v>69</v>
      </c>
      <c r="L34" s="493"/>
      <c r="M34" s="493"/>
      <c r="N34" s="493" t="s">
        <v>70</v>
      </c>
      <c r="O34" s="493"/>
      <c r="P34" s="493"/>
      <c r="Q34" s="51"/>
      <c r="R34" s="494" t="s">
        <v>71</v>
      </c>
      <c r="S34" s="468"/>
      <c r="T34" s="468"/>
      <c r="U34" s="468"/>
      <c r="V34" s="468"/>
      <c r="W34" s="469"/>
      <c r="X34" s="495" t="s">
        <v>72</v>
      </c>
      <c r="Y34" s="496"/>
      <c r="Z34" s="496"/>
      <c r="AA34" s="496"/>
      <c r="AB34" s="495" t="s">
        <v>73</v>
      </c>
      <c r="AC34" s="496"/>
      <c r="AD34" s="496"/>
      <c r="AE34" s="498"/>
      <c r="AF34" s="499" t="s">
        <v>74</v>
      </c>
      <c r="AG34" s="489"/>
      <c r="AH34" s="489"/>
      <c r="AI34" s="500"/>
      <c r="AJ34" s="467" t="s">
        <v>75</v>
      </c>
      <c r="AK34" s="468"/>
      <c r="AL34" s="468"/>
      <c r="AM34" s="469"/>
      <c r="AN34" s="467" t="s">
        <v>76</v>
      </c>
      <c r="AO34" s="468"/>
      <c r="AP34" s="469"/>
      <c r="AQ34" s="467" t="s">
        <v>77</v>
      </c>
      <c r="AR34" s="468"/>
      <c r="AS34" s="468"/>
      <c r="AT34" s="468"/>
      <c r="AU34" s="470"/>
    </row>
    <row r="35" spans="1:47" ht="15.75" customHeight="1" thickTop="1">
      <c r="A35" s="52" t="s">
        <v>78</v>
      </c>
      <c r="B35" s="45"/>
      <c r="C35" s="45"/>
      <c r="D35" s="45"/>
      <c r="E35" s="45"/>
      <c r="F35" s="45"/>
      <c r="G35" s="53"/>
      <c r="H35" s="471">
        <f>SUM(Z9:AA30)</f>
        <v>0</v>
      </c>
      <c r="I35" s="472"/>
      <c r="J35" s="472"/>
      <c r="K35" s="473">
        <v>0</v>
      </c>
      <c r="L35" s="474"/>
      <c r="M35" s="54" t="s">
        <v>79</v>
      </c>
      <c r="N35" s="475">
        <f t="shared" ref="N35:N41" si="2">(H35*24)*K35</f>
        <v>0</v>
      </c>
      <c r="O35" s="476"/>
      <c r="P35" s="54" t="s">
        <v>79</v>
      </c>
      <c r="Q35" s="55"/>
      <c r="R35" s="477" t="s">
        <v>80</v>
      </c>
      <c r="S35" s="478"/>
      <c r="T35" s="478"/>
      <c r="U35" s="478"/>
      <c r="V35" s="478"/>
      <c r="W35" s="478"/>
      <c r="X35" s="479">
        <v>15436</v>
      </c>
      <c r="Y35" s="480"/>
      <c r="Z35" s="480"/>
      <c r="AA35" s="56" t="s">
        <v>79</v>
      </c>
      <c r="AB35" s="481">
        <v>578</v>
      </c>
      <c r="AC35" s="482"/>
      <c r="AD35" s="482"/>
      <c r="AE35" s="57" t="s">
        <v>79</v>
      </c>
      <c r="AF35" s="481">
        <v>0</v>
      </c>
      <c r="AG35" s="482"/>
      <c r="AH35" s="482"/>
      <c r="AI35" s="56" t="s">
        <v>79</v>
      </c>
      <c r="AJ35" s="481">
        <v>0</v>
      </c>
      <c r="AK35" s="482"/>
      <c r="AL35" s="482"/>
      <c r="AM35" s="56" t="s">
        <v>79</v>
      </c>
      <c r="AN35" s="483">
        <f>(X35+AF35)-(AB35+AJ35)</f>
        <v>14858</v>
      </c>
      <c r="AO35" s="484"/>
      <c r="AP35" s="56" t="s">
        <v>79</v>
      </c>
      <c r="AQ35" s="485"/>
      <c r="AR35" s="486"/>
      <c r="AS35" s="486"/>
      <c r="AT35" s="486"/>
      <c r="AU35" s="487"/>
    </row>
    <row r="36" spans="1:47" ht="15.75" customHeight="1" thickBot="1">
      <c r="A36" s="301" t="s">
        <v>81</v>
      </c>
      <c r="B36" s="58"/>
      <c r="C36" s="58"/>
      <c r="D36" s="58"/>
      <c r="E36" s="58"/>
      <c r="F36" s="58"/>
      <c r="G36" s="59"/>
      <c r="H36" s="452">
        <f>SUM(AB9:AC30)</f>
        <v>0</v>
      </c>
      <c r="I36" s="453"/>
      <c r="J36" s="453"/>
      <c r="K36" s="454">
        <v>120</v>
      </c>
      <c r="L36" s="455"/>
      <c r="M36" s="60" t="s">
        <v>79</v>
      </c>
      <c r="N36" s="456">
        <f t="shared" si="2"/>
        <v>0</v>
      </c>
      <c r="O36" s="457"/>
      <c r="P36" s="60" t="s">
        <v>79</v>
      </c>
      <c r="Q36" s="51"/>
      <c r="R36" s="465" t="s">
        <v>82</v>
      </c>
      <c r="S36" s="466"/>
      <c r="T36" s="466"/>
      <c r="U36" s="466"/>
      <c r="V36" s="466"/>
      <c r="W36" s="466"/>
      <c r="X36" s="450">
        <v>40000</v>
      </c>
      <c r="Y36" s="451"/>
      <c r="Z36" s="451"/>
      <c r="AA36" s="61" t="s">
        <v>79</v>
      </c>
      <c r="AB36" s="463">
        <v>3000</v>
      </c>
      <c r="AC36" s="464"/>
      <c r="AD36" s="464"/>
      <c r="AE36" s="62" t="s">
        <v>79</v>
      </c>
      <c r="AF36" s="463">
        <v>0</v>
      </c>
      <c r="AG36" s="464"/>
      <c r="AH36" s="464"/>
      <c r="AI36" s="61" t="s">
        <v>79</v>
      </c>
      <c r="AJ36" s="463">
        <v>0</v>
      </c>
      <c r="AK36" s="464"/>
      <c r="AL36" s="464"/>
      <c r="AM36" s="61" t="s">
        <v>79</v>
      </c>
      <c r="AN36" s="427">
        <f t="shared" ref="AN36:AN43" si="3">(X36+AF36)-(AB36+AJ36)</f>
        <v>37000</v>
      </c>
      <c r="AO36" s="428"/>
      <c r="AP36" s="61" t="s">
        <v>79</v>
      </c>
      <c r="AQ36" s="429"/>
      <c r="AR36" s="430"/>
      <c r="AS36" s="430"/>
      <c r="AT36" s="430"/>
      <c r="AU36" s="431"/>
    </row>
    <row r="37" spans="1:47" ht="15.75" customHeight="1" thickTop="1">
      <c r="A37" s="301" t="s">
        <v>83</v>
      </c>
      <c r="B37" s="58"/>
      <c r="C37" s="58"/>
      <c r="D37" s="58"/>
      <c r="E37" s="58"/>
      <c r="F37" s="58"/>
      <c r="G37" s="59"/>
      <c r="H37" s="452">
        <f>SUM(AD9:AE30)</f>
        <v>0</v>
      </c>
      <c r="I37" s="453"/>
      <c r="J37" s="453"/>
      <c r="K37" s="454">
        <v>89</v>
      </c>
      <c r="L37" s="455"/>
      <c r="M37" s="60" t="s">
        <v>79</v>
      </c>
      <c r="N37" s="456">
        <f t="shared" si="2"/>
        <v>0</v>
      </c>
      <c r="O37" s="457"/>
      <c r="P37" s="60" t="s">
        <v>79</v>
      </c>
      <c r="Q37" s="51"/>
      <c r="R37" s="448" t="s">
        <v>84</v>
      </c>
      <c r="S37" s="449"/>
      <c r="T37" s="449"/>
      <c r="U37" s="449"/>
      <c r="V37" s="449"/>
      <c r="W37" s="449"/>
      <c r="X37" s="450">
        <v>0</v>
      </c>
      <c r="Y37" s="451"/>
      <c r="Z37" s="451"/>
      <c r="AA37" s="61" t="s">
        <v>79</v>
      </c>
      <c r="AB37" s="63"/>
      <c r="AC37" s="64"/>
      <c r="AD37" s="64"/>
      <c r="AE37" s="65"/>
      <c r="AF37" s="463">
        <v>0</v>
      </c>
      <c r="AG37" s="464"/>
      <c r="AH37" s="464"/>
      <c r="AI37" s="61" t="s">
        <v>79</v>
      </c>
      <c r="AJ37" s="463">
        <v>0</v>
      </c>
      <c r="AK37" s="464"/>
      <c r="AL37" s="464"/>
      <c r="AM37" s="61" t="s">
        <v>79</v>
      </c>
      <c r="AN37" s="427">
        <f t="shared" si="3"/>
        <v>0</v>
      </c>
      <c r="AO37" s="428"/>
      <c r="AP37" s="61" t="s">
        <v>79</v>
      </c>
      <c r="AQ37" s="485"/>
      <c r="AR37" s="486"/>
      <c r="AS37" s="486"/>
      <c r="AT37" s="486"/>
      <c r="AU37" s="487"/>
    </row>
    <row r="38" spans="1:47" ht="15.75" customHeight="1">
      <c r="A38" s="301" t="s">
        <v>85</v>
      </c>
      <c r="B38" s="58"/>
      <c r="C38" s="58"/>
      <c r="D38" s="58"/>
      <c r="E38" s="58"/>
      <c r="F38" s="58"/>
      <c r="G38" s="59"/>
      <c r="H38" s="452">
        <f>SUM(AF9:AG30)</f>
        <v>0.19999999999999998</v>
      </c>
      <c r="I38" s="453"/>
      <c r="J38" s="453"/>
      <c r="K38" s="454">
        <v>89</v>
      </c>
      <c r="L38" s="455"/>
      <c r="M38" s="60" t="s">
        <v>79</v>
      </c>
      <c r="N38" s="456">
        <f t="shared" si="2"/>
        <v>427.2</v>
      </c>
      <c r="O38" s="457"/>
      <c r="P38" s="60" t="s">
        <v>79</v>
      </c>
      <c r="Q38" s="51"/>
      <c r="R38" s="448" t="s">
        <v>86</v>
      </c>
      <c r="S38" s="449"/>
      <c r="T38" s="449"/>
      <c r="U38" s="449"/>
      <c r="V38" s="449"/>
      <c r="W38" s="449"/>
      <c r="X38" s="450">
        <v>0</v>
      </c>
      <c r="Y38" s="451"/>
      <c r="Z38" s="451"/>
      <c r="AA38" s="62" t="s">
        <v>87</v>
      </c>
      <c r="AB38" s="63"/>
      <c r="AC38" s="64"/>
      <c r="AD38" s="64"/>
      <c r="AE38" s="65"/>
      <c r="AF38" s="463">
        <v>0</v>
      </c>
      <c r="AG38" s="464"/>
      <c r="AH38" s="464"/>
      <c r="AI38" s="62" t="s">
        <v>87</v>
      </c>
      <c r="AJ38" s="463">
        <v>0</v>
      </c>
      <c r="AK38" s="464"/>
      <c r="AL38" s="464"/>
      <c r="AM38" s="62" t="s">
        <v>87</v>
      </c>
      <c r="AN38" s="427">
        <f t="shared" si="3"/>
        <v>0</v>
      </c>
      <c r="AO38" s="428"/>
      <c r="AP38" s="62" t="s">
        <v>87</v>
      </c>
      <c r="AQ38" s="429"/>
      <c r="AR38" s="430"/>
      <c r="AS38" s="430"/>
      <c r="AT38" s="430"/>
      <c r="AU38" s="431"/>
    </row>
    <row r="39" spans="1:47" ht="15.75" customHeight="1">
      <c r="A39" s="301" t="s">
        <v>88</v>
      </c>
      <c r="B39" s="58"/>
      <c r="C39" s="58"/>
      <c r="D39" s="58"/>
      <c r="E39" s="58"/>
      <c r="F39" s="58"/>
      <c r="G39" s="59"/>
      <c r="H39" s="452">
        <f>SUM(AH9:AI30)</f>
        <v>0</v>
      </c>
      <c r="I39" s="453"/>
      <c r="J39" s="453"/>
      <c r="K39" s="454">
        <v>0</v>
      </c>
      <c r="L39" s="455"/>
      <c r="M39" s="60" t="s">
        <v>79</v>
      </c>
      <c r="N39" s="456">
        <f t="shared" si="2"/>
        <v>0</v>
      </c>
      <c r="O39" s="457"/>
      <c r="P39" s="60" t="s">
        <v>79</v>
      </c>
      <c r="Q39" s="55"/>
      <c r="R39" s="448" t="s">
        <v>89</v>
      </c>
      <c r="S39" s="449"/>
      <c r="T39" s="449"/>
      <c r="U39" s="449"/>
      <c r="V39" s="449"/>
      <c r="W39" s="449"/>
      <c r="X39" s="450">
        <v>0</v>
      </c>
      <c r="Y39" s="451"/>
      <c r="Z39" s="451"/>
      <c r="AA39" s="62" t="s">
        <v>87</v>
      </c>
      <c r="AB39" s="63"/>
      <c r="AC39" s="64"/>
      <c r="AD39" s="64"/>
      <c r="AE39" s="65"/>
      <c r="AF39" s="463">
        <v>0</v>
      </c>
      <c r="AG39" s="464"/>
      <c r="AH39" s="464"/>
      <c r="AI39" s="62" t="s">
        <v>87</v>
      </c>
      <c r="AJ39" s="463">
        <v>0</v>
      </c>
      <c r="AK39" s="464"/>
      <c r="AL39" s="464"/>
      <c r="AM39" s="62" t="s">
        <v>87</v>
      </c>
      <c r="AN39" s="427">
        <f t="shared" si="3"/>
        <v>0</v>
      </c>
      <c r="AO39" s="428"/>
      <c r="AP39" s="62" t="s">
        <v>87</v>
      </c>
      <c r="AQ39" s="429"/>
      <c r="AR39" s="430"/>
      <c r="AS39" s="430"/>
      <c r="AT39" s="430"/>
      <c r="AU39" s="431"/>
    </row>
    <row r="40" spans="1:47" ht="15.75" customHeight="1">
      <c r="A40" s="301" t="s">
        <v>90</v>
      </c>
      <c r="B40" s="58"/>
      <c r="C40" s="58"/>
      <c r="D40" s="58"/>
      <c r="E40" s="58"/>
      <c r="F40" s="58"/>
      <c r="G40" s="59"/>
      <c r="H40" s="452">
        <f>SUM(AJ10:AK30)</f>
        <v>0</v>
      </c>
      <c r="I40" s="453"/>
      <c r="J40" s="453"/>
      <c r="K40" s="454">
        <v>0</v>
      </c>
      <c r="L40" s="455"/>
      <c r="M40" s="60" t="s">
        <v>79</v>
      </c>
      <c r="N40" s="456">
        <f t="shared" si="2"/>
        <v>0</v>
      </c>
      <c r="O40" s="457"/>
      <c r="P40" s="60" t="s">
        <v>79</v>
      </c>
      <c r="Q40" s="55"/>
      <c r="R40" s="448" t="s">
        <v>91</v>
      </c>
      <c r="S40" s="449"/>
      <c r="T40" s="449"/>
      <c r="U40" s="449"/>
      <c r="V40" s="449"/>
      <c r="W40" s="449"/>
      <c r="X40" s="450">
        <v>0</v>
      </c>
      <c r="Y40" s="451"/>
      <c r="Z40" s="451"/>
      <c r="AA40" s="62" t="s">
        <v>87</v>
      </c>
      <c r="AB40" s="63"/>
      <c r="AC40" s="64"/>
      <c r="AD40" s="64"/>
      <c r="AE40" s="65"/>
      <c r="AF40" s="463">
        <v>0</v>
      </c>
      <c r="AG40" s="464"/>
      <c r="AH40" s="464"/>
      <c r="AI40" s="62" t="s">
        <v>87</v>
      </c>
      <c r="AJ40" s="463">
        <v>0</v>
      </c>
      <c r="AK40" s="464"/>
      <c r="AL40" s="464"/>
      <c r="AM40" s="62" t="s">
        <v>87</v>
      </c>
      <c r="AN40" s="427">
        <f t="shared" si="3"/>
        <v>0</v>
      </c>
      <c r="AO40" s="428"/>
      <c r="AP40" s="62" t="s">
        <v>87</v>
      </c>
      <c r="AQ40" s="429"/>
      <c r="AR40" s="430"/>
      <c r="AS40" s="430"/>
      <c r="AT40" s="430"/>
      <c r="AU40" s="431"/>
    </row>
    <row r="41" spans="1:47" ht="15.75" customHeight="1">
      <c r="A41" s="301" t="s">
        <v>92</v>
      </c>
      <c r="B41" s="58"/>
      <c r="C41" s="58"/>
      <c r="D41" s="58"/>
      <c r="E41" s="58"/>
      <c r="F41" s="58"/>
      <c r="G41" s="59"/>
      <c r="H41" s="452">
        <f>SUM(AL9:AM30)</f>
        <v>0.8</v>
      </c>
      <c r="I41" s="453"/>
      <c r="J41" s="453"/>
      <c r="K41" s="454">
        <v>8</v>
      </c>
      <c r="L41" s="455"/>
      <c r="M41" s="60" t="s">
        <v>79</v>
      </c>
      <c r="N41" s="456">
        <f t="shared" si="2"/>
        <v>153.60000000000002</v>
      </c>
      <c r="O41" s="457"/>
      <c r="P41" s="60" t="s">
        <v>79</v>
      </c>
      <c r="Q41" s="55"/>
      <c r="R41" s="458" t="s">
        <v>93</v>
      </c>
      <c r="S41" s="459"/>
      <c r="T41" s="459"/>
      <c r="U41" s="459"/>
      <c r="V41" s="459"/>
      <c r="W41" s="460"/>
      <c r="X41" s="450">
        <v>0</v>
      </c>
      <c r="Y41" s="451"/>
      <c r="Z41" s="451"/>
      <c r="AA41" s="62" t="s">
        <v>87</v>
      </c>
      <c r="AB41" s="63"/>
      <c r="AC41" s="64"/>
      <c r="AD41" s="64"/>
      <c r="AE41" s="65"/>
      <c r="AF41" s="461">
        <v>0</v>
      </c>
      <c r="AG41" s="462"/>
      <c r="AH41" s="462"/>
      <c r="AI41" s="62" t="s">
        <v>87</v>
      </c>
      <c r="AJ41" s="461">
        <v>0</v>
      </c>
      <c r="AK41" s="462"/>
      <c r="AL41" s="462"/>
      <c r="AM41" s="62" t="s">
        <v>87</v>
      </c>
      <c r="AN41" s="427">
        <f t="shared" si="3"/>
        <v>0</v>
      </c>
      <c r="AO41" s="428"/>
      <c r="AP41" s="62" t="s">
        <v>87</v>
      </c>
      <c r="AQ41" s="429"/>
      <c r="AR41" s="430"/>
      <c r="AS41" s="430"/>
      <c r="AT41" s="430"/>
      <c r="AU41" s="431"/>
    </row>
    <row r="42" spans="1:47" ht="15.75" customHeight="1">
      <c r="A42" s="301" t="s">
        <v>94</v>
      </c>
      <c r="B42" s="58"/>
      <c r="C42" s="58"/>
      <c r="D42" s="58"/>
      <c r="E42" s="58"/>
      <c r="F42" s="58"/>
      <c r="G42" s="59"/>
      <c r="H42" s="443">
        <v>0</v>
      </c>
      <c r="I42" s="444"/>
      <c r="J42" s="444"/>
      <c r="K42" s="445"/>
      <c r="L42" s="446"/>
      <c r="M42" s="447"/>
      <c r="N42" s="445"/>
      <c r="O42" s="446"/>
      <c r="P42" s="447"/>
      <c r="Q42" s="55"/>
      <c r="R42" s="448" t="s">
        <v>95</v>
      </c>
      <c r="S42" s="449"/>
      <c r="T42" s="449"/>
      <c r="U42" s="449"/>
      <c r="V42" s="449"/>
      <c r="W42" s="449"/>
      <c r="X42" s="450">
        <v>0</v>
      </c>
      <c r="Y42" s="451"/>
      <c r="Z42" s="451"/>
      <c r="AA42" s="62" t="s">
        <v>87</v>
      </c>
      <c r="AB42" s="63"/>
      <c r="AC42" s="64"/>
      <c r="AD42" s="64"/>
      <c r="AE42" s="65"/>
      <c r="AF42" s="425">
        <v>0</v>
      </c>
      <c r="AG42" s="426"/>
      <c r="AH42" s="426"/>
      <c r="AI42" s="62" t="s">
        <v>87</v>
      </c>
      <c r="AJ42" s="425">
        <v>0</v>
      </c>
      <c r="AK42" s="426"/>
      <c r="AL42" s="426"/>
      <c r="AM42" s="62" t="s">
        <v>87</v>
      </c>
      <c r="AN42" s="427">
        <f t="shared" si="3"/>
        <v>0</v>
      </c>
      <c r="AO42" s="428"/>
      <c r="AP42" s="62" t="s">
        <v>87</v>
      </c>
      <c r="AQ42" s="429"/>
      <c r="AR42" s="430"/>
      <c r="AS42" s="430"/>
      <c r="AT42" s="430"/>
      <c r="AU42" s="431"/>
    </row>
    <row r="43" spans="1:47" ht="15.75" customHeight="1" thickBot="1">
      <c r="A43" s="66" t="s">
        <v>96</v>
      </c>
      <c r="B43" s="67"/>
      <c r="C43" s="67"/>
      <c r="D43" s="67"/>
      <c r="E43" s="67"/>
      <c r="F43" s="67"/>
      <c r="H43" s="432">
        <v>0</v>
      </c>
      <c r="I43" s="433"/>
      <c r="J43" s="433"/>
      <c r="K43" s="434"/>
      <c r="L43" s="435"/>
      <c r="M43" s="436"/>
      <c r="N43" s="434"/>
      <c r="O43" s="435"/>
      <c r="P43" s="436"/>
      <c r="Q43" s="55"/>
      <c r="R43" s="16" t="s">
        <v>97</v>
      </c>
      <c r="S43" s="17"/>
      <c r="T43" s="437" t="s">
        <v>98</v>
      </c>
      <c r="U43" s="437"/>
      <c r="V43" s="437"/>
      <c r="W43" s="438"/>
      <c r="X43" s="439">
        <v>0</v>
      </c>
      <c r="Y43" s="440"/>
      <c r="Z43" s="440"/>
      <c r="AA43" s="68" t="s">
        <v>87</v>
      </c>
      <c r="AB43" s="69"/>
      <c r="AC43" s="70"/>
      <c r="AD43" s="70"/>
      <c r="AE43" s="71"/>
      <c r="AF43" s="441">
        <v>0</v>
      </c>
      <c r="AG43" s="442"/>
      <c r="AH43" s="442"/>
      <c r="AI43" s="68" t="s">
        <v>87</v>
      </c>
      <c r="AJ43" s="441">
        <v>0</v>
      </c>
      <c r="AK43" s="442"/>
      <c r="AL43" s="442"/>
      <c r="AM43" s="68" t="s">
        <v>87</v>
      </c>
      <c r="AN43" s="412">
        <f t="shared" si="3"/>
        <v>0</v>
      </c>
      <c r="AO43" s="41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580.79999999999995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7" t="s">
        <v>141</v>
      </c>
      <c r="D51" s="407"/>
      <c r="E51" s="407"/>
      <c r="F51" s="407"/>
      <c r="G51" s="407"/>
      <c r="H51" s="407"/>
      <c r="I51" s="88"/>
      <c r="J51" s="88"/>
      <c r="K51" s="89"/>
      <c r="L51" s="88"/>
      <c r="M51" s="88"/>
      <c r="N51" s="88"/>
      <c r="O51" s="88"/>
      <c r="P51" s="88"/>
      <c r="Q51" s="79"/>
      <c r="R51" s="86" t="s">
        <v>102</v>
      </c>
      <c r="S51" s="87"/>
      <c r="T51" s="407" t="s">
        <v>103</v>
      </c>
      <c r="U51" s="407"/>
      <c r="V51" s="407"/>
      <c r="W51" s="407"/>
      <c r="X51" s="407"/>
      <c r="Y51" s="407"/>
      <c r="Z51" s="79"/>
      <c r="AA51" s="79"/>
      <c r="AB51" s="79"/>
      <c r="AC51" s="79"/>
      <c r="AD51" s="79"/>
      <c r="AE51" s="79"/>
      <c r="AF51" s="79"/>
      <c r="AG51" s="79"/>
      <c r="AH51" s="79"/>
      <c r="AI51" s="79"/>
      <c r="AJ51" s="79"/>
      <c r="AK51" s="79"/>
      <c r="AL51" s="79"/>
      <c r="AM51" s="79"/>
      <c r="AN51" s="79"/>
      <c r="AO51" s="79"/>
      <c r="AP51" s="86" t="s">
        <v>102</v>
      </c>
      <c r="AQ51" s="87"/>
      <c r="AR51" s="407"/>
      <c r="AS51" s="407"/>
      <c r="AT51" s="407"/>
      <c r="AU51" s="40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8"/>
      <c r="AR54" s="408"/>
      <c r="AS54" s="408"/>
      <c r="AT54" s="408"/>
      <c r="AU54" s="408"/>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9">
        <f>E6</f>
        <v>44252</v>
      </c>
      <c r="F59" s="410"/>
      <c r="G59" s="410"/>
      <c r="H59" s="410"/>
      <c r="I59" s="410"/>
      <c r="J59" s="411"/>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9">
        <f>E6</f>
        <v>44252</v>
      </c>
      <c r="AK59" s="410"/>
      <c r="AL59" s="410"/>
      <c r="AM59" s="410"/>
      <c r="AN59" s="410"/>
      <c r="AO59" s="411"/>
      <c r="AP59" s="107"/>
      <c r="AQ59" s="107"/>
      <c r="AR59" s="107"/>
      <c r="AS59" s="107"/>
      <c r="AT59" s="107"/>
      <c r="AU59" s="107"/>
    </row>
    <row r="60" spans="1:58" ht="13.5" thickBot="1">
      <c r="A60" s="108" t="s">
        <v>11</v>
      </c>
      <c r="B60" s="109"/>
      <c r="C60" s="109"/>
      <c r="D60" s="109"/>
      <c r="E60" s="358" t="str">
        <f>E7</f>
        <v>TB.MITRA ANUGERAH 35</v>
      </c>
      <c r="F60" s="359"/>
      <c r="G60" s="359"/>
      <c r="H60" s="359"/>
      <c r="I60" s="359"/>
      <c r="J60" s="36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58" t="str">
        <f>E7</f>
        <v>TB.MITRA ANUGERAH 35</v>
      </c>
      <c r="AK60" s="359"/>
      <c r="AL60" s="359"/>
      <c r="AM60" s="359"/>
      <c r="AN60" s="359"/>
      <c r="AO60" s="36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61" t="s">
        <v>112</v>
      </c>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3"/>
      <c r="AC62" s="111"/>
      <c r="AD62" s="111"/>
      <c r="AE62" s="111"/>
      <c r="AF62" s="361" t="s">
        <v>113</v>
      </c>
      <c r="AG62" s="362"/>
      <c r="AH62" s="362"/>
      <c r="AI62" s="362"/>
      <c r="AJ62" s="362"/>
      <c r="AK62" s="362"/>
      <c r="AL62" s="362"/>
      <c r="AM62" s="362"/>
      <c r="AN62" s="362"/>
      <c r="AO62" s="362"/>
      <c r="AP62" s="362"/>
      <c r="AQ62" s="362"/>
      <c r="AR62" s="362"/>
      <c r="AS62" s="362"/>
      <c r="AT62" s="362"/>
      <c r="AU62" s="363"/>
      <c r="AV62" s="112"/>
      <c r="AW62" s="112"/>
      <c r="AX62" s="112"/>
      <c r="AY62" s="112"/>
      <c r="AZ62" s="112"/>
      <c r="BA62" s="112"/>
      <c r="BB62" s="112"/>
      <c r="BC62" s="112"/>
      <c r="BD62" s="112"/>
      <c r="BE62" s="112"/>
      <c r="BF62" s="112"/>
    </row>
    <row r="63" spans="1:58" ht="33.75" customHeight="1">
      <c r="A63" s="110"/>
      <c r="B63" s="364"/>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6"/>
      <c r="AC63" s="111"/>
      <c r="AD63" s="111"/>
      <c r="AE63" s="111"/>
      <c r="AF63" s="364"/>
      <c r="AG63" s="365"/>
      <c r="AH63" s="365"/>
      <c r="AI63" s="365"/>
      <c r="AJ63" s="365"/>
      <c r="AK63" s="365"/>
      <c r="AL63" s="365"/>
      <c r="AM63" s="365"/>
      <c r="AN63" s="365"/>
      <c r="AO63" s="365"/>
      <c r="AP63" s="365"/>
      <c r="AQ63" s="365"/>
      <c r="AR63" s="365"/>
      <c r="AS63" s="365"/>
      <c r="AT63" s="365"/>
      <c r="AU63" s="36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2" t="s">
        <v>117</v>
      </c>
      <c r="L65" s="383"/>
      <c r="M65" s="383"/>
      <c r="N65" s="383"/>
      <c r="O65" s="383"/>
      <c r="P65" s="383"/>
      <c r="Q65" s="383"/>
      <c r="R65" s="383"/>
      <c r="S65" s="383"/>
      <c r="T65" s="384"/>
      <c r="U65" s="382" t="s">
        <v>118</v>
      </c>
      <c r="V65" s="383"/>
      <c r="W65" s="383"/>
      <c r="X65" s="383"/>
      <c r="Y65" s="383"/>
      <c r="Z65" s="383"/>
      <c r="AA65" s="383"/>
      <c r="AB65" s="383"/>
      <c r="AC65" s="384"/>
      <c r="AD65" s="107"/>
      <c r="AE65" s="107"/>
      <c r="AF65" s="367" t="s">
        <v>114</v>
      </c>
      <c r="AG65" s="376" t="s">
        <v>119</v>
      </c>
      <c r="AH65" s="376"/>
      <c r="AI65" s="376"/>
      <c r="AJ65" s="376"/>
      <c r="AK65" s="376"/>
      <c r="AL65" s="376"/>
      <c r="AM65" s="376"/>
      <c r="AN65" s="376"/>
      <c r="AO65" s="376"/>
      <c r="AP65" s="385"/>
      <c r="AQ65" s="386" t="s">
        <v>120</v>
      </c>
      <c r="AR65" s="376"/>
      <c r="AS65" s="376"/>
      <c r="AT65" s="376"/>
      <c r="AU65" s="385"/>
    </row>
    <row r="66" spans="1:47" ht="15" customHeight="1">
      <c r="A66" s="368"/>
      <c r="B66" s="372"/>
      <c r="C66" s="373"/>
      <c r="D66" s="373"/>
      <c r="E66" s="373"/>
      <c r="F66" s="373"/>
      <c r="G66" s="373"/>
      <c r="H66" s="373"/>
      <c r="I66" s="378"/>
      <c r="J66" s="379"/>
      <c r="K66" s="387" t="s">
        <v>121</v>
      </c>
      <c r="L66" s="388"/>
      <c r="M66" s="391" t="s">
        <v>122</v>
      </c>
      <c r="N66" s="392"/>
      <c r="O66" s="392" t="s">
        <v>123</v>
      </c>
      <c r="P66" s="392"/>
      <c r="Q66" s="372" t="s">
        <v>124</v>
      </c>
      <c r="R66" s="373"/>
      <c r="S66" s="394" t="s">
        <v>125</v>
      </c>
      <c r="T66" s="395"/>
      <c r="U66" s="398" t="s">
        <v>121</v>
      </c>
      <c r="V66" s="399"/>
      <c r="W66" s="391" t="s">
        <v>122</v>
      </c>
      <c r="X66" s="392"/>
      <c r="Y66" s="392" t="s">
        <v>123</v>
      </c>
      <c r="Z66" s="392"/>
      <c r="AA66" s="400" t="s">
        <v>126</v>
      </c>
      <c r="AB66" s="400"/>
      <c r="AC66" s="401"/>
      <c r="AD66" s="107"/>
      <c r="AE66" s="107"/>
      <c r="AF66" s="368"/>
      <c r="AG66" s="378" t="s">
        <v>127</v>
      </c>
      <c r="AH66" s="378"/>
      <c r="AI66" s="378"/>
      <c r="AJ66" s="378"/>
      <c r="AK66" s="378"/>
      <c r="AL66" s="378"/>
      <c r="AM66" s="378" t="s">
        <v>128</v>
      </c>
      <c r="AN66" s="378"/>
      <c r="AO66" s="378"/>
      <c r="AP66" s="404"/>
      <c r="AQ66" s="406" t="s">
        <v>127</v>
      </c>
      <c r="AR66" s="378"/>
      <c r="AS66" s="378"/>
      <c r="AT66" s="378"/>
      <c r="AU66" s="339" t="s">
        <v>129</v>
      </c>
    </row>
    <row r="67" spans="1:47" ht="15" customHeight="1" thickBot="1">
      <c r="A67" s="369"/>
      <c r="B67" s="374"/>
      <c r="C67" s="375"/>
      <c r="D67" s="375"/>
      <c r="E67" s="375"/>
      <c r="F67" s="375"/>
      <c r="G67" s="375"/>
      <c r="H67" s="375"/>
      <c r="I67" s="380"/>
      <c r="J67" s="381"/>
      <c r="K67" s="389"/>
      <c r="L67" s="390"/>
      <c r="M67" s="393"/>
      <c r="N67" s="380"/>
      <c r="O67" s="380"/>
      <c r="P67" s="380"/>
      <c r="Q67" s="374"/>
      <c r="R67" s="375"/>
      <c r="S67" s="396"/>
      <c r="T67" s="397"/>
      <c r="U67" s="389"/>
      <c r="V67" s="390"/>
      <c r="W67" s="393"/>
      <c r="X67" s="380"/>
      <c r="Y67" s="380"/>
      <c r="Z67" s="380"/>
      <c r="AA67" s="402"/>
      <c r="AB67" s="402"/>
      <c r="AC67" s="403"/>
      <c r="AD67" s="107"/>
      <c r="AE67" s="107"/>
      <c r="AF67" s="369"/>
      <c r="AG67" s="380"/>
      <c r="AH67" s="380"/>
      <c r="AI67" s="380"/>
      <c r="AJ67" s="380"/>
      <c r="AK67" s="380"/>
      <c r="AL67" s="380"/>
      <c r="AM67" s="380"/>
      <c r="AN67" s="380"/>
      <c r="AO67" s="380"/>
      <c r="AP67" s="405"/>
      <c r="AQ67" s="393"/>
      <c r="AR67" s="380"/>
      <c r="AS67" s="380"/>
      <c r="AT67" s="380"/>
      <c r="AU67" s="340"/>
    </row>
    <row r="68" spans="1:47" ht="15" customHeight="1" thickTop="1">
      <c r="A68" s="114">
        <v>1</v>
      </c>
      <c r="B68" s="115" t="s">
        <v>130</v>
      </c>
      <c r="C68" s="116"/>
      <c r="D68" s="116"/>
      <c r="E68" s="116"/>
      <c r="F68" s="116"/>
      <c r="G68" s="116"/>
      <c r="H68" s="117"/>
      <c r="I68" s="341" t="s">
        <v>131</v>
      </c>
      <c r="J68" s="342"/>
      <c r="K68" s="343" t="s">
        <v>132</v>
      </c>
      <c r="L68" s="344"/>
      <c r="M68" s="345">
        <v>800</v>
      </c>
      <c r="N68" s="346"/>
      <c r="O68" s="345">
        <v>800</v>
      </c>
      <c r="P68" s="346"/>
      <c r="Q68" s="345">
        <v>0</v>
      </c>
      <c r="R68" s="347"/>
      <c r="S68" s="345">
        <v>0</v>
      </c>
      <c r="T68" s="353"/>
      <c r="U68" s="343" t="s">
        <v>132</v>
      </c>
      <c r="V68" s="344"/>
      <c r="W68" s="354">
        <v>1497</v>
      </c>
      <c r="X68" s="355"/>
      <c r="Y68" s="355">
        <v>1494</v>
      </c>
      <c r="Z68" s="355"/>
      <c r="AA68" s="356"/>
      <c r="AB68" s="356"/>
      <c r="AC68" s="357"/>
      <c r="AD68" s="107"/>
      <c r="AE68" s="107"/>
      <c r="AF68" s="114">
        <v>1</v>
      </c>
      <c r="AG68" s="348" t="s">
        <v>17</v>
      </c>
      <c r="AH68" s="349"/>
      <c r="AI68" s="349"/>
      <c r="AJ68" s="349"/>
      <c r="AK68" s="349"/>
      <c r="AL68" s="351"/>
      <c r="AM68" s="348" t="s">
        <v>203</v>
      </c>
      <c r="AN68" s="349"/>
      <c r="AO68" s="349"/>
      <c r="AP68" s="350"/>
      <c r="AQ68" s="351"/>
      <c r="AR68" s="352"/>
      <c r="AS68" s="352"/>
      <c r="AT68" s="352"/>
      <c r="AU68" s="118"/>
    </row>
    <row r="69" spans="1:47" ht="15" customHeight="1">
      <c r="A69" s="119">
        <v>2</v>
      </c>
      <c r="B69" s="120" t="s">
        <v>133</v>
      </c>
      <c r="C69" s="121"/>
      <c r="D69" s="121"/>
      <c r="E69" s="121"/>
      <c r="F69" s="121"/>
      <c r="G69" s="121"/>
      <c r="H69" s="122"/>
      <c r="I69" s="336" t="s">
        <v>134</v>
      </c>
      <c r="J69" s="337"/>
      <c r="K69" s="331">
        <v>0</v>
      </c>
      <c r="L69" s="332"/>
      <c r="M69" s="329" t="s">
        <v>177</v>
      </c>
      <c r="N69" s="333"/>
      <c r="O69" s="329" t="s">
        <v>178</v>
      </c>
      <c r="P69" s="333"/>
      <c r="Q69" s="329">
        <v>0</v>
      </c>
      <c r="R69" s="338"/>
      <c r="S69" s="329">
        <v>0</v>
      </c>
      <c r="T69" s="330"/>
      <c r="U69" s="331">
        <v>0</v>
      </c>
      <c r="V69" s="332"/>
      <c r="W69" s="333" t="s">
        <v>180</v>
      </c>
      <c r="X69" s="334"/>
      <c r="Y69" s="334" t="s">
        <v>181</v>
      </c>
      <c r="Z69" s="334"/>
      <c r="AA69" s="334"/>
      <c r="AB69" s="334"/>
      <c r="AC69" s="335"/>
      <c r="AD69" s="107"/>
      <c r="AE69" s="107"/>
      <c r="AF69" s="119">
        <v>2</v>
      </c>
      <c r="AG69" s="318" t="s">
        <v>171</v>
      </c>
      <c r="AH69" s="319"/>
      <c r="AI69" s="319"/>
      <c r="AJ69" s="319"/>
      <c r="AK69" s="319"/>
      <c r="AL69" s="314"/>
      <c r="AM69" s="318" t="s">
        <v>170</v>
      </c>
      <c r="AN69" s="319"/>
      <c r="AO69" s="319"/>
      <c r="AP69" s="320"/>
      <c r="AQ69" s="314"/>
      <c r="AR69" s="315"/>
      <c r="AS69" s="315"/>
      <c r="AT69" s="315"/>
      <c r="AU69" s="123"/>
    </row>
    <row r="70" spans="1:47" ht="15" customHeight="1">
      <c r="A70" s="119">
        <v>3</v>
      </c>
      <c r="B70" s="120" t="s">
        <v>135</v>
      </c>
      <c r="C70" s="121"/>
      <c r="D70" s="121"/>
      <c r="E70" s="121"/>
      <c r="F70" s="121"/>
      <c r="G70" s="121"/>
      <c r="H70" s="122"/>
      <c r="I70" s="336" t="s">
        <v>136</v>
      </c>
      <c r="J70" s="337"/>
      <c r="K70" s="331">
        <v>0</v>
      </c>
      <c r="L70" s="332"/>
      <c r="M70" s="329">
        <v>52</v>
      </c>
      <c r="N70" s="333"/>
      <c r="O70" s="329">
        <v>51</v>
      </c>
      <c r="P70" s="333"/>
      <c r="Q70" s="329">
        <v>0</v>
      </c>
      <c r="R70" s="338"/>
      <c r="S70" s="329">
        <v>0</v>
      </c>
      <c r="T70" s="330"/>
      <c r="U70" s="331">
        <v>0</v>
      </c>
      <c r="V70" s="332"/>
      <c r="W70" s="333" t="s">
        <v>182</v>
      </c>
      <c r="X70" s="334"/>
      <c r="Y70" s="334" t="s">
        <v>183</v>
      </c>
      <c r="Z70" s="334"/>
      <c r="AA70" s="334"/>
      <c r="AB70" s="334"/>
      <c r="AC70" s="335"/>
      <c r="AD70" s="107"/>
      <c r="AE70" s="107"/>
      <c r="AF70" s="119">
        <v>3</v>
      </c>
      <c r="AG70" s="318" t="s">
        <v>196</v>
      </c>
      <c r="AH70" s="319"/>
      <c r="AI70" s="319"/>
      <c r="AJ70" s="319"/>
      <c r="AK70" s="319"/>
      <c r="AL70" s="314"/>
      <c r="AM70" s="318" t="s">
        <v>197</v>
      </c>
      <c r="AN70" s="319"/>
      <c r="AO70" s="319"/>
      <c r="AP70" s="320"/>
      <c r="AQ70" s="314"/>
      <c r="AR70" s="315"/>
      <c r="AS70" s="315"/>
      <c r="AT70" s="315"/>
      <c r="AU70" s="123"/>
    </row>
    <row r="71" spans="1:47" ht="15" customHeight="1">
      <c r="A71" s="119">
        <v>4</v>
      </c>
      <c r="B71" s="120" t="s">
        <v>137</v>
      </c>
      <c r="C71" s="121"/>
      <c r="D71" s="121"/>
      <c r="E71" s="121"/>
      <c r="F71" s="121"/>
      <c r="G71" s="121"/>
      <c r="H71" s="122"/>
      <c r="I71" s="336" t="s">
        <v>136</v>
      </c>
      <c r="J71" s="337"/>
      <c r="K71" s="331">
        <v>0</v>
      </c>
      <c r="L71" s="332"/>
      <c r="M71" s="329">
        <v>54</v>
      </c>
      <c r="N71" s="333"/>
      <c r="O71" s="329">
        <v>53</v>
      </c>
      <c r="P71" s="333"/>
      <c r="Q71" s="329">
        <v>0</v>
      </c>
      <c r="R71" s="338"/>
      <c r="S71" s="329">
        <v>0</v>
      </c>
      <c r="T71" s="330"/>
      <c r="U71" s="331">
        <v>0</v>
      </c>
      <c r="V71" s="332"/>
      <c r="W71" s="333" t="s">
        <v>184</v>
      </c>
      <c r="X71" s="334"/>
      <c r="Y71" s="334" t="s">
        <v>185</v>
      </c>
      <c r="Z71" s="334"/>
      <c r="AA71" s="334"/>
      <c r="AB71" s="334"/>
      <c r="AC71" s="335"/>
      <c r="AD71" s="107"/>
      <c r="AE71" s="107"/>
      <c r="AF71" s="119">
        <v>4</v>
      </c>
      <c r="AG71" s="298" t="s">
        <v>198</v>
      </c>
      <c r="AH71" s="299"/>
      <c r="AI71" s="299"/>
      <c r="AJ71" s="299"/>
      <c r="AK71" s="299"/>
      <c r="AL71" s="297"/>
      <c r="AM71" s="298" t="s">
        <v>199</v>
      </c>
      <c r="AN71" s="299"/>
      <c r="AO71" s="299"/>
      <c r="AP71" s="300"/>
      <c r="AQ71" s="314"/>
      <c r="AR71" s="315"/>
      <c r="AS71" s="315"/>
      <c r="AT71" s="315"/>
      <c r="AU71" s="123"/>
    </row>
    <row r="72" spans="1:47" ht="15" customHeight="1">
      <c r="A72" s="119">
        <v>5</v>
      </c>
      <c r="B72" s="120" t="s">
        <v>138</v>
      </c>
      <c r="C72" s="121"/>
      <c r="D72" s="121"/>
      <c r="E72" s="121"/>
      <c r="F72" s="121"/>
      <c r="G72" s="121"/>
      <c r="H72" s="122"/>
      <c r="I72" s="336" t="s">
        <v>136</v>
      </c>
      <c r="J72" s="337"/>
      <c r="K72" s="331">
        <v>0</v>
      </c>
      <c r="L72" s="332"/>
      <c r="M72" s="329">
        <v>144</v>
      </c>
      <c r="N72" s="333"/>
      <c r="O72" s="329">
        <v>146</v>
      </c>
      <c r="P72" s="333"/>
      <c r="Q72" s="329">
        <v>0</v>
      </c>
      <c r="R72" s="338"/>
      <c r="S72" s="329">
        <v>0</v>
      </c>
      <c r="T72" s="330"/>
      <c r="U72" s="331">
        <v>0</v>
      </c>
      <c r="V72" s="332"/>
      <c r="W72" s="333">
        <v>112</v>
      </c>
      <c r="X72" s="334"/>
      <c r="Y72" s="334">
        <v>88</v>
      </c>
      <c r="Z72" s="334"/>
      <c r="AA72" s="334"/>
      <c r="AB72" s="334"/>
      <c r="AC72" s="335"/>
      <c r="AD72" s="107"/>
      <c r="AE72" s="107"/>
      <c r="AF72" s="119">
        <v>5</v>
      </c>
      <c r="AG72" s="298" t="s">
        <v>141</v>
      </c>
      <c r="AH72" s="299"/>
      <c r="AI72" s="299"/>
      <c r="AJ72" s="299"/>
      <c r="AK72" s="299"/>
      <c r="AL72" s="297"/>
      <c r="AM72" s="298" t="s">
        <v>139</v>
      </c>
      <c r="AN72" s="299"/>
      <c r="AO72" s="299"/>
      <c r="AP72" s="300"/>
      <c r="AQ72" s="314"/>
      <c r="AR72" s="315"/>
      <c r="AS72" s="315"/>
      <c r="AT72" s="315"/>
      <c r="AU72" s="123"/>
    </row>
    <row r="73" spans="1:47" ht="15" customHeight="1">
      <c r="A73" s="119">
        <v>6</v>
      </c>
      <c r="B73" s="120" t="s">
        <v>140</v>
      </c>
      <c r="C73" s="121"/>
      <c r="D73" s="121"/>
      <c r="E73" s="121"/>
      <c r="F73" s="121"/>
      <c r="G73" s="121"/>
      <c r="H73" s="122"/>
      <c r="I73" s="336" t="s">
        <v>136</v>
      </c>
      <c r="J73" s="337"/>
      <c r="K73" s="331">
        <v>0</v>
      </c>
      <c r="L73" s="332"/>
      <c r="M73" s="329">
        <v>164</v>
      </c>
      <c r="N73" s="333"/>
      <c r="O73" s="329">
        <v>156</v>
      </c>
      <c r="P73" s="333"/>
      <c r="Q73" s="329">
        <v>0</v>
      </c>
      <c r="R73" s="338"/>
      <c r="S73" s="329">
        <v>0</v>
      </c>
      <c r="T73" s="330"/>
      <c r="U73" s="331">
        <v>0</v>
      </c>
      <c r="V73" s="332"/>
      <c r="W73" s="333">
        <v>110</v>
      </c>
      <c r="X73" s="334"/>
      <c r="Y73" s="334">
        <v>96</v>
      </c>
      <c r="Z73" s="334"/>
      <c r="AA73" s="334"/>
      <c r="AB73" s="334"/>
      <c r="AC73" s="335"/>
      <c r="AD73" s="107"/>
      <c r="AE73" s="107"/>
      <c r="AF73" s="119">
        <v>6</v>
      </c>
      <c r="AG73" s="298" t="s">
        <v>166</v>
      </c>
      <c r="AH73" s="299"/>
      <c r="AI73" s="299"/>
      <c r="AJ73" s="299"/>
      <c r="AK73" s="299"/>
      <c r="AL73" s="297"/>
      <c r="AM73" s="298" t="s">
        <v>142</v>
      </c>
      <c r="AN73" s="299"/>
      <c r="AO73" s="299"/>
      <c r="AP73" s="300"/>
      <c r="AQ73" s="314"/>
      <c r="AR73" s="315"/>
      <c r="AS73" s="315"/>
      <c r="AT73" s="315"/>
      <c r="AU73" s="123"/>
    </row>
    <row r="74" spans="1:47" ht="15" customHeight="1">
      <c r="A74" s="119">
        <v>7</v>
      </c>
      <c r="B74" s="120" t="s">
        <v>143</v>
      </c>
      <c r="C74" s="121"/>
      <c r="D74" s="121"/>
      <c r="E74" s="121"/>
      <c r="F74" s="121"/>
      <c r="G74" s="121"/>
      <c r="H74" s="122"/>
      <c r="I74" s="336" t="s">
        <v>136</v>
      </c>
      <c r="J74" s="337"/>
      <c r="K74" s="331">
        <v>0</v>
      </c>
      <c r="L74" s="332"/>
      <c r="M74" s="329">
        <v>157</v>
      </c>
      <c r="N74" s="333"/>
      <c r="O74" s="329">
        <v>155</v>
      </c>
      <c r="P74" s="333"/>
      <c r="Q74" s="329">
        <v>0</v>
      </c>
      <c r="R74" s="338"/>
      <c r="S74" s="329">
        <v>0</v>
      </c>
      <c r="T74" s="330"/>
      <c r="U74" s="331">
        <v>0</v>
      </c>
      <c r="V74" s="332"/>
      <c r="W74" s="333">
        <v>106</v>
      </c>
      <c r="X74" s="334"/>
      <c r="Y74" s="334">
        <v>89</v>
      </c>
      <c r="Z74" s="334"/>
      <c r="AA74" s="334"/>
      <c r="AB74" s="334"/>
      <c r="AC74" s="335"/>
      <c r="AD74" s="107"/>
      <c r="AE74" s="107"/>
      <c r="AF74" s="119">
        <v>7</v>
      </c>
      <c r="AG74" s="298" t="s">
        <v>172</v>
      </c>
      <c r="AH74" s="299"/>
      <c r="AI74" s="299"/>
      <c r="AJ74" s="299"/>
      <c r="AK74" s="299"/>
      <c r="AL74" s="297"/>
      <c r="AM74" s="298" t="s">
        <v>144</v>
      </c>
      <c r="AN74" s="299"/>
      <c r="AO74" s="299"/>
      <c r="AP74" s="300"/>
      <c r="AQ74" s="314"/>
      <c r="AR74" s="315"/>
      <c r="AS74" s="315"/>
      <c r="AT74" s="315"/>
      <c r="AU74" s="123"/>
    </row>
    <row r="75" spans="1:47" ht="15" customHeight="1">
      <c r="A75" s="119">
        <v>8</v>
      </c>
      <c r="B75" s="120" t="s">
        <v>145</v>
      </c>
      <c r="C75" s="121"/>
      <c r="D75" s="121"/>
      <c r="E75" s="121"/>
      <c r="F75" s="121"/>
      <c r="G75" s="121"/>
      <c r="H75" s="122"/>
      <c r="I75" s="336" t="s">
        <v>136</v>
      </c>
      <c r="J75" s="337"/>
      <c r="K75" s="331">
        <v>0</v>
      </c>
      <c r="L75" s="332"/>
      <c r="M75" s="329">
        <v>151</v>
      </c>
      <c r="N75" s="333"/>
      <c r="O75" s="329">
        <v>148</v>
      </c>
      <c r="P75" s="333"/>
      <c r="Q75" s="329">
        <v>0</v>
      </c>
      <c r="R75" s="338"/>
      <c r="S75" s="329">
        <v>0</v>
      </c>
      <c r="T75" s="330"/>
      <c r="U75" s="331">
        <v>0</v>
      </c>
      <c r="V75" s="332"/>
      <c r="W75" s="333">
        <v>104</v>
      </c>
      <c r="X75" s="334"/>
      <c r="Y75" s="334">
        <v>98</v>
      </c>
      <c r="Z75" s="334"/>
      <c r="AA75" s="334"/>
      <c r="AB75" s="334"/>
      <c r="AC75" s="335"/>
      <c r="AD75" s="107"/>
      <c r="AE75" s="107"/>
      <c r="AF75" s="119">
        <v>8</v>
      </c>
      <c r="AG75" s="298" t="s">
        <v>146</v>
      </c>
      <c r="AH75" s="299"/>
      <c r="AI75" s="299"/>
      <c r="AJ75" s="299"/>
      <c r="AK75" s="299"/>
      <c r="AL75" s="297"/>
      <c r="AM75" s="298" t="s">
        <v>147</v>
      </c>
      <c r="AN75" s="299"/>
      <c r="AO75" s="299"/>
      <c r="AP75" s="300" t="s">
        <v>202</v>
      </c>
      <c r="AQ75" s="314"/>
      <c r="AR75" s="315"/>
      <c r="AS75" s="315"/>
      <c r="AT75" s="315"/>
      <c r="AU75" s="123"/>
    </row>
    <row r="76" spans="1:47" ht="15" customHeight="1">
      <c r="A76" s="119">
        <v>9</v>
      </c>
      <c r="B76" s="120" t="s">
        <v>148</v>
      </c>
      <c r="C76" s="121"/>
      <c r="D76" s="121"/>
      <c r="E76" s="121"/>
      <c r="F76" s="121"/>
      <c r="G76" s="121"/>
      <c r="H76" s="122"/>
      <c r="I76" s="336" t="s">
        <v>136</v>
      </c>
      <c r="J76" s="337"/>
      <c r="K76" s="331">
        <v>0</v>
      </c>
      <c r="L76" s="332"/>
      <c r="M76" s="329">
        <v>150</v>
      </c>
      <c r="N76" s="333"/>
      <c r="O76" s="329">
        <v>164</v>
      </c>
      <c r="P76" s="333"/>
      <c r="Q76" s="329">
        <v>0</v>
      </c>
      <c r="R76" s="338"/>
      <c r="S76" s="329">
        <v>0</v>
      </c>
      <c r="T76" s="330"/>
      <c r="U76" s="331">
        <v>0</v>
      </c>
      <c r="V76" s="332"/>
      <c r="W76" s="333">
        <v>0</v>
      </c>
      <c r="X76" s="334"/>
      <c r="Y76" s="334">
        <v>0</v>
      </c>
      <c r="Z76" s="334"/>
      <c r="AA76" s="334"/>
      <c r="AB76" s="334"/>
      <c r="AC76" s="335"/>
      <c r="AD76" s="107"/>
      <c r="AE76" s="107"/>
      <c r="AF76" s="119">
        <v>9</v>
      </c>
      <c r="AG76" s="298" t="s">
        <v>149</v>
      </c>
      <c r="AH76" s="299"/>
      <c r="AI76" s="299"/>
      <c r="AJ76" s="299"/>
      <c r="AK76" s="299"/>
      <c r="AL76" s="297"/>
      <c r="AM76" s="298" t="s">
        <v>147</v>
      </c>
      <c r="AN76" s="299"/>
      <c r="AO76" s="299"/>
      <c r="AP76" s="300"/>
      <c r="AQ76" s="314"/>
      <c r="AR76" s="315"/>
      <c r="AS76" s="315"/>
      <c r="AT76" s="315"/>
      <c r="AU76" s="123"/>
    </row>
    <row r="77" spans="1:47" ht="15" customHeight="1">
      <c r="A77" s="119">
        <v>10</v>
      </c>
      <c r="B77" s="120" t="s">
        <v>150</v>
      </c>
      <c r="C77" s="121"/>
      <c r="D77" s="121"/>
      <c r="E77" s="121"/>
      <c r="F77" s="121"/>
      <c r="G77" s="121"/>
      <c r="H77" s="122"/>
      <c r="I77" s="336" t="s">
        <v>136</v>
      </c>
      <c r="J77" s="337"/>
      <c r="K77" s="331">
        <v>0</v>
      </c>
      <c r="L77" s="332"/>
      <c r="M77" s="329">
        <v>153</v>
      </c>
      <c r="N77" s="333"/>
      <c r="O77" s="329">
        <v>157</v>
      </c>
      <c r="P77" s="333"/>
      <c r="Q77" s="329">
        <v>0</v>
      </c>
      <c r="R77" s="338"/>
      <c r="S77" s="329">
        <v>0</v>
      </c>
      <c r="T77" s="330"/>
      <c r="U77" s="331">
        <v>0</v>
      </c>
      <c r="V77" s="332"/>
      <c r="W77" s="333">
        <v>0</v>
      </c>
      <c r="X77" s="334"/>
      <c r="Y77" s="334">
        <v>0</v>
      </c>
      <c r="Z77" s="334"/>
      <c r="AA77" s="334"/>
      <c r="AB77" s="334"/>
      <c r="AC77" s="335"/>
      <c r="AD77" s="107"/>
      <c r="AE77" s="107"/>
      <c r="AF77" s="119">
        <v>10</v>
      </c>
      <c r="AG77" s="298" t="s">
        <v>173</v>
      </c>
      <c r="AH77" s="299"/>
      <c r="AI77" s="299"/>
      <c r="AJ77" s="299"/>
      <c r="AK77" s="299"/>
      <c r="AL77" s="297"/>
      <c r="AM77" s="298" t="s">
        <v>151</v>
      </c>
      <c r="AN77" s="299"/>
      <c r="AO77" s="299"/>
      <c r="AP77" s="300"/>
      <c r="AQ77" s="314"/>
      <c r="AR77" s="315"/>
      <c r="AS77" s="315"/>
      <c r="AT77" s="315"/>
      <c r="AU77" s="123"/>
    </row>
    <row r="78" spans="1:47" ht="15" customHeight="1">
      <c r="A78" s="119">
        <v>11</v>
      </c>
      <c r="B78" s="120" t="s">
        <v>152</v>
      </c>
      <c r="C78" s="121"/>
      <c r="D78" s="121"/>
      <c r="E78" s="121"/>
      <c r="F78" s="121"/>
      <c r="G78" s="121"/>
      <c r="H78" s="122"/>
      <c r="I78" s="336" t="s">
        <v>136</v>
      </c>
      <c r="J78" s="337"/>
      <c r="K78" s="331">
        <v>0</v>
      </c>
      <c r="L78" s="332"/>
      <c r="M78" s="329">
        <v>0</v>
      </c>
      <c r="N78" s="333"/>
      <c r="O78" s="329">
        <v>0</v>
      </c>
      <c r="P78" s="333"/>
      <c r="Q78" s="329">
        <v>0</v>
      </c>
      <c r="R78" s="338"/>
      <c r="S78" s="329">
        <v>0</v>
      </c>
      <c r="T78" s="330"/>
      <c r="U78" s="331">
        <v>0</v>
      </c>
      <c r="V78" s="332"/>
      <c r="W78" s="333">
        <v>0</v>
      </c>
      <c r="X78" s="334"/>
      <c r="Y78" s="334">
        <v>0</v>
      </c>
      <c r="Z78" s="334"/>
      <c r="AA78" s="334"/>
      <c r="AB78" s="334"/>
      <c r="AC78" s="335"/>
      <c r="AD78" s="107"/>
      <c r="AE78" s="107"/>
      <c r="AF78" s="119">
        <v>11</v>
      </c>
      <c r="AG78" s="318" t="s">
        <v>200</v>
      </c>
      <c r="AH78" s="319"/>
      <c r="AI78" s="319"/>
      <c r="AJ78" s="319"/>
      <c r="AK78" s="319"/>
      <c r="AL78" s="314"/>
      <c r="AM78" s="318" t="s">
        <v>147</v>
      </c>
      <c r="AN78" s="319"/>
      <c r="AO78" s="319"/>
      <c r="AP78" s="320"/>
      <c r="AQ78" s="314"/>
      <c r="AR78" s="315"/>
      <c r="AS78" s="315"/>
      <c r="AT78" s="315"/>
      <c r="AU78" s="123"/>
    </row>
    <row r="79" spans="1:47" ht="15" customHeight="1">
      <c r="A79" s="119">
        <v>12</v>
      </c>
      <c r="B79" s="120" t="s">
        <v>153</v>
      </c>
      <c r="C79" s="121"/>
      <c r="D79" s="121"/>
      <c r="E79" s="121"/>
      <c r="F79" s="121"/>
      <c r="G79" s="121"/>
      <c r="H79" s="122"/>
      <c r="I79" s="336" t="s">
        <v>136</v>
      </c>
      <c r="J79" s="337"/>
      <c r="K79" s="331">
        <v>0</v>
      </c>
      <c r="L79" s="332"/>
      <c r="M79" s="329">
        <v>0</v>
      </c>
      <c r="N79" s="333"/>
      <c r="O79" s="329">
        <v>0</v>
      </c>
      <c r="P79" s="333"/>
      <c r="Q79" s="329">
        <v>0</v>
      </c>
      <c r="R79" s="338"/>
      <c r="S79" s="329">
        <v>0</v>
      </c>
      <c r="T79" s="330"/>
      <c r="U79" s="331">
        <v>0</v>
      </c>
      <c r="V79" s="332"/>
      <c r="W79" s="333">
        <v>0</v>
      </c>
      <c r="X79" s="334"/>
      <c r="Y79" s="334">
        <v>0</v>
      </c>
      <c r="Z79" s="334"/>
      <c r="AA79" s="334"/>
      <c r="AB79" s="334"/>
      <c r="AC79" s="335"/>
      <c r="AD79" s="107"/>
      <c r="AE79" s="107"/>
      <c r="AF79" s="119">
        <v>12</v>
      </c>
      <c r="AG79" s="318" t="s">
        <v>201</v>
      </c>
      <c r="AH79" s="319"/>
      <c r="AI79" s="319"/>
      <c r="AJ79" s="319"/>
      <c r="AK79" s="319"/>
      <c r="AL79" s="314"/>
      <c r="AM79" s="318" t="s">
        <v>147</v>
      </c>
      <c r="AN79" s="319"/>
      <c r="AO79" s="319"/>
      <c r="AP79" s="320"/>
      <c r="AQ79" s="314"/>
      <c r="AR79" s="315"/>
      <c r="AS79" s="315"/>
      <c r="AT79" s="315"/>
      <c r="AU79" s="123"/>
    </row>
    <row r="80" spans="1:47" ht="15" customHeight="1">
      <c r="A80" s="119">
        <v>13</v>
      </c>
      <c r="B80" s="120" t="s">
        <v>154</v>
      </c>
      <c r="C80" s="121"/>
      <c r="D80" s="121"/>
      <c r="E80" s="121"/>
      <c r="F80" s="121"/>
      <c r="G80" s="121"/>
      <c r="H80" s="122"/>
      <c r="I80" s="336" t="s">
        <v>136</v>
      </c>
      <c r="J80" s="337"/>
      <c r="K80" s="331">
        <v>0</v>
      </c>
      <c r="L80" s="332"/>
      <c r="M80" s="329">
        <v>0</v>
      </c>
      <c r="N80" s="333"/>
      <c r="O80" s="329">
        <v>0</v>
      </c>
      <c r="P80" s="333"/>
      <c r="Q80" s="329">
        <v>0</v>
      </c>
      <c r="R80" s="338"/>
      <c r="S80" s="329">
        <v>0</v>
      </c>
      <c r="T80" s="330"/>
      <c r="U80" s="331">
        <v>0</v>
      </c>
      <c r="V80" s="332"/>
      <c r="W80" s="333">
        <v>0</v>
      </c>
      <c r="X80" s="334"/>
      <c r="Y80" s="334">
        <v>0</v>
      </c>
      <c r="Z80" s="334"/>
      <c r="AA80" s="334"/>
      <c r="AB80" s="334"/>
      <c r="AC80" s="335"/>
      <c r="AD80" s="107"/>
      <c r="AE80" s="107"/>
      <c r="AF80" s="119">
        <v>13</v>
      </c>
      <c r="AG80" s="318"/>
      <c r="AH80" s="319"/>
      <c r="AI80" s="319"/>
      <c r="AJ80" s="319"/>
      <c r="AK80" s="319"/>
      <c r="AL80" s="314"/>
      <c r="AM80" s="318"/>
      <c r="AN80" s="319"/>
      <c r="AO80" s="319"/>
      <c r="AP80" s="320"/>
      <c r="AQ80" s="314"/>
      <c r="AR80" s="315"/>
      <c r="AS80" s="315"/>
      <c r="AT80" s="315"/>
      <c r="AU80" s="123"/>
    </row>
    <row r="81" spans="1:47" ht="15" customHeight="1">
      <c r="A81" s="119">
        <v>14</v>
      </c>
      <c r="B81" s="120" t="s">
        <v>155</v>
      </c>
      <c r="C81" s="121"/>
      <c r="D81" s="121"/>
      <c r="E81" s="121"/>
      <c r="F81" s="121"/>
      <c r="G81" s="121"/>
      <c r="H81" s="122"/>
      <c r="I81" s="336" t="s">
        <v>136</v>
      </c>
      <c r="J81" s="337"/>
      <c r="K81" s="331">
        <v>0</v>
      </c>
      <c r="L81" s="332"/>
      <c r="M81" s="329">
        <v>0</v>
      </c>
      <c r="N81" s="333"/>
      <c r="O81" s="329">
        <v>0</v>
      </c>
      <c r="P81" s="333"/>
      <c r="Q81" s="329">
        <v>0</v>
      </c>
      <c r="R81" s="338"/>
      <c r="S81" s="329">
        <v>0</v>
      </c>
      <c r="T81" s="330"/>
      <c r="U81" s="331">
        <v>0</v>
      </c>
      <c r="V81" s="332"/>
      <c r="W81" s="333">
        <v>0</v>
      </c>
      <c r="X81" s="334"/>
      <c r="Y81" s="334">
        <v>0</v>
      </c>
      <c r="Z81" s="334"/>
      <c r="AA81" s="334"/>
      <c r="AB81" s="334"/>
      <c r="AC81" s="335"/>
      <c r="AD81" s="107"/>
      <c r="AE81" s="107"/>
      <c r="AF81" s="119">
        <v>14</v>
      </c>
      <c r="AG81" s="318"/>
      <c r="AH81" s="319"/>
      <c r="AI81" s="319"/>
      <c r="AJ81" s="319"/>
      <c r="AK81" s="319"/>
      <c r="AL81" s="314"/>
      <c r="AM81" s="318"/>
      <c r="AN81" s="319"/>
      <c r="AO81" s="319"/>
      <c r="AP81" s="320"/>
      <c r="AQ81" s="314"/>
      <c r="AR81" s="315"/>
      <c r="AS81" s="315"/>
      <c r="AT81" s="315"/>
      <c r="AU81" s="123"/>
    </row>
    <row r="82" spans="1:47" ht="15" customHeight="1">
      <c r="A82" s="119">
        <v>15</v>
      </c>
      <c r="B82" s="120" t="s">
        <v>156</v>
      </c>
      <c r="C82" s="121"/>
      <c r="D82" s="121"/>
      <c r="E82" s="121"/>
      <c r="F82" s="121"/>
      <c r="G82" s="121"/>
      <c r="H82" s="122"/>
      <c r="I82" s="336" t="s">
        <v>136</v>
      </c>
      <c r="J82" s="337"/>
      <c r="K82" s="331">
        <v>0</v>
      </c>
      <c r="L82" s="332"/>
      <c r="M82" s="329">
        <v>0</v>
      </c>
      <c r="N82" s="333"/>
      <c r="O82" s="329">
        <v>0</v>
      </c>
      <c r="P82" s="333"/>
      <c r="Q82" s="329">
        <v>0</v>
      </c>
      <c r="R82" s="338"/>
      <c r="S82" s="329">
        <v>0</v>
      </c>
      <c r="T82" s="330"/>
      <c r="U82" s="331">
        <v>0</v>
      </c>
      <c r="V82" s="332"/>
      <c r="W82" s="333">
        <v>0</v>
      </c>
      <c r="X82" s="334"/>
      <c r="Y82" s="334">
        <v>0</v>
      </c>
      <c r="Z82" s="334"/>
      <c r="AA82" s="334"/>
      <c r="AB82" s="334"/>
      <c r="AC82" s="335"/>
      <c r="AD82" s="107"/>
      <c r="AE82" s="107"/>
      <c r="AF82" s="119">
        <v>15</v>
      </c>
      <c r="AG82" s="318"/>
      <c r="AH82" s="319"/>
      <c r="AI82" s="319"/>
      <c r="AJ82" s="319"/>
      <c r="AK82" s="319"/>
      <c r="AL82" s="314"/>
      <c r="AM82" s="318"/>
      <c r="AN82" s="319"/>
      <c r="AO82" s="319"/>
      <c r="AP82" s="320"/>
      <c r="AQ82" s="314"/>
      <c r="AR82" s="315"/>
      <c r="AS82" s="315"/>
      <c r="AT82" s="315"/>
      <c r="AU82" s="123"/>
    </row>
    <row r="83" spans="1:47" ht="15" customHeight="1">
      <c r="A83" s="119">
        <v>16</v>
      </c>
      <c r="B83" s="120" t="s">
        <v>157</v>
      </c>
      <c r="C83" s="121"/>
      <c r="D83" s="121"/>
      <c r="E83" s="121"/>
      <c r="F83" s="121"/>
      <c r="G83" s="121"/>
      <c r="H83" s="122"/>
      <c r="I83" s="336" t="s">
        <v>136</v>
      </c>
      <c r="J83" s="337"/>
      <c r="K83" s="331">
        <v>0</v>
      </c>
      <c r="L83" s="332"/>
      <c r="M83" s="329">
        <v>0</v>
      </c>
      <c r="N83" s="333"/>
      <c r="O83" s="329">
        <v>0</v>
      </c>
      <c r="P83" s="333"/>
      <c r="Q83" s="329">
        <v>0</v>
      </c>
      <c r="R83" s="338"/>
      <c r="S83" s="329">
        <v>0</v>
      </c>
      <c r="T83" s="330"/>
      <c r="U83" s="331">
        <v>0</v>
      </c>
      <c r="V83" s="332"/>
      <c r="W83" s="333">
        <v>0</v>
      </c>
      <c r="X83" s="334"/>
      <c r="Y83" s="334">
        <v>0</v>
      </c>
      <c r="Z83" s="334"/>
      <c r="AA83" s="334"/>
      <c r="AB83" s="334"/>
      <c r="AC83" s="335"/>
      <c r="AD83" s="107"/>
      <c r="AE83" s="107"/>
      <c r="AF83" s="119">
        <v>16</v>
      </c>
      <c r="AG83" s="318"/>
      <c r="AH83" s="319"/>
      <c r="AI83" s="319"/>
      <c r="AJ83" s="319"/>
      <c r="AK83" s="319"/>
      <c r="AL83" s="314"/>
      <c r="AM83" s="318"/>
      <c r="AN83" s="319"/>
      <c r="AO83" s="319"/>
      <c r="AP83" s="320"/>
      <c r="AQ83" s="314"/>
      <c r="AR83" s="315"/>
      <c r="AS83" s="315"/>
      <c r="AT83" s="315"/>
      <c r="AU83" s="123"/>
    </row>
    <row r="84" spans="1:47" ht="15" customHeight="1">
      <c r="A84" s="119">
        <v>17</v>
      </c>
      <c r="B84" s="120" t="s">
        <v>158</v>
      </c>
      <c r="C84" s="121"/>
      <c r="D84" s="121"/>
      <c r="E84" s="121"/>
      <c r="F84" s="121"/>
      <c r="G84" s="121"/>
      <c r="H84" s="122"/>
      <c r="I84" s="336" t="s">
        <v>136</v>
      </c>
      <c r="J84" s="337"/>
      <c r="K84" s="331">
        <v>0</v>
      </c>
      <c r="L84" s="332"/>
      <c r="M84" s="329">
        <v>0</v>
      </c>
      <c r="N84" s="333"/>
      <c r="O84" s="329">
        <v>0</v>
      </c>
      <c r="P84" s="333"/>
      <c r="Q84" s="329">
        <v>0</v>
      </c>
      <c r="R84" s="338"/>
      <c r="S84" s="329">
        <v>0</v>
      </c>
      <c r="T84" s="330"/>
      <c r="U84" s="331">
        <v>0</v>
      </c>
      <c r="V84" s="332"/>
      <c r="W84" s="333">
        <v>0</v>
      </c>
      <c r="X84" s="334"/>
      <c r="Y84" s="334">
        <v>0</v>
      </c>
      <c r="Z84" s="334"/>
      <c r="AA84" s="334"/>
      <c r="AB84" s="334"/>
      <c r="AC84" s="335"/>
      <c r="AD84" s="107"/>
      <c r="AE84" s="107"/>
      <c r="AF84" s="119">
        <v>17</v>
      </c>
      <c r="AG84" s="318"/>
      <c r="AH84" s="319"/>
      <c r="AI84" s="319"/>
      <c r="AJ84" s="319"/>
      <c r="AK84" s="319"/>
      <c r="AL84" s="314"/>
      <c r="AM84" s="318"/>
      <c r="AN84" s="319"/>
      <c r="AO84" s="319"/>
      <c r="AP84" s="320"/>
      <c r="AQ84" s="314"/>
      <c r="AR84" s="315"/>
      <c r="AS84" s="315"/>
      <c r="AT84" s="315"/>
      <c r="AU84" s="123"/>
    </row>
    <row r="85" spans="1:47" ht="15" customHeight="1">
      <c r="A85" s="119">
        <v>18</v>
      </c>
      <c r="B85" s="120" t="s">
        <v>159</v>
      </c>
      <c r="C85" s="121"/>
      <c r="D85" s="121"/>
      <c r="E85" s="121"/>
      <c r="F85" s="121"/>
      <c r="G85" s="121"/>
      <c r="H85" s="122"/>
      <c r="I85" s="336" t="s">
        <v>136</v>
      </c>
      <c r="J85" s="337"/>
      <c r="K85" s="331">
        <v>0</v>
      </c>
      <c r="L85" s="332"/>
      <c r="M85" s="329">
        <v>0</v>
      </c>
      <c r="N85" s="333"/>
      <c r="O85" s="329">
        <v>0</v>
      </c>
      <c r="P85" s="333"/>
      <c r="Q85" s="329">
        <v>0</v>
      </c>
      <c r="R85" s="338"/>
      <c r="S85" s="329">
        <v>0</v>
      </c>
      <c r="T85" s="330"/>
      <c r="U85" s="331">
        <v>0</v>
      </c>
      <c r="V85" s="332"/>
      <c r="W85" s="333">
        <v>0</v>
      </c>
      <c r="X85" s="334"/>
      <c r="Y85" s="334">
        <v>0</v>
      </c>
      <c r="Z85" s="334"/>
      <c r="AA85" s="334"/>
      <c r="AB85" s="334"/>
      <c r="AC85" s="335"/>
      <c r="AD85" s="107"/>
      <c r="AE85" s="107"/>
      <c r="AF85" s="119">
        <v>18</v>
      </c>
      <c r="AG85" s="318"/>
      <c r="AH85" s="319"/>
      <c r="AI85" s="319"/>
      <c r="AJ85" s="319"/>
      <c r="AK85" s="319"/>
      <c r="AL85" s="314"/>
      <c r="AM85" s="318"/>
      <c r="AN85" s="319"/>
      <c r="AO85" s="319"/>
      <c r="AP85" s="320"/>
      <c r="AQ85" s="314"/>
      <c r="AR85" s="315"/>
      <c r="AS85" s="315"/>
      <c r="AT85" s="315"/>
      <c r="AU85" s="123"/>
    </row>
    <row r="86" spans="1:47" ht="15" customHeight="1">
      <c r="A86" s="119">
        <v>19</v>
      </c>
      <c r="B86" s="120" t="s">
        <v>160</v>
      </c>
      <c r="C86" s="121"/>
      <c r="D86" s="121"/>
      <c r="E86" s="121"/>
      <c r="F86" s="121"/>
      <c r="G86" s="121"/>
      <c r="H86" s="122"/>
      <c r="I86" s="336" t="s">
        <v>136</v>
      </c>
      <c r="J86" s="337"/>
      <c r="K86" s="331">
        <v>0</v>
      </c>
      <c r="L86" s="332"/>
      <c r="M86" s="329">
        <v>0</v>
      </c>
      <c r="N86" s="333"/>
      <c r="O86" s="329">
        <v>0</v>
      </c>
      <c r="P86" s="333"/>
      <c r="Q86" s="329">
        <v>0</v>
      </c>
      <c r="R86" s="338"/>
      <c r="S86" s="329">
        <v>0</v>
      </c>
      <c r="T86" s="330"/>
      <c r="U86" s="331">
        <v>0</v>
      </c>
      <c r="V86" s="332"/>
      <c r="W86" s="333">
        <v>0</v>
      </c>
      <c r="X86" s="334"/>
      <c r="Y86" s="334">
        <v>0</v>
      </c>
      <c r="Z86" s="334"/>
      <c r="AA86" s="334"/>
      <c r="AB86" s="334"/>
      <c r="AC86" s="335"/>
      <c r="AD86" s="107"/>
      <c r="AE86" s="107"/>
      <c r="AF86" s="119">
        <v>19</v>
      </c>
      <c r="AG86" s="318"/>
      <c r="AH86" s="319"/>
      <c r="AI86" s="319"/>
      <c r="AJ86" s="319"/>
      <c r="AK86" s="319"/>
      <c r="AL86" s="314"/>
      <c r="AM86" s="318"/>
      <c r="AN86" s="319"/>
      <c r="AO86" s="319"/>
      <c r="AP86" s="320"/>
      <c r="AQ86" s="314"/>
      <c r="AR86" s="315"/>
      <c r="AS86" s="315"/>
      <c r="AT86" s="315"/>
      <c r="AU86" s="123"/>
    </row>
    <row r="87" spans="1:47" ht="15" customHeight="1">
      <c r="A87" s="119">
        <v>20</v>
      </c>
      <c r="B87" s="120" t="s">
        <v>161</v>
      </c>
      <c r="C87" s="121"/>
      <c r="D87" s="121"/>
      <c r="E87" s="121"/>
      <c r="F87" s="121"/>
      <c r="G87" s="121"/>
      <c r="H87" s="122"/>
      <c r="I87" s="336" t="s">
        <v>136</v>
      </c>
      <c r="J87" s="337"/>
      <c r="K87" s="331">
        <v>0</v>
      </c>
      <c r="L87" s="332"/>
      <c r="M87" s="329">
        <v>0</v>
      </c>
      <c r="N87" s="333"/>
      <c r="O87" s="329">
        <v>0</v>
      </c>
      <c r="P87" s="333"/>
      <c r="Q87" s="329">
        <v>0</v>
      </c>
      <c r="R87" s="338"/>
      <c r="S87" s="329">
        <v>0</v>
      </c>
      <c r="T87" s="330"/>
      <c r="U87" s="331">
        <v>0</v>
      </c>
      <c r="V87" s="332"/>
      <c r="W87" s="333">
        <v>0</v>
      </c>
      <c r="X87" s="334"/>
      <c r="Y87" s="334">
        <v>0</v>
      </c>
      <c r="Z87" s="334"/>
      <c r="AA87" s="334"/>
      <c r="AB87" s="334"/>
      <c r="AC87" s="335"/>
      <c r="AD87" s="107"/>
      <c r="AE87" s="107"/>
      <c r="AF87" s="119">
        <v>20</v>
      </c>
      <c r="AG87" s="318"/>
      <c r="AH87" s="319"/>
      <c r="AI87" s="319"/>
      <c r="AJ87" s="319"/>
      <c r="AK87" s="319"/>
      <c r="AL87" s="314"/>
      <c r="AM87" s="318"/>
      <c r="AN87" s="319"/>
      <c r="AO87" s="319"/>
      <c r="AP87" s="320"/>
      <c r="AQ87" s="314"/>
      <c r="AR87" s="315"/>
      <c r="AS87" s="315"/>
      <c r="AT87" s="315"/>
      <c r="AU87" s="123"/>
    </row>
    <row r="88" spans="1:47" ht="15" customHeight="1">
      <c r="A88" s="119">
        <v>21</v>
      </c>
      <c r="B88" s="120" t="s">
        <v>162</v>
      </c>
      <c r="C88" s="121"/>
      <c r="D88" s="121"/>
      <c r="E88" s="121"/>
      <c r="F88" s="121"/>
      <c r="G88" s="121"/>
      <c r="H88" s="122"/>
      <c r="I88" s="336" t="s">
        <v>136</v>
      </c>
      <c r="J88" s="337"/>
      <c r="K88" s="331">
        <v>0</v>
      </c>
      <c r="L88" s="332"/>
      <c r="M88" s="329">
        <v>48</v>
      </c>
      <c r="N88" s="333"/>
      <c r="O88" s="329">
        <v>51</v>
      </c>
      <c r="P88" s="333"/>
      <c r="Q88" s="329">
        <v>0</v>
      </c>
      <c r="R88" s="338"/>
      <c r="S88" s="329">
        <v>0</v>
      </c>
      <c r="T88" s="330"/>
      <c r="U88" s="331">
        <v>0</v>
      </c>
      <c r="V88" s="332"/>
      <c r="W88" s="333">
        <v>0</v>
      </c>
      <c r="X88" s="334"/>
      <c r="Y88" s="334">
        <v>0</v>
      </c>
      <c r="Z88" s="334"/>
      <c r="AA88" s="334"/>
      <c r="AB88" s="334"/>
      <c r="AC88" s="335"/>
      <c r="AD88" s="107"/>
      <c r="AE88" s="107"/>
      <c r="AF88" s="119">
        <v>21</v>
      </c>
      <c r="AG88" s="318"/>
      <c r="AH88" s="319"/>
      <c r="AI88" s="319"/>
      <c r="AJ88" s="319"/>
      <c r="AK88" s="319"/>
      <c r="AL88" s="314"/>
      <c r="AM88" s="318"/>
      <c r="AN88" s="319"/>
      <c r="AO88" s="319"/>
      <c r="AP88" s="320"/>
      <c r="AQ88" s="314"/>
      <c r="AR88" s="315"/>
      <c r="AS88" s="315"/>
      <c r="AT88" s="315"/>
      <c r="AU88" s="123"/>
    </row>
    <row r="89" spans="1:47" ht="15" customHeight="1" thickBot="1">
      <c r="A89" s="124">
        <v>22</v>
      </c>
      <c r="B89" s="125" t="s">
        <v>163</v>
      </c>
      <c r="C89" s="109"/>
      <c r="D89" s="109"/>
      <c r="E89" s="109"/>
      <c r="F89" s="109"/>
      <c r="G89" s="109"/>
      <c r="H89" s="126"/>
      <c r="I89" s="321" t="s">
        <v>134</v>
      </c>
      <c r="J89" s="322"/>
      <c r="K89" s="323">
        <v>0</v>
      </c>
      <c r="L89" s="324"/>
      <c r="M89" s="325" t="s">
        <v>179</v>
      </c>
      <c r="N89" s="326"/>
      <c r="O89" s="325" t="s">
        <v>179</v>
      </c>
      <c r="P89" s="326"/>
      <c r="Q89" s="325">
        <v>0</v>
      </c>
      <c r="R89" s="327"/>
      <c r="S89" s="325">
        <v>0</v>
      </c>
      <c r="T89" s="328"/>
      <c r="U89" s="323">
        <v>0</v>
      </c>
      <c r="V89" s="324"/>
      <c r="W89" s="326">
        <v>0</v>
      </c>
      <c r="X89" s="316"/>
      <c r="Y89" s="316">
        <v>0</v>
      </c>
      <c r="Z89" s="316"/>
      <c r="AA89" s="316"/>
      <c r="AB89" s="316"/>
      <c r="AC89" s="317"/>
      <c r="AD89" s="107"/>
      <c r="AE89" s="107"/>
      <c r="AF89" s="119">
        <v>22</v>
      </c>
      <c r="AG89" s="318"/>
      <c r="AH89" s="319"/>
      <c r="AI89" s="319"/>
      <c r="AJ89" s="319"/>
      <c r="AK89" s="319"/>
      <c r="AL89" s="314"/>
      <c r="AM89" s="318"/>
      <c r="AN89" s="319"/>
      <c r="AO89" s="319"/>
      <c r="AP89" s="320"/>
      <c r="AQ89" s="314"/>
      <c r="AR89" s="315"/>
      <c r="AS89" s="315"/>
      <c r="AT89" s="31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0"/>
      <c r="AH90" s="311"/>
      <c r="AI90" s="311"/>
      <c r="AJ90" s="311"/>
      <c r="AK90" s="311"/>
      <c r="AL90" s="312"/>
      <c r="AM90" s="310"/>
      <c r="AN90" s="311"/>
      <c r="AO90" s="311"/>
      <c r="AP90" s="313"/>
      <c r="AQ90" s="314"/>
      <c r="AR90" s="315"/>
      <c r="AS90" s="315"/>
      <c r="AT90" s="315"/>
      <c r="AU90" s="123"/>
    </row>
    <row r="91" spans="1:47" ht="15" customHeight="1">
      <c r="AF91" s="119">
        <v>24</v>
      </c>
      <c r="AG91" s="310"/>
      <c r="AH91" s="311"/>
      <c r="AI91" s="311"/>
      <c r="AJ91" s="311"/>
      <c r="AK91" s="311"/>
      <c r="AL91" s="312"/>
      <c r="AM91" s="310"/>
      <c r="AN91" s="311"/>
      <c r="AO91" s="311"/>
      <c r="AP91" s="313"/>
      <c r="AQ91" s="314"/>
      <c r="AR91" s="315"/>
      <c r="AS91" s="315"/>
      <c r="AT91" s="315"/>
      <c r="AU91" s="123"/>
    </row>
    <row r="92" spans="1:47" ht="15" customHeight="1">
      <c r="AF92" s="119">
        <v>25</v>
      </c>
      <c r="AG92" s="310"/>
      <c r="AH92" s="311"/>
      <c r="AI92" s="311"/>
      <c r="AJ92" s="311"/>
      <c r="AK92" s="311"/>
      <c r="AL92" s="312"/>
      <c r="AM92" s="310"/>
      <c r="AN92" s="311"/>
      <c r="AO92" s="311"/>
      <c r="AP92" s="313"/>
      <c r="AQ92" s="314"/>
      <c r="AR92" s="315"/>
      <c r="AS92" s="315"/>
      <c r="AT92" s="315"/>
      <c r="AU92" s="123"/>
    </row>
    <row r="93" spans="1:47" ht="15" customHeight="1">
      <c r="AF93" s="119">
        <v>26</v>
      </c>
      <c r="AG93" s="310"/>
      <c r="AH93" s="311"/>
      <c r="AI93" s="311"/>
      <c r="AJ93" s="311"/>
      <c r="AK93" s="311"/>
      <c r="AL93" s="312"/>
      <c r="AM93" s="310"/>
      <c r="AN93" s="311"/>
      <c r="AO93" s="311"/>
      <c r="AP93" s="313"/>
      <c r="AQ93" s="314"/>
      <c r="AR93" s="315"/>
      <c r="AS93" s="315"/>
      <c r="AT93" s="315"/>
      <c r="AU93" s="123"/>
    </row>
    <row r="94" spans="1:47" ht="15" customHeight="1">
      <c r="AF94" s="119">
        <v>27</v>
      </c>
      <c r="AG94" s="310"/>
      <c r="AH94" s="311"/>
      <c r="AI94" s="311"/>
      <c r="AJ94" s="311"/>
      <c r="AK94" s="311"/>
      <c r="AL94" s="312"/>
      <c r="AM94" s="310"/>
      <c r="AN94" s="311"/>
      <c r="AO94" s="311"/>
      <c r="AP94" s="313"/>
      <c r="AQ94" s="314"/>
      <c r="AR94" s="315"/>
      <c r="AS94" s="315"/>
      <c r="AT94" s="315"/>
      <c r="AU94" s="123"/>
    </row>
    <row r="95" spans="1:47" ht="15" customHeight="1">
      <c r="AF95" s="119">
        <v>28</v>
      </c>
      <c r="AG95" s="310"/>
      <c r="AH95" s="311"/>
      <c r="AI95" s="311"/>
      <c r="AJ95" s="311"/>
      <c r="AK95" s="311"/>
      <c r="AL95" s="312"/>
      <c r="AM95" s="310"/>
      <c r="AN95" s="311"/>
      <c r="AO95" s="311"/>
      <c r="AP95" s="313"/>
      <c r="AQ95" s="314"/>
      <c r="AR95" s="315"/>
      <c r="AS95" s="315"/>
      <c r="AT95" s="315"/>
      <c r="AU95" s="123"/>
    </row>
    <row r="96" spans="1:47" ht="15" customHeight="1">
      <c r="AF96" s="119">
        <v>29</v>
      </c>
      <c r="AG96" s="310"/>
      <c r="AH96" s="311"/>
      <c r="AI96" s="311"/>
      <c r="AJ96" s="311"/>
      <c r="AK96" s="311"/>
      <c r="AL96" s="312"/>
      <c r="AM96" s="310"/>
      <c r="AN96" s="311"/>
      <c r="AO96" s="311"/>
      <c r="AP96" s="313"/>
      <c r="AQ96" s="314"/>
      <c r="AR96" s="315"/>
      <c r="AS96" s="315"/>
      <c r="AT96" s="315"/>
      <c r="AU96" s="123"/>
    </row>
    <row r="97" spans="32:47" ht="15" customHeight="1">
      <c r="AF97" s="119">
        <v>30</v>
      </c>
      <c r="AG97" s="310"/>
      <c r="AH97" s="311"/>
      <c r="AI97" s="311"/>
      <c r="AJ97" s="311"/>
      <c r="AK97" s="311"/>
      <c r="AL97" s="312"/>
      <c r="AM97" s="310"/>
      <c r="AN97" s="311"/>
      <c r="AO97" s="311"/>
      <c r="AP97" s="313"/>
      <c r="AQ97" s="314"/>
      <c r="AR97" s="315"/>
      <c r="AS97" s="315"/>
      <c r="AT97" s="315"/>
      <c r="AU97" s="123"/>
    </row>
    <row r="98" spans="32:47" ht="15" customHeight="1">
      <c r="AF98" s="119">
        <v>31</v>
      </c>
      <c r="AG98" s="310"/>
      <c r="AH98" s="311"/>
      <c r="AI98" s="311"/>
      <c r="AJ98" s="311"/>
      <c r="AK98" s="311"/>
      <c r="AL98" s="312"/>
      <c r="AM98" s="310"/>
      <c r="AN98" s="311"/>
      <c r="AO98" s="311"/>
      <c r="AP98" s="313"/>
      <c r="AQ98" s="314"/>
      <c r="AR98" s="315"/>
      <c r="AS98" s="315"/>
      <c r="AT98" s="315"/>
      <c r="AU98" s="123"/>
    </row>
    <row r="99" spans="32:47" ht="15" customHeight="1">
      <c r="AF99" s="119">
        <v>32</v>
      </c>
      <c r="AG99" s="310"/>
      <c r="AH99" s="311"/>
      <c r="AI99" s="311"/>
      <c r="AJ99" s="311"/>
      <c r="AK99" s="311"/>
      <c r="AL99" s="312"/>
      <c r="AM99" s="310"/>
      <c r="AN99" s="311"/>
      <c r="AO99" s="311"/>
      <c r="AP99" s="313"/>
      <c r="AQ99" s="314"/>
      <c r="AR99" s="315"/>
      <c r="AS99" s="315"/>
      <c r="AT99" s="315"/>
      <c r="AU99" s="123"/>
    </row>
    <row r="100" spans="32:47" ht="15" customHeight="1">
      <c r="AF100" s="119">
        <v>33</v>
      </c>
      <c r="AG100" s="310"/>
      <c r="AH100" s="311"/>
      <c r="AI100" s="311"/>
      <c r="AJ100" s="311"/>
      <c r="AK100" s="311"/>
      <c r="AL100" s="312"/>
      <c r="AM100" s="310"/>
      <c r="AN100" s="311"/>
      <c r="AO100" s="311"/>
      <c r="AP100" s="313"/>
      <c r="AQ100" s="314"/>
      <c r="AR100" s="315"/>
      <c r="AS100" s="315"/>
      <c r="AT100" s="315"/>
      <c r="AU100" s="123"/>
    </row>
    <row r="101" spans="32:47" ht="15" customHeight="1">
      <c r="AF101" s="119">
        <v>34</v>
      </c>
      <c r="AG101" s="310"/>
      <c r="AH101" s="311"/>
      <c r="AI101" s="311"/>
      <c r="AJ101" s="311"/>
      <c r="AK101" s="311"/>
      <c r="AL101" s="312"/>
      <c r="AM101" s="310"/>
      <c r="AN101" s="311"/>
      <c r="AO101" s="311"/>
      <c r="AP101" s="313"/>
      <c r="AQ101" s="314"/>
      <c r="AR101" s="315"/>
      <c r="AS101" s="315"/>
      <c r="AT101" s="315"/>
      <c r="AU101" s="123"/>
    </row>
    <row r="102" spans="32:47" ht="15" customHeight="1">
      <c r="AF102" s="119">
        <v>35</v>
      </c>
      <c r="AG102" s="310"/>
      <c r="AH102" s="311"/>
      <c r="AI102" s="311"/>
      <c r="AJ102" s="311"/>
      <c r="AK102" s="311"/>
      <c r="AL102" s="312"/>
      <c r="AM102" s="310"/>
      <c r="AN102" s="311"/>
      <c r="AO102" s="311"/>
      <c r="AP102" s="313"/>
      <c r="AQ102" s="314"/>
      <c r="AR102" s="315"/>
      <c r="AS102" s="315"/>
      <c r="AT102" s="315"/>
      <c r="AU102" s="123"/>
    </row>
    <row r="103" spans="32:47" ht="15" customHeight="1">
      <c r="AF103" s="119">
        <v>36</v>
      </c>
      <c r="AG103" s="310"/>
      <c r="AH103" s="311"/>
      <c r="AI103" s="311"/>
      <c r="AJ103" s="311"/>
      <c r="AK103" s="311"/>
      <c r="AL103" s="312"/>
      <c r="AM103" s="310"/>
      <c r="AN103" s="311"/>
      <c r="AO103" s="311"/>
      <c r="AP103" s="313"/>
      <c r="AQ103" s="314"/>
      <c r="AR103" s="315"/>
      <c r="AS103" s="315"/>
      <c r="AT103" s="315"/>
      <c r="AU103" s="123"/>
    </row>
    <row r="104" spans="32:47" ht="15" customHeight="1">
      <c r="AF104" s="119">
        <v>37</v>
      </c>
      <c r="AG104" s="310"/>
      <c r="AH104" s="311"/>
      <c r="AI104" s="311"/>
      <c r="AJ104" s="311"/>
      <c r="AK104" s="311"/>
      <c r="AL104" s="312"/>
      <c r="AM104" s="310"/>
      <c r="AN104" s="311"/>
      <c r="AO104" s="311"/>
      <c r="AP104" s="313"/>
      <c r="AQ104" s="314"/>
      <c r="AR104" s="315"/>
      <c r="AS104" s="315"/>
      <c r="AT104" s="315"/>
      <c r="AU104" s="123"/>
    </row>
    <row r="105" spans="32:47" ht="15" customHeight="1">
      <c r="AF105" s="119">
        <v>38</v>
      </c>
      <c r="AG105" s="310"/>
      <c r="AH105" s="311"/>
      <c r="AI105" s="311"/>
      <c r="AJ105" s="311"/>
      <c r="AK105" s="311"/>
      <c r="AL105" s="312"/>
      <c r="AM105" s="310"/>
      <c r="AN105" s="311"/>
      <c r="AO105" s="311"/>
      <c r="AP105" s="313"/>
      <c r="AQ105" s="314"/>
      <c r="AR105" s="315"/>
      <c r="AS105" s="315"/>
      <c r="AT105" s="315"/>
      <c r="AU105" s="123"/>
    </row>
    <row r="106" spans="32:47" ht="15" customHeight="1">
      <c r="AF106" s="119">
        <v>39</v>
      </c>
      <c r="AG106" s="310"/>
      <c r="AH106" s="311"/>
      <c r="AI106" s="311"/>
      <c r="AJ106" s="311"/>
      <c r="AK106" s="311"/>
      <c r="AL106" s="312"/>
      <c r="AM106" s="310"/>
      <c r="AN106" s="311"/>
      <c r="AO106" s="311"/>
      <c r="AP106" s="313"/>
      <c r="AQ106" s="314"/>
      <c r="AR106" s="315"/>
      <c r="AS106" s="315"/>
      <c r="AT106" s="315"/>
      <c r="AU106" s="123"/>
    </row>
    <row r="107" spans="32:47" ht="15" customHeight="1" thickBot="1">
      <c r="AF107" s="124">
        <v>40</v>
      </c>
      <c r="AG107" s="304"/>
      <c r="AH107" s="305"/>
      <c r="AI107" s="305"/>
      <c r="AJ107" s="305"/>
      <c r="AK107" s="305"/>
      <c r="AL107" s="306"/>
      <c r="AM107" s="304"/>
      <c r="AN107" s="305"/>
      <c r="AO107" s="305"/>
      <c r="AP107" s="307"/>
      <c r="AQ107" s="308"/>
      <c r="AR107" s="309"/>
      <c r="AS107" s="309"/>
      <c r="AT107" s="30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24 FEBRUARY 2021</vt:lpstr>
      <vt:lpstr>25 FEBRUARY 2021</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lpstr>'24 FEBRUARY 2021'!Print_Area</vt:lpstr>
      <vt:lpstr>'25 FEBRUARY 2021'!Print_Area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2021-02-25T13:25:03Z</dcterms:modified>
</cp:coreProperties>
</file>