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EP\Downloads\"/>
    </mc:Choice>
  </mc:AlternateContent>
  <xr:revisionPtr revIDLastSave="0" documentId="8_{ABBB2B23-C6CC-4481-8CAD-B63CACDD5EDB}" xr6:coauthVersionLast="36" xr6:coauthVersionMax="36" xr10:uidLastSave="{00000000-0000-0000-0000-000000000000}"/>
  <bookViews>
    <workbookView xWindow="-105" yWindow="-105" windowWidth="19425" windowHeight="10305" xr2:uid="{F8C4C60C-A2AD-4664-BC1C-2EBB66DD01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78" i="1"/>
  <c r="B77" i="1"/>
  <c r="B76" i="1"/>
  <c r="B75" i="1"/>
  <c r="B74" i="1"/>
  <c r="B73" i="1"/>
  <c r="B56" i="1"/>
  <c r="B55" i="1"/>
  <c r="B54" i="1"/>
  <c r="B53" i="1"/>
  <c r="B52" i="1"/>
  <c r="B51" i="1"/>
  <c r="E73" i="1" l="1"/>
  <c r="E76" i="1"/>
  <c r="E81" i="1"/>
  <c r="E78" i="1"/>
  <c r="E82" i="1" l="1"/>
  <c r="E77" i="1"/>
  <c r="E79" i="1"/>
  <c r="E74" i="1"/>
  <c r="E80" i="1"/>
  <c r="E75" i="1"/>
</calcChain>
</file>

<file path=xl/sharedStrings.xml><?xml version="1.0" encoding="utf-8"?>
<sst xmlns="http://schemas.openxmlformats.org/spreadsheetml/2006/main" count="239" uniqueCount="140">
  <si>
    <t>RAM</t>
  </si>
  <si>
    <t>Brand</t>
  </si>
  <si>
    <t>CPU</t>
  </si>
  <si>
    <t>GPU</t>
  </si>
  <si>
    <t>Baterai</t>
  </si>
  <si>
    <t>Harga</t>
  </si>
  <si>
    <t>Ukuran Layar</t>
  </si>
  <si>
    <t>4GB</t>
  </si>
  <si>
    <t>14 inci</t>
  </si>
  <si>
    <t>16GB</t>
  </si>
  <si>
    <t xml:space="preserve">8GB </t>
  </si>
  <si>
    <t>Intel Celeron N4020 Dual Core up to 2.8 GHz</t>
  </si>
  <si>
    <t> Intel UHD Graphics 600</t>
  </si>
  <si>
    <t>39Wh</t>
  </si>
  <si>
    <t>10.1 inci</t>
  </si>
  <si>
    <t> Intel Celeron N4020 Dual Core up to 2.8 GHz </t>
  </si>
  <si>
    <t>37Wh</t>
  </si>
  <si>
    <t>15.6 inci</t>
  </si>
  <si>
    <t> Xiaomi (RedmiBook 15)</t>
  </si>
  <si>
    <t> Intel Core i3-1115G4 Dual Core up to 4.1 GHz</t>
  </si>
  <si>
    <t> Intel UHD Graphics Gen-11</t>
  </si>
  <si>
    <t>46Wh</t>
  </si>
  <si>
    <t>Acer (Aspire 5 Slim A514)</t>
  </si>
  <si>
    <t>NVIDIA GeForce MX350 2GB</t>
  </si>
  <si>
    <t>38Wh</t>
  </si>
  <si>
    <t>MSI (Modern 14 C12M 473ID)</t>
  </si>
  <si>
    <t>Intel Core i3-1215U, 6 core (2P core+4E core), 8 thread, up to 4,4 GHz</t>
  </si>
  <si>
    <t>Intel UHD</t>
  </si>
  <si>
    <t>39 Wh</t>
  </si>
  <si>
    <t>Intel Core i7-1065G7, 4 core 8 thread, up to 3,9 GHz</t>
  </si>
  <si>
    <t>Intel Iris Plus</t>
  </si>
  <si>
    <t>55 Wh</t>
  </si>
  <si>
    <t>Rp.7.259.000</t>
  </si>
  <si>
    <t>Intel® Core™ i3-1115G4 Processor</t>
  </si>
  <si>
    <t>41 Wh</t>
  </si>
  <si>
    <t>Rp.7.600.000</t>
  </si>
  <si>
    <t>Infinix (INBook X1 Pro)</t>
  </si>
  <si>
    <t> Dell (Vostro 3510)</t>
  </si>
  <si>
    <t>Huawei (MateBook D 15 i3-1115G4)</t>
  </si>
  <si>
    <t>11th Gen Intel® Core™ i3-1135G7</t>
  </si>
  <si>
    <t>Intel® UHD Graphics</t>
  </si>
  <si>
    <t xml:space="preserve">42 Wh </t>
  </si>
  <si>
    <t>Apple (MacBook Air M1)</t>
  </si>
  <si>
    <t>Chip Apple M1</t>
  </si>
  <si>
    <t>49,9Wh</t>
  </si>
  <si>
    <t>13.3 inci</t>
  </si>
  <si>
    <t>apple m1</t>
  </si>
  <si>
    <t>Kriteria</t>
  </si>
  <si>
    <t>Lenovo (IdeaPad Slim D330 Flex)</t>
  </si>
  <si>
    <t>ASUS (VivoBook 15 A516MAO N4020)</t>
  </si>
  <si>
    <t>NVIDIA® GeForce RTX™ 3070Ti</t>
  </si>
  <si>
    <t xml:space="preserve">12th Gen Intel®Core™i9-12950HX Processor2.3GHz </t>
  </si>
  <si>
    <t>ROG Strix SCAR 17Special Edition (G733C)</t>
  </si>
  <si>
    <t>90WHrs</t>
  </si>
  <si>
    <t>17.03 inci</t>
  </si>
  <si>
    <t>Benefit/Cost</t>
  </si>
  <si>
    <t>C1</t>
  </si>
  <si>
    <t>Ram</t>
  </si>
  <si>
    <t>Benefit</t>
  </si>
  <si>
    <t>C2</t>
  </si>
  <si>
    <t>C3</t>
  </si>
  <si>
    <t>C4</t>
  </si>
  <si>
    <t>Layar</t>
  </si>
  <si>
    <t>C5</t>
  </si>
  <si>
    <t>Cost</t>
  </si>
  <si>
    <t>C6</t>
  </si>
  <si>
    <t>Cpu</t>
  </si>
  <si>
    <t>Gpu</t>
  </si>
  <si>
    <t>Ukuran layar</t>
  </si>
  <si>
    <t>Tingkat Kepentingan</t>
  </si>
  <si>
    <t>Bobot</t>
  </si>
  <si>
    <t>Sangat Baik</t>
  </si>
  <si>
    <t>Baik</t>
  </si>
  <si>
    <t>Cukup</t>
  </si>
  <si>
    <t>Buruk</t>
  </si>
  <si>
    <t>Sangat Buruk</t>
  </si>
  <si>
    <t>RAM (C1)</t>
  </si>
  <si>
    <t>Nilai</t>
  </si>
  <si>
    <t>8GB</t>
  </si>
  <si>
    <t>cpu (C2)</t>
  </si>
  <si>
    <t>Gpu (C3)</t>
  </si>
  <si>
    <t>17,3 inci</t>
  </si>
  <si>
    <t>15,6 inci</t>
  </si>
  <si>
    <t>Batrai (C4)</t>
  </si>
  <si>
    <t>HARGA (C5)</t>
  </si>
  <si>
    <t>Rp 28.660.000 - Rp 66.990.000</t>
  </si>
  <si>
    <t>Rp 7.600.00 - Rp 8.000.000</t>
  </si>
  <si>
    <t>Rp 7.000.000 - Rp 7.599.000</t>
  </si>
  <si>
    <t>Rp 4.999.000 - Rp 6.999.000</t>
  </si>
  <si>
    <t>Rp 3.699.000 - Rp 3.999.000</t>
  </si>
  <si>
    <t>Tingkat Prioritas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</si>
  <si>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</si>
  <si>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</si>
  <si>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</si>
  <si>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</si>
  <si>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</si>
  <si>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</si>
  <si>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</si>
  <si>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</si>
  <si>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</si>
  <si>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LAYAR (C6)</t>
  </si>
  <si>
    <t>Komponen</t>
  </si>
  <si>
    <t>Cukup Lebih Penting</t>
  </si>
  <si>
    <t>W1 =</t>
  </si>
  <si>
    <t>W2 =</t>
  </si>
  <si>
    <t xml:space="preserve">W3 = </t>
  </si>
  <si>
    <t>W4 =</t>
  </si>
  <si>
    <t>W5 =</t>
  </si>
  <si>
    <t>W6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</si>
  <si>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</si>
  <si>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</si>
  <si>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</si>
  <si>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</si>
  <si>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</si>
  <si>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</si>
  <si>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</si>
  <si>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</si>
  <si>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</si>
  <si>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</si>
  <si>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</si>
  <si>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</si>
  <si>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V1</t>
  </si>
  <si>
    <t>S2</t>
  </si>
  <si>
    <t>V2</t>
  </si>
  <si>
    <t>S3</t>
  </si>
  <si>
    <t>V3</t>
  </si>
  <si>
    <t>S4</t>
  </si>
  <si>
    <t>V4</t>
  </si>
  <si>
    <t>S5</t>
  </si>
  <si>
    <t>V5</t>
  </si>
  <si>
    <t>S6</t>
  </si>
  <si>
    <t>V6</t>
  </si>
  <si>
    <t>S7</t>
  </si>
  <si>
    <t>V7</t>
  </si>
  <si>
    <t>S8</t>
  </si>
  <si>
    <t>V8</t>
  </si>
  <si>
    <t>S9</t>
  </si>
  <si>
    <t>V9</t>
  </si>
  <si>
    <t>S10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</si>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</sst>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8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4C4F53"/>
      <name val="Times New Roman"/>
      <family val="1"/>
    </font>
    <font>
      <sz val="10"/>
      <color rgb="FF374151"/>
      <name val="Times New Roman"/>
      <family val="1"/>
    </font>
    <font>
      <b/>
      <sz val="10"/>
      <color rgb="FF37415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2"/>
      <color rgb="FF374151"/>
      <name val="Times New Roman"/>
      <family val="1"/>
    </font>
    <font>
      <b/>
      <sz val="12"/>
      <color rgb="FF37415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6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6" fontId="6" fillId="0" borderId="0" xfId="0" applyNumberFormat="1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55C3-38A0-4D8C-8128-22174405F880}">
  <dimension ref="A1:N82"/>
  <sheetViews>
    <sheetView tabSelected="1" topLeftCell="C1" zoomScale="55" zoomScaleNormal="55" workbookViewId="0">
      <selection sqref="A1:G11"/>
    </sheetView>
  </sheetViews>
  <sheetFormatPr defaultColWidth="8.7109375" defaultRowHeight="12.75" x14ac:dyDescent="0.2"/>
  <cols>
    <col min="1" max="1" width="53.5703125" style="20" bestFit="1" customWidth="1"/>
    <col min="2" max="2" width="11.85546875" style="20" bestFit="1" customWidth="1"/>
    <col min="3" max="3" width="42.5703125" style="20" bestFit="1" customWidth="1"/>
    <col min="4" max="4" width="26.85546875" style="20" customWidth="1"/>
    <col min="5" max="5" width="11.85546875" style="20" bestFit="1" customWidth="1"/>
    <col min="6" max="6" width="18.28515625" style="20" customWidth="1"/>
    <col min="7" max="7" width="25.42578125" style="20" bestFit="1" customWidth="1"/>
    <col min="8" max="8" width="6.85546875" style="20" bestFit="1" customWidth="1"/>
    <col min="9" max="9" width="4.7109375" style="20" bestFit="1" customWidth="1"/>
    <col min="10" max="10" width="6.5703125" style="20" bestFit="1" customWidth="1"/>
    <col min="11" max="11" width="10.28515625" style="20" bestFit="1" customWidth="1"/>
    <col min="12" max="12" width="5.140625" style="20" bestFit="1" customWidth="1"/>
    <col min="13" max="16384" width="8.7109375" style="20"/>
  </cols>
  <sheetData>
    <row r="1" spans="1:12" x14ac:dyDescent="0.2">
      <c r="A1" s="13" t="s">
        <v>1</v>
      </c>
      <c r="B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12" ht="25.5" x14ac:dyDescent="0.2">
      <c r="A2" s="2" t="s">
        <v>48</v>
      </c>
      <c r="B2" s="3" t="s">
        <v>10</v>
      </c>
      <c r="C2" s="3" t="s">
        <v>11</v>
      </c>
      <c r="D2" s="3" t="s">
        <v>12</v>
      </c>
      <c r="E2" s="4" t="s">
        <v>13</v>
      </c>
      <c r="F2" s="5">
        <v>3699000</v>
      </c>
      <c r="G2" s="3" t="s">
        <v>14</v>
      </c>
      <c r="I2" s="21"/>
      <c r="J2" s="12" t="s">
        <v>47</v>
      </c>
      <c r="K2" s="12" t="s">
        <v>55</v>
      </c>
    </row>
    <row r="3" spans="1:12" x14ac:dyDescent="0.2">
      <c r="A3" s="3" t="s">
        <v>49</v>
      </c>
      <c r="B3" s="3" t="s">
        <v>7</v>
      </c>
      <c r="C3" s="3" t="s">
        <v>15</v>
      </c>
      <c r="D3" s="3" t="s">
        <v>12</v>
      </c>
      <c r="E3" s="3" t="s">
        <v>16</v>
      </c>
      <c r="F3" s="5">
        <v>3999000</v>
      </c>
      <c r="G3" s="3" t="s">
        <v>17</v>
      </c>
      <c r="I3" s="11" t="s">
        <v>56</v>
      </c>
      <c r="J3" s="11" t="s">
        <v>57</v>
      </c>
      <c r="K3" s="11" t="s">
        <v>58</v>
      </c>
    </row>
    <row r="4" spans="1:12" x14ac:dyDescent="0.2">
      <c r="A4" s="2" t="s">
        <v>18</v>
      </c>
      <c r="B4" s="3" t="s">
        <v>10</v>
      </c>
      <c r="C4" s="3" t="s">
        <v>19</v>
      </c>
      <c r="D4" s="3" t="s">
        <v>20</v>
      </c>
      <c r="E4" s="3" t="s">
        <v>21</v>
      </c>
      <c r="F4" s="5">
        <v>4999000</v>
      </c>
      <c r="G4" s="3" t="s">
        <v>17</v>
      </c>
      <c r="I4" s="11" t="s">
        <v>59</v>
      </c>
      <c r="J4" s="11" t="s">
        <v>66</v>
      </c>
      <c r="K4" s="11" t="s">
        <v>58</v>
      </c>
    </row>
    <row r="5" spans="1:12" x14ac:dyDescent="0.2">
      <c r="A5" s="3" t="s">
        <v>22</v>
      </c>
      <c r="B5" s="3" t="s">
        <v>10</v>
      </c>
      <c r="C5" s="3" t="s">
        <v>19</v>
      </c>
      <c r="D5" s="3" t="s">
        <v>23</v>
      </c>
      <c r="E5" s="3" t="s">
        <v>24</v>
      </c>
      <c r="F5" s="5">
        <v>6699000</v>
      </c>
      <c r="G5" s="3" t="s">
        <v>8</v>
      </c>
      <c r="I5" s="11" t="s">
        <v>60</v>
      </c>
      <c r="J5" s="11" t="s">
        <v>67</v>
      </c>
      <c r="K5" s="11" t="s">
        <v>58</v>
      </c>
    </row>
    <row r="6" spans="1:12" ht="25.5" x14ac:dyDescent="0.2">
      <c r="A6" s="3" t="s">
        <v>25</v>
      </c>
      <c r="B6" s="3" t="s">
        <v>10</v>
      </c>
      <c r="C6" s="3" t="s">
        <v>26</v>
      </c>
      <c r="D6" s="3" t="s">
        <v>27</v>
      </c>
      <c r="E6" s="3" t="s">
        <v>28</v>
      </c>
      <c r="F6" s="5">
        <v>7599000</v>
      </c>
      <c r="G6" s="3" t="s">
        <v>17</v>
      </c>
      <c r="I6" s="11" t="s">
        <v>61</v>
      </c>
      <c r="J6" s="11" t="s">
        <v>4</v>
      </c>
      <c r="K6" s="11" t="s">
        <v>58</v>
      </c>
    </row>
    <row r="7" spans="1:12" x14ac:dyDescent="0.2">
      <c r="A7" s="3" t="s">
        <v>36</v>
      </c>
      <c r="B7" s="3" t="s">
        <v>9</v>
      </c>
      <c r="C7" s="3" t="s">
        <v>29</v>
      </c>
      <c r="D7" s="3" t="s">
        <v>30</v>
      </c>
      <c r="E7" s="3" t="s">
        <v>31</v>
      </c>
      <c r="F7" s="5" t="s">
        <v>32</v>
      </c>
      <c r="G7" s="3" t="s">
        <v>17</v>
      </c>
      <c r="I7" s="11" t="s">
        <v>63</v>
      </c>
      <c r="J7" s="11" t="s">
        <v>5</v>
      </c>
      <c r="K7" s="11" t="s">
        <v>64</v>
      </c>
    </row>
    <row r="8" spans="1:12" ht="25.5" x14ac:dyDescent="0.2">
      <c r="A8" s="3" t="s">
        <v>37</v>
      </c>
      <c r="B8" s="3" t="s">
        <v>7</v>
      </c>
      <c r="C8" s="3" t="s">
        <v>33</v>
      </c>
      <c r="D8" s="3" t="s">
        <v>27</v>
      </c>
      <c r="E8" s="3" t="s">
        <v>34</v>
      </c>
      <c r="F8" s="5" t="s">
        <v>35</v>
      </c>
      <c r="G8" s="3" t="s">
        <v>17</v>
      </c>
      <c r="I8" s="11" t="s">
        <v>65</v>
      </c>
      <c r="J8" s="11" t="s">
        <v>68</v>
      </c>
      <c r="K8" s="11" t="s">
        <v>58</v>
      </c>
    </row>
    <row r="9" spans="1:12" x14ac:dyDescent="0.2">
      <c r="A9" s="3" t="s">
        <v>38</v>
      </c>
      <c r="B9" s="3" t="s">
        <v>10</v>
      </c>
      <c r="C9" s="3" t="s">
        <v>39</v>
      </c>
      <c r="D9" s="3" t="s">
        <v>40</v>
      </c>
      <c r="E9" s="3" t="s">
        <v>41</v>
      </c>
      <c r="F9" s="5">
        <v>7599000</v>
      </c>
      <c r="G9" s="3" t="s">
        <v>17</v>
      </c>
    </row>
    <row r="10" spans="1:12" x14ac:dyDescent="0.2">
      <c r="A10" s="3" t="s">
        <v>42</v>
      </c>
      <c r="B10" s="3" t="s">
        <v>10</v>
      </c>
      <c r="C10" s="3" t="s">
        <v>43</v>
      </c>
      <c r="D10" s="3" t="s">
        <v>46</v>
      </c>
      <c r="E10" s="3" t="s">
        <v>44</v>
      </c>
      <c r="F10" s="5">
        <v>28660000</v>
      </c>
      <c r="G10" s="3" t="s">
        <v>45</v>
      </c>
    </row>
    <row r="11" spans="1:12" ht="38.25" x14ac:dyDescent="0.2">
      <c r="A11" s="6" t="s">
        <v>52</v>
      </c>
      <c r="B11" s="3" t="s">
        <v>9</v>
      </c>
      <c r="C11" s="7" t="s">
        <v>51</v>
      </c>
      <c r="D11" s="7" t="s">
        <v>50</v>
      </c>
      <c r="E11" s="7" t="s">
        <v>53</v>
      </c>
      <c r="F11" s="8">
        <v>66999000</v>
      </c>
      <c r="G11" s="9" t="s">
        <v>54</v>
      </c>
      <c r="K11" s="12" t="s">
        <v>69</v>
      </c>
      <c r="L11" s="12" t="s">
        <v>70</v>
      </c>
    </row>
    <row r="12" spans="1:12" ht="15" x14ac:dyDescent="0.2">
      <c r="K12" s="29" t="s">
        <v>71</v>
      </c>
      <c r="L12" s="1">
        <v>5</v>
      </c>
    </row>
    <row r="13" spans="1:12" ht="15" x14ac:dyDescent="0.2">
      <c r="A13" s="12" t="s">
        <v>69</v>
      </c>
      <c r="B13" s="12" t="s">
        <v>70</v>
      </c>
      <c r="D13" s="52" t="s">
        <v>76</v>
      </c>
      <c r="E13" s="52"/>
      <c r="K13" s="29" t="s">
        <v>72</v>
      </c>
      <c r="L13" s="1">
        <v>4</v>
      </c>
    </row>
    <row r="14" spans="1:12" ht="15" x14ac:dyDescent="0.2">
      <c r="A14" s="10" t="s">
        <v>71</v>
      </c>
      <c r="B14" s="22">
        <v>5</v>
      </c>
      <c r="D14" s="15" t="s">
        <v>56</v>
      </c>
      <c r="E14" s="23" t="s">
        <v>77</v>
      </c>
      <c r="K14" s="29" t="s">
        <v>73</v>
      </c>
      <c r="L14" s="1">
        <v>3</v>
      </c>
    </row>
    <row r="15" spans="1:12" ht="15" x14ac:dyDescent="0.2">
      <c r="A15" s="10" t="s">
        <v>72</v>
      </c>
      <c r="B15" s="22">
        <v>4</v>
      </c>
      <c r="D15" s="24" t="s">
        <v>9</v>
      </c>
      <c r="E15" s="22">
        <v>5</v>
      </c>
      <c r="K15" s="29" t="s">
        <v>74</v>
      </c>
      <c r="L15" s="1">
        <v>2</v>
      </c>
    </row>
    <row r="16" spans="1:12" ht="25.5" x14ac:dyDescent="0.2">
      <c r="A16" s="10" t="s">
        <v>73</v>
      </c>
      <c r="B16" s="22">
        <v>3</v>
      </c>
      <c r="D16" s="24" t="s">
        <v>78</v>
      </c>
      <c r="E16" s="22">
        <v>3</v>
      </c>
      <c r="K16" s="29" t="s">
        <v>75</v>
      </c>
      <c r="L16" s="1">
        <v>1</v>
      </c>
    </row>
    <row r="17" spans="1:14" x14ac:dyDescent="0.2">
      <c r="A17" s="10" t="s">
        <v>74</v>
      </c>
      <c r="B17" s="22">
        <v>2</v>
      </c>
      <c r="D17" s="24" t="s">
        <v>7</v>
      </c>
      <c r="E17" s="22">
        <v>1</v>
      </c>
    </row>
    <row r="18" spans="1:14" x14ac:dyDescent="0.2">
      <c r="A18" s="10" t="s">
        <v>75</v>
      </c>
      <c r="B18" s="22">
        <v>1</v>
      </c>
      <c r="H18" s="25"/>
      <c r="I18" s="26"/>
    </row>
    <row r="19" spans="1:14" x14ac:dyDescent="0.2">
      <c r="H19" s="25"/>
      <c r="I19" s="26"/>
    </row>
    <row r="20" spans="1:14" x14ac:dyDescent="0.2">
      <c r="A20" s="52" t="s">
        <v>79</v>
      </c>
      <c r="B20" s="52"/>
      <c r="D20" s="55" t="s">
        <v>80</v>
      </c>
      <c r="E20" s="55"/>
      <c r="F20" s="55"/>
      <c r="H20" s="52" t="s">
        <v>83</v>
      </c>
      <c r="I20" s="52"/>
      <c r="K20" s="52" t="s">
        <v>100</v>
      </c>
      <c r="L20" s="52"/>
    </row>
    <row r="21" spans="1:14" ht="15" x14ac:dyDescent="0.2">
      <c r="A21" s="15" t="s">
        <v>59</v>
      </c>
      <c r="B21" s="27" t="s">
        <v>77</v>
      </c>
      <c r="D21" s="53" t="s">
        <v>60</v>
      </c>
      <c r="E21" s="54"/>
      <c r="F21" s="28" t="s">
        <v>77</v>
      </c>
      <c r="H21" s="15" t="s">
        <v>61</v>
      </c>
      <c r="I21" s="16" t="s">
        <v>77</v>
      </c>
      <c r="K21" s="15" t="s">
        <v>65</v>
      </c>
      <c r="L21" s="16" t="s">
        <v>77</v>
      </c>
    </row>
    <row r="22" spans="1:14" ht="17.25" x14ac:dyDescent="0.2">
      <c r="A22" s="7" t="s">
        <v>51</v>
      </c>
      <c r="B22" s="7">
        <v>5</v>
      </c>
      <c r="D22" s="56" t="s">
        <v>50</v>
      </c>
      <c r="E22" s="56"/>
      <c r="F22" s="7">
        <v>5</v>
      </c>
      <c r="H22" s="7" t="s">
        <v>53</v>
      </c>
      <c r="I22" s="1">
        <v>5</v>
      </c>
      <c r="J22" s="38"/>
      <c r="K22" s="14" t="s">
        <v>81</v>
      </c>
      <c r="L22" s="1">
        <v>5</v>
      </c>
      <c r="N22" s="37"/>
    </row>
    <row r="23" spans="1:14" ht="17.25" x14ac:dyDescent="0.2">
      <c r="A23" s="3" t="s">
        <v>43</v>
      </c>
      <c r="B23" s="7">
        <v>5</v>
      </c>
      <c r="D23" s="56" t="s">
        <v>46</v>
      </c>
      <c r="E23" s="56"/>
      <c r="F23" s="7">
        <v>5</v>
      </c>
      <c r="H23" s="3" t="s">
        <v>31</v>
      </c>
      <c r="I23" s="1">
        <v>5</v>
      </c>
      <c r="J23" s="37"/>
      <c r="K23" s="14" t="s">
        <v>82</v>
      </c>
      <c r="L23" s="1">
        <v>4</v>
      </c>
      <c r="N23" s="37"/>
    </row>
    <row r="24" spans="1:14" ht="15" x14ac:dyDescent="0.2">
      <c r="A24" s="3" t="s">
        <v>29</v>
      </c>
      <c r="B24" s="7">
        <v>4</v>
      </c>
      <c r="D24" s="56" t="s">
        <v>23</v>
      </c>
      <c r="E24" s="56"/>
      <c r="F24" s="7">
        <v>4</v>
      </c>
      <c r="H24" s="3" t="s">
        <v>44</v>
      </c>
      <c r="I24" s="1">
        <v>4</v>
      </c>
      <c r="J24" s="37"/>
      <c r="K24" s="3" t="s">
        <v>17</v>
      </c>
      <c r="L24" s="1">
        <v>4</v>
      </c>
      <c r="N24" s="37"/>
    </row>
    <row r="25" spans="1:14" ht="25.5" x14ac:dyDescent="0.2">
      <c r="A25" s="3" t="s">
        <v>26</v>
      </c>
      <c r="B25" s="7">
        <v>3</v>
      </c>
      <c r="D25" s="56" t="s">
        <v>20</v>
      </c>
      <c r="E25" s="56"/>
      <c r="F25" s="7">
        <v>3</v>
      </c>
      <c r="H25" s="3" t="s">
        <v>21</v>
      </c>
      <c r="I25" s="1">
        <v>3</v>
      </c>
      <c r="J25" s="37"/>
      <c r="K25" s="3" t="s">
        <v>17</v>
      </c>
      <c r="L25" s="1">
        <v>4</v>
      </c>
      <c r="N25" s="37"/>
    </row>
    <row r="26" spans="1:14" ht="15" x14ac:dyDescent="0.2">
      <c r="A26" s="3" t="s">
        <v>33</v>
      </c>
      <c r="B26" s="7">
        <v>3</v>
      </c>
      <c r="D26" s="56" t="s">
        <v>20</v>
      </c>
      <c r="E26" s="56"/>
      <c r="F26" s="7">
        <v>3</v>
      </c>
      <c r="H26" s="3" t="s">
        <v>41</v>
      </c>
      <c r="I26" s="1">
        <v>2</v>
      </c>
      <c r="J26" s="37"/>
      <c r="K26" s="3" t="s">
        <v>17</v>
      </c>
      <c r="L26" s="1">
        <v>4</v>
      </c>
      <c r="N26" s="37"/>
    </row>
    <row r="27" spans="1:14" ht="15" x14ac:dyDescent="0.2">
      <c r="A27" s="3" t="s">
        <v>39</v>
      </c>
      <c r="B27" s="7">
        <v>3</v>
      </c>
      <c r="D27" s="50" t="s">
        <v>12</v>
      </c>
      <c r="E27" s="50"/>
      <c r="F27" s="7">
        <v>2</v>
      </c>
      <c r="H27" s="3" t="s">
        <v>34</v>
      </c>
      <c r="I27" s="1">
        <v>2</v>
      </c>
      <c r="J27" s="37"/>
      <c r="K27" s="3" t="s">
        <v>17</v>
      </c>
      <c r="L27" s="1">
        <v>4</v>
      </c>
      <c r="N27" s="37"/>
    </row>
    <row r="28" spans="1:14" x14ac:dyDescent="0.2">
      <c r="A28" s="3" t="s">
        <v>11</v>
      </c>
      <c r="B28" s="7">
        <v>2</v>
      </c>
      <c r="D28" s="49" t="s">
        <v>12</v>
      </c>
      <c r="E28" s="49"/>
      <c r="F28" s="24">
        <v>2</v>
      </c>
      <c r="G28" s="30"/>
      <c r="H28" s="3" t="s">
        <v>28</v>
      </c>
      <c r="I28" s="7">
        <v>1</v>
      </c>
      <c r="J28" s="37"/>
      <c r="K28" s="3" t="s">
        <v>17</v>
      </c>
      <c r="L28" s="7">
        <v>4</v>
      </c>
      <c r="N28" s="37"/>
    </row>
    <row r="29" spans="1:14" x14ac:dyDescent="0.2">
      <c r="A29" s="3" t="s">
        <v>15</v>
      </c>
      <c r="B29" s="7">
        <v>2</v>
      </c>
      <c r="D29" s="50" t="s">
        <v>40</v>
      </c>
      <c r="E29" s="50"/>
      <c r="F29" s="24">
        <v>2</v>
      </c>
      <c r="G29" s="30"/>
      <c r="H29" s="3" t="s">
        <v>28</v>
      </c>
      <c r="I29" s="7">
        <v>1</v>
      </c>
      <c r="J29" s="37"/>
      <c r="K29" s="3" t="s">
        <v>8</v>
      </c>
      <c r="L29" s="7">
        <v>3</v>
      </c>
      <c r="N29" s="37"/>
    </row>
    <row r="30" spans="1:14" x14ac:dyDescent="0.2">
      <c r="A30" s="3" t="s">
        <v>19</v>
      </c>
      <c r="B30" s="7">
        <v>1</v>
      </c>
      <c r="D30" s="50" t="s">
        <v>27</v>
      </c>
      <c r="E30" s="50"/>
      <c r="F30" s="22">
        <v>1</v>
      </c>
      <c r="H30" s="3" t="s">
        <v>24</v>
      </c>
      <c r="I30" s="7">
        <v>1</v>
      </c>
      <c r="J30" s="37"/>
      <c r="K30" s="3" t="s">
        <v>45</v>
      </c>
      <c r="L30" s="7">
        <v>2</v>
      </c>
      <c r="N30" s="37"/>
    </row>
    <row r="31" spans="1:14" x14ac:dyDescent="0.2">
      <c r="A31" s="3" t="s">
        <v>19</v>
      </c>
      <c r="B31" s="7">
        <v>1</v>
      </c>
      <c r="D31" s="50" t="s">
        <v>27</v>
      </c>
      <c r="E31" s="50"/>
      <c r="F31" s="22">
        <v>1</v>
      </c>
      <c r="H31" s="3" t="s">
        <v>16</v>
      </c>
      <c r="I31" s="7">
        <v>1</v>
      </c>
      <c r="J31" s="39"/>
      <c r="K31" s="3" t="s">
        <v>14</v>
      </c>
      <c r="L31" s="7">
        <v>1</v>
      </c>
      <c r="N31" s="40"/>
    </row>
    <row r="32" spans="1:14" x14ac:dyDescent="0.2">
      <c r="C32" s="37"/>
    </row>
    <row r="33" spans="1:8" x14ac:dyDescent="0.2">
      <c r="C33" s="37"/>
    </row>
    <row r="34" spans="1:8" ht="15.75" x14ac:dyDescent="0.2">
      <c r="A34" s="51" t="s">
        <v>84</v>
      </c>
      <c r="B34" s="51"/>
      <c r="C34" s="37"/>
      <c r="G34" s="31" t="s">
        <v>90</v>
      </c>
      <c r="H34" s="18" t="s">
        <v>70</v>
      </c>
    </row>
    <row r="35" spans="1:8" ht="15.75" x14ac:dyDescent="0.2">
      <c r="A35" s="15" t="s">
        <v>63</v>
      </c>
      <c r="B35" s="16" t="s">
        <v>77</v>
      </c>
      <c r="C35" s="37"/>
      <c r="G35" s="17" t="s">
        <v>91</v>
      </c>
      <c r="H35" s="19">
        <v>9</v>
      </c>
    </row>
    <row r="36" spans="1:8" ht="15.75" x14ac:dyDescent="0.2">
      <c r="A36" s="8" t="s">
        <v>85</v>
      </c>
      <c r="B36" s="1">
        <v>1</v>
      </c>
      <c r="C36" s="37"/>
      <c r="G36" s="17" t="s">
        <v>92</v>
      </c>
      <c r="H36" s="19">
        <v>8</v>
      </c>
    </row>
    <row r="37" spans="1:8" ht="15.75" x14ac:dyDescent="0.2">
      <c r="A37" s="24" t="s">
        <v>86</v>
      </c>
      <c r="B37" s="1">
        <v>2</v>
      </c>
      <c r="C37" s="37"/>
      <c r="G37" s="17" t="s">
        <v>93</v>
      </c>
      <c r="H37" s="19">
        <v>7</v>
      </c>
    </row>
    <row r="38" spans="1:8" ht="15.75" x14ac:dyDescent="0.2">
      <c r="A38" s="24" t="s">
        <v>87</v>
      </c>
      <c r="B38" s="1">
        <v>3</v>
      </c>
      <c r="C38" s="37"/>
      <c r="G38" s="17" t="s">
        <v>94</v>
      </c>
      <c r="H38" s="19">
        <v>6</v>
      </c>
    </row>
    <row r="39" spans="1:8" ht="15.75" x14ac:dyDescent="0.2">
      <c r="A39" s="24" t="s">
        <v>88</v>
      </c>
      <c r="B39" s="1">
        <v>4</v>
      </c>
      <c r="C39" s="37"/>
      <c r="G39" s="17" t="s">
        <v>95</v>
      </c>
      <c r="H39" s="19">
        <v>5</v>
      </c>
    </row>
    <row r="40" spans="1:8" ht="15.75" x14ac:dyDescent="0.2">
      <c r="A40" s="24" t="s">
        <v>89</v>
      </c>
      <c r="B40" s="1">
        <v>5</v>
      </c>
      <c r="C40" s="37"/>
      <c r="G40" s="17" t="s">
        <v>96</v>
      </c>
      <c r="H40" s="19">
        <v>4</v>
      </c>
    </row>
    <row r="41" spans="1:8" ht="15.75" x14ac:dyDescent="0.2">
      <c r="C41" s="40"/>
      <c r="G41" s="17" t="s">
        <v>97</v>
      </c>
      <c r="H41" s="19">
        <v>3</v>
      </c>
    </row>
    <row r="42" spans="1:8" ht="15.75" x14ac:dyDescent="0.2">
      <c r="G42" s="17" t="s">
        <v>98</v>
      </c>
      <c r="H42" s="19">
        <v>2</v>
      </c>
    </row>
    <row r="43" spans="1:8" ht="15.75" x14ac:dyDescent="0.2">
      <c r="C43" s="32" t="s">
        <v>101</v>
      </c>
      <c r="D43" s="32" t="s">
        <v>90</v>
      </c>
      <c r="E43" s="32" t="s">
        <v>70</v>
      </c>
      <c r="G43" s="17" t="s">
        <v>99</v>
      </c>
      <c r="H43" s="19">
        <v>1</v>
      </c>
    </row>
    <row r="44" spans="1:8" ht="15.75" x14ac:dyDescent="0.2">
      <c r="C44" s="33" t="s">
        <v>0</v>
      </c>
      <c r="D44" s="33" t="s">
        <v>93</v>
      </c>
      <c r="E44" s="33">
        <v>7</v>
      </c>
    </row>
    <row r="45" spans="1:8" ht="15.75" x14ac:dyDescent="0.2">
      <c r="C45" s="33" t="s">
        <v>66</v>
      </c>
      <c r="D45" s="33" t="s">
        <v>102</v>
      </c>
      <c r="E45" s="33">
        <v>6</v>
      </c>
    </row>
    <row r="46" spans="1:8" ht="15.75" x14ac:dyDescent="0.2">
      <c r="C46" s="33" t="s">
        <v>67</v>
      </c>
      <c r="D46" s="33" t="s">
        <v>92</v>
      </c>
      <c r="E46" s="33">
        <v>8</v>
      </c>
    </row>
    <row r="47" spans="1:8" ht="15.75" x14ac:dyDescent="0.2">
      <c r="C47" s="33" t="s">
        <v>4</v>
      </c>
      <c r="D47" s="33" t="s">
        <v>95</v>
      </c>
      <c r="E47" s="33">
        <v>5</v>
      </c>
    </row>
    <row r="48" spans="1:8" ht="15.75" x14ac:dyDescent="0.2">
      <c r="C48" s="33" t="s">
        <v>5</v>
      </c>
      <c r="D48" s="33" t="s">
        <v>91</v>
      </c>
      <c r="E48" s="33">
        <v>9</v>
      </c>
    </row>
    <row r="49" spans="1:7" ht="15.75" x14ac:dyDescent="0.2">
      <c r="C49" s="33" t="s">
        <v>62</v>
      </c>
      <c r="D49" s="33" t="s">
        <v>92</v>
      </c>
      <c r="E49" s="33">
        <v>8</v>
      </c>
    </row>
    <row r="51" spans="1:7" ht="15" x14ac:dyDescent="0.2">
      <c r="A51" s="34" t="s">
        <v>103</v>
      </c>
      <c r="B51" s="44">
        <f>E44/(E44+E45+E46+E47+E48+E49)</f>
        <v>0.16279069767441862</v>
      </c>
    </row>
    <row r="52" spans="1:7" ht="15" x14ac:dyDescent="0.2">
      <c r="A52" s="34" t="s">
        <v>104</v>
      </c>
      <c r="B52" s="44">
        <f>E45/(E44+E45+E46+E47+E48+E49)</f>
        <v>0.13953488372093023</v>
      </c>
    </row>
    <row r="53" spans="1:7" ht="15" x14ac:dyDescent="0.2">
      <c r="A53" s="34" t="s">
        <v>105</v>
      </c>
      <c r="B53" s="44">
        <f>E46/(E44+E45+E46+E47+E48+E49)</f>
        <v>0.18604651162790697</v>
      </c>
    </row>
    <row r="54" spans="1:7" ht="15" x14ac:dyDescent="0.2">
      <c r="A54" s="34" t="s">
        <v>106</v>
      </c>
      <c r="B54" s="44">
        <f>E47/(E44+E45+E46+E47+E48+E49)</f>
        <v>0.11627906976744186</v>
      </c>
    </row>
    <row r="55" spans="1:7" ht="15" x14ac:dyDescent="0.2">
      <c r="A55" s="34" t="s">
        <v>107</v>
      </c>
      <c r="B55" s="44">
        <f>E48/(E44+E45+E46+E47+E48+E49)</f>
        <v>0.20930232558139536</v>
      </c>
    </row>
    <row r="56" spans="1:7" ht="15" x14ac:dyDescent="0.2">
      <c r="A56" s="34" t="s">
        <v>108</v>
      </c>
      <c r="B56" s="44">
        <f>E49/(E44+E45+E46+E47+E48+E49)</f>
        <v>0.18604651162790697</v>
      </c>
    </row>
    <row r="59" spans="1:7" ht="15" x14ac:dyDescent="0.2">
      <c r="A59" s="47" t="s">
        <v>109</v>
      </c>
      <c r="B59" s="45" t="s">
        <v>47</v>
      </c>
      <c r="C59" s="46"/>
      <c r="D59" s="46"/>
      <c r="E59" s="46"/>
      <c r="F59" s="46"/>
      <c r="G59" s="46"/>
    </row>
    <row r="60" spans="1:7" ht="15" x14ac:dyDescent="0.2">
      <c r="A60" s="48"/>
      <c r="B60" s="35" t="s">
        <v>56</v>
      </c>
      <c r="C60" s="1" t="s">
        <v>59</v>
      </c>
      <c r="D60" s="1" t="s">
        <v>60</v>
      </c>
      <c r="E60" s="1" t="s">
        <v>61</v>
      </c>
      <c r="F60" s="1" t="s">
        <v>63</v>
      </c>
      <c r="G60" s="1" t="s">
        <v>65</v>
      </c>
    </row>
    <row r="61" spans="1:7" ht="15" x14ac:dyDescent="0.2">
      <c r="A61" s="36" t="s">
        <v>110</v>
      </c>
      <c r="B61" s="1">
        <v>3</v>
      </c>
      <c r="C61" s="7">
        <v>5</v>
      </c>
      <c r="D61" s="7">
        <v>5</v>
      </c>
      <c r="E61" s="1">
        <v>5</v>
      </c>
      <c r="F61" s="1">
        <v>1</v>
      </c>
      <c r="G61" s="1">
        <v>5</v>
      </c>
    </row>
    <row r="62" spans="1:7" ht="15" x14ac:dyDescent="0.2">
      <c r="A62" s="1" t="s">
        <v>111</v>
      </c>
      <c r="B62" s="1">
        <v>1</v>
      </c>
      <c r="C62" s="7">
        <v>5</v>
      </c>
      <c r="D62" s="7">
        <v>5</v>
      </c>
      <c r="E62" s="1">
        <v>5</v>
      </c>
      <c r="F62" s="1">
        <v>1</v>
      </c>
      <c r="G62" s="1">
        <v>4</v>
      </c>
    </row>
    <row r="63" spans="1:7" ht="15" x14ac:dyDescent="0.2">
      <c r="A63" s="1" t="s">
        <v>112</v>
      </c>
      <c r="B63" s="1">
        <v>3</v>
      </c>
      <c r="C63" s="7">
        <v>4</v>
      </c>
      <c r="D63" s="7">
        <v>4</v>
      </c>
      <c r="E63" s="1">
        <v>4</v>
      </c>
      <c r="F63" s="1">
        <v>1</v>
      </c>
      <c r="G63" s="1">
        <v>4</v>
      </c>
    </row>
    <row r="64" spans="1:7" ht="15" x14ac:dyDescent="0.2">
      <c r="A64" s="1" t="s">
        <v>113</v>
      </c>
      <c r="B64" s="1">
        <v>3</v>
      </c>
      <c r="C64" s="7">
        <v>3</v>
      </c>
      <c r="D64" s="7">
        <v>3</v>
      </c>
      <c r="E64" s="1">
        <v>3</v>
      </c>
      <c r="F64" s="1">
        <v>2</v>
      </c>
      <c r="G64" s="1">
        <v>4</v>
      </c>
    </row>
    <row r="65" spans="1:7" ht="15" x14ac:dyDescent="0.2">
      <c r="A65" s="1" t="s">
        <v>114</v>
      </c>
      <c r="B65" s="1">
        <v>3</v>
      </c>
      <c r="C65" s="7">
        <v>3</v>
      </c>
      <c r="D65" s="7">
        <v>3</v>
      </c>
      <c r="E65" s="1">
        <v>2</v>
      </c>
      <c r="F65" s="1">
        <v>2</v>
      </c>
      <c r="G65" s="1">
        <v>4</v>
      </c>
    </row>
    <row r="66" spans="1:7" ht="15" x14ac:dyDescent="0.2">
      <c r="A66" s="1" t="s">
        <v>115</v>
      </c>
      <c r="B66" s="1">
        <v>5</v>
      </c>
      <c r="C66" s="7">
        <v>3</v>
      </c>
      <c r="D66" s="7">
        <v>2</v>
      </c>
      <c r="E66" s="1">
        <v>2</v>
      </c>
      <c r="F66" s="1">
        <v>2</v>
      </c>
      <c r="G66" s="1">
        <v>4</v>
      </c>
    </row>
    <row r="67" spans="1:7" ht="15" x14ac:dyDescent="0.2">
      <c r="A67" s="1" t="s">
        <v>116</v>
      </c>
      <c r="B67" s="1">
        <v>1</v>
      </c>
      <c r="C67" s="7">
        <v>2</v>
      </c>
      <c r="D67" s="24">
        <v>2</v>
      </c>
      <c r="E67" s="7">
        <v>1</v>
      </c>
      <c r="F67" s="1">
        <v>3</v>
      </c>
      <c r="G67" s="7">
        <v>4</v>
      </c>
    </row>
    <row r="68" spans="1:7" ht="15" x14ac:dyDescent="0.2">
      <c r="A68" s="1" t="s">
        <v>117</v>
      </c>
      <c r="B68" s="1">
        <v>3</v>
      </c>
      <c r="C68" s="7">
        <v>2</v>
      </c>
      <c r="D68" s="24">
        <v>2</v>
      </c>
      <c r="E68" s="7">
        <v>1</v>
      </c>
      <c r="F68" s="1">
        <v>4</v>
      </c>
      <c r="G68" s="7">
        <v>3</v>
      </c>
    </row>
    <row r="69" spans="1:7" ht="15" x14ac:dyDescent="0.2">
      <c r="A69" s="1" t="s">
        <v>118</v>
      </c>
      <c r="B69" s="1">
        <v>3</v>
      </c>
      <c r="C69" s="7">
        <v>1</v>
      </c>
      <c r="D69" s="22">
        <v>1</v>
      </c>
      <c r="E69" s="7">
        <v>1</v>
      </c>
      <c r="F69" s="1">
        <v>5</v>
      </c>
      <c r="G69" s="7">
        <v>2</v>
      </c>
    </row>
    <row r="70" spans="1:7" ht="15" x14ac:dyDescent="0.2">
      <c r="A70" s="1" t="s">
        <v>119</v>
      </c>
      <c r="B70" s="1">
        <v>5</v>
      </c>
      <c r="C70" s="7">
        <v>1</v>
      </c>
      <c r="D70" s="22">
        <v>1</v>
      </c>
      <c r="E70" s="7">
        <v>1</v>
      </c>
      <c r="F70" s="1">
        <v>5</v>
      </c>
      <c r="G70" s="7">
        <v>1</v>
      </c>
    </row>
    <row r="71" spans="1:7" x14ac:dyDescent="0.2">
      <c r="C71" s="37"/>
    </row>
    <row r="72" spans="1:7" ht="15" x14ac:dyDescent="0.2">
      <c r="C72" s="41"/>
      <c r="D72" s="42"/>
      <c r="G72" s="43"/>
    </row>
    <row r="73" spans="1:7" ht="15" x14ac:dyDescent="0.25">
      <c r="A73" s="34" t="s">
        <v>120</v>
      </c>
      <c r="B73" s="44">
        <f>B61^B51 * C61^B52 * D61^B53  * E61^B54  * F61^B55  * G61^B56</f>
        <v>3.2851790467853985</v>
      </c>
      <c r="C73"/>
      <c r="D73" s="34" t="s">
        <v>121</v>
      </c>
      <c r="E73" s="44">
        <f>B73/(B73+B74+B75+B76+B77+B78+B79+B80+B81+B82)</f>
        <v>0.12895085226143954</v>
      </c>
      <c r="G73" s="43"/>
    </row>
    <row r="74" spans="1:7" ht="15" x14ac:dyDescent="0.25">
      <c r="A74" s="34" t="s">
        <v>122</v>
      </c>
      <c r="B74" s="44">
        <f>B62^B51 * C62^B52 * D62^B53  * E62^B54  * F62^B55  * G62^B56</f>
        <v>2.6354717929915821</v>
      </c>
      <c r="C74"/>
      <c r="D74" s="34" t="s">
        <v>123</v>
      </c>
      <c r="E74" s="44">
        <f>B74/(B73+B74+B75+B76+B77+B78+B79+B80+B81+B82)</f>
        <v>0.10344834451254457</v>
      </c>
      <c r="G74" s="43"/>
    </row>
    <row r="75" spans="1:7" ht="15" x14ac:dyDescent="0.25">
      <c r="A75" s="34" t="s">
        <v>124</v>
      </c>
      <c r="B75" s="44">
        <f>B63^B51 * C63^B52 * D63^B53  * E63^B54  * F63^B55  * G63^B56</f>
        <v>2.8556736282207158</v>
      </c>
      <c r="C75"/>
      <c r="D75" s="34" t="s">
        <v>125</v>
      </c>
      <c r="E75" s="44">
        <f>B75/(B73+B74+B75+B76+B77+B78+B79+B80+B81+B82)</f>
        <v>0.1120917742671922</v>
      </c>
      <c r="G75" s="43"/>
    </row>
    <row r="76" spans="1:7" ht="15" x14ac:dyDescent="0.25">
      <c r="A76" s="34" t="s">
        <v>126</v>
      </c>
      <c r="B76" s="44">
        <f>B64^B51 * C64^B52 * D64^B53  * E64^B54  * F64^B55  * G64^B56</f>
        <v>2.9074306256267297</v>
      </c>
      <c r="C76"/>
      <c r="D76" s="34" t="s">
        <v>127</v>
      </c>
      <c r="E76" s="44">
        <f>B76/(B73+B74+B75+B76+B77+B78+B79+B80+B81+B82)</f>
        <v>0.11412335575208246</v>
      </c>
      <c r="G76" s="43"/>
    </row>
    <row r="77" spans="1:7" ht="15" x14ac:dyDescent="0.25">
      <c r="A77" s="34" t="s">
        <v>128</v>
      </c>
      <c r="B77" s="44">
        <f>B65^B51 * C65^B52 * D65^B53  * E65^B54  * F65^B55  * G65^B56</f>
        <v>2.7735348867706326</v>
      </c>
      <c r="C77"/>
      <c r="D77" s="34" t="s">
        <v>129</v>
      </c>
      <c r="E77" s="44">
        <f>B77/(B73+B74+B75+B76+B77+B78+B79+B80+B81+B82)</f>
        <v>0.10886763927703556</v>
      </c>
      <c r="G77" s="43"/>
    </row>
    <row r="78" spans="1:7" ht="15" x14ac:dyDescent="0.25">
      <c r="A78" s="34" t="s">
        <v>130</v>
      </c>
      <c r="B78" s="44">
        <f>B66^B51 * C66^B52 * D66^B53  * E66^B54  * F66^B55  * G66^B56</f>
        <v>2.7950358409842</v>
      </c>
      <c r="C78"/>
      <c r="D78" s="34" t="s">
        <v>131</v>
      </c>
      <c r="E78" s="44">
        <f>B78/(B73+B74+B75+B76+B77+B78+B79+B80+B81+B82)</f>
        <v>0.1097116013049155</v>
      </c>
      <c r="G78" s="43"/>
    </row>
    <row r="79" spans="1:7" ht="15" x14ac:dyDescent="0.25">
      <c r="A79" s="34" t="s">
        <v>132</v>
      </c>
      <c r="B79" s="44">
        <f>B67^B51 * C67^B52 * D67^B53  * E67^B54  * F67^B55  * G67^B56</f>
        <v>2.0411903919461611</v>
      </c>
      <c r="C79"/>
      <c r="D79" s="34" t="s">
        <v>133</v>
      </c>
      <c r="E79" s="44">
        <f>B79/(B73+B74+B75+B76+B77+B78+B79+B80+B81+B82)</f>
        <v>8.0121429280050283E-2</v>
      </c>
      <c r="G79" s="43"/>
    </row>
    <row r="80" spans="1:7" ht="15" x14ac:dyDescent="0.25">
      <c r="A80" s="34" t="s">
        <v>134</v>
      </c>
      <c r="B80" s="44">
        <f>B68^B51 * C68^B52 * D68^B53  * E68^B54  * F68^B55  * G68^B56</f>
        <v>2.4573101207261203</v>
      </c>
      <c r="C80"/>
      <c r="D80" s="34" t="s">
        <v>135</v>
      </c>
      <c r="E80" s="44">
        <f>B80/(B73+B74+B75+B76+B77+B78+B79+B80+B81+B82)</f>
        <v>9.6455088086708329E-2</v>
      </c>
      <c r="G80" s="43"/>
    </row>
    <row r="81" spans="1:7" ht="15" x14ac:dyDescent="0.25">
      <c r="A81" s="34" t="s">
        <v>136</v>
      </c>
      <c r="B81" s="44">
        <f>B69^B51 * C69^B52 * D69^B53  * E69^B54  * F69^B55  * G69^B56</f>
        <v>1.9053401972817463</v>
      </c>
      <c r="C81"/>
      <c r="D81" s="34" t="s">
        <v>137</v>
      </c>
      <c r="E81" s="44">
        <f>B81/(B73+B74+B75+B76+B77+B78+B79+B80+B81+B82)</f>
        <v>7.4788995908115677E-2</v>
      </c>
      <c r="G81" s="41"/>
    </row>
    <row r="82" spans="1:7" ht="15" x14ac:dyDescent="0.25">
      <c r="A82" s="34" t="s">
        <v>138</v>
      </c>
      <c r="B82" s="44">
        <f>B70^B51 * C70^B52 * D70^B53  * E70^B54  * F70^B55  * G70^B56</f>
        <v>1.820043894363705</v>
      </c>
      <c r="C82"/>
      <c r="D82" s="34" t="s">
        <v>139</v>
      </c>
      <c r="E82" s="44">
        <f>B82/(B73+B74+B75+B76+B77+B78+B79+B80+B81+B82)</f>
        <v>7.144091934991588E-2</v>
      </c>
    </row>
  </sheetData>
  <mergeCells count="19">
    <mergeCell ref="D27:E27"/>
    <mergeCell ref="D22:E22"/>
    <mergeCell ref="D23:E23"/>
    <mergeCell ref="D24:E24"/>
    <mergeCell ref="D25:E25"/>
    <mergeCell ref="D26:E26"/>
    <mergeCell ref="D13:E13"/>
    <mergeCell ref="A20:B20"/>
    <mergeCell ref="D21:E21"/>
    <mergeCell ref="D20:F20"/>
    <mergeCell ref="K20:L20"/>
    <mergeCell ref="H20:I20"/>
    <mergeCell ref="B59:G59"/>
    <mergeCell ref="A59:A60"/>
    <mergeCell ref="D28:E28"/>
    <mergeCell ref="D29:E29"/>
    <mergeCell ref="D30:E30"/>
    <mergeCell ref="D31:E31"/>
    <mergeCell ref="A34:B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DIKY SYAFITRA</dc:creator>
  <cp:lastModifiedBy>BAREP</cp:lastModifiedBy>
  <dcterms:created xsi:type="dcterms:W3CDTF">2023-10-17T13:10:37Z</dcterms:created>
  <dcterms:modified xsi:type="dcterms:W3CDTF">2023-10-30T20:32:17Z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f0f16bcb-b0e8-4fa2-ba69-fcb115092966</vt:lpwstr>
  </property>
  <property fmtid="{D5CDD505-2E9C-101B-9397-08002B2CF9AE}" pid="3" name="ConnectionInfosStorage">
    <vt:lpwstr>WorkbookXmlParts</vt:lpwstr>
  </property>
</Properties>
</file>