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undipmail-my.sharepoint.com/personal/nurlintangas_students_undip_ac_id/Documents/kodingan_proyek/proyek_portofolio/portofolio_lintang/excel/"/>
    </mc:Choice>
  </mc:AlternateContent>
  <xr:revisionPtr revIDLastSave="11" documentId="11_F752BAC9EDBD409D492A0D85DB56F8B23B2D2C07" xr6:coauthVersionLast="47" xr6:coauthVersionMax="47" xr10:uidLastSave="{0DE22CB9-55BF-415C-95CC-E6A3BC8160A9}"/>
  <bookViews>
    <workbookView xWindow="-120" yWindow="-120" windowWidth="20730" windowHeight="11160" activeTab="1" xr2:uid="{00000000-000D-0000-FFFF-FFFF00000000}"/>
  </bookViews>
  <sheets>
    <sheet name="Alternatif dan Kriteria" sheetId="1" r:id="rId1"/>
    <sheet name="Metode TOPSI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9" roundtripDataChecksum="cEKF5wv8Vto7HoWjk39VvwPhl4CR5+0fiBj5eUMfrW0="/>
    </ext>
  </extLst>
</workbook>
</file>

<file path=xl/calcChain.xml><?xml version="1.0" encoding="utf-8"?>
<calcChain xmlns="http://schemas.openxmlformats.org/spreadsheetml/2006/main">
  <c r="D19" i="3" l="1"/>
  <c r="E19" i="3"/>
  <c r="F19" i="3"/>
  <c r="G19" i="3"/>
  <c r="C19" i="3"/>
  <c r="D18" i="3"/>
  <c r="E18" i="3"/>
  <c r="F18" i="3"/>
  <c r="G18" i="3"/>
  <c r="C18" i="3"/>
  <c r="B52" i="3"/>
  <c r="B51" i="3"/>
  <c r="B50" i="3"/>
  <c r="C26" i="3"/>
  <c r="G23" i="3"/>
  <c r="G25" i="3" s="1"/>
  <c r="F23" i="3"/>
  <c r="F24" i="3" s="1"/>
  <c r="E23" i="3"/>
  <c r="E26" i="3" s="1"/>
  <c r="D23" i="3"/>
  <c r="D24" i="3" s="1"/>
  <c r="C23" i="3"/>
  <c r="C24" i="3" s="1"/>
  <c r="F8" i="3"/>
  <c r="F9" i="3" s="1"/>
  <c r="G6" i="3" s="1"/>
  <c r="F7" i="3"/>
  <c r="F6" i="3"/>
  <c r="F5" i="3"/>
  <c r="F4" i="3"/>
  <c r="G6" i="1"/>
  <c r="G5" i="1"/>
  <c r="G4" i="1"/>
  <c r="G24" i="3" l="1"/>
  <c r="C25" i="3"/>
  <c r="D25" i="3"/>
  <c r="D26" i="3"/>
  <c r="F26" i="3"/>
  <c r="G26" i="3"/>
  <c r="G8" i="3"/>
  <c r="G32" i="3" s="1"/>
  <c r="G4" i="3"/>
  <c r="G9" i="3" s="1"/>
  <c r="G5" i="3"/>
  <c r="G7" i="3"/>
  <c r="E33" i="3"/>
  <c r="E25" i="3"/>
  <c r="E32" i="3" s="1"/>
  <c r="F25" i="3"/>
  <c r="E24" i="3"/>
  <c r="E31" i="3" s="1"/>
  <c r="G39" i="3" l="1"/>
  <c r="G33" i="3"/>
  <c r="G31" i="3"/>
  <c r="G37" i="3" s="1"/>
  <c r="F32" i="3"/>
  <c r="D33" i="3"/>
  <c r="F31" i="3"/>
  <c r="F37" i="3" s="1"/>
  <c r="F33" i="3"/>
  <c r="C32" i="3"/>
  <c r="D31" i="3"/>
  <c r="D32" i="3"/>
  <c r="E39" i="3"/>
  <c r="E37" i="3"/>
  <c r="F39" i="3"/>
  <c r="D37" i="3" l="1"/>
  <c r="C33" i="3"/>
  <c r="D39" i="3"/>
  <c r="C31" i="3"/>
  <c r="C39" i="3" s="1"/>
  <c r="F45" i="3" l="1"/>
  <c r="C37" i="3"/>
  <c r="D44" i="3" s="1"/>
  <c r="F43" i="3"/>
  <c r="F44" i="3"/>
  <c r="D45" i="3" l="1"/>
  <c r="D52" i="3" s="1"/>
  <c r="D43" i="3"/>
  <c r="D50" i="3" s="1"/>
  <c r="E50" i="3" s="1"/>
  <c r="D51" i="3"/>
  <c r="E51" i="3" l="1"/>
  <c r="C54" i="3" s="1"/>
  <c r="E52" i="3"/>
</calcChain>
</file>

<file path=xl/sharedStrings.xml><?xml version="1.0" encoding="utf-8"?>
<sst xmlns="http://schemas.openxmlformats.org/spreadsheetml/2006/main" count="79" uniqueCount="50">
  <si>
    <t>Tujuan</t>
  </si>
  <si>
    <t>Pemilihan Supplier</t>
  </si>
  <si>
    <t>No</t>
  </si>
  <si>
    <t>Alternatif</t>
  </si>
  <si>
    <t>Kriteria</t>
  </si>
  <si>
    <t>Harga Material</t>
  </si>
  <si>
    <t>Biaya Pesan</t>
  </si>
  <si>
    <t>Jarak</t>
  </si>
  <si>
    <t>Kualitas Material</t>
  </si>
  <si>
    <t>Service</t>
  </si>
  <si>
    <t>Jenis Bobot:</t>
  </si>
  <si>
    <t>Benefit</t>
  </si>
  <si>
    <t>Cost/Risk</t>
  </si>
  <si>
    <t>TOPSIS</t>
  </si>
  <si>
    <t>Penetapan Bobot Kriteria</t>
  </si>
  <si>
    <t>Rerata</t>
  </si>
  <si>
    <t>Bobot</t>
  </si>
  <si>
    <t>Jenis Bobot</t>
  </si>
  <si>
    <t>Defect</t>
  </si>
  <si>
    <t>Total</t>
  </si>
  <si>
    <t>Harus 1</t>
  </si>
  <si>
    <t>Metode TOPSIS</t>
  </si>
  <si>
    <t xml:space="preserve">PT Polaris </t>
  </si>
  <si>
    <t>PT Solara</t>
  </si>
  <si>
    <t>PT Celesta</t>
  </si>
  <si>
    <t>Membuat Matriks Ternormalisasi (r)</t>
  </si>
  <si>
    <t>Pembagi</t>
  </si>
  <si>
    <t>Matriks Ternormalisasi Terbobot (y)</t>
  </si>
  <si>
    <t>Solusi Ideal Positif</t>
  </si>
  <si>
    <t>Y+</t>
  </si>
  <si>
    <t>Solusi Ideal Negatif</t>
  </si>
  <si>
    <t>Y-</t>
  </si>
  <si>
    <t xml:space="preserve">Jarak Antar Nilai Terbobot Terhadap Solusi Ideal + dan - </t>
  </si>
  <si>
    <t>D1+</t>
  </si>
  <si>
    <t>D1-</t>
  </si>
  <si>
    <t>D2+</t>
  </si>
  <si>
    <t>D2-</t>
  </si>
  <si>
    <t>D3+</t>
  </si>
  <si>
    <t>D3-</t>
  </si>
  <si>
    <t>Nilai Preferensi (v)</t>
  </si>
  <si>
    <t>Preferensi</t>
  </si>
  <si>
    <t>Nilai</t>
  </si>
  <si>
    <t>Ranking</t>
  </si>
  <si>
    <t>V1</t>
  </si>
  <si>
    <t>V2</t>
  </si>
  <si>
    <t>V3</t>
  </si>
  <si>
    <t>Supplier Terpilih:</t>
  </si>
  <si>
    <t>Responden 1</t>
  </si>
  <si>
    <t>Responden 2</t>
  </si>
  <si>
    <t>Responden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</si>
</sst>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&quot;Rp&quot;#,##0"/>
    <numFmt numFmtId="167" formatCode="0\ &quot;km&quot;"/>
    <numFmt numFmtId="168" formatCode="#\ ???/???"/>
  </numFmts>
  <fonts count="7" x14ac:knownFonts="1">
    <font>
      <sz val="11"/>
      <color theme="1"/>
      <name val="Calibri"/>
      <scheme val="minor"/>
    </font>
    <font>
      <sz val="12"/>
      <color theme="1"/>
      <name val="Times New Roman"/>
      <family val="1"/>
    </font>
    <font>
      <sz val="11"/>
      <name val="Calibri"/>
      <family val="2"/>
    </font>
    <font>
      <i/>
      <sz val="12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7F7F7F"/>
        <bgColor rgb="FF7F7F7F"/>
      </patternFill>
    </fill>
    <fill>
      <patternFill patternType="solid">
        <fgColor rgb="FFEFEFEF"/>
        <bgColor rgb="FFEFEFEF"/>
      </patternFill>
    </fill>
  </fills>
  <borders count="10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vertical="center"/>
    </xf>
    <xf numFmtId="0" fontId="4" fillId="0" borderId="0" xfId="0" applyFont="1"/>
    <xf numFmtId="164" fontId="6" fillId="0" borderId="0" xfId="0" applyNumberFormat="1" applyFont="1" applyAlignment="1">
      <alignment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65" fontId="1" fillId="0" borderId="3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64" fontId="1" fillId="4" borderId="9" xfId="0" applyNumberFormat="1" applyFont="1" applyFill="1" applyBorder="1" applyAlignment="1">
      <alignment vertical="center"/>
    </xf>
    <xf numFmtId="0" fontId="4" fillId="2" borderId="5" xfId="0" applyFont="1" applyFill="1" applyBorder="1"/>
    <xf numFmtId="164" fontId="6" fillId="0" borderId="2" xfId="0" applyNumberFormat="1" applyFont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167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/>
    </xf>
    <xf numFmtId="168" fontId="1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 wrapText="1"/>
    </xf>
    <xf numFmtId="167" fontId="5" fillId="0" borderId="0" xfId="0" applyNumberFormat="1" applyFont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left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vertical="center"/>
    </xf>
    <xf numFmtId="164" fontId="1" fillId="0" borderId="3" xfId="0" applyNumberFormat="1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164" fontId="1" fillId="0" borderId="2" xfId="0" applyNumberFormat="1" applyFont="1" applyBorder="1" applyAlignment="1">
      <alignment vertical="center"/>
    </xf>
    <xf numFmtId="164" fontId="1" fillId="5" borderId="5" xfId="0" applyNumberFormat="1" applyFont="1" applyFill="1" applyBorder="1" applyAlignment="1">
      <alignment vertical="center"/>
    </xf>
    <xf numFmtId="164" fontId="6" fillId="5" borderId="5" xfId="0" applyNumberFormat="1" applyFont="1" applyFill="1" applyBorder="1" applyAlignment="1">
      <alignment horizontal="center" vertical="center"/>
    </xf>
    <xf numFmtId="16" fontId="4" fillId="0" borderId="0" xfId="0" applyNumberFormat="1" applyFont="1"/>
    <xf numFmtId="13" fontId="1" fillId="0" borderId="0" xfId="0" applyNumberFormat="1" applyFont="1" applyAlignment="1">
      <alignment horizontal="center" vertical="center"/>
    </xf>
    <xf numFmtId="0" fontId="4" fillId="0" borderId="0" xfId="0" quotePrefix="1" applyFont="1"/>
    <xf numFmtId="0" fontId="1" fillId="0" borderId="8" xfId="0" applyFont="1" applyBorder="1" applyAlignment="1">
      <alignment horizontal="center" vertical="center" wrapText="1"/>
    </xf>
    <xf numFmtId="0" fontId="0" fillId="0" borderId="8" xfId="0" applyBorder="1"/>
    <xf numFmtId="0" fontId="1" fillId="0" borderId="8" xfId="0" applyFont="1" applyBorder="1" applyAlignment="1">
      <alignment wrapText="1"/>
    </xf>
    <xf numFmtId="0" fontId="1" fillId="0" borderId="4" xfId="0" applyFont="1" applyBorder="1" applyAlignment="1">
      <alignment horizontal="center" vertical="center" wrapText="1"/>
    </xf>
    <xf numFmtId="0" fontId="2" fillId="0" borderId="3" xfId="0" applyFont="1" applyBorder="1"/>
    <xf numFmtId="164" fontId="6" fillId="3" borderId="6" xfId="0" applyNumberFormat="1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  <xf numFmtId="164" fontId="6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/>
    <xf numFmtId="164" fontId="1" fillId="0" borderId="2" xfId="0" applyNumberFormat="1" applyFont="1" applyBorder="1" applyAlignment="1">
      <alignment horizontal="center" vertical="center"/>
    </xf>
    <xf numFmtId="0" fontId="2" fillId="0" borderId="2" xfId="0" applyFont="1" applyBorder="1"/>
    <xf numFmtId="0" fontId="1" fillId="0" borderId="8" xfId="0" applyFont="1" applyFill="1" applyBorder="1" applyAlignment="1">
      <alignment horizont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vertical="center" wrapText="1"/>
    </xf>
    <xf numFmtId="164" fontId="1" fillId="0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171235</xdr:colOff>
      <xdr:row>1</xdr:row>
      <xdr:rowOff>74916</xdr:rowOff>
    </xdr:from>
    <xdr:to>
      <xdr:col>18</xdr:col>
      <xdr:colOff>128426</xdr:colOff>
      <xdr:row>16</xdr:row>
      <xdr:rowOff>191766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8A3B47-C89A-DC98-1F0B-98335DCB2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43763" y="278259"/>
          <a:ext cx="6314326" cy="31669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628650</xdr:colOff>
      <xdr:row>41</xdr:row>
      <xdr:rowOff>142875</xdr:rowOff>
    </xdr:from>
    <xdr:ext cx="1590675" cy="10668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0086302" y="8426739"/>
          <a:ext cx="1590675" cy="1066800"/>
          <a:chOff x="4545901" y="3246600"/>
          <a:chExt cx="1600199" cy="1066800"/>
        </a:xfrm>
      </xdr:grpSpPr>
      <xdr:grpSp>
        <xdr:nvGrpSpPr>
          <xdr:cNvPr id="3" name="Shape 3" title="Drawing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/>
        </xdr:nvGrpSpPr>
        <xdr:grpSpPr>
          <a:xfrm>
            <a:off x="4545901" y="3246600"/>
            <a:ext cx="1600199" cy="1066800"/>
            <a:chOff x="4431600" y="3427575"/>
            <a:chExt cx="1828800" cy="704850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/>
          </xdr:nvSpPr>
          <xdr:spPr>
            <a:xfrm>
              <a:off x="4431600" y="3427575"/>
              <a:ext cx="1828800" cy="7048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pSpPr/>
          </xdr:nvGrpSpPr>
          <xdr:grpSpPr>
            <a:xfrm>
              <a:off x="4431600" y="3427575"/>
              <a:ext cx="1828800" cy="704850"/>
              <a:chOff x="9604375" y="8572500"/>
              <a:chExt cx="3830124" cy="2518580"/>
            </a:xfrm>
          </xdr:grpSpPr>
          <xdr:sp macro="" textlink="">
            <xdr:nvSpPr>
              <xdr:cNvPr id="6" name="Shape 6">
                <a:extLst>
                  <a:ext uri="{FF2B5EF4-FFF2-40B4-BE49-F238E27FC236}">
                    <a16:creationId xmlns:a16="http://schemas.microsoft.com/office/drawing/2014/main" id="{00000000-0008-0000-0200-000006000000}"/>
                  </a:ext>
                </a:extLst>
              </xdr:cNvPr>
              <xdr:cNvSpPr/>
            </xdr:nvSpPr>
            <xdr:spPr>
              <a:xfrm>
                <a:off x="9604375" y="8572500"/>
                <a:ext cx="3830100" cy="25185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pic>
            <xdr:nvPicPr>
              <xdr:cNvPr id="7" name="Shape 7">
                <a:extLst>
                  <a:ext uri="{FF2B5EF4-FFF2-40B4-BE49-F238E27FC236}">
                    <a16:creationId xmlns:a16="http://schemas.microsoft.com/office/drawing/2014/main" id="{00000000-0008-0000-0200-000007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1">
                <a:alphaModFix/>
              </a:blip>
              <a:srcRect/>
              <a:stretch/>
            </xdr:blipFill>
            <xdr:spPr>
              <a:xfrm>
                <a:off x="9604375" y="8572500"/>
                <a:ext cx="3830124" cy="1805432"/>
              </a:xfrm>
              <a:prstGeom prst="rect">
                <a:avLst/>
              </a:prstGeom>
              <a:noFill/>
              <a:ln>
                <a:noFill/>
              </a:ln>
            </xdr:spPr>
          </xdr:pic>
          <xdr:pic>
            <xdr:nvPicPr>
              <xdr:cNvPr id="8" name="Shape 8">
                <a:extLst>
                  <a:ext uri="{FF2B5EF4-FFF2-40B4-BE49-F238E27FC236}">
                    <a16:creationId xmlns:a16="http://schemas.microsoft.com/office/drawing/2014/main" id="{00000000-0008-0000-0200-000008000000}"/>
                  </a:ext>
                </a:extLst>
              </xdr:cNvPr>
              <xdr:cNvPicPr preferRelativeResize="0"/>
            </xdr:nvPicPr>
            <xdr:blipFill rotWithShape="1">
              <a:blip xmlns:r="http://schemas.openxmlformats.org/officeDocument/2006/relationships" r:embed="rId2">
                <a:alphaModFix/>
              </a:blip>
              <a:srcRect/>
              <a:stretch/>
            </xdr:blipFill>
            <xdr:spPr>
              <a:xfrm>
                <a:off x="10373797" y="10362252"/>
                <a:ext cx="3053638" cy="728828"/>
              </a:xfrm>
              <a:prstGeom prst="rect">
                <a:avLst/>
              </a:prstGeom>
              <a:noFill/>
              <a:ln>
                <a:noFill/>
              </a:ln>
            </xdr:spPr>
          </xdr:pic>
        </xdr:grpSp>
      </xdr:grpSp>
    </xdr:grpSp>
    <xdr:clientData fLocksWithSheet="0"/>
  </xdr:oneCellAnchor>
  <xdr:oneCellAnchor>
    <xdr:from>
      <xdr:col>8</xdr:col>
      <xdr:colOff>476250</xdr:colOff>
      <xdr:row>14</xdr:row>
      <xdr:rowOff>38100</xdr:rowOff>
    </xdr:from>
    <xdr:ext cx="3333750" cy="781050"/>
    <xdr:pic>
      <xdr:nvPicPr>
        <xdr:cNvPr id="9" name="image4.png" title="Gambar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048875" y="3038475"/>
          <a:ext cx="3333750" cy="781050"/>
        </a:xfrm>
        <a:prstGeom prst="rect">
          <a:avLst/>
        </a:prstGeom>
        <a:noFill/>
      </xdr:spPr>
    </xdr:pic>
    <xdr:clientData fLocksWithSheet="0"/>
  </xdr:oneCellAnchor>
  <xdr:oneCellAnchor>
    <xdr:from>
      <xdr:col>7</xdr:col>
      <xdr:colOff>542925</xdr:colOff>
      <xdr:row>21</xdr:row>
      <xdr:rowOff>133350</xdr:rowOff>
    </xdr:from>
    <xdr:ext cx="3895725" cy="876300"/>
    <xdr:pic>
      <xdr:nvPicPr>
        <xdr:cNvPr id="10" name="image2.png" title="Image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523875</xdr:colOff>
      <xdr:row>29</xdr:row>
      <xdr:rowOff>19050</xdr:rowOff>
    </xdr:from>
    <xdr:ext cx="3333750" cy="781050"/>
    <xdr:pic>
      <xdr:nvPicPr>
        <xdr:cNvPr id="11" name="image1.png" title="Imag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638175</xdr:colOff>
      <xdr:row>34</xdr:row>
      <xdr:rowOff>180975</xdr:rowOff>
    </xdr:from>
    <xdr:ext cx="2733675" cy="1181100"/>
    <xdr:pic>
      <xdr:nvPicPr>
        <xdr:cNvPr id="12" name="image6.png" title="Image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581025</xdr:colOff>
      <xdr:row>48</xdr:row>
      <xdr:rowOff>47625</xdr:rowOff>
    </xdr:from>
    <xdr:ext cx="2133600" cy="733425"/>
    <xdr:pic>
      <xdr:nvPicPr>
        <xdr:cNvPr id="13" name="image3.png" title="Image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zoomScale="89" workbookViewId="0">
      <selection activeCell="C11" sqref="C11"/>
    </sheetView>
  </sheetViews>
  <sheetFormatPr defaultColWidth="14.42578125" defaultRowHeight="15" customHeight="1" x14ac:dyDescent="0.25"/>
  <cols>
    <col min="1" max="1" width="7.85546875" customWidth="1"/>
    <col min="2" max="2" width="11.5703125" customWidth="1"/>
    <col min="3" max="3" width="12" customWidth="1"/>
    <col min="4" max="6" width="8.7109375" customWidth="1"/>
    <col min="7" max="7" width="23.140625" customWidth="1"/>
    <col min="8" max="22" width="8.7109375" customWidth="1"/>
  </cols>
  <sheetData>
    <row r="1" spans="1:22" ht="15.75" x14ac:dyDescent="0.25">
      <c r="A1" s="1"/>
      <c r="B1" s="1"/>
      <c r="C1" s="2"/>
      <c r="D1" s="2"/>
      <c r="E1" s="1"/>
      <c r="F1" s="1"/>
      <c r="G1" s="3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x14ac:dyDescent="0.25">
      <c r="B2" s="64"/>
      <c r="C2" s="64"/>
      <c r="D2" s="2"/>
      <c r="E2" s="1"/>
      <c r="F2" s="4" t="s">
        <v>0</v>
      </c>
      <c r="G2" s="4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15.75" x14ac:dyDescent="0.25">
      <c r="B3" s="65"/>
      <c r="C3" s="65"/>
      <c r="D3" s="2"/>
      <c r="E3" s="1"/>
      <c r="F3" s="5" t="s">
        <v>2</v>
      </c>
      <c r="G3" s="5" t="s">
        <v>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15.75" x14ac:dyDescent="0.25">
      <c r="B4" s="65"/>
      <c r="C4" s="65"/>
      <c r="D4" s="2"/>
      <c r="E4" s="1"/>
      <c r="F4" s="6">
        <v>1</v>
      </c>
      <c r="G4" s="7" t="str">
        <f>'Metode TOPSIS'!B15</f>
        <v xml:space="preserve">PT Polaris 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15.75" x14ac:dyDescent="0.25">
      <c r="B5" s="65"/>
      <c r="C5" s="65"/>
      <c r="D5" s="2"/>
      <c r="E5" s="1"/>
      <c r="F5" s="6">
        <v>2</v>
      </c>
      <c r="G5" s="7" t="str">
        <f>'Metode TOPSIS'!B16</f>
        <v>PT Solara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15.75" x14ac:dyDescent="0.25">
      <c r="B6" s="65"/>
      <c r="C6" s="65"/>
      <c r="D6" s="2"/>
      <c r="E6" s="1"/>
      <c r="F6" s="8">
        <v>3</v>
      </c>
      <c r="G6" s="9" t="str">
        <f>'Metode TOPSIS'!B17</f>
        <v>PT Celesta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.75" x14ac:dyDescent="0.25">
      <c r="B7" s="66"/>
      <c r="C7" s="65"/>
      <c r="D7" s="2"/>
      <c r="E7" s="1"/>
      <c r="F7" s="10"/>
      <c r="G7" s="6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15.75" x14ac:dyDescent="0.25">
      <c r="B8" s="65"/>
      <c r="C8" s="65"/>
      <c r="D8" s="2"/>
      <c r="E8" s="1"/>
      <c r="F8" s="5" t="s">
        <v>2</v>
      </c>
      <c r="G8" s="5" t="s">
        <v>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15.75" x14ac:dyDescent="0.25">
      <c r="B9" s="65"/>
      <c r="C9" s="67"/>
      <c r="D9" s="2"/>
      <c r="E9" s="1"/>
      <c r="F9" s="6">
        <v>1</v>
      </c>
      <c r="G9" s="6" t="s">
        <v>5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15.75" x14ac:dyDescent="0.25">
      <c r="B10" s="65"/>
      <c r="C10" s="67"/>
      <c r="D10" s="2"/>
      <c r="E10" s="1"/>
      <c r="F10" s="6">
        <v>2</v>
      </c>
      <c r="G10" s="6" t="s">
        <v>6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15.75" x14ac:dyDescent="0.25">
      <c r="B11" s="65"/>
      <c r="C11" s="67"/>
      <c r="D11" s="2"/>
      <c r="E11" s="1"/>
      <c r="F11" s="6">
        <v>3</v>
      </c>
      <c r="G11" s="6" t="s">
        <v>7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15.75" x14ac:dyDescent="0.25">
      <c r="B12" s="65"/>
      <c r="C12" s="67"/>
      <c r="D12" s="2"/>
      <c r="E12" s="1"/>
      <c r="F12" s="6">
        <v>4</v>
      </c>
      <c r="G12" s="6" t="s">
        <v>8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15.75" x14ac:dyDescent="0.25">
      <c r="B13" s="65"/>
      <c r="C13" s="67"/>
      <c r="D13" s="2"/>
      <c r="E13" s="1"/>
      <c r="F13" s="8">
        <v>5</v>
      </c>
      <c r="G13" s="8" t="s">
        <v>9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15.75" x14ac:dyDescent="0.25">
      <c r="B14" s="52"/>
      <c r="C14" s="52"/>
      <c r="D14" s="2"/>
      <c r="E14" s="1"/>
      <c r="F14" s="6"/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15.75" x14ac:dyDescent="0.25">
      <c r="B15" s="53"/>
      <c r="C15" s="54"/>
      <c r="D15" s="2"/>
      <c r="E15" s="1"/>
      <c r="F15" s="55" t="s">
        <v>10</v>
      </c>
      <c r="G15" s="11" t="s">
        <v>11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15.75" x14ac:dyDescent="0.25">
      <c r="C16" s="2"/>
      <c r="D16" s="2"/>
      <c r="E16" s="1"/>
      <c r="F16" s="56"/>
      <c r="G16" s="12" t="s">
        <v>12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15.75" x14ac:dyDescent="0.25">
      <c r="A17" s="6"/>
      <c r="B17" s="6"/>
      <c r="C17" s="2"/>
      <c r="D17" s="2"/>
      <c r="E17" s="1"/>
      <c r="F17" s="1"/>
      <c r="G17" s="3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15.75" x14ac:dyDescent="0.25">
      <c r="A18" s="6"/>
      <c r="B18" s="6"/>
      <c r="C18" s="2"/>
      <c r="D18" s="2"/>
      <c r="E18" s="1"/>
      <c r="F18" s="1"/>
      <c r="G18" s="3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15.75" x14ac:dyDescent="0.25">
      <c r="A19" s="6"/>
      <c r="B19" s="6"/>
      <c r="C19" s="2"/>
      <c r="D19" s="2"/>
      <c r="E19" s="1"/>
      <c r="F19" s="1"/>
      <c r="G19" s="3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15.75" x14ac:dyDescent="0.25">
      <c r="A20" s="2"/>
      <c r="B20" s="2"/>
      <c r="C20" s="2"/>
      <c r="D20" s="2"/>
      <c r="E20" s="1"/>
      <c r="F20" s="1"/>
      <c r="G20" s="3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15.75" customHeight="1" x14ac:dyDescent="0.25">
      <c r="A21" s="2"/>
      <c r="B21" s="2"/>
      <c r="C21" s="2"/>
      <c r="D21" s="2"/>
      <c r="E21" s="1"/>
      <c r="F21" s="1"/>
      <c r="G21" s="3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15.75" customHeight="1" x14ac:dyDescent="0.25">
      <c r="A22" s="1"/>
      <c r="B22" s="1"/>
      <c r="C22" s="1"/>
      <c r="D22" s="1"/>
      <c r="E22" s="1"/>
      <c r="F22" s="1"/>
      <c r="G22" s="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15.75" customHeight="1" x14ac:dyDescent="0.25">
      <c r="A23" s="1"/>
      <c r="B23" s="1"/>
      <c r="C23" s="1"/>
      <c r="D23" s="1"/>
      <c r="E23" s="1"/>
      <c r="F23" s="1"/>
      <c r="G23" s="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15.75" customHeight="1" x14ac:dyDescent="0.25">
      <c r="A24" s="1"/>
      <c r="B24" s="1"/>
      <c r="C24" s="1"/>
      <c r="D24" s="1"/>
      <c r="E24" s="1"/>
      <c r="F24" s="1"/>
      <c r="G24" s="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15.75" customHeight="1" x14ac:dyDescent="0.25">
      <c r="A25" s="1"/>
      <c r="B25" s="1"/>
      <c r="C25" s="1"/>
      <c r="D25" s="1"/>
      <c r="E25" s="1"/>
      <c r="F25" s="1"/>
      <c r="G25" s="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15.75" customHeight="1" x14ac:dyDescent="0.25">
      <c r="A26" s="1"/>
      <c r="B26" s="1"/>
      <c r="C26" s="1"/>
      <c r="D26" s="1"/>
      <c r="E26" s="1"/>
      <c r="F26" s="1"/>
      <c r="G26" s="3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5.75" customHeight="1" x14ac:dyDescent="0.25">
      <c r="A27" s="1"/>
      <c r="B27" s="1"/>
      <c r="C27" s="1"/>
      <c r="D27" s="1"/>
      <c r="E27" s="1"/>
      <c r="F27" s="1"/>
      <c r="G27" s="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5.75" customHeight="1" x14ac:dyDescent="0.25">
      <c r="A28" s="1"/>
      <c r="B28" s="1"/>
      <c r="C28" s="1"/>
      <c r="D28" s="1"/>
      <c r="E28" s="1"/>
      <c r="F28" s="1"/>
      <c r="G28" s="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5.75" customHeight="1" x14ac:dyDescent="0.25">
      <c r="A29" s="1"/>
      <c r="B29" s="1"/>
      <c r="C29" s="1"/>
      <c r="D29" s="1"/>
      <c r="E29" s="1"/>
      <c r="F29" s="1"/>
      <c r="G29" s="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5.75" customHeight="1" x14ac:dyDescent="0.25">
      <c r="A30" s="1"/>
      <c r="B30" s="1"/>
      <c r="C30" s="1"/>
      <c r="D30" s="1"/>
      <c r="E30" s="1"/>
      <c r="F30" s="1"/>
      <c r="G30" s="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5.75" customHeight="1" x14ac:dyDescent="0.25">
      <c r="A31" s="1"/>
      <c r="B31" s="1"/>
      <c r="C31" s="1"/>
      <c r="D31" s="1"/>
      <c r="E31" s="1"/>
      <c r="F31" s="1"/>
      <c r="G31" s="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5.75" customHeight="1" x14ac:dyDescent="0.25">
      <c r="A32" s="1"/>
      <c r="B32" s="1"/>
      <c r="C32" s="1"/>
      <c r="D32" s="1"/>
      <c r="E32" s="1"/>
      <c r="F32" s="1"/>
      <c r="G32" s="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5.75" customHeight="1" x14ac:dyDescent="0.25">
      <c r="A33" s="1"/>
      <c r="B33" s="1"/>
      <c r="C33" s="1"/>
      <c r="D33" s="1"/>
      <c r="E33" s="1"/>
      <c r="F33" s="1"/>
      <c r="G33" s="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5.75" customHeight="1" x14ac:dyDescent="0.25">
      <c r="A34" s="1"/>
      <c r="B34" s="1"/>
      <c r="C34" s="1"/>
      <c r="D34" s="1"/>
      <c r="E34" s="1"/>
      <c r="F34" s="1"/>
      <c r="G34" s="3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5.75" customHeight="1" x14ac:dyDescent="0.25">
      <c r="A35" s="1"/>
      <c r="B35" s="1"/>
      <c r="C35" s="1"/>
      <c r="D35" s="1"/>
      <c r="E35" s="1"/>
      <c r="F35" s="1"/>
      <c r="G35" s="3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5.75" customHeight="1" x14ac:dyDescent="0.25">
      <c r="A36" s="1"/>
      <c r="B36" s="1"/>
      <c r="C36" s="1"/>
      <c r="D36" s="1"/>
      <c r="E36" s="1"/>
      <c r="F36" s="1"/>
      <c r="G36" s="3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5.75" customHeight="1" x14ac:dyDescent="0.25">
      <c r="A37" s="1"/>
      <c r="B37" s="1"/>
      <c r="C37" s="1"/>
      <c r="D37" s="1"/>
      <c r="E37" s="1"/>
      <c r="F37" s="1"/>
      <c r="G37" s="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5.75" customHeight="1" x14ac:dyDescent="0.25">
      <c r="A38" s="1"/>
      <c r="B38" s="1"/>
      <c r="C38" s="1"/>
      <c r="D38" s="1"/>
      <c r="E38" s="1"/>
      <c r="F38" s="1"/>
      <c r="G38" s="3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5.75" customHeight="1" x14ac:dyDescent="0.25">
      <c r="A39" s="1"/>
      <c r="B39" s="1"/>
      <c r="C39" s="1"/>
      <c r="D39" s="1"/>
      <c r="E39" s="1"/>
      <c r="F39" s="1"/>
      <c r="G39" s="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5.75" customHeight="1" x14ac:dyDescent="0.25">
      <c r="A40" s="1"/>
      <c r="B40" s="1"/>
      <c r="C40" s="1"/>
      <c r="D40" s="1"/>
      <c r="E40" s="1"/>
      <c r="F40" s="1"/>
      <c r="G40" s="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5.75" customHeight="1" x14ac:dyDescent="0.25">
      <c r="A41" s="1"/>
      <c r="B41" s="1"/>
      <c r="C41" s="1"/>
      <c r="D41" s="1"/>
      <c r="E41" s="1"/>
      <c r="F41" s="1"/>
      <c r="G41" s="3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5.75" customHeight="1" x14ac:dyDescent="0.25">
      <c r="A42" s="1"/>
      <c r="B42" s="1"/>
      <c r="C42" s="1"/>
      <c r="D42" s="1"/>
      <c r="E42" s="1"/>
      <c r="F42" s="1"/>
      <c r="G42" s="3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5.75" customHeight="1" x14ac:dyDescent="0.25">
      <c r="A43" s="1"/>
      <c r="B43" s="1"/>
      <c r="C43" s="1"/>
      <c r="D43" s="1"/>
      <c r="E43" s="1"/>
      <c r="F43" s="1"/>
      <c r="G43" s="3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5.75" customHeight="1" x14ac:dyDescent="0.25">
      <c r="A44" s="1"/>
      <c r="B44" s="1"/>
      <c r="C44" s="1"/>
      <c r="D44" s="1"/>
      <c r="E44" s="1"/>
      <c r="F44" s="1"/>
      <c r="G44" s="3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5.75" customHeight="1" x14ac:dyDescent="0.25">
      <c r="A45" s="1"/>
      <c r="B45" s="1"/>
      <c r="C45" s="1"/>
      <c r="D45" s="1"/>
      <c r="E45" s="1"/>
      <c r="F45" s="1"/>
      <c r="G45" s="3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5.75" customHeight="1" x14ac:dyDescent="0.25">
      <c r="A46" s="1"/>
      <c r="B46" s="1"/>
      <c r="C46" s="1"/>
      <c r="D46" s="1"/>
      <c r="E46" s="1"/>
      <c r="F46" s="1"/>
      <c r="G46" s="3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15.75" customHeight="1" x14ac:dyDescent="0.25">
      <c r="A47" s="1"/>
      <c r="B47" s="1"/>
      <c r="C47" s="1"/>
      <c r="D47" s="1"/>
      <c r="E47" s="1"/>
      <c r="F47" s="1"/>
      <c r="G47" s="3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15.75" customHeight="1" x14ac:dyDescent="0.25">
      <c r="A48" s="1"/>
      <c r="B48" s="1"/>
      <c r="C48" s="1"/>
      <c r="D48" s="1"/>
      <c r="E48" s="1"/>
      <c r="F48" s="1"/>
      <c r="G48" s="3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15.75" customHeight="1" x14ac:dyDescent="0.25">
      <c r="A49" s="1"/>
      <c r="B49" s="1"/>
      <c r="C49" s="1"/>
      <c r="D49" s="1"/>
      <c r="E49" s="1"/>
      <c r="F49" s="1"/>
      <c r="G49" s="3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15.75" customHeight="1" x14ac:dyDescent="0.25">
      <c r="A50" s="1"/>
      <c r="B50" s="1"/>
      <c r="C50" s="1"/>
      <c r="D50" s="1"/>
      <c r="E50" s="1"/>
      <c r="F50" s="1"/>
      <c r="G50" s="3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15.75" customHeight="1" x14ac:dyDescent="0.25">
      <c r="A51" s="1"/>
      <c r="B51" s="1"/>
      <c r="C51" s="1"/>
      <c r="D51" s="1"/>
      <c r="E51" s="1"/>
      <c r="F51" s="1"/>
      <c r="G51" s="3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15.75" customHeight="1" x14ac:dyDescent="0.25">
      <c r="A52" s="1"/>
      <c r="B52" s="1"/>
      <c r="C52" s="1"/>
      <c r="D52" s="1"/>
      <c r="E52" s="1"/>
      <c r="F52" s="1"/>
      <c r="G52" s="3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15.75" customHeight="1" x14ac:dyDescent="0.25">
      <c r="A53" s="1"/>
      <c r="B53" s="1"/>
      <c r="C53" s="1"/>
      <c r="D53" s="1"/>
      <c r="E53" s="1"/>
      <c r="F53" s="1"/>
      <c r="G53" s="3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15.75" customHeight="1" x14ac:dyDescent="0.25">
      <c r="A54" s="1"/>
      <c r="B54" s="1"/>
      <c r="C54" s="1"/>
      <c r="D54" s="1"/>
      <c r="E54" s="1"/>
      <c r="F54" s="1"/>
      <c r="G54" s="3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15.75" customHeight="1" x14ac:dyDescent="0.25">
      <c r="A55" s="1"/>
      <c r="B55" s="1"/>
      <c r="C55" s="1"/>
      <c r="D55" s="1"/>
      <c r="E55" s="1"/>
      <c r="F55" s="1"/>
      <c r="G55" s="3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15.75" customHeight="1" x14ac:dyDescent="0.25">
      <c r="A56" s="1"/>
      <c r="B56" s="1"/>
      <c r="C56" s="1"/>
      <c r="D56" s="1"/>
      <c r="E56" s="1"/>
      <c r="F56" s="1"/>
      <c r="G56" s="3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15.75" customHeight="1" x14ac:dyDescent="0.25">
      <c r="A57" s="1"/>
      <c r="B57" s="1"/>
      <c r="C57" s="1"/>
      <c r="D57" s="1"/>
      <c r="E57" s="1"/>
      <c r="F57" s="1"/>
      <c r="G57" s="3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15.75" customHeight="1" x14ac:dyDescent="0.25">
      <c r="A58" s="1"/>
      <c r="B58" s="1"/>
      <c r="C58" s="1"/>
      <c r="D58" s="1"/>
      <c r="E58" s="1"/>
      <c r="F58" s="1"/>
      <c r="G58" s="3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15.75" customHeight="1" x14ac:dyDescent="0.25">
      <c r="A59" s="1"/>
      <c r="B59" s="1"/>
      <c r="C59" s="1"/>
      <c r="D59" s="1"/>
      <c r="E59" s="1"/>
      <c r="F59" s="1"/>
      <c r="G59" s="3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ht="15.75" customHeight="1" x14ac:dyDescent="0.25">
      <c r="A60" s="1"/>
      <c r="B60" s="1"/>
      <c r="C60" s="1"/>
      <c r="D60" s="1"/>
      <c r="E60" s="1"/>
      <c r="F60" s="1"/>
      <c r="G60" s="3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ht="15.75" customHeight="1" x14ac:dyDescent="0.25">
      <c r="A61" s="1"/>
      <c r="B61" s="1"/>
      <c r="C61" s="1"/>
      <c r="D61" s="1"/>
      <c r="E61" s="1"/>
      <c r="F61" s="1"/>
      <c r="G61" s="3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ht="15.75" customHeight="1" x14ac:dyDescent="0.25">
      <c r="A62" s="1"/>
      <c r="B62" s="1"/>
      <c r="C62" s="1"/>
      <c r="D62" s="1"/>
      <c r="E62" s="1"/>
      <c r="F62" s="1"/>
      <c r="G62" s="3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ht="15.75" customHeight="1" x14ac:dyDescent="0.25">
      <c r="A63" s="1"/>
      <c r="B63" s="1"/>
      <c r="C63" s="1"/>
      <c r="D63" s="1"/>
      <c r="E63" s="1"/>
      <c r="F63" s="1"/>
      <c r="G63" s="3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ht="15.75" customHeight="1" x14ac:dyDescent="0.25">
      <c r="A64" s="1"/>
      <c r="B64" s="1"/>
      <c r="C64" s="1"/>
      <c r="D64" s="1"/>
      <c r="E64" s="1"/>
      <c r="F64" s="1"/>
      <c r="G64" s="3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ht="15.75" customHeight="1" x14ac:dyDescent="0.25">
      <c r="A65" s="1"/>
      <c r="B65" s="1"/>
      <c r="C65" s="1"/>
      <c r="D65" s="1"/>
      <c r="E65" s="1"/>
      <c r="F65" s="1"/>
      <c r="G65" s="3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ht="15.75" customHeight="1" x14ac:dyDescent="0.25">
      <c r="A66" s="1"/>
      <c r="B66" s="1"/>
      <c r="C66" s="1"/>
      <c r="D66" s="1"/>
      <c r="E66" s="1"/>
      <c r="F66" s="1"/>
      <c r="G66" s="3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ht="15.75" customHeight="1" x14ac:dyDescent="0.25">
      <c r="A67" s="1"/>
      <c r="B67" s="1"/>
      <c r="C67" s="1"/>
      <c r="D67" s="1"/>
      <c r="E67" s="1"/>
      <c r="F67" s="1"/>
      <c r="G67" s="3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ht="15.75" customHeight="1" x14ac:dyDescent="0.25">
      <c r="A68" s="1"/>
      <c r="B68" s="1"/>
      <c r="C68" s="1"/>
      <c r="D68" s="1"/>
      <c r="E68" s="1"/>
      <c r="F68" s="1"/>
      <c r="G68" s="3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ht="15.75" customHeight="1" x14ac:dyDescent="0.25">
      <c r="A69" s="1"/>
      <c r="B69" s="1"/>
      <c r="C69" s="1"/>
      <c r="D69" s="1"/>
      <c r="E69" s="1"/>
      <c r="F69" s="1"/>
      <c r="G69" s="3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ht="15.75" customHeight="1" x14ac:dyDescent="0.25">
      <c r="A70" s="1"/>
      <c r="B70" s="1"/>
      <c r="C70" s="1"/>
      <c r="D70" s="1"/>
      <c r="E70" s="1"/>
      <c r="F70" s="1"/>
      <c r="G70" s="3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 ht="15.75" customHeight="1" x14ac:dyDescent="0.25">
      <c r="A71" s="1"/>
      <c r="B71" s="1"/>
      <c r="C71" s="1"/>
      <c r="D71" s="1"/>
      <c r="E71" s="1"/>
      <c r="F71" s="1"/>
      <c r="G71" s="3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 ht="15.75" customHeight="1" x14ac:dyDescent="0.25">
      <c r="A72" s="1"/>
      <c r="B72" s="1"/>
      <c r="C72" s="1"/>
      <c r="D72" s="1"/>
      <c r="E72" s="1"/>
      <c r="F72" s="1"/>
      <c r="G72" s="3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 ht="15.75" customHeight="1" x14ac:dyDescent="0.25">
      <c r="A73" s="1"/>
      <c r="B73" s="1"/>
      <c r="C73" s="1"/>
      <c r="D73" s="1"/>
      <c r="E73" s="1"/>
      <c r="F73" s="1"/>
      <c r="G73" s="3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 ht="15.75" customHeight="1" x14ac:dyDescent="0.25">
      <c r="A74" s="1"/>
      <c r="B74" s="1"/>
      <c r="C74" s="1"/>
      <c r="D74" s="1"/>
      <c r="E74" s="1"/>
      <c r="F74" s="1"/>
      <c r="G74" s="3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 ht="15.75" customHeight="1" x14ac:dyDescent="0.25">
      <c r="A75" s="1"/>
      <c r="B75" s="1"/>
      <c r="C75" s="1"/>
      <c r="D75" s="1"/>
      <c r="E75" s="1"/>
      <c r="F75" s="1"/>
      <c r="G75" s="3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 ht="15.75" customHeight="1" x14ac:dyDescent="0.25">
      <c r="A76" s="1"/>
      <c r="B76" s="1"/>
      <c r="C76" s="1"/>
      <c r="D76" s="1"/>
      <c r="E76" s="1"/>
      <c r="F76" s="1"/>
      <c r="G76" s="3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 ht="15.75" customHeight="1" x14ac:dyDescent="0.25">
      <c r="A77" s="1"/>
      <c r="B77" s="1"/>
      <c r="C77" s="1"/>
      <c r="D77" s="1"/>
      <c r="E77" s="1"/>
      <c r="F77" s="1"/>
      <c r="G77" s="3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 ht="15.75" customHeight="1" x14ac:dyDescent="0.25">
      <c r="A78" s="1"/>
      <c r="B78" s="1"/>
      <c r="C78" s="1"/>
      <c r="D78" s="1"/>
      <c r="E78" s="1"/>
      <c r="F78" s="1"/>
      <c r="G78" s="3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 ht="15.75" customHeight="1" x14ac:dyDescent="0.25">
      <c r="A79" s="1"/>
      <c r="B79" s="1"/>
      <c r="C79" s="1"/>
      <c r="D79" s="1"/>
      <c r="E79" s="1"/>
      <c r="F79" s="1"/>
      <c r="G79" s="3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 ht="15.75" customHeight="1" x14ac:dyDescent="0.25">
      <c r="A80" s="1"/>
      <c r="B80" s="1"/>
      <c r="C80" s="1"/>
      <c r="D80" s="1"/>
      <c r="E80" s="1"/>
      <c r="F80" s="1"/>
      <c r="G80" s="3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 ht="15.75" customHeight="1" x14ac:dyDescent="0.25">
      <c r="A81" s="1"/>
      <c r="B81" s="1"/>
      <c r="C81" s="1"/>
      <c r="D81" s="1"/>
      <c r="E81" s="1"/>
      <c r="F81" s="1"/>
      <c r="G81" s="3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 ht="15.75" customHeight="1" x14ac:dyDescent="0.25">
      <c r="A82" s="1"/>
      <c r="B82" s="1"/>
      <c r="C82" s="1"/>
      <c r="D82" s="1"/>
      <c r="E82" s="1"/>
      <c r="F82" s="1"/>
      <c r="G82" s="3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 ht="15.75" customHeight="1" x14ac:dyDescent="0.25">
      <c r="A83" s="1"/>
      <c r="B83" s="1"/>
      <c r="C83" s="1"/>
      <c r="D83" s="1"/>
      <c r="E83" s="1"/>
      <c r="F83" s="1"/>
      <c r="G83" s="3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 ht="15.75" customHeight="1" x14ac:dyDescent="0.25">
      <c r="A84" s="1"/>
      <c r="B84" s="1"/>
      <c r="C84" s="1"/>
      <c r="D84" s="1"/>
      <c r="E84" s="1"/>
      <c r="F84" s="1"/>
      <c r="G84" s="3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 ht="15.75" customHeight="1" x14ac:dyDescent="0.25">
      <c r="A85" s="1"/>
      <c r="B85" s="1"/>
      <c r="C85" s="1"/>
      <c r="D85" s="1"/>
      <c r="E85" s="1"/>
      <c r="F85" s="1"/>
      <c r="G85" s="3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 ht="15.75" customHeight="1" x14ac:dyDescent="0.25">
      <c r="A86" s="1"/>
      <c r="B86" s="1"/>
      <c r="C86" s="1"/>
      <c r="D86" s="1"/>
      <c r="E86" s="1"/>
      <c r="F86" s="1"/>
      <c r="G86" s="3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 ht="15.75" customHeight="1" x14ac:dyDescent="0.25">
      <c r="A87" s="1"/>
      <c r="B87" s="1"/>
      <c r="C87" s="1"/>
      <c r="D87" s="1"/>
      <c r="E87" s="1"/>
      <c r="F87" s="1"/>
      <c r="G87" s="3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 ht="15.75" customHeight="1" x14ac:dyDescent="0.25">
      <c r="A88" s="1"/>
      <c r="B88" s="1"/>
      <c r="C88" s="1"/>
      <c r="D88" s="1"/>
      <c r="E88" s="1"/>
      <c r="F88" s="1"/>
      <c r="G88" s="3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 ht="15.75" customHeight="1" x14ac:dyDescent="0.25">
      <c r="A89" s="1"/>
      <c r="B89" s="1"/>
      <c r="C89" s="1"/>
      <c r="D89" s="1"/>
      <c r="E89" s="1"/>
      <c r="F89" s="1"/>
      <c r="G89" s="3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 ht="15.75" customHeight="1" x14ac:dyDescent="0.25">
      <c r="A90" s="1"/>
      <c r="B90" s="1"/>
      <c r="C90" s="1"/>
      <c r="D90" s="1"/>
      <c r="E90" s="1"/>
      <c r="F90" s="1"/>
      <c r="G90" s="3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 ht="15.75" customHeight="1" x14ac:dyDescent="0.25">
      <c r="A91" s="1"/>
      <c r="B91" s="1"/>
      <c r="C91" s="1"/>
      <c r="D91" s="1"/>
      <c r="E91" s="1"/>
      <c r="F91" s="1"/>
      <c r="G91" s="3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 ht="15.75" customHeight="1" x14ac:dyDescent="0.25">
      <c r="A92" s="1"/>
      <c r="B92" s="1"/>
      <c r="C92" s="1"/>
      <c r="D92" s="1"/>
      <c r="E92" s="1"/>
      <c r="F92" s="1"/>
      <c r="G92" s="3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 ht="15.75" customHeight="1" x14ac:dyDescent="0.25">
      <c r="A93" s="1"/>
      <c r="B93" s="1"/>
      <c r="C93" s="1"/>
      <c r="D93" s="1"/>
      <c r="E93" s="1"/>
      <c r="F93" s="1"/>
      <c r="G93" s="3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 ht="15.75" customHeight="1" x14ac:dyDescent="0.25">
      <c r="A94" s="1"/>
      <c r="B94" s="1"/>
      <c r="C94" s="1"/>
      <c r="D94" s="1"/>
      <c r="E94" s="1"/>
      <c r="F94" s="1"/>
      <c r="G94" s="3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 ht="15.75" customHeight="1" x14ac:dyDescent="0.25">
      <c r="A95" s="1"/>
      <c r="B95" s="1"/>
      <c r="C95" s="1"/>
      <c r="D95" s="1"/>
      <c r="E95" s="1"/>
      <c r="F95" s="1"/>
      <c r="G95" s="3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 ht="15.75" customHeight="1" x14ac:dyDescent="0.25">
      <c r="A96" s="1"/>
      <c r="B96" s="1"/>
      <c r="C96" s="1"/>
      <c r="D96" s="1"/>
      <c r="E96" s="1"/>
      <c r="F96" s="1"/>
      <c r="G96" s="3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 ht="15.75" customHeight="1" x14ac:dyDescent="0.25">
      <c r="A97" s="1"/>
      <c r="B97" s="1"/>
      <c r="C97" s="1"/>
      <c r="D97" s="1"/>
      <c r="E97" s="1"/>
      <c r="F97" s="1"/>
      <c r="G97" s="3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 ht="15.75" customHeight="1" x14ac:dyDescent="0.25">
      <c r="A98" s="1"/>
      <c r="B98" s="1"/>
      <c r="C98" s="1"/>
      <c r="D98" s="1"/>
      <c r="E98" s="1"/>
      <c r="F98" s="1"/>
      <c r="G98" s="3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 ht="15.75" customHeight="1" x14ac:dyDescent="0.25">
      <c r="A99" s="1"/>
      <c r="B99" s="1"/>
      <c r="C99" s="1"/>
      <c r="D99" s="1"/>
      <c r="E99" s="1"/>
      <c r="F99" s="1"/>
      <c r="G99" s="3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 ht="15.75" customHeight="1" x14ac:dyDescent="0.25">
      <c r="A100" s="1"/>
      <c r="B100" s="1"/>
      <c r="C100" s="1"/>
      <c r="D100" s="1"/>
      <c r="E100" s="1"/>
      <c r="F100" s="1"/>
      <c r="G100" s="3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 ht="15.75" customHeight="1" x14ac:dyDescent="0.25">
      <c r="A101" s="1"/>
      <c r="B101" s="1"/>
      <c r="C101" s="1"/>
      <c r="D101" s="1"/>
      <c r="E101" s="1"/>
      <c r="F101" s="1"/>
      <c r="G101" s="3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 ht="15.75" customHeight="1" x14ac:dyDescent="0.25">
      <c r="A102" s="1"/>
      <c r="B102" s="1"/>
      <c r="C102" s="1"/>
      <c r="D102" s="1"/>
      <c r="E102" s="1"/>
      <c r="F102" s="1"/>
      <c r="G102" s="3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 ht="15.75" customHeight="1" x14ac:dyDescent="0.25">
      <c r="A103" s="1"/>
      <c r="B103" s="1"/>
      <c r="C103" s="1"/>
      <c r="D103" s="1"/>
      <c r="E103" s="1"/>
      <c r="F103" s="1"/>
      <c r="G103" s="3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 ht="15.75" customHeight="1" x14ac:dyDescent="0.25">
      <c r="A104" s="1"/>
      <c r="B104" s="1"/>
      <c r="C104" s="1"/>
      <c r="D104" s="1"/>
      <c r="E104" s="1"/>
      <c r="F104" s="1"/>
      <c r="G104" s="3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 ht="15.75" customHeight="1" x14ac:dyDescent="0.25">
      <c r="A105" s="1"/>
      <c r="B105" s="1"/>
      <c r="C105" s="1"/>
      <c r="D105" s="1"/>
      <c r="E105" s="1"/>
      <c r="F105" s="1"/>
      <c r="G105" s="3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 ht="15.75" customHeight="1" x14ac:dyDescent="0.25">
      <c r="A106" s="1"/>
      <c r="B106" s="1"/>
      <c r="C106" s="1"/>
      <c r="D106" s="1"/>
      <c r="E106" s="1"/>
      <c r="F106" s="1"/>
      <c r="G106" s="3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 ht="15.75" customHeight="1" x14ac:dyDescent="0.25">
      <c r="A107" s="1"/>
      <c r="B107" s="1"/>
      <c r="C107" s="1"/>
      <c r="D107" s="1"/>
      <c r="E107" s="1"/>
      <c r="F107" s="1"/>
      <c r="G107" s="3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 ht="15.75" customHeight="1" x14ac:dyDescent="0.25">
      <c r="A108" s="1"/>
      <c r="B108" s="1"/>
      <c r="C108" s="1"/>
      <c r="D108" s="1"/>
      <c r="E108" s="1"/>
      <c r="F108" s="1"/>
      <c r="G108" s="3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 ht="15.75" customHeight="1" x14ac:dyDescent="0.25">
      <c r="A109" s="1"/>
      <c r="B109" s="1"/>
      <c r="C109" s="1"/>
      <c r="D109" s="1"/>
      <c r="E109" s="1"/>
      <c r="F109" s="1"/>
      <c r="G109" s="3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 ht="15.75" customHeight="1" x14ac:dyDescent="0.25">
      <c r="A110" s="1"/>
      <c r="B110" s="1"/>
      <c r="C110" s="1"/>
      <c r="D110" s="1"/>
      <c r="E110" s="1"/>
      <c r="F110" s="1"/>
      <c r="G110" s="3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 ht="15.75" customHeight="1" x14ac:dyDescent="0.25">
      <c r="A111" s="1"/>
      <c r="B111" s="1"/>
      <c r="C111" s="1"/>
      <c r="D111" s="1"/>
      <c r="E111" s="1"/>
      <c r="F111" s="1"/>
      <c r="G111" s="3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 ht="15.75" customHeight="1" x14ac:dyDescent="0.25">
      <c r="A112" s="1"/>
      <c r="B112" s="1"/>
      <c r="C112" s="1"/>
      <c r="D112" s="1"/>
      <c r="E112" s="1"/>
      <c r="F112" s="1"/>
      <c r="G112" s="3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 ht="15.75" customHeight="1" x14ac:dyDescent="0.25">
      <c r="A113" s="1"/>
      <c r="B113" s="1"/>
      <c r="C113" s="1"/>
      <c r="D113" s="1"/>
      <c r="E113" s="1"/>
      <c r="F113" s="1"/>
      <c r="G113" s="3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 ht="15.75" customHeight="1" x14ac:dyDescent="0.25">
      <c r="A114" s="1"/>
      <c r="B114" s="1"/>
      <c r="C114" s="1"/>
      <c r="D114" s="1"/>
      <c r="E114" s="1"/>
      <c r="F114" s="1"/>
      <c r="G114" s="3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 ht="15.75" customHeight="1" x14ac:dyDescent="0.25">
      <c r="A115" s="1"/>
      <c r="B115" s="1"/>
      <c r="C115" s="1"/>
      <c r="D115" s="1"/>
      <c r="E115" s="1"/>
      <c r="F115" s="1"/>
      <c r="G115" s="3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 ht="15.75" customHeight="1" x14ac:dyDescent="0.25">
      <c r="A116" s="1"/>
      <c r="B116" s="1"/>
      <c r="C116" s="1"/>
      <c r="D116" s="1"/>
      <c r="E116" s="1"/>
      <c r="F116" s="1"/>
      <c r="G116" s="3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 ht="15.75" customHeight="1" x14ac:dyDescent="0.25">
      <c r="A117" s="1"/>
      <c r="B117" s="1"/>
      <c r="C117" s="1"/>
      <c r="D117" s="1"/>
      <c r="E117" s="1"/>
      <c r="F117" s="1"/>
      <c r="G117" s="3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 ht="15.75" customHeight="1" x14ac:dyDescent="0.25">
      <c r="A118" s="1"/>
      <c r="B118" s="1"/>
      <c r="C118" s="1"/>
      <c r="D118" s="1"/>
      <c r="E118" s="1"/>
      <c r="F118" s="1"/>
      <c r="G118" s="3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 ht="15.75" customHeight="1" x14ac:dyDescent="0.25">
      <c r="A119" s="1"/>
      <c r="B119" s="1"/>
      <c r="C119" s="1"/>
      <c r="D119" s="1"/>
      <c r="E119" s="1"/>
      <c r="F119" s="1"/>
      <c r="G119" s="3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 ht="15.75" customHeight="1" x14ac:dyDescent="0.25">
      <c r="A120" s="1"/>
      <c r="B120" s="1"/>
      <c r="C120" s="1"/>
      <c r="D120" s="1"/>
      <c r="E120" s="1"/>
      <c r="F120" s="1"/>
      <c r="G120" s="3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 ht="15.75" customHeight="1" x14ac:dyDescent="0.25">
      <c r="A121" s="1"/>
      <c r="B121" s="1"/>
      <c r="C121" s="1"/>
      <c r="D121" s="1"/>
      <c r="E121" s="1"/>
      <c r="F121" s="1"/>
      <c r="G121" s="3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 ht="15.75" customHeight="1" x14ac:dyDescent="0.25">
      <c r="A122" s="1"/>
      <c r="B122" s="1"/>
      <c r="C122" s="1"/>
      <c r="D122" s="1"/>
      <c r="E122" s="1"/>
      <c r="F122" s="1"/>
      <c r="G122" s="3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 ht="15.75" customHeight="1" x14ac:dyDescent="0.25">
      <c r="A123" s="1"/>
      <c r="B123" s="1"/>
      <c r="C123" s="1"/>
      <c r="D123" s="1"/>
      <c r="E123" s="1"/>
      <c r="F123" s="1"/>
      <c r="G123" s="3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 ht="15.75" customHeight="1" x14ac:dyDescent="0.25">
      <c r="A124" s="1"/>
      <c r="B124" s="1"/>
      <c r="C124" s="1"/>
      <c r="D124" s="1"/>
      <c r="E124" s="1"/>
      <c r="F124" s="1"/>
      <c r="G124" s="3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 ht="15.75" customHeight="1" x14ac:dyDescent="0.25">
      <c r="A125" s="1"/>
      <c r="B125" s="1"/>
      <c r="C125" s="1"/>
      <c r="D125" s="1"/>
      <c r="E125" s="1"/>
      <c r="F125" s="1"/>
      <c r="G125" s="3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 ht="15.75" customHeight="1" x14ac:dyDescent="0.25">
      <c r="A126" s="1"/>
      <c r="B126" s="1"/>
      <c r="C126" s="1"/>
      <c r="D126" s="1"/>
      <c r="E126" s="1"/>
      <c r="F126" s="1"/>
      <c r="G126" s="3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 ht="15.75" customHeight="1" x14ac:dyDescent="0.25">
      <c r="A127" s="1"/>
      <c r="B127" s="1"/>
      <c r="C127" s="1"/>
      <c r="D127" s="1"/>
      <c r="E127" s="1"/>
      <c r="F127" s="1"/>
      <c r="G127" s="3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 ht="15.75" customHeight="1" x14ac:dyDescent="0.25">
      <c r="A128" s="1"/>
      <c r="B128" s="1"/>
      <c r="C128" s="1"/>
      <c r="D128" s="1"/>
      <c r="E128" s="1"/>
      <c r="F128" s="1"/>
      <c r="G128" s="3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 ht="15.75" customHeight="1" x14ac:dyDescent="0.25">
      <c r="A129" s="1"/>
      <c r="B129" s="1"/>
      <c r="C129" s="1"/>
      <c r="D129" s="1"/>
      <c r="E129" s="1"/>
      <c r="F129" s="1"/>
      <c r="G129" s="3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 ht="15.75" customHeight="1" x14ac:dyDescent="0.25">
      <c r="A130" s="1"/>
      <c r="B130" s="1"/>
      <c r="C130" s="1"/>
      <c r="D130" s="1"/>
      <c r="E130" s="1"/>
      <c r="F130" s="1"/>
      <c r="G130" s="3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 ht="15.75" customHeight="1" x14ac:dyDescent="0.25">
      <c r="A131" s="1"/>
      <c r="B131" s="1"/>
      <c r="C131" s="1"/>
      <c r="D131" s="1"/>
      <c r="E131" s="1"/>
      <c r="F131" s="1"/>
      <c r="G131" s="3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ht="15.75" customHeight="1" x14ac:dyDescent="0.25">
      <c r="A132" s="1"/>
      <c r="B132" s="1"/>
      <c r="C132" s="1"/>
      <c r="D132" s="1"/>
      <c r="E132" s="1"/>
      <c r="F132" s="1"/>
      <c r="G132" s="3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ht="15.75" customHeight="1" x14ac:dyDescent="0.25">
      <c r="A133" s="1"/>
      <c r="B133" s="1"/>
      <c r="C133" s="1"/>
      <c r="D133" s="1"/>
      <c r="E133" s="1"/>
      <c r="F133" s="1"/>
      <c r="G133" s="3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ht="15.75" customHeight="1" x14ac:dyDescent="0.25">
      <c r="A134" s="1"/>
      <c r="B134" s="1"/>
      <c r="C134" s="1"/>
      <c r="D134" s="1"/>
      <c r="E134" s="1"/>
      <c r="F134" s="1"/>
      <c r="G134" s="3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ht="15.75" customHeight="1" x14ac:dyDescent="0.25">
      <c r="A135" s="1"/>
      <c r="B135" s="1"/>
      <c r="C135" s="1"/>
      <c r="D135" s="1"/>
      <c r="E135" s="1"/>
      <c r="F135" s="1"/>
      <c r="G135" s="3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ht="15.75" customHeight="1" x14ac:dyDescent="0.25">
      <c r="A136" s="1"/>
      <c r="B136" s="1"/>
      <c r="C136" s="1"/>
      <c r="D136" s="1"/>
      <c r="E136" s="1"/>
      <c r="F136" s="1"/>
      <c r="G136" s="3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ht="15.75" customHeight="1" x14ac:dyDescent="0.25">
      <c r="A137" s="1"/>
      <c r="B137" s="1"/>
      <c r="C137" s="1"/>
      <c r="D137" s="1"/>
      <c r="E137" s="1"/>
      <c r="F137" s="1"/>
      <c r="G137" s="3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ht="15.75" customHeight="1" x14ac:dyDescent="0.25">
      <c r="A138" s="1"/>
      <c r="B138" s="1"/>
      <c r="C138" s="1"/>
      <c r="D138" s="1"/>
      <c r="E138" s="1"/>
      <c r="F138" s="1"/>
      <c r="G138" s="3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ht="15.75" customHeight="1" x14ac:dyDescent="0.25">
      <c r="A139" s="1"/>
      <c r="B139" s="1"/>
      <c r="C139" s="1"/>
      <c r="D139" s="1"/>
      <c r="E139" s="1"/>
      <c r="F139" s="1"/>
      <c r="G139" s="3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ht="15.75" customHeight="1" x14ac:dyDescent="0.25">
      <c r="A140" s="1"/>
      <c r="B140" s="1"/>
      <c r="C140" s="1"/>
      <c r="D140" s="1"/>
      <c r="E140" s="1"/>
      <c r="F140" s="1"/>
      <c r="G140" s="3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ht="15.75" customHeight="1" x14ac:dyDescent="0.25">
      <c r="A141" s="1"/>
      <c r="B141" s="1"/>
      <c r="C141" s="1"/>
      <c r="D141" s="1"/>
      <c r="E141" s="1"/>
      <c r="F141" s="1"/>
      <c r="G141" s="3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ht="15.75" customHeight="1" x14ac:dyDescent="0.25">
      <c r="A142" s="1"/>
      <c r="B142" s="1"/>
      <c r="C142" s="1"/>
      <c r="D142" s="1"/>
      <c r="E142" s="1"/>
      <c r="F142" s="1"/>
      <c r="G142" s="3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ht="15.75" customHeight="1" x14ac:dyDescent="0.25">
      <c r="A143" s="1"/>
      <c r="B143" s="1"/>
      <c r="C143" s="1"/>
      <c r="D143" s="1"/>
      <c r="E143" s="1"/>
      <c r="F143" s="1"/>
      <c r="G143" s="3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ht="15.75" customHeight="1" x14ac:dyDescent="0.25">
      <c r="A144" s="1"/>
      <c r="B144" s="1"/>
      <c r="C144" s="1"/>
      <c r="D144" s="1"/>
      <c r="E144" s="1"/>
      <c r="F144" s="1"/>
      <c r="G144" s="3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ht="15.75" customHeight="1" x14ac:dyDescent="0.25">
      <c r="A145" s="1"/>
      <c r="B145" s="1"/>
      <c r="C145" s="1"/>
      <c r="D145" s="1"/>
      <c r="E145" s="1"/>
      <c r="F145" s="1"/>
      <c r="G145" s="3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ht="15.75" customHeight="1" x14ac:dyDescent="0.25">
      <c r="A146" s="1"/>
      <c r="B146" s="1"/>
      <c r="C146" s="1"/>
      <c r="D146" s="1"/>
      <c r="E146" s="1"/>
      <c r="F146" s="1"/>
      <c r="G146" s="3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ht="15.75" customHeight="1" x14ac:dyDescent="0.25">
      <c r="A147" s="1"/>
      <c r="B147" s="1"/>
      <c r="C147" s="1"/>
      <c r="D147" s="1"/>
      <c r="E147" s="1"/>
      <c r="F147" s="1"/>
      <c r="G147" s="3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ht="15.75" customHeight="1" x14ac:dyDescent="0.25">
      <c r="A148" s="1"/>
      <c r="B148" s="1"/>
      <c r="C148" s="1"/>
      <c r="D148" s="1"/>
      <c r="E148" s="1"/>
      <c r="F148" s="1"/>
      <c r="G148" s="3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ht="15.75" customHeight="1" x14ac:dyDescent="0.25">
      <c r="A149" s="1"/>
      <c r="B149" s="1"/>
      <c r="C149" s="1"/>
      <c r="D149" s="1"/>
      <c r="E149" s="1"/>
      <c r="F149" s="1"/>
      <c r="G149" s="3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ht="15.75" customHeight="1" x14ac:dyDescent="0.25">
      <c r="A150" s="1"/>
      <c r="B150" s="1"/>
      <c r="C150" s="1"/>
      <c r="D150" s="1"/>
      <c r="E150" s="1"/>
      <c r="F150" s="1"/>
      <c r="G150" s="3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ht="15.75" customHeight="1" x14ac:dyDescent="0.25">
      <c r="A151" s="1"/>
      <c r="B151" s="1"/>
      <c r="C151" s="1"/>
      <c r="D151" s="1"/>
      <c r="E151" s="1"/>
      <c r="F151" s="1"/>
      <c r="G151" s="3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ht="15.75" customHeight="1" x14ac:dyDescent="0.25">
      <c r="A152" s="1"/>
      <c r="B152" s="1"/>
      <c r="C152" s="1"/>
      <c r="D152" s="1"/>
      <c r="E152" s="1"/>
      <c r="F152" s="1"/>
      <c r="G152" s="3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ht="15.75" customHeight="1" x14ac:dyDescent="0.25">
      <c r="A153" s="1"/>
      <c r="B153" s="1"/>
      <c r="C153" s="1"/>
      <c r="D153" s="1"/>
      <c r="E153" s="1"/>
      <c r="F153" s="1"/>
      <c r="G153" s="3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ht="15.75" customHeight="1" x14ac:dyDescent="0.25">
      <c r="A154" s="1"/>
      <c r="B154" s="1"/>
      <c r="C154" s="1"/>
      <c r="D154" s="1"/>
      <c r="E154" s="1"/>
      <c r="F154" s="1"/>
      <c r="G154" s="3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ht="15.75" customHeight="1" x14ac:dyDescent="0.25">
      <c r="A155" s="1"/>
      <c r="B155" s="1"/>
      <c r="C155" s="1"/>
      <c r="D155" s="1"/>
      <c r="E155" s="1"/>
      <c r="F155" s="1"/>
      <c r="G155" s="3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ht="15.75" customHeight="1" x14ac:dyDescent="0.25">
      <c r="A156" s="1"/>
      <c r="B156" s="1"/>
      <c r="C156" s="1"/>
      <c r="D156" s="1"/>
      <c r="E156" s="1"/>
      <c r="F156" s="1"/>
      <c r="G156" s="3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ht="15.75" customHeight="1" x14ac:dyDescent="0.25">
      <c r="A157" s="1"/>
      <c r="B157" s="1"/>
      <c r="C157" s="1"/>
      <c r="D157" s="1"/>
      <c r="E157" s="1"/>
      <c r="F157" s="1"/>
      <c r="G157" s="3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ht="15.75" customHeight="1" x14ac:dyDescent="0.25">
      <c r="A158" s="1"/>
      <c r="B158" s="1"/>
      <c r="C158" s="1"/>
      <c r="D158" s="1"/>
      <c r="E158" s="1"/>
      <c r="F158" s="1"/>
      <c r="G158" s="3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ht="15.75" customHeight="1" x14ac:dyDescent="0.25">
      <c r="A159" s="1"/>
      <c r="B159" s="1"/>
      <c r="C159" s="1"/>
      <c r="D159" s="1"/>
      <c r="E159" s="1"/>
      <c r="F159" s="1"/>
      <c r="G159" s="3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ht="15.75" customHeight="1" x14ac:dyDescent="0.25">
      <c r="A160" s="1"/>
      <c r="B160" s="1"/>
      <c r="C160" s="1"/>
      <c r="D160" s="1"/>
      <c r="E160" s="1"/>
      <c r="F160" s="1"/>
      <c r="G160" s="3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ht="15.75" customHeight="1" x14ac:dyDescent="0.25">
      <c r="A161" s="1"/>
      <c r="B161" s="1"/>
      <c r="C161" s="1"/>
      <c r="D161" s="1"/>
      <c r="E161" s="1"/>
      <c r="F161" s="1"/>
      <c r="G161" s="3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75" customHeight="1" x14ac:dyDescent="0.25">
      <c r="A162" s="1"/>
      <c r="B162" s="1"/>
      <c r="C162" s="1"/>
      <c r="D162" s="1"/>
      <c r="E162" s="1"/>
      <c r="F162" s="1"/>
      <c r="G162" s="3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5.75" customHeight="1" x14ac:dyDescent="0.25">
      <c r="A163" s="1"/>
      <c r="B163" s="1"/>
      <c r="C163" s="1"/>
      <c r="D163" s="1"/>
      <c r="E163" s="1"/>
      <c r="F163" s="1"/>
      <c r="G163" s="3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 customHeight="1" x14ac:dyDescent="0.25">
      <c r="A164" s="1"/>
      <c r="B164" s="1"/>
      <c r="C164" s="1"/>
      <c r="D164" s="1"/>
      <c r="E164" s="1"/>
      <c r="F164" s="1"/>
      <c r="G164" s="3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 customHeight="1" x14ac:dyDescent="0.25">
      <c r="A165" s="1"/>
      <c r="B165" s="1"/>
      <c r="C165" s="1"/>
      <c r="D165" s="1"/>
      <c r="E165" s="1"/>
      <c r="F165" s="1"/>
      <c r="G165" s="3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 customHeight="1" x14ac:dyDescent="0.25">
      <c r="A166" s="1"/>
      <c r="B166" s="1"/>
      <c r="C166" s="1"/>
      <c r="D166" s="1"/>
      <c r="E166" s="1"/>
      <c r="F166" s="1"/>
      <c r="G166" s="3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 customHeight="1" x14ac:dyDescent="0.25">
      <c r="A167" s="1"/>
      <c r="B167" s="1"/>
      <c r="C167" s="1"/>
      <c r="D167" s="1"/>
      <c r="E167" s="1"/>
      <c r="F167" s="1"/>
      <c r="G167" s="3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 customHeight="1" x14ac:dyDescent="0.25">
      <c r="A168" s="1"/>
      <c r="B168" s="1"/>
      <c r="C168" s="1"/>
      <c r="D168" s="1"/>
      <c r="E168" s="1"/>
      <c r="F168" s="1"/>
      <c r="G168" s="3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 customHeight="1" x14ac:dyDescent="0.25">
      <c r="A169" s="1"/>
      <c r="B169" s="1"/>
      <c r="C169" s="1"/>
      <c r="D169" s="1"/>
      <c r="E169" s="1"/>
      <c r="F169" s="1"/>
      <c r="G169" s="3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 customHeight="1" x14ac:dyDescent="0.25">
      <c r="A170" s="1"/>
      <c r="B170" s="1"/>
      <c r="C170" s="1"/>
      <c r="D170" s="1"/>
      <c r="E170" s="1"/>
      <c r="F170" s="1"/>
      <c r="G170" s="3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 customHeight="1" x14ac:dyDescent="0.25">
      <c r="A171" s="1"/>
      <c r="B171" s="1"/>
      <c r="C171" s="1"/>
      <c r="D171" s="1"/>
      <c r="E171" s="1"/>
      <c r="F171" s="1"/>
      <c r="G171" s="3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 customHeight="1" x14ac:dyDescent="0.25">
      <c r="A172" s="1"/>
      <c r="B172" s="1"/>
      <c r="C172" s="1"/>
      <c r="D172" s="1"/>
      <c r="E172" s="1"/>
      <c r="F172" s="1"/>
      <c r="G172" s="3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 customHeight="1" x14ac:dyDescent="0.25">
      <c r="A173" s="1"/>
      <c r="B173" s="1"/>
      <c r="C173" s="1"/>
      <c r="D173" s="1"/>
      <c r="E173" s="1"/>
      <c r="F173" s="1"/>
      <c r="G173" s="3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 customHeight="1" x14ac:dyDescent="0.25">
      <c r="A174" s="1"/>
      <c r="B174" s="1"/>
      <c r="C174" s="1"/>
      <c r="D174" s="1"/>
      <c r="E174" s="1"/>
      <c r="F174" s="1"/>
      <c r="G174" s="3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 customHeight="1" x14ac:dyDescent="0.25">
      <c r="A175" s="1"/>
      <c r="B175" s="1"/>
      <c r="C175" s="1"/>
      <c r="D175" s="1"/>
      <c r="E175" s="1"/>
      <c r="F175" s="1"/>
      <c r="G175" s="3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 customHeight="1" x14ac:dyDescent="0.25">
      <c r="A176" s="1"/>
      <c r="B176" s="1"/>
      <c r="C176" s="1"/>
      <c r="D176" s="1"/>
      <c r="E176" s="1"/>
      <c r="F176" s="1"/>
      <c r="G176" s="3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 customHeight="1" x14ac:dyDescent="0.25">
      <c r="A177" s="1"/>
      <c r="B177" s="1"/>
      <c r="C177" s="1"/>
      <c r="D177" s="1"/>
      <c r="E177" s="1"/>
      <c r="F177" s="1"/>
      <c r="G177" s="3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 customHeight="1" x14ac:dyDescent="0.25">
      <c r="A178" s="1"/>
      <c r="B178" s="1"/>
      <c r="C178" s="1"/>
      <c r="D178" s="1"/>
      <c r="E178" s="1"/>
      <c r="F178" s="1"/>
      <c r="G178" s="3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5.75" customHeight="1" x14ac:dyDescent="0.25">
      <c r="A179" s="1"/>
      <c r="B179" s="1"/>
      <c r="C179" s="1"/>
      <c r="D179" s="1"/>
      <c r="E179" s="1"/>
      <c r="F179" s="1"/>
      <c r="G179" s="3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5.75" customHeight="1" x14ac:dyDescent="0.25">
      <c r="A180" s="1"/>
      <c r="B180" s="1"/>
      <c r="C180" s="1"/>
      <c r="D180" s="1"/>
      <c r="E180" s="1"/>
      <c r="F180" s="1"/>
      <c r="G180" s="3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5.75" customHeight="1" x14ac:dyDescent="0.25">
      <c r="A181" s="1"/>
      <c r="B181" s="1"/>
      <c r="C181" s="1"/>
      <c r="D181" s="1"/>
      <c r="E181" s="1"/>
      <c r="F181" s="1"/>
      <c r="G181" s="3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75" customHeight="1" x14ac:dyDescent="0.25">
      <c r="A182" s="1"/>
      <c r="B182" s="1"/>
      <c r="C182" s="1"/>
      <c r="D182" s="1"/>
      <c r="E182" s="1"/>
      <c r="F182" s="1"/>
      <c r="G182" s="3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5.75" customHeight="1" x14ac:dyDescent="0.25">
      <c r="A183" s="1"/>
      <c r="B183" s="1"/>
      <c r="C183" s="1"/>
      <c r="D183" s="1"/>
      <c r="E183" s="1"/>
      <c r="F183" s="1"/>
      <c r="G183" s="3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 customHeight="1" x14ac:dyDescent="0.25">
      <c r="A184" s="1"/>
      <c r="B184" s="1"/>
      <c r="C184" s="1"/>
      <c r="D184" s="1"/>
      <c r="E184" s="1"/>
      <c r="F184" s="1"/>
      <c r="G184" s="3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 customHeight="1" x14ac:dyDescent="0.25">
      <c r="A185" s="1"/>
      <c r="B185" s="1"/>
      <c r="C185" s="1"/>
      <c r="D185" s="1"/>
      <c r="E185" s="1"/>
      <c r="F185" s="1"/>
      <c r="G185" s="3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 customHeight="1" x14ac:dyDescent="0.25">
      <c r="A186" s="1"/>
      <c r="B186" s="1"/>
      <c r="C186" s="1"/>
      <c r="D186" s="1"/>
      <c r="E186" s="1"/>
      <c r="F186" s="1"/>
      <c r="G186" s="3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 customHeight="1" x14ac:dyDescent="0.25">
      <c r="A187" s="1"/>
      <c r="B187" s="1"/>
      <c r="C187" s="1"/>
      <c r="D187" s="1"/>
      <c r="E187" s="1"/>
      <c r="F187" s="1"/>
      <c r="G187" s="3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 customHeight="1" x14ac:dyDescent="0.25">
      <c r="A188" s="1"/>
      <c r="B188" s="1"/>
      <c r="C188" s="1"/>
      <c r="D188" s="1"/>
      <c r="E188" s="1"/>
      <c r="F188" s="1"/>
      <c r="G188" s="3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ht="15.75" customHeight="1" x14ac:dyDescent="0.25">
      <c r="A189" s="1"/>
      <c r="B189" s="1"/>
      <c r="C189" s="1"/>
      <c r="D189" s="1"/>
      <c r="E189" s="1"/>
      <c r="F189" s="1"/>
      <c r="G189" s="3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ht="15.75" customHeight="1" x14ac:dyDescent="0.25">
      <c r="A190" s="1"/>
      <c r="B190" s="1"/>
      <c r="C190" s="1"/>
      <c r="D190" s="1"/>
      <c r="E190" s="1"/>
      <c r="F190" s="1"/>
      <c r="G190" s="3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ht="15.75" customHeight="1" x14ac:dyDescent="0.25">
      <c r="A191" s="1"/>
      <c r="B191" s="1"/>
      <c r="C191" s="1"/>
      <c r="D191" s="1"/>
      <c r="E191" s="1"/>
      <c r="F191" s="1"/>
      <c r="G191" s="3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ht="15.75" customHeight="1" x14ac:dyDescent="0.25">
      <c r="A192" s="1"/>
      <c r="B192" s="1"/>
      <c r="C192" s="1"/>
      <c r="D192" s="1"/>
      <c r="E192" s="1"/>
      <c r="F192" s="1"/>
      <c r="G192" s="3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ht="15.75" customHeight="1" x14ac:dyDescent="0.25">
      <c r="A193" s="1"/>
      <c r="B193" s="1"/>
      <c r="C193" s="1"/>
      <c r="D193" s="1"/>
      <c r="E193" s="1"/>
      <c r="F193" s="1"/>
      <c r="G193" s="3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ht="15.75" customHeight="1" x14ac:dyDescent="0.25">
      <c r="A194" s="1"/>
      <c r="B194" s="1"/>
      <c r="C194" s="1"/>
      <c r="D194" s="1"/>
      <c r="E194" s="1"/>
      <c r="F194" s="1"/>
      <c r="G194" s="3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ht="15.75" customHeight="1" x14ac:dyDescent="0.25">
      <c r="A195" s="1"/>
      <c r="B195" s="1"/>
      <c r="C195" s="1"/>
      <c r="D195" s="1"/>
      <c r="E195" s="1"/>
      <c r="F195" s="1"/>
      <c r="G195" s="3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ht="15.75" customHeight="1" x14ac:dyDescent="0.25">
      <c r="A196" s="1"/>
      <c r="B196" s="1"/>
      <c r="C196" s="1"/>
      <c r="D196" s="1"/>
      <c r="E196" s="1"/>
      <c r="F196" s="1"/>
      <c r="G196" s="3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ht="15.75" customHeight="1" x14ac:dyDescent="0.25">
      <c r="A197" s="1"/>
      <c r="B197" s="1"/>
      <c r="C197" s="1"/>
      <c r="D197" s="1"/>
      <c r="E197" s="1"/>
      <c r="F197" s="1"/>
      <c r="G197" s="3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ht="15.75" customHeight="1" x14ac:dyDescent="0.25">
      <c r="A198" s="1"/>
      <c r="B198" s="1"/>
      <c r="C198" s="1"/>
      <c r="D198" s="1"/>
      <c r="E198" s="1"/>
      <c r="F198" s="1"/>
      <c r="G198" s="3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ht="15.75" customHeight="1" x14ac:dyDescent="0.25">
      <c r="A199" s="1"/>
      <c r="B199" s="1"/>
      <c r="C199" s="1"/>
      <c r="D199" s="1"/>
      <c r="E199" s="1"/>
      <c r="F199" s="1"/>
      <c r="G199" s="3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ht="15.75" customHeight="1" x14ac:dyDescent="0.25">
      <c r="A200" s="1"/>
      <c r="B200" s="1"/>
      <c r="C200" s="1"/>
      <c r="D200" s="1"/>
      <c r="E200" s="1"/>
      <c r="F200" s="1"/>
      <c r="G200" s="3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ht="15.75" customHeight="1" x14ac:dyDescent="0.25">
      <c r="A201" s="1"/>
      <c r="B201" s="1"/>
      <c r="C201" s="1"/>
      <c r="D201" s="1"/>
      <c r="E201" s="1"/>
      <c r="F201" s="1"/>
      <c r="G201" s="3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ht="15.75" customHeight="1" x14ac:dyDescent="0.25">
      <c r="A202" s="1"/>
      <c r="B202" s="1"/>
      <c r="C202" s="1"/>
      <c r="D202" s="1"/>
      <c r="E202" s="1"/>
      <c r="F202" s="1"/>
      <c r="G202" s="3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ht="15.75" customHeight="1" x14ac:dyDescent="0.25">
      <c r="A203" s="1"/>
      <c r="B203" s="1"/>
      <c r="C203" s="1"/>
      <c r="D203" s="1"/>
      <c r="E203" s="1"/>
      <c r="F203" s="1"/>
      <c r="G203" s="3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ht="15.75" customHeight="1" x14ac:dyDescent="0.25">
      <c r="A204" s="1"/>
      <c r="B204" s="1"/>
      <c r="C204" s="1"/>
      <c r="D204" s="1"/>
      <c r="E204" s="1"/>
      <c r="F204" s="1"/>
      <c r="G204" s="3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ht="15.75" customHeight="1" x14ac:dyDescent="0.25">
      <c r="A205" s="1"/>
      <c r="B205" s="1"/>
      <c r="C205" s="1"/>
      <c r="D205" s="1"/>
      <c r="E205" s="1"/>
      <c r="F205" s="1"/>
      <c r="G205" s="3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ht="15.75" customHeight="1" x14ac:dyDescent="0.25">
      <c r="A206" s="1"/>
      <c r="B206" s="1"/>
      <c r="C206" s="1"/>
      <c r="D206" s="1"/>
      <c r="E206" s="1"/>
      <c r="F206" s="1"/>
      <c r="G206" s="3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ht="15.75" customHeight="1" x14ac:dyDescent="0.25">
      <c r="A207" s="1"/>
      <c r="B207" s="1"/>
      <c r="C207" s="1"/>
      <c r="D207" s="1"/>
      <c r="E207" s="1"/>
      <c r="F207" s="1"/>
      <c r="G207" s="3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ht="15.75" customHeight="1" x14ac:dyDescent="0.25">
      <c r="A208" s="1"/>
      <c r="B208" s="1"/>
      <c r="C208" s="1"/>
      <c r="D208" s="1"/>
      <c r="E208" s="1"/>
      <c r="F208" s="1"/>
      <c r="G208" s="3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ht="15.75" customHeight="1" x14ac:dyDescent="0.25">
      <c r="A209" s="1"/>
      <c r="B209" s="1"/>
      <c r="C209" s="1"/>
      <c r="D209" s="1"/>
      <c r="E209" s="1"/>
      <c r="F209" s="1"/>
      <c r="G209" s="3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ht="15.75" customHeight="1" x14ac:dyDescent="0.25">
      <c r="A210" s="1"/>
      <c r="B210" s="1"/>
      <c r="C210" s="1"/>
      <c r="D210" s="1"/>
      <c r="E210" s="1"/>
      <c r="F210" s="1"/>
      <c r="G210" s="3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ht="15.75" customHeight="1" x14ac:dyDescent="0.25">
      <c r="A211" s="1"/>
      <c r="B211" s="1"/>
      <c r="C211" s="1"/>
      <c r="D211" s="1"/>
      <c r="E211" s="1"/>
      <c r="F211" s="1"/>
      <c r="G211" s="3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ht="15.75" customHeight="1" x14ac:dyDescent="0.25">
      <c r="A212" s="1"/>
      <c r="B212" s="1"/>
      <c r="C212" s="1"/>
      <c r="D212" s="1"/>
      <c r="E212" s="1"/>
      <c r="F212" s="1"/>
      <c r="G212" s="3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ht="15.75" customHeight="1" x14ac:dyDescent="0.25">
      <c r="A213" s="1"/>
      <c r="B213" s="1"/>
      <c r="C213" s="1"/>
      <c r="D213" s="1"/>
      <c r="E213" s="1"/>
      <c r="F213" s="1"/>
      <c r="G213" s="3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ht="15.75" customHeight="1" x14ac:dyDescent="0.25">
      <c r="A214" s="1"/>
      <c r="B214" s="1"/>
      <c r="C214" s="1"/>
      <c r="D214" s="1"/>
      <c r="E214" s="1"/>
      <c r="F214" s="1"/>
      <c r="G214" s="3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ht="15.75" customHeight="1" x14ac:dyDescent="0.25">
      <c r="A215" s="1"/>
      <c r="B215" s="1"/>
      <c r="C215" s="1"/>
      <c r="D215" s="1"/>
      <c r="E215" s="1"/>
      <c r="F215" s="1"/>
      <c r="G215" s="3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ht="15.75" customHeight="1" x14ac:dyDescent="0.25">
      <c r="A216" s="1"/>
      <c r="B216" s="1"/>
      <c r="C216" s="1"/>
      <c r="D216" s="1"/>
      <c r="E216" s="1"/>
      <c r="F216" s="1"/>
      <c r="G216" s="3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ht="15.75" customHeight="1" x14ac:dyDescent="0.25">
      <c r="A217" s="1"/>
      <c r="B217" s="1"/>
      <c r="C217" s="1"/>
      <c r="D217" s="1"/>
      <c r="E217" s="1"/>
      <c r="F217" s="1"/>
      <c r="G217" s="3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ht="15.75" customHeight="1" x14ac:dyDescent="0.25">
      <c r="A218" s="1"/>
      <c r="B218" s="1"/>
      <c r="C218" s="1"/>
      <c r="D218" s="1"/>
      <c r="E218" s="1"/>
      <c r="F218" s="1"/>
      <c r="G218" s="3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 ht="15.75" customHeight="1" x14ac:dyDescent="0.25">
      <c r="A219" s="1"/>
      <c r="B219" s="1"/>
      <c r="C219" s="1"/>
      <c r="D219" s="1"/>
      <c r="E219" s="1"/>
      <c r="F219" s="1"/>
      <c r="G219" s="3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 ht="15.75" customHeight="1" x14ac:dyDescent="0.25">
      <c r="A220" s="1"/>
      <c r="B220" s="1"/>
      <c r="C220" s="1"/>
      <c r="D220" s="1"/>
      <c r="E220" s="1"/>
      <c r="F220" s="1"/>
      <c r="G220" s="3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 ht="15.75" customHeight="1" x14ac:dyDescent="0.25">
      <c r="G221" s="13"/>
    </row>
    <row r="222" spans="1:22" ht="15.75" customHeight="1" x14ac:dyDescent="0.25">
      <c r="G222" s="13"/>
    </row>
    <row r="223" spans="1:22" ht="15.75" customHeight="1" x14ac:dyDescent="0.25">
      <c r="G223" s="13"/>
    </row>
    <row r="224" spans="1:22" ht="15.75" customHeight="1" x14ac:dyDescent="0.25">
      <c r="G224" s="13"/>
    </row>
    <row r="225" spans="7:7" ht="15.75" customHeight="1" x14ac:dyDescent="0.25">
      <c r="G225" s="13"/>
    </row>
    <row r="226" spans="7:7" ht="15.75" customHeight="1" x14ac:dyDescent="0.25">
      <c r="G226" s="13"/>
    </row>
    <row r="227" spans="7:7" ht="15.75" customHeight="1" x14ac:dyDescent="0.25">
      <c r="G227" s="13"/>
    </row>
    <row r="228" spans="7:7" ht="15.75" customHeight="1" x14ac:dyDescent="0.25">
      <c r="G228" s="13"/>
    </row>
    <row r="229" spans="7:7" ht="15.75" customHeight="1" x14ac:dyDescent="0.25">
      <c r="G229" s="13"/>
    </row>
    <row r="230" spans="7:7" ht="15.75" customHeight="1" x14ac:dyDescent="0.25">
      <c r="G230" s="13"/>
    </row>
    <row r="231" spans="7:7" ht="15.75" customHeight="1" x14ac:dyDescent="0.25">
      <c r="G231" s="13"/>
    </row>
    <row r="232" spans="7:7" ht="15.75" customHeight="1" x14ac:dyDescent="0.25">
      <c r="G232" s="13"/>
    </row>
    <row r="233" spans="7:7" ht="15.75" customHeight="1" x14ac:dyDescent="0.25">
      <c r="G233" s="13"/>
    </row>
    <row r="234" spans="7:7" ht="15.75" customHeight="1" x14ac:dyDescent="0.25">
      <c r="G234" s="13"/>
    </row>
    <row r="235" spans="7:7" ht="15.75" customHeight="1" x14ac:dyDescent="0.25">
      <c r="G235" s="13"/>
    </row>
    <row r="236" spans="7:7" ht="15.75" customHeight="1" x14ac:dyDescent="0.25">
      <c r="G236" s="13"/>
    </row>
    <row r="237" spans="7:7" ht="15.75" customHeight="1" x14ac:dyDescent="0.25">
      <c r="G237" s="13"/>
    </row>
    <row r="238" spans="7:7" ht="15.75" customHeight="1" x14ac:dyDescent="0.25">
      <c r="G238" s="13"/>
    </row>
    <row r="239" spans="7:7" ht="15.75" customHeight="1" x14ac:dyDescent="0.25">
      <c r="G239" s="13"/>
    </row>
    <row r="240" spans="7:7" ht="15.75" customHeight="1" x14ac:dyDescent="0.25">
      <c r="G240" s="13"/>
    </row>
    <row r="241" spans="7:7" ht="15.75" customHeight="1" x14ac:dyDescent="0.25">
      <c r="G241" s="13"/>
    </row>
    <row r="242" spans="7:7" ht="15.75" customHeight="1" x14ac:dyDescent="0.25">
      <c r="G242" s="13"/>
    </row>
    <row r="243" spans="7:7" ht="15.75" customHeight="1" x14ac:dyDescent="0.25">
      <c r="G243" s="13"/>
    </row>
    <row r="244" spans="7:7" ht="15.75" customHeight="1" x14ac:dyDescent="0.25">
      <c r="G244" s="13"/>
    </row>
    <row r="245" spans="7:7" ht="15.75" customHeight="1" x14ac:dyDescent="0.25">
      <c r="G245" s="13"/>
    </row>
    <row r="246" spans="7:7" ht="15.75" customHeight="1" x14ac:dyDescent="0.25">
      <c r="G246" s="13"/>
    </row>
    <row r="247" spans="7:7" ht="15.75" customHeight="1" x14ac:dyDescent="0.25">
      <c r="G247" s="13"/>
    </row>
    <row r="248" spans="7:7" ht="15.75" customHeight="1" x14ac:dyDescent="0.25">
      <c r="G248" s="13"/>
    </row>
    <row r="249" spans="7:7" ht="15.75" customHeight="1" x14ac:dyDescent="0.25">
      <c r="G249" s="13"/>
    </row>
    <row r="250" spans="7:7" ht="15.75" customHeight="1" x14ac:dyDescent="0.25">
      <c r="G250" s="13"/>
    </row>
    <row r="251" spans="7:7" ht="15.75" customHeight="1" x14ac:dyDescent="0.25">
      <c r="G251" s="13"/>
    </row>
    <row r="252" spans="7:7" ht="15.75" customHeight="1" x14ac:dyDescent="0.25">
      <c r="G252" s="13"/>
    </row>
    <row r="253" spans="7:7" ht="15.75" customHeight="1" x14ac:dyDescent="0.25">
      <c r="G253" s="13"/>
    </row>
    <row r="254" spans="7:7" ht="15.75" customHeight="1" x14ac:dyDescent="0.25">
      <c r="G254" s="13"/>
    </row>
    <row r="255" spans="7:7" ht="15.75" customHeight="1" x14ac:dyDescent="0.25">
      <c r="G255" s="13"/>
    </row>
    <row r="256" spans="7:7" ht="15.75" customHeight="1" x14ac:dyDescent="0.25">
      <c r="G256" s="13"/>
    </row>
    <row r="257" spans="7:7" ht="15.75" customHeight="1" x14ac:dyDescent="0.25">
      <c r="G257" s="13"/>
    </row>
    <row r="258" spans="7:7" ht="15.75" customHeight="1" x14ac:dyDescent="0.25">
      <c r="G258" s="13"/>
    </row>
    <row r="259" spans="7:7" ht="15.75" customHeight="1" x14ac:dyDescent="0.25">
      <c r="G259" s="13"/>
    </row>
    <row r="260" spans="7:7" ht="15.75" customHeight="1" x14ac:dyDescent="0.25">
      <c r="G260" s="13"/>
    </row>
    <row r="261" spans="7:7" ht="15.75" customHeight="1" x14ac:dyDescent="0.25">
      <c r="G261" s="13"/>
    </row>
    <row r="262" spans="7:7" ht="15.75" customHeight="1" x14ac:dyDescent="0.25">
      <c r="G262" s="13"/>
    </row>
    <row r="263" spans="7:7" ht="15.75" customHeight="1" x14ac:dyDescent="0.25">
      <c r="G263" s="13"/>
    </row>
    <row r="264" spans="7:7" ht="15.75" customHeight="1" x14ac:dyDescent="0.25">
      <c r="G264" s="13"/>
    </row>
    <row r="265" spans="7:7" ht="15.75" customHeight="1" x14ac:dyDescent="0.25">
      <c r="G265" s="13"/>
    </row>
    <row r="266" spans="7:7" ht="15.75" customHeight="1" x14ac:dyDescent="0.25">
      <c r="G266" s="13"/>
    </row>
    <row r="267" spans="7:7" ht="15.75" customHeight="1" x14ac:dyDescent="0.25">
      <c r="G267" s="13"/>
    </row>
    <row r="268" spans="7:7" ht="15.75" customHeight="1" x14ac:dyDescent="0.25">
      <c r="G268" s="13"/>
    </row>
    <row r="269" spans="7:7" ht="15.75" customHeight="1" x14ac:dyDescent="0.25">
      <c r="G269" s="13"/>
    </row>
    <row r="270" spans="7:7" ht="15.75" customHeight="1" x14ac:dyDescent="0.25">
      <c r="G270" s="13"/>
    </row>
    <row r="271" spans="7:7" ht="15.75" customHeight="1" x14ac:dyDescent="0.25">
      <c r="G271" s="13"/>
    </row>
    <row r="272" spans="7:7" ht="15.75" customHeight="1" x14ac:dyDescent="0.25">
      <c r="G272" s="13"/>
    </row>
    <row r="273" spans="7:7" ht="15.75" customHeight="1" x14ac:dyDescent="0.25">
      <c r="G273" s="13"/>
    </row>
    <row r="274" spans="7:7" ht="15.75" customHeight="1" x14ac:dyDescent="0.25">
      <c r="G274" s="13"/>
    </row>
    <row r="275" spans="7:7" ht="15.75" customHeight="1" x14ac:dyDescent="0.25">
      <c r="G275" s="13"/>
    </row>
    <row r="276" spans="7:7" ht="15.75" customHeight="1" x14ac:dyDescent="0.25">
      <c r="G276" s="13"/>
    </row>
    <row r="277" spans="7:7" ht="15.75" customHeight="1" x14ac:dyDescent="0.25">
      <c r="G277" s="13"/>
    </row>
    <row r="278" spans="7:7" ht="15.75" customHeight="1" x14ac:dyDescent="0.25">
      <c r="G278" s="13"/>
    </row>
    <row r="279" spans="7:7" ht="15.75" customHeight="1" x14ac:dyDescent="0.25">
      <c r="G279" s="13"/>
    </row>
    <row r="280" spans="7:7" ht="15.75" customHeight="1" x14ac:dyDescent="0.25">
      <c r="G280" s="13"/>
    </row>
    <row r="281" spans="7:7" ht="15.75" customHeight="1" x14ac:dyDescent="0.25">
      <c r="G281" s="13"/>
    </row>
    <row r="282" spans="7:7" ht="15.75" customHeight="1" x14ac:dyDescent="0.25">
      <c r="G282" s="13"/>
    </row>
    <row r="283" spans="7:7" ht="15.75" customHeight="1" x14ac:dyDescent="0.25">
      <c r="G283" s="13"/>
    </row>
    <row r="284" spans="7:7" ht="15.75" customHeight="1" x14ac:dyDescent="0.25">
      <c r="G284" s="13"/>
    </row>
    <row r="285" spans="7:7" ht="15.75" customHeight="1" x14ac:dyDescent="0.25">
      <c r="G285" s="13"/>
    </row>
    <row r="286" spans="7:7" ht="15.75" customHeight="1" x14ac:dyDescent="0.25">
      <c r="G286" s="13"/>
    </row>
    <row r="287" spans="7:7" ht="15.75" customHeight="1" x14ac:dyDescent="0.25">
      <c r="G287" s="13"/>
    </row>
    <row r="288" spans="7:7" ht="15.75" customHeight="1" x14ac:dyDescent="0.25">
      <c r="G288" s="13"/>
    </row>
    <row r="289" spans="7:7" ht="15.75" customHeight="1" x14ac:dyDescent="0.25">
      <c r="G289" s="13"/>
    </row>
    <row r="290" spans="7:7" ht="15.75" customHeight="1" x14ac:dyDescent="0.25">
      <c r="G290" s="13"/>
    </row>
    <row r="291" spans="7:7" ht="15.75" customHeight="1" x14ac:dyDescent="0.25">
      <c r="G291" s="13"/>
    </row>
    <row r="292" spans="7:7" ht="15.75" customHeight="1" x14ac:dyDescent="0.25">
      <c r="G292" s="13"/>
    </row>
    <row r="293" spans="7:7" ht="15.75" customHeight="1" x14ac:dyDescent="0.25">
      <c r="G293" s="13"/>
    </row>
    <row r="294" spans="7:7" ht="15.75" customHeight="1" x14ac:dyDescent="0.25">
      <c r="G294" s="13"/>
    </row>
    <row r="295" spans="7:7" ht="15.75" customHeight="1" x14ac:dyDescent="0.25">
      <c r="G295" s="13"/>
    </row>
    <row r="296" spans="7:7" ht="15.75" customHeight="1" x14ac:dyDescent="0.25">
      <c r="G296" s="13"/>
    </row>
    <row r="297" spans="7:7" ht="15.75" customHeight="1" x14ac:dyDescent="0.25">
      <c r="G297" s="13"/>
    </row>
    <row r="298" spans="7:7" ht="15.75" customHeight="1" x14ac:dyDescent="0.25">
      <c r="G298" s="13"/>
    </row>
    <row r="299" spans="7:7" ht="15.75" customHeight="1" x14ac:dyDescent="0.25">
      <c r="G299" s="13"/>
    </row>
    <row r="300" spans="7:7" ht="15.75" customHeight="1" x14ac:dyDescent="0.25">
      <c r="G300" s="13"/>
    </row>
    <row r="301" spans="7:7" ht="15.75" customHeight="1" x14ac:dyDescent="0.25">
      <c r="G301" s="13"/>
    </row>
    <row r="302" spans="7:7" ht="15.75" customHeight="1" x14ac:dyDescent="0.25">
      <c r="G302" s="13"/>
    </row>
    <row r="303" spans="7:7" ht="15.75" customHeight="1" x14ac:dyDescent="0.25">
      <c r="G303" s="13"/>
    </row>
    <row r="304" spans="7:7" ht="15.75" customHeight="1" x14ac:dyDescent="0.25">
      <c r="G304" s="13"/>
    </row>
    <row r="305" spans="7:7" ht="15.75" customHeight="1" x14ac:dyDescent="0.25">
      <c r="G305" s="13"/>
    </row>
    <row r="306" spans="7:7" ht="15.75" customHeight="1" x14ac:dyDescent="0.25">
      <c r="G306" s="13"/>
    </row>
    <row r="307" spans="7:7" ht="15.75" customHeight="1" x14ac:dyDescent="0.25">
      <c r="G307" s="13"/>
    </row>
    <row r="308" spans="7:7" ht="15.75" customHeight="1" x14ac:dyDescent="0.25">
      <c r="G308" s="13"/>
    </row>
    <row r="309" spans="7:7" ht="15.75" customHeight="1" x14ac:dyDescent="0.25">
      <c r="G309" s="13"/>
    </row>
    <row r="310" spans="7:7" ht="15.75" customHeight="1" x14ac:dyDescent="0.25">
      <c r="G310" s="13"/>
    </row>
    <row r="311" spans="7:7" ht="15.75" customHeight="1" x14ac:dyDescent="0.25">
      <c r="G311" s="13"/>
    </row>
    <row r="312" spans="7:7" ht="15.75" customHeight="1" x14ac:dyDescent="0.25">
      <c r="G312" s="13"/>
    </row>
    <row r="313" spans="7:7" ht="15.75" customHeight="1" x14ac:dyDescent="0.25">
      <c r="G313" s="13"/>
    </row>
    <row r="314" spans="7:7" ht="15.75" customHeight="1" x14ac:dyDescent="0.25">
      <c r="G314" s="13"/>
    </row>
    <row r="315" spans="7:7" ht="15.75" customHeight="1" x14ac:dyDescent="0.25">
      <c r="G315" s="13"/>
    </row>
    <row r="316" spans="7:7" ht="15.75" customHeight="1" x14ac:dyDescent="0.25">
      <c r="G316" s="13"/>
    </row>
    <row r="317" spans="7:7" ht="15.75" customHeight="1" x14ac:dyDescent="0.25">
      <c r="G317" s="13"/>
    </row>
    <row r="318" spans="7:7" ht="15.75" customHeight="1" x14ac:dyDescent="0.25">
      <c r="G318" s="13"/>
    </row>
    <row r="319" spans="7:7" ht="15.75" customHeight="1" x14ac:dyDescent="0.25">
      <c r="G319" s="13"/>
    </row>
    <row r="320" spans="7:7" ht="15.75" customHeight="1" x14ac:dyDescent="0.25">
      <c r="G320" s="13"/>
    </row>
    <row r="321" spans="7:7" ht="15.75" customHeight="1" x14ac:dyDescent="0.25">
      <c r="G321" s="13"/>
    </row>
    <row r="322" spans="7:7" ht="15.75" customHeight="1" x14ac:dyDescent="0.25">
      <c r="G322" s="13"/>
    </row>
    <row r="323" spans="7:7" ht="15.75" customHeight="1" x14ac:dyDescent="0.25">
      <c r="G323" s="13"/>
    </row>
    <row r="324" spans="7:7" ht="15.75" customHeight="1" x14ac:dyDescent="0.25">
      <c r="G324" s="13"/>
    </row>
    <row r="325" spans="7:7" ht="15.75" customHeight="1" x14ac:dyDescent="0.25">
      <c r="G325" s="13"/>
    </row>
    <row r="326" spans="7:7" ht="15.75" customHeight="1" x14ac:dyDescent="0.25">
      <c r="G326" s="13"/>
    </row>
    <row r="327" spans="7:7" ht="15.75" customHeight="1" x14ac:dyDescent="0.25">
      <c r="G327" s="13"/>
    </row>
    <row r="328" spans="7:7" ht="15.75" customHeight="1" x14ac:dyDescent="0.25">
      <c r="G328" s="13"/>
    </row>
    <row r="329" spans="7:7" ht="15.75" customHeight="1" x14ac:dyDescent="0.25">
      <c r="G329" s="13"/>
    </row>
    <row r="330" spans="7:7" ht="15.75" customHeight="1" x14ac:dyDescent="0.25">
      <c r="G330" s="13"/>
    </row>
    <row r="331" spans="7:7" ht="15.75" customHeight="1" x14ac:dyDescent="0.25">
      <c r="G331" s="13"/>
    </row>
    <row r="332" spans="7:7" ht="15.75" customHeight="1" x14ac:dyDescent="0.25">
      <c r="G332" s="13"/>
    </row>
    <row r="333" spans="7:7" ht="15.75" customHeight="1" x14ac:dyDescent="0.25">
      <c r="G333" s="13"/>
    </row>
    <row r="334" spans="7:7" ht="15.75" customHeight="1" x14ac:dyDescent="0.25">
      <c r="G334" s="13"/>
    </row>
    <row r="335" spans="7:7" ht="15.75" customHeight="1" x14ac:dyDescent="0.25">
      <c r="G335" s="13"/>
    </row>
    <row r="336" spans="7:7" ht="15.75" customHeight="1" x14ac:dyDescent="0.25">
      <c r="G336" s="13"/>
    </row>
    <row r="337" spans="7:7" ht="15.75" customHeight="1" x14ac:dyDescent="0.25">
      <c r="G337" s="13"/>
    </row>
    <row r="338" spans="7:7" ht="15.75" customHeight="1" x14ac:dyDescent="0.25">
      <c r="G338" s="13"/>
    </row>
    <row r="339" spans="7:7" ht="15.75" customHeight="1" x14ac:dyDescent="0.25">
      <c r="G339" s="13"/>
    </row>
    <row r="340" spans="7:7" ht="15.75" customHeight="1" x14ac:dyDescent="0.25">
      <c r="G340" s="13"/>
    </row>
    <row r="341" spans="7:7" ht="15.75" customHeight="1" x14ac:dyDescent="0.25">
      <c r="G341" s="13"/>
    </row>
    <row r="342" spans="7:7" ht="15.75" customHeight="1" x14ac:dyDescent="0.25">
      <c r="G342" s="13"/>
    </row>
    <row r="343" spans="7:7" ht="15.75" customHeight="1" x14ac:dyDescent="0.25">
      <c r="G343" s="13"/>
    </row>
    <row r="344" spans="7:7" ht="15.75" customHeight="1" x14ac:dyDescent="0.25">
      <c r="G344" s="13"/>
    </row>
    <row r="345" spans="7:7" ht="15.75" customHeight="1" x14ac:dyDescent="0.25">
      <c r="G345" s="13"/>
    </row>
    <row r="346" spans="7:7" ht="15.75" customHeight="1" x14ac:dyDescent="0.25">
      <c r="G346" s="13"/>
    </row>
    <row r="347" spans="7:7" ht="15.75" customHeight="1" x14ac:dyDescent="0.25">
      <c r="G347" s="13"/>
    </row>
    <row r="348" spans="7:7" ht="15.75" customHeight="1" x14ac:dyDescent="0.25">
      <c r="G348" s="13"/>
    </row>
    <row r="349" spans="7:7" ht="15.75" customHeight="1" x14ac:dyDescent="0.25">
      <c r="G349" s="13"/>
    </row>
    <row r="350" spans="7:7" ht="15.75" customHeight="1" x14ac:dyDescent="0.25">
      <c r="G350" s="13"/>
    </row>
    <row r="351" spans="7:7" ht="15.75" customHeight="1" x14ac:dyDescent="0.25">
      <c r="G351" s="13"/>
    </row>
    <row r="352" spans="7:7" ht="15.75" customHeight="1" x14ac:dyDescent="0.25">
      <c r="G352" s="13"/>
    </row>
    <row r="353" spans="7:7" ht="15.75" customHeight="1" x14ac:dyDescent="0.25">
      <c r="G353" s="13"/>
    </row>
    <row r="354" spans="7:7" ht="15.75" customHeight="1" x14ac:dyDescent="0.25">
      <c r="G354" s="13"/>
    </row>
    <row r="355" spans="7:7" ht="15.75" customHeight="1" x14ac:dyDescent="0.25">
      <c r="G355" s="13"/>
    </row>
    <row r="356" spans="7:7" ht="15.75" customHeight="1" x14ac:dyDescent="0.25">
      <c r="G356" s="13"/>
    </row>
    <row r="357" spans="7:7" ht="15.75" customHeight="1" x14ac:dyDescent="0.25">
      <c r="G357" s="13"/>
    </row>
    <row r="358" spans="7:7" ht="15.75" customHeight="1" x14ac:dyDescent="0.25">
      <c r="G358" s="13"/>
    </row>
    <row r="359" spans="7:7" ht="15.75" customHeight="1" x14ac:dyDescent="0.25">
      <c r="G359" s="13"/>
    </row>
    <row r="360" spans="7:7" ht="15.75" customHeight="1" x14ac:dyDescent="0.25">
      <c r="G360" s="13"/>
    </row>
    <row r="361" spans="7:7" ht="15.75" customHeight="1" x14ac:dyDescent="0.25">
      <c r="G361" s="13"/>
    </row>
    <row r="362" spans="7:7" ht="15.75" customHeight="1" x14ac:dyDescent="0.25">
      <c r="G362" s="13"/>
    </row>
    <row r="363" spans="7:7" ht="15.75" customHeight="1" x14ac:dyDescent="0.25">
      <c r="G363" s="13"/>
    </row>
    <row r="364" spans="7:7" ht="15.75" customHeight="1" x14ac:dyDescent="0.25">
      <c r="G364" s="13"/>
    </row>
    <row r="365" spans="7:7" ht="15.75" customHeight="1" x14ac:dyDescent="0.25">
      <c r="G365" s="13"/>
    </row>
    <row r="366" spans="7:7" ht="15.75" customHeight="1" x14ac:dyDescent="0.25">
      <c r="G366" s="13"/>
    </row>
    <row r="367" spans="7:7" ht="15.75" customHeight="1" x14ac:dyDescent="0.25">
      <c r="G367" s="13"/>
    </row>
    <row r="368" spans="7:7" ht="15.75" customHeight="1" x14ac:dyDescent="0.25">
      <c r="G368" s="13"/>
    </row>
    <row r="369" spans="7:7" ht="15.75" customHeight="1" x14ac:dyDescent="0.25">
      <c r="G369" s="13"/>
    </row>
    <row r="370" spans="7:7" ht="15.75" customHeight="1" x14ac:dyDescent="0.25">
      <c r="G370" s="13"/>
    </row>
    <row r="371" spans="7:7" ht="15.75" customHeight="1" x14ac:dyDescent="0.25">
      <c r="G371" s="13"/>
    </row>
    <row r="372" spans="7:7" ht="15.75" customHeight="1" x14ac:dyDescent="0.25">
      <c r="G372" s="13"/>
    </row>
    <row r="373" spans="7:7" ht="15.75" customHeight="1" x14ac:dyDescent="0.25">
      <c r="G373" s="13"/>
    </row>
    <row r="374" spans="7:7" ht="15.75" customHeight="1" x14ac:dyDescent="0.25">
      <c r="G374" s="13"/>
    </row>
    <row r="375" spans="7:7" ht="15.75" customHeight="1" x14ac:dyDescent="0.25">
      <c r="G375" s="13"/>
    </row>
    <row r="376" spans="7:7" ht="15.75" customHeight="1" x14ac:dyDescent="0.25">
      <c r="G376" s="13"/>
    </row>
    <row r="377" spans="7:7" ht="15.75" customHeight="1" x14ac:dyDescent="0.25">
      <c r="G377" s="13"/>
    </row>
    <row r="378" spans="7:7" ht="15.75" customHeight="1" x14ac:dyDescent="0.25">
      <c r="G378" s="13"/>
    </row>
    <row r="379" spans="7:7" ht="15.75" customHeight="1" x14ac:dyDescent="0.25">
      <c r="G379" s="13"/>
    </row>
    <row r="380" spans="7:7" ht="15.75" customHeight="1" x14ac:dyDescent="0.25">
      <c r="G380" s="13"/>
    </row>
    <row r="381" spans="7:7" ht="15.75" customHeight="1" x14ac:dyDescent="0.25">
      <c r="G381" s="13"/>
    </row>
    <row r="382" spans="7:7" ht="15.75" customHeight="1" x14ac:dyDescent="0.25">
      <c r="G382" s="13"/>
    </row>
    <row r="383" spans="7:7" ht="15.75" customHeight="1" x14ac:dyDescent="0.25">
      <c r="G383" s="13"/>
    </row>
    <row r="384" spans="7:7" ht="15.75" customHeight="1" x14ac:dyDescent="0.25">
      <c r="G384" s="13"/>
    </row>
    <row r="385" spans="7:7" ht="15.75" customHeight="1" x14ac:dyDescent="0.25">
      <c r="G385" s="13"/>
    </row>
    <row r="386" spans="7:7" ht="15.75" customHeight="1" x14ac:dyDescent="0.25">
      <c r="G386" s="13"/>
    </row>
    <row r="387" spans="7:7" ht="15.75" customHeight="1" x14ac:dyDescent="0.25">
      <c r="G387" s="13"/>
    </row>
    <row r="388" spans="7:7" ht="15.75" customHeight="1" x14ac:dyDescent="0.25">
      <c r="G388" s="13"/>
    </row>
    <row r="389" spans="7:7" ht="15.75" customHeight="1" x14ac:dyDescent="0.25">
      <c r="G389" s="13"/>
    </row>
    <row r="390" spans="7:7" ht="15.75" customHeight="1" x14ac:dyDescent="0.25">
      <c r="G390" s="13"/>
    </row>
    <row r="391" spans="7:7" ht="15.75" customHeight="1" x14ac:dyDescent="0.25">
      <c r="G391" s="13"/>
    </row>
    <row r="392" spans="7:7" ht="15.75" customHeight="1" x14ac:dyDescent="0.25">
      <c r="G392" s="13"/>
    </row>
    <row r="393" spans="7:7" ht="15.75" customHeight="1" x14ac:dyDescent="0.25">
      <c r="G393" s="13"/>
    </row>
    <row r="394" spans="7:7" ht="15.75" customHeight="1" x14ac:dyDescent="0.25">
      <c r="G394" s="13"/>
    </row>
    <row r="395" spans="7:7" ht="15.75" customHeight="1" x14ac:dyDescent="0.25">
      <c r="G395" s="13"/>
    </row>
    <row r="396" spans="7:7" ht="15.75" customHeight="1" x14ac:dyDescent="0.25">
      <c r="G396" s="13"/>
    </row>
    <row r="397" spans="7:7" ht="15.75" customHeight="1" x14ac:dyDescent="0.25">
      <c r="G397" s="13"/>
    </row>
    <row r="398" spans="7:7" ht="15.75" customHeight="1" x14ac:dyDescent="0.25">
      <c r="G398" s="13"/>
    </row>
    <row r="399" spans="7:7" ht="15.75" customHeight="1" x14ac:dyDescent="0.25">
      <c r="G399" s="13"/>
    </row>
    <row r="400" spans="7:7" ht="15.75" customHeight="1" x14ac:dyDescent="0.25">
      <c r="G400" s="13"/>
    </row>
    <row r="401" spans="7:7" ht="15.75" customHeight="1" x14ac:dyDescent="0.25">
      <c r="G401" s="13"/>
    </row>
    <row r="402" spans="7:7" ht="15.75" customHeight="1" x14ac:dyDescent="0.25">
      <c r="G402" s="13"/>
    </row>
    <row r="403" spans="7:7" ht="15.75" customHeight="1" x14ac:dyDescent="0.25">
      <c r="G403" s="13"/>
    </row>
    <row r="404" spans="7:7" ht="15.75" customHeight="1" x14ac:dyDescent="0.25">
      <c r="G404" s="13"/>
    </row>
    <row r="405" spans="7:7" ht="15.75" customHeight="1" x14ac:dyDescent="0.25">
      <c r="G405" s="13"/>
    </row>
    <row r="406" spans="7:7" ht="15.75" customHeight="1" x14ac:dyDescent="0.25">
      <c r="G406" s="13"/>
    </row>
    <row r="407" spans="7:7" ht="15.75" customHeight="1" x14ac:dyDescent="0.25">
      <c r="G407" s="13"/>
    </row>
    <row r="408" spans="7:7" ht="15.75" customHeight="1" x14ac:dyDescent="0.25">
      <c r="G408" s="13"/>
    </row>
    <row r="409" spans="7:7" ht="15.75" customHeight="1" x14ac:dyDescent="0.25">
      <c r="G409" s="13"/>
    </row>
    <row r="410" spans="7:7" ht="15.75" customHeight="1" x14ac:dyDescent="0.25">
      <c r="G410" s="13"/>
    </row>
    <row r="411" spans="7:7" ht="15.75" customHeight="1" x14ac:dyDescent="0.25">
      <c r="G411" s="13"/>
    </row>
    <row r="412" spans="7:7" ht="15.75" customHeight="1" x14ac:dyDescent="0.25">
      <c r="G412" s="13"/>
    </row>
    <row r="413" spans="7:7" ht="15.75" customHeight="1" x14ac:dyDescent="0.25">
      <c r="G413" s="13"/>
    </row>
    <row r="414" spans="7:7" ht="15.75" customHeight="1" x14ac:dyDescent="0.25">
      <c r="G414" s="13"/>
    </row>
    <row r="415" spans="7:7" ht="15.75" customHeight="1" x14ac:dyDescent="0.25">
      <c r="G415" s="13"/>
    </row>
    <row r="416" spans="7:7" ht="15.75" customHeight="1" x14ac:dyDescent="0.25">
      <c r="G416" s="13"/>
    </row>
    <row r="417" spans="7:7" ht="15.75" customHeight="1" x14ac:dyDescent="0.25">
      <c r="G417" s="13"/>
    </row>
    <row r="418" spans="7:7" ht="15.75" customHeight="1" x14ac:dyDescent="0.25">
      <c r="G418" s="13"/>
    </row>
    <row r="419" spans="7:7" ht="15.75" customHeight="1" x14ac:dyDescent="0.25">
      <c r="G419" s="13"/>
    </row>
    <row r="420" spans="7:7" ht="15.75" customHeight="1" x14ac:dyDescent="0.25">
      <c r="G420" s="13"/>
    </row>
    <row r="421" spans="7:7" ht="15.75" customHeight="1" x14ac:dyDescent="0.25">
      <c r="G421" s="13"/>
    </row>
    <row r="422" spans="7:7" ht="15.75" customHeight="1" x14ac:dyDescent="0.25">
      <c r="G422" s="13"/>
    </row>
    <row r="423" spans="7:7" ht="15.75" customHeight="1" x14ac:dyDescent="0.25">
      <c r="G423" s="13"/>
    </row>
    <row r="424" spans="7:7" ht="15.75" customHeight="1" x14ac:dyDescent="0.25">
      <c r="G424" s="13"/>
    </row>
    <row r="425" spans="7:7" ht="15.75" customHeight="1" x14ac:dyDescent="0.25">
      <c r="G425" s="13"/>
    </row>
    <row r="426" spans="7:7" ht="15.75" customHeight="1" x14ac:dyDescent="0.25">
      <c r="G426" s="13"/>
    </row>
    <row r="427" spans="7:7" ht="15.75" customHeight="1" x14ac:dyDescent="0.25">
      <c r="G427" s="13"/>
    </row>
    <row r="428" spans="7:7" ht="15.75" customHeight="1" x14ac:dyDescent="0.25">
      <c r="G428" s="13"/>
    </row>
    <row r="429" spans="7:7" ht="15.75" customHeight="1" x14ac:dyDescent="0.25">
      <c r="G429" s="13"/>
    </row>
    <row r="430" spans="7:7" ht="15.75" customHeight="1" x14ac:dyDescent="0.25">
      <c r="G430" s="13"/>
    </row>
    <row r="431" spans="7:7" ht="15.75" customHeight="1" x14ac:dyDescent="0.25">
      <c r="G431" s="13"/>
    </row>
    <row r="432" spans="7:7" ht="15.75" customHeight="1" x14ac:dyDescent="0.25">
      <c r="G432" s="13"/>
    </row>
    <row r="433" spans="7:7" ht="15.75" customHeight="1" x14ac:dyDescent="0.25">
      <c r="G433" s="13"/>
    </row>
    <row r="434" spans="7:7" ht="15.75" customHeight="1" x14ac:dyDescent="0.25">
      <c r="G434" s="13"/>
    </row>
    <row r="435" spans="7:7" ht="15.75" customHeight="1" x14ac:dyDescent="0.25">
      <c r="G435" s="13"/>
    </row>
    <row r="436" spans="7:7" ht="15.75" customHeight="1" x14ac:dyDescent="0.25">
      <c r="G436" s="13"/>
    </row>
    <row r="437" spans="7:7" ht="15.75" customHeight="1" x14ac:dyDescent="0.25">
      <c r="G437" s="13"/>
    </row>
    <row r="438" spans="7:7" ht="15.75" customHeight="1" x14ac:dyDescent="0.25">
      <c r="G438" s="13"/>
    </row>
    <row r="439" spans="7:7" ht="15.75" customHeight="1" x14ac:dyDescent="0.25">
      <c r="G439" s="13"/>
    </row>
    <row r="440" spans="7:7" ht="15.75" customHeight="1" x14ac:dyDescent="0.25">
      <c r="G440" s="13"/>
    </row>
    <row r="441" spans="7:7" ht="15.75" customHeight="1" x14ac:dyDescent="0.25">
      <c r="G441" s="13"/>
    </row>
    <row r="442" spans="7:7" ht="15.75" customHeight="1" x14ac:dyDescent="0.25">
      <c r="G442" s="13"/>
    </row>
    <row r="443" spans="7:7" ht="15.75" customHeight="1" x14ac:dyDescent="0.25">
      <c r="G443" s="13"/>
    </row>
    <row r="444" spans="7:7" ht="15.75" customHeight="1" x14ac:dyDescent="0.25">
      <c r="G444" s="13"/>
    </row>
    <row r="445" spans="7:7" ht="15.75" customHeight="1" x14ac:dyDescent="0.25">
      <c r="G445" s="13"/>
    </row>
    <row r="446" spans="7:7" ht="15.75" customHeight="1" x14ac:dyDescent="0.25">
      <c r="G446" s="13"/>
    </row>
    <row r="447" spans="7:7" ht="15.75" customHeight="1" x14ac:dyDescent="0.25">
      <c r="G447" s="13"/>
    </row>
    <row r="448" spans="7:7" ht="15.75" customHeight="1" x14ac:dyDescent="0.25">
      <c r="G448" s="13"/>
    </row>
    <row r="449" spans="7:7" ht="15.75" customHeight="1" x14ac:dyDescent="0.25">
      <c r="G449" s="13"/>
    </row>
    <row r="450" spans="7:7" ht="15.75" customHeight="1" x14ac:dyDescent="0.25">
      <c r="G450" s="13"/>
    </row>
    <row r="451" spans="7:7" ht="15.75" customHeight="1" x14ac:dyDescent="0.25">
      <c r="G451" s="13"/>
    </row>
    <row r="452" spans="7:7" ht="15.75" customHeight="1" x14ac:dyDescent="0.25">
      <c r="G452" s="13"/>
    </row>
    <row r="453" spans="7:7" ht="15.75" customHeight="1" x14ac:dyDescent="0.25">
      <c r="G453" s="13"/>
    </row>
    <row r="454" spans="7:7" ht="15.75" customHeight="1" x14ac:dyDescent="0.25">
      <c r="G454" s="13"/>
    </row>
    <row r="455" spans="7:7" ht="15.75" customHeight="1" x14ac:dyDescent="0.25">
      <c r="G455" s="13"/>
    </row>
    <row r="456" spans="7:7" ht="15.75" customHeight="1" x14ac:dyDescent="0.25">
      <c r="G456" s="13"/>
    </row>
    <row r="457" spans="7:7" ht="15.75" customHeight="1" x14ac:dyDescent="0.25">
      <c r="G457" s="13"/>
    </row>
    <row r="458" spans="7:7" ht="15.75" customHeight="1" x14ac:dyDescent="0.25">
      <c r="G458" s="13"/>
    </row>
    <row r="459" spans="7:7" ht="15.75" customHeight="1" x14ac:dyDescent="0.25">
      <c r="G459" s="13"/>
    </row>
    <row r="460" spans="7:7" ht="15.75" customHeight="1" x14ac:dyDescent="0.25">
      <c r="G460" s="13"/>
    </row>
    <row r="461" spans="7:7" ht="15.75" customHeight="1" x14ac:dyDescent="0.25">
      <c r="G461" s="13"/>
    </row>
    <row r="462" spans="7:7" ht="15.75" customHeight="1" x14ac:dyDescent="0.25">
      <c r="G462" s="13"/>
    </row>
    <row r="463" spans="7:7" ht="15.75" customHeight="1" x14ac:dyDescent="0.25">
      <c r="G463" s="13"/>
    </row>
    <row r="464" spans="7:7" ht="15.75" customHeight="1" x14ac:dyDescent="0.25">
      <c r="G464" s="13"/>
    </row>
    <row r="465" spans="7:7" ht="15.75" customHeight="1" x14ac:dyDescent="0.25">
      <c r="G465" s="13"/>
    </row>
    <row r="466" spans="7:7" ht="15.75" customHeight="1" x14ac:dyDescent="0.25">
      <c r="G466" s="13"/>
    </row>
    <row r="467" spans="7:7" ht="15.75" customHeight="1" x14ac:dyDescent="0.25">
      <c r="G467" s="13"/>
    </row>
    <row r="468" spans="7:7" ht="15.75" customHeight="1" x14ac:dyDescent="0.25">
      <c r="G468" s="13"/>
    </row>
    <row r="469" spans="7:7" ht="15.75" customHeight="1" x14ac:dyDescent="0.25">
      <c r="G469" s="13"/>
    </row>
    <row r="470" spans="7:7" ht="15.75" customHeight="1" x14ac:dyDescent="0.25">
      <c r="G470" s="13"/>
    </row>
    <row r="471" spans="7:7" ht="15.75" customHeight="1" x14ac:dyDescent="0.25">
      <c r="G471" s="13"/>
    </row>
    <row r="472" spans="7:7" ht="15.75" customHeight="1" x14ac:dyDescent="0.25">
      <c r="G472" s="13"/>
    </row>
    <row r="473" spans="7:7" ht="15.75" customHeight="1" x14ac:dyDescent="0.25">
      <c r="G473" s="13"/>
    </row>
    <row r="474" spans="7:7" ht="15.75" customHeight="1" x14ac:dyDescent="0.25">
      <c r="G474" s="13"/>
    </row>
    <row r="475" spans="7:7" ht="15.75" customHeight="1" x14ac:dyDescent="0.25">
      <c r="G475" s="13"/>
    </row>
    <row r="476" spans="7:7" ht="15.75" customHeight="1" x14ac:dyDescent="0.25">
      <c r="G476" s="13"/>
    </row>
    <row r="477" spans="7:7" ht="15.75" customHeight="1" x14ac:dyDescent="0.25">
      <c r="G477" s="13"/>
    </row>
    <row r="478" spans="7:7" ht="15.75" customHeight="1" x14ac:dyDescent="0.25">
      <c r="G478" s="13"/>
    </row>
    <row r="479" spans="7:7" ht="15.75" customHeight="1" x14ac:dyDescent="0.25">
      <c r="G479" s="13"/>
    </row>
    <row r="480" spans="7:7" ht="15.75" customHeight="1" x14ac:dyDescent="0.25">
      <c r="G480" s="13"/>
    </row>
    <row r="481" spans="7:7" ht="15.75" customHeight="1" x14ac:dyDescent="0.25">
      <c r="G481" s="13"/>
    </row>
    <row r="482" spans="7:7" ht="15.75" customHeight="1" x14ac:dyDescent="0.25">
      <c r="G482" s="13"/>
    </row>
    <row r="483" spans="7:7" ht="15.75" customHeight="1" x14ac:dyDescent="0.25">
      <c r="G483" s="13"/>
    </row>
    <row r="484" spans="7:7" ht="15.75" customHeight="1" x14ac:dyDescent="0.25">
      <c r="G484" s="13"/>
    </row>
    <row r="485" spans="7:7" ht="15.75" customHeight="1" x14ac:dyDescent="0.25">
      <c r="G485" s="13"/>
    </row>
    <row r="486" spans="7:7" ht="15.75" customHeight="1" x14ac:dyDescent="0.25">
      <c r="G486" s="13"/>
    </row>
    <row r="487" spans="7:7" ht="15.75" customHeight="1" x14ac:dyDescent="0.25">
      <c r="G487" s="13"/>
    </row>
    <row r="488" spans="7:7" ht="15.75" customHeight="1" x14ac:dyDescent="0.25">
      <c r="G488" s="13"/>
    </row>
    <row r="489" spans="7:7" ht="15.75" customHeight="1" x14ac:dyDescent="0.25">
      <c r="G489" s="13"/>
    </row>
    <row r="490" spans="7:7" ht="15.75" customHeight="1" x14ac:dyDescent="0.25">
      <c r="G490" s="13"/>
    </row>
    <row r="491" spans="7:7" ht="15.75" customHeight="1" x14ac:dyDescent="0.25">
      <c r="G491" s="13"/>
    </row>
    <row r="492" spans="7:7" ht="15.75" customHeight="1" x14ac:dyDescent="0.25">
      <c r="G492" s="13"/>
    </row>
    <row r="493" spans="7:7" ht="15.75" customHeight="1" x14ac:dyDescent="0.25">
      <c r="G493" s="13"/>
    </row>
    <row r="494" spans="7:7" ht="15.75" customHeight="1" x14ac:dyDescent="0.25">
      <c r="G494" s="13"/>
    </row>
    <row r="495" spans="7:7" ht="15.75" customHeight="1" x14ac:dyDescent="0.25">
      <c r="G495" s="13"/>
    </row>
    <row r="496" spans="7:7" ht="15.75" customHeight="1" x14ac:dyDescent="0.25">
      <c r="G496" s="13"/>
    </row>
    <row r="497" spans="7:7" ht="15.75" customHeight="1" x14ac:dyDescent="0.25">
      <c r="G497" s="13"/>
    </row>
    <row r="498" spans="7:7" ht="15.75" customHeight="1" x14ac:dyDescent="0.25">
      <c r="G498" s="13"/>
    </row>
    <row r="499" spans="7:7" ht="15.75" customHeight="1" x14ac:dyDescent="0.25">
      <c r="G499" s="13"/>
    </row>
    <row r="500" spans="7:7" ht="15.75" customHeight="1" x14ac:dyDescent="0.25">
      <c r="G500" s="13"/>
    </row>
    <row r="501" spans="7:7" ht="15.75" customHeight="1" x14ac:dyDescent="0.25">
      <c r="G501" s="13"/>
    </row>
    <row r="502" spans="7:7" ht="15.75" customHeight="1" x14ac:dyDescent="0.25">
      <c r="G502" s="13"/>
    </row>
    <row r="503" spans="7:7" ht="15.75" customHeight="1" x14ac:dyDescent="0.25">
      <c r="G503" s="13"/>
    </row>
    <row r="504" spans="7:7" ht="15.75" customHeight="1" x14ac:dyDescent="0.25">
      <c r="G504" s="13"/>
    </row>
    <row r="505" spans="7:7" ht="15.75" customHeight="1" x14ac:dyDescent="0.25">
      <c r="G505" s="13"/>
    </row>
    <row r="506" spans="7:7" ht="15.75" customHeight="1" x14ac:dyDescent="0.25">
      <c r="G506" s="13"/>
    </row>
    <row r="507" spans="7:7" ht="15.75" customHeight="1" x14ac:dyDescent="0.25">
      <c r="G507" s="13"/>
    </row>
    <row r="508" spans="7:7" ht="15.75" customHeight="1" x14ac:dyDescent="0.25">
      <c r="G508" s="13"/>
    </row>
    <row r="509" spans="7:7" ht="15.75" customHeight="1" x14ac:dyDescent="0.25">
      <c r="G509" s="13"/>
    </row>
    <row r="510" spans="7:7" ht="15.75" customHeight="1" x14ac:dyDescent="0.25">
      <c r="G510" s="13"/>
    </row>
    <row r="511" spans="7:7" ht="15.75" customHeight="1" x14ac:dyDescent="0.25">
      <c r="G511" s="13"/>
    </row>
    <row r="512" spans="7:7" ht="15.75" customHeight="1" x14ac:dyDescent="0.25">
      <c r="G512" s="13"/>
    </row>
    <row r="513" spans="7:7" ht="15.75" customHeight="1" x14ac:dyDescent="0.25">
      <c r="G513" s="13"/>
    </row>
    <row r="514" spans="7:7" ht="15.75" customHeight="1" x14ac:dyDescent="0.25">
      <c r="G514" s="13"/>
    </row>
    <row r="515" spans="7:7" ht="15.75" customHeight="1" x14ac:dyDescent="0.25">
      <c r="G515" s="13"/>
    </row>
    <row r="516" spans="7:7" ht="15.75" customHeight="1" x14ac:dyDescent="0.25">
      <c r="G516" s="13"/>
    </row>
    <row r="517" spans="7:7" ht="15.75" customHeight="1" x14ac:dyDescent="0.25">
      <c r="G517" s="13"/>
    </row>
    <row r="518" spans="7:7" ht="15.75" customHeight="1" x14ac:dyDescent="0.25">
      <c r="G518" s="13"/>
    </row>
    <row r="519" spans="7:7" ht="15.75" customHeight="1" x14ac:dyDescent="0.25">
      <c r="G519" s="13"/>
    </row>
    <row r="520" spans="7:7" ht="15.75" customHeight="1" x14ac:dyDescent="0.25">
      <c r="G520" s="13"/>
    </row>
    <row r="521" spans="7:7" ht="15.75" customHeight="1" x14ac:dyDescent="0.25">
      <c r="G521" s="13"/>
    </row>
    <row r="522" spans="7:7" ht="15.75" customHeight="1" x14ac:dyDescent="0.25">
      <c r="G522" s="13"/>
    </row>
    <row r="523" spans="7:7" ht="15.75" customHeight="1" x14ac:dyDescent="0.25">
      <c r="G523" s="13"/>
    </row>
    <row r="524" spans="7:7" ht="15.75" customHeight="1" x14ac:dyDescent="0.25">
      <c r="G524" s="13"/>
    </row>
    <row r="525" spans="7:7" ht="15.75" customHeight="1" x14ac:dyDescent="0.25">
      <c r="G525" s="13"/>
    </row>
    <row r="526" spans="7:7" ht="15.75" customHeight="1" x14ac:dyDescent="0.25">
      <c r="G526" s="13"/>
    </row>
    <row r="527" spans="7:7" ht="15.75" customHeight="1" x14ac:dyDescent="0.25">
      <c r="G527" s="13"/>
    </row>
    <row r="528" spans="7:7" ht="15.75" customHeight="1" x14ac:dyDescent="0.25">
      <c r="G528" s="13"/>
    </row>
    <row r="529" spans="7:7" ht="15.75" customHeight="1" x14ac:dyDescent="0.25">
      <c r="G529" s="13"/>
    </row>
    <row r="530" spans="7:7" ht="15.75" customHeight="1" x14ac:dyDescent="0.25">
      <c r="G530" s="13"/>
    </row>
    <row r="531" spans="7:7" ht="15.75" customHeight="1" x14ac:dyDescent="0.25">
      <c r="G531" s="13"/>
    </row>
    <row r="532" spans="7:7" ht="15.75" customHeight="1" x14ac:dyDescent="0.25">
      <c r="G532" s="13"/>
    </row>
    <row r="533" spans="7:7" ht="15.75" customHeight="1" x14ac:dyDescent="0.25">
      <c r="G533" s="13"/>
    </row>
    <row r="534" spans="7:7" ht="15.75" customHeight="1" x14ac:dyDescent="0.25">
      <c r="G534" s="13"/>
    </row>
    <row r="535" spans="7:7" ht="15.75" customHeight="1" x14ac:dyDescent="0.25">
      <c r="G535" s="13"/>
    </row>
    <row r="536" spans="7:7" ht="15.75" customHeight="1" x14ac:dyDescent="0.25">
      <c r="G536" s="13"/>
    </row>
    <row r="537" spans="7:7" ht="15.75" customHeight="1" x14ac:dyDescent="0.25">
      <c r="G537" s="13"/>
    </row>
    <row r="538" spans="7:7" ht="15.75" customHeight="1" x14ac:dyDescent="0.25">
      <c r="G538" s="13"/>
    </row>
    <row r="539" spans="7:7" ht="15.75" customHeight="1" x14ac:dyDescent="0.25">
      <c r="G539" s="13"/>
    </row>
    <row r="540" spans="7:7" ht="15.75" customHeight="1" x14ac:dyDescent="0.25">
      <c r="G540" s="13"/>
    </row>
    <row r="541" spans="7:7" ht="15.75" customHeight="1" x14ac:dyDescent="0.25">
      <c r="G541" s="13"/>
    </row>
    <row r="542" spans="7:7" ht="15.75" customHeight="1" x14ac:dyDescent="0.25">
      <c r="G542" s="13"/>
    </row>
    <row r="543" spans="7:7" ht="15.75" customHeight="1" x14ac:dyDescent="0.25">
      <c r="G543" s="13"/>
    </row>
    <row r="544" spans="7:7" ht="15.75" customHeight="1" x14ac:dyDescent="0.25">
      <c r="G544" s="13"/>
    </row>
    <row r="545" spans="7:7" ht="15.75" customHeight="1" x14ac:dyDescent="0.25">
      <c r="G545" s="13"/>
    </row>
    <row r="546" spans="7:7" ht="15.75" customHeight="1" x14ac:dyDescent="0.25">
      <c r="G546" s="13"/>
    </row>
    <row r="547" spans="7:7" ht="15.75" customHeight="1" x14ac:dyDescent="0.25">
      <c r="G547" s="13"/>
    </row>
    <row r="548" spans="7:7" ht="15.75" customHeight="1" x14ac:dyDescent="0.25">
      <c r="G548" s="13"/>
    </row>
    <row r="549" spans="7:7" ht="15.75" customHeight="1" x14ac:dyDescent="0.25">
      <c r="G549" s="13"/>
    </row>
    <row r="550" spans="7:7" ht="15.75" customHeight="1" x14ac:dyDescent="0.25">
      <c r="G550" s="13"/>
    </row>
    <row r="551" spans="7:7" ht="15.75" customHeight="1" x14ac:dyDescent="0.25">
      <c r="G551" s="13"/>
    </row>
    <row r="552" spans="7:7" ht="15.75" customHeight="1" x14ac:dyDescent="0.25">
      <c r="G552" s="13"/>
    </row>
    <row r="553" spans="7:7" ht="15.75" customHeight="1" x14ac:dyDescent="0.25">
      <c r="G553" s="13"/>
    </row>
    <row r="554" spans="7:7" ht="15.75" customHeight="1" x14ac:dyDescent="0.25">
      <c r="G554" s="13"/>
    </row>
    <row r="555" spans="7:7" ht="15.75" customHeight="1" x14ac:dyDescent="0.25">
      <c r="G555" s="13"/>
    </row>
    <row r="556" spans="7:7" ht="15.75" customHeight="1" x14ac:dyDescent="0.25">
      <c r="G556" s="13"/>
    </row>
    <row r="557" spans="7:7" ht="15.75" customHeight="1" x14ac:dyDescent="0.25">
      <c r="G557" s="13"/>
    </row>
    <row r="558" spans="7:7" ht="15.75" customHeight="1" x14ac:dyDescent="0.25">
      <c r="G558" s="13"/>
    </row>
    <row r="559" spans="7:7" ht="15.75" customHeight="1" x14ac:dyDescent="0.25">
      <c r="G559" s="13"/>
    </row>
    <row r="560" spans="7:7" ht="15.75" customHeight="1" x14ac:dyDescent="0.25">
      <c r="G560" s="13"/>
    </row>
    <row r="561" spans="7:7" ht="15.75" customHeight="1" x14ac:dyDescent="0.25">
      <c r="G561" s="13"/>
    </row>
    <row r="562" spans="7:7" ht="15.75" customHeight="1" x14ac:dyDescent="0.25">
      <c r="G562" s="13"/>
    </row>
    <row r="563" spans="7:7" ht="15.75" customHeight="1" x14ac:dyDescent="0.25">
      <c r="G563" s="13"/>
    </row>
    <row r="564" spans="7:7" ht="15.75" customHeight="1" x14ac:dyDescent="0.25">
      <c r="G564" s="13"/>
    </row>
    <row r="565" spans="7:7" ht="15.75" customHeight="1" x14ac:dyDescent="0.25">
      <c r="G565" s="13"/>
    </row>
    <row r="566" spans="7:7" ht="15.75" customHeight="1" x14ac:dyDescent="0.25">
      <c r="G566" s="13"/>
    </row>
    <row r="567" spans="7:7" ht="15.75" customHeight="1" x14ac:dyDescent="0.25">
      <c r="G567" s="13"/>
    </row>
    <row r="568" spans="7:7" ht="15.75" customHeight="1" x14ac:dyDescent="0.25">
      <c r="G568" s="13"/>
    </row>
    <row r="569" spans="7:7" ht="15.75" customHeight="1" x14ac:dyDescent="0.25">
      <c r="G569" s="13"/>
    </row>
    <row r="570" spans="7:7" ht="15.75" customHeight="1" x14ac:dyDescent="0.25">
      <c r="G570" s="13"/>
    </row>
    <row r="571" spans="7:7" ht="15.75" customHeight="1" x14ac:dyDescent="0.25">
      <c r="G571" s="13"/>
    </row>
    <row r="572" spans="7:7" ht="15.75" customHeight="1" x14ac:dyDescent="0.25">
      <c r="G572" s="13"/>
    </row>
    <row r="573" spans="7:7" ht="15.75" customHeight="1" x14ac:dyDescent="0.25">
      <c r="G573" s="13"/>
    </row>
    <row r="574" spans="7:7" ht="15.75" customHeight="1" x14ac:dyDescent="0.25">
      <c r="G574" s="13"/>
    </row>
    <row r="575" spans="7:7" ht="15.75" customHeight="1" x14ac:dyDescent="0.25">
      <c r="G575" s="13"/>
    </row>
    <row r="576" spans="7:7" ht="15.75" customHeight="1" x14ac:dyDescent="0.25">
      <c r="G576" s="13"/>
    </row>
    <row r="577" spans="7:7" ht="15.75" customHeight="1" x14ac:dyDescent="0.25">
      <c r="G577" s="13"/>
    </row>
    <row r="578" spans="7:7" ht="15.75" customHeight="1" x14ac:dyDescent="0.25">
      <c r="G578" s="13"/>
    </row>
    <row r="579" spans="7:7" ht="15.75" customHeight="1" x14ac:dyDescent="0.25">
      <c r="G579" s="13"/>
    </row>
    <row r="580" spans="7:7" ht="15.75" customHeight="1" x14ac:dyDescent="0.25">
      <c r="G580" s="13"/>
    </row>
    <row r="581" spans="7:7" ht="15.75" customHeight="1" x14ac:dyDescent="0.25">
      <c r="G581" s="13"/>
    </row>
    <row r="582" spans="7:7" ht="15.75" customHeight="1" x14ac:dyDescent="0.25">
      <c r="G582" s="13"/>
    </row>
    <row r="583" spans="7:7" ht="15.75" customHeight="1" x14ac:dyDescent="0.25">
      <c r="G583" s="13"/>
    </row>
    <row r="584" spans="7:7" ht="15.75" customHeight="1" x14ac:dyDescent="0.25">
      <c r="G584" s="13"/>
    </row>
    <row r="585" spans="7:7" ht="15.75" customHeight="1" x14ac:dyDescent="0.25">
      <c r="G585" s="13"/>
    </row>
    <row r="586" spans="7:7" ht="15.75" customHeight="1" x14ac:dyDescent="0.25">
      <c r="G586" s="13"/>
    </row>
    <row r="587" spans="7:7" ht="15.75" customHeight="1" x14ac:dyDescent="0.25">
      <c r="G587" s="13"/>
    </row>
    <row r="588" spans="7:7" ht="15.75" customHeight="1" x14ac:dyDescent="0.25">
      <c r="G588" s="13"/>
    </row>
    <row r="589" spans="7:7" ht="15.75" customHeight="1" x14ac:dyDescent="0.25">
      <c r="G589" s="13"/>
    </row>
    <row r="590" spans="7:7" ht="15.75" customHeight="1" x14ac:dyDescent="0.25">
      <c r="G590" s="13"/>
    </row>
    <row r="591" spans="7:7" ht="15.75" customHeight="1" x14ac:dyDescent="0.25">
      <c r="G591" s="13"/>
    </row>
    <row r="592" spans="7:7" ht="15.75" customHeight="1" x14ac:dyDescent="0.25">
      <c r="G592" s="13"/>
    </row>
    <row r="593" spans="7:7" ht="15.75" customHeight="1" x14ac:dyDescent="0.25">
      <c r="G593" s="13"/>
    </row>
    <row r="594" spans="7:7" ht="15.75" customHeight="1" x14ac:dyDescent="0.25">
      <c r="G594" s="13"/>
    </row>
    <row r="595" spans="7:7" ht="15.75" customHeight="1" x14ac:dyDescent="0.25">
      <c r="G595" s="13"/>
    </row>
    <row r="596" spans="7:7" ht="15.75" customHeight="1" x14ac:dyDescent="0.25">
      <c r="G596" s="13"/>
    </row>
    <row r="597" spans="7:7" ht="15.75" customHeight="1" x14ac:dyDescent="0.25">
      <c r="G597" s="13"/>
    </row>
    <row r="598" spans="7:7" ht="15.75" customHeight="1" x14ac:dyDescent="0.25">
      <c r="G598" s="13"/>
    </row>
    <row r="599" spans="7:7" ht="15.75" customHeight="1" x14ac:dyDescent="0.25">
      <c r="G599" s="13"/>
    </row>
    <row r="600" spans="7:7" ht="15.75" customHeight="1" x14ac:dyDescent="0.25">
      <c r="G600" s="13"/>
    </row>
    <row r="601" spans="7:7" ht="15.75" customHeight="1" x14ac:dyDescent="0.25">
      <c r="G601" s="13"/>
    </row>
    <row r="602" spans="7:7" ht="15.75" customHeight="1" x14ac:dyDescent="0.25">
      <c r="G602" s="13"/>
    </row>
    <row r="603" spans="7:7" ht="15.75" customHeight="1" x14ac:dyDescent="0.25">
      <c r="G603" s="13"/>
    </row>
    <row r="604" spans="7:7" ht="15.75" customHeight="1" x14ac:dyDescent="0.25">
      <c r="G604" s="13"/>
    </row>
    <row r="605" spans="7:7" ht="15.75" customHeight="1" x14ac:dyDescent="0.25">
      <c r="G605" s="13"/>
    </row>
    <row r="606" spans="7:7" ht="15.75" customHeight="1" x14ac:dyDescent="0.25">
      <c r="G606" s="13"/>
    </row>
    <row r="607" spans="7:7" ht="15.75" customHeight="1" x14ac:dyDescent="0.25">
      <c r="G607" s="13"/>
    </row>
    <row r="608" spans="7:7" ht="15.75" customHeight="1" x14ac:dyDescent="0.25">
      <c r="G608" s="13"/>
    </row>
    <row r="609" spans="7:7" ht="15.75" customHeight="1" x14ac:dyDescent="0.25">
      <c r="G609" s="13"/>
    </row>
    <row r="610" spans="7:7" ht="15.75" customHeight="1" x14ac:dyDescent="0.25">
      <c r="G610" s="13"/>
    </row>
    <row r="611" spans="7:7" ht="15.75" customHeight="1" x14ac:dyDescent="0.25">
      <c r="G611" s="13"/>
    </row>
    <row r="612" spans="7:7" ht="15.75" customHeight="1" x14ac:dyDescent="0.25">
      <c r="G612" s="13"/>
    </row>
    <row r="613" spans="7:7" ht="15.75" customHeight="1" x14ac:dyDescent="0.25">
      <c r="G613" s="13"/>
    </row>
    <row r="614" spans="7:7" ht="15.75" customHeight="1" x14ac:dyDescent="0.25">
      <c r="G614" s="13"/>
    </row>
    <row r="615" spans="7:7" ht="15.75" customHeight="1" x14ac:dyDescent="0.25">
      <c r="G615" s="13"/>
    </row>
    <row r="616" spans="7:7" ht="15.75" customHeight="1" x14ac:dyDescent="0.25">
      <c r="G616" s="13"/>
    </row>
    <row r="617" spans="7:7" ht="15.75" customHeight="1" x14ac:dyDescent="0.25">
      <c r="G617" s="13"/>
    </row>
    <row r="618" spans="7:7" ht="15.75" customHeight="1" x14ac:dyDescent="0.25">
      <c r="G618" s="13"/>
    </row>
    <row r="619" spans="7:7" ht="15.75" customHeight="1" x14ac:dyDescent="0.25">
      <c r="G619" s="13"/>
    </row>
    <row r="620" spans="7:7" ht="15.75" customHeight="1" x14ac:dyDescent="0.25">
      <c r="G620" s="13"/>
    </row>
    <row r="621" spans="7:7" ht="15.75" customHeight="1" x14ac:dyDescent="0.25">
      <c r="G621" s="13"/>
    </row>
    <row r="622" spans="7:7" ht="15.75" customHeight="1" x14ac:dyDescent="0.25">
      <c r="G622" s="13"/>
    </row>
    <row r="623" spans="7:7" ht="15.75" customHeight="1" x14ac:dyDescent="0.25">
      <c r="G623" s="13"/>
    </row>
    <row r="624" spans="7:7" ht="15.75" customHeight="1" x14ac:dyDescent="0.25">
      <c r="G624" s="13"/>
    </row>
    <row r="625" spans="7:7" ht="15.75" customHeight="1" x14ac:dyDescent="0.25">
      <c r="G625" s="13"/>
    </row>
    <row r="626" spans="7:7" ht="15.75" customHeight="1" x14ac:dyDescent="0.25">
      <c r="G626" s="13"/>
    </row>
    <row r="627" spans="7:7" ht="15.75" customHeight="1" x14ac:dyDescent="0.25">
      <c r="G627" s="13"/>
    </row>
    <row r="628" spans="7:7" ht="15.75" customHeight="1" x14ac:dyDescent="0.25">
      <c r="G628" s="13"/>
    </row>
    <row r="629" spans="7:7" ht="15.75" customHeight="1" x14ac:dyDescent="0.25">
      <c r="G629" s="13"/>
    </row>
    <row r="630" spans="7:7" ht="15.75" customHeight="1" x14ac:dyDescent="0.25">
      <c r="G630" s="13"/>
    </row>
    <row r="631" spans="7:7" ht="15.75" customHeight="1" x14ac:dyDescent="0.25">
      <c r="G631" s="13"/>
    </row>
    <row r="632" spans="7:7" ht="15.75" customHeight="1" x14ac:dyDescent="0.25">
      <c r="G632" s="13"/>
    </row>
    <row r="633" spans="7:7" ht="15.75" customHeight="1" x14ac:dyDescent="0.25">
      <c r="G633" s="13"/>
    </row>
    <row r="634" spans="7:7" ht="15.75" customHeight="1" x14ac:dyDescent="0.25">
      <c r="G634" s="13"/>
    </row>
    <row r="635" spans="7:7" ht="15.75" customHeight="1" x14ac:dyDescent="0.25">
      <c r="G635" s="13"/>
    </row>
    <row r="636" spans="7:7" ht="15.75" customHeight="1" x14ac:dyDescent="0.25">
      <c r="G636" s="13"/>
    </row>
    <row r="637" spans="7:7" ht="15.75" customHeight="1" x14ac:dyDescent="0.25">
      <c r="G637" s="13"/>
    </row>
    <row r="638" spans="7:7" ht="15.75" customHeight="1" x14ac:dyDescent="0.25">
      <c r="G638" s="13"/>
    </row>
    <row r="639" spans="7:7" ht="15.75" customHeight="1" x14ac:dyDescent="0.25">
      <c r="G639" s="13"/>
    </row>
    <row r="640" spans="7:7" ht="15.75" customHeight="1" x14ac:dyDescent="0.25">
      <c r="G640" s="13"/>
    </row>
    <row r="641" spans="7:7" ht="15.75" customHeight="1" x14ac:dyDescent="0.25">
      <c r="G641" s="13"/>
    </row>
    <row r="642" spans="7:7" ht="15.75" customHeight="1" x14ac:dyDescent="0.25">
      <c r="G642" s="13"/>
    </row>
    <row r="643" spans="7:7" ht="15.75" customHeight="1" x14ac:dyDescent="0.25">
      <c r="G643" s="13"/>
    </row>
    <row r="644" spans="7:7" ht="15.75" customHeight="1" x14ac:dyDescent="0.25">
      <c r="G644" s="13"/>
    </row>
    <row r="645" spans="7:7" ht="15.75" customHeight="1" x14ac:dyDescent="0.25">
      <c r="G645" s="13"/>
    </row>
    <row r="646" spans="7:7" ht="15.75" customHeight="1" x14ac:dyDescent="0.25">
      <c r="G646" s="13"/>
    </row>
    <row r="647" spans="7:7" ht="15.75" customHeight="1" x14ac:dyDescent="0.25">
      <c r="G647" s="13"/>
    </row>
    <row r="648" spans="7:7" ht="15.75" customHeight="1" x14ac:dyDescent="0.25">
      <c r="G648" s="13"/>
    </row>
    <row r="649" spans="7:7" ht="15.75" customHeight="1" x14ac:dyDescent="0.25">
      <c r="G649" s="13"/>
    </row>
    <row r="650" spans="7:7" ht="15.75" customHeight="1" x14ac:dyDescent="0.25">
      <c r="G650" s="13"/>
    </row>
    <row r="651" spans="7:7" ht="15.75" customHeight="1" x14ac:dyDescent="0.25">
      <c r="G651" s="13"/>
    </row>
    <row r="652" spans="7:7" ht="15.75" customHeight="1" x14ac:dyDescent="0.25">
      <c r="G652" s="13"/>
    </row>
    <row r="653" spans="7:7" ht="15.75" customHeight="1" x14ac:dyDescent="0.25">
      <c r="G653" s="13"/>
    </row>
    <row r="654" spans="7:7" ht="15.75" customHeight="1" x14ac:dyDescent="0.25">
      <c r="G654" s="13"/>
    </row>
    <row r="655" spans="7:7" ht="15.75" customHeight="1" x14ac:dyDescent="0.25">
      <c r="G655" s="13"/>
    </row>
    <row r="656" spans="7:7" ht="15.75" customHeight="1" x14ac:dyDescent="0.25">
      <c r="G656" s="13"/>
    </row>
    <row r="657" spans="7:7" ht="15.75" customHeight="1" x14ac:dyDescent="0.25">
      <c r="G657" s="13"/>
    </row>
    <row r="658" spans="7:7" ht="15.75" customHeight="1" x14ac:dyDescent="0.25">
      <c r="G658" s="13"/>
    </row>
    <row r="659" spans="7:7" ht="15.75" customHeight="1" x14ac:dyDescent="0.25">
      <c r="G659" s="13"/>
    </row>
    <row r="660" spans="7:7" ht="15.75" customHeight="1" x14ac:dyDescent="0.25">
      <c r="G660" s="13"/>
    </row>
    <row r="661" spans="7:7" ht="15.75" customHeight="1" x14ac:dyDescent="0.25">
      <c r="G661" s="13"/>
    </row>
    <row r="662" spans="7:7" ht="15.75" customHeight="1" x14ac:dyDescent="0.25">
      <c r="G662" s="13"/>
    </row>
    <row r="663" spans="7:7" ht="15.75" customHeight="1" x14ac:dyDescent="0.25">
      <c r="G663" s="13"/>
    </row>
    <row r="664" spans="7:7" ht="15.75" customHeight="1" x14ac:dyDescent="0.25">
      <c r="G664" s="13"/>
    </row>
    <row r="665" spans="7:7" ht="15.75" customHeight="1" x14ac:dyDescent="0.25">
      <c r="G665" s="13"/>
    </row>
    <row r="666" spans="7:7" ht="15.75" customHeight="1" x14ac:dyDescent="0.25">
      <c r="G666" s="13"/>
    </row>
    <row r="667" spans="7:7" ht="15.75" customHeight="1" x14ac:dyDescent="0.25">
      <c r="G667" s="13"/>
    </row>
    <row r="668" spans="7:7" ht="15.75" customHeight="1" x14ac:dyDescent="0.25">
      <c r="G668" s="13"/>
    </row>
    <row r="669" spans="7:7" ht="15.75" customHeight="1" x14ac:dyDescent="0.25">
      <c r="G669" s="13"/>
    </row>
    <row r="670" spans="7:7" ht="15.75" customHeight="1" x14ac:dyDescent="0.25">
      <c r="G670" s="13"/>
    </row>
    <row r="671" spans="7:7" ht="15.75" customHeight="1" x14ac:dyDescent="0.25">
      <c r="G671" s="13"/>
    </row>
    <row r="672" spans="7:7" ht="15.75" customHeight="1" x14ac:dyDescent="0.25">
      <c r="G672" s="13"/>
    </row>
    <row r="673" spans="7:7" ht="15.75" customHeight="1" x14ac:dyDescent="0.25">
      <c r="G673" s="13"/>
    </row>
    <row r="674" spans="7:7" ht="15.75" customHeight="1" x14ac:dyDescent="0.25">
      <c r="G674" s="13"/>
    </row>
    <row r="675" spans="7:7" ht="15.75" customHeight="1" x14ac:dyDescent="0.25">
      <c r="G675" s="13"/>
    </row>
    <row r="676" spans="7:7" ht="15.75" customHeight="1" x14ac:dyDescent="0.25">
      <c r="G676" s="13"/>
    </row>
    <row r="677" spans="7:7" ht="15.75" customHeight="1" x14ac:dyDescent="0.25">
      <c r="G677" s="13"/>
    </row>
    <row r="678" spans="7:7" ht="15.75" customHeight="1" x14ac:dyDescent="0.25">
      <c r="G678" s="13"/>
    </row>
    <row r="679" spans="7:7" ht="15.75" customHeight="1" x14ac:dyDescent="0.25">
      <c r="G679" s="13"/>
    </row>
    <row r="680" spans="7:7" ht="15.75" customHeight="1" x14ac:dyDescent="0.25">
      <c r="G680" s="13"/>
    </row>
    <row r="681" spans="7:7" ht="15.75" customHeight="1" x14ac:dyDescent="0.25">
      <c r="G681" s="13"/>
    </row>
    <row r="682" spans="7:7" ht="15.75" customHeight="1" x14ac:dyDescent="0.25">
      <c r="G682" s="13"/>
    </row>
    <row r="683" spans="7:7" ht="15.75" customHeight="1" x14ac:dyDescent="0.25">
      <c r="G683" s="13"/>
    </row>
    <row r="684" spans="7:7" ht="15.75" customHeight="1" x14ac:dyDescent="0.25">
      <c r="G684" s="13"/>
    </row>
    <row r="685" spans="7:7" ht="15.75" customHeight="1" x14ac:dyDescent="0.25">
      <c r="G685" s="13"/>
    </row>
    <row r="686" spans="7:7" ht="15.75" customHeight="1" x14ac:dyDescent="0.25">
      <c r="G686" s="13"/>
    </row>
    <row r="687" spans="7:7" ht="15.75" customHeight="1" x14ac:dyDescent="0.25">
      <c r="G687" s="13"/>
    </row>
    <row r="688" spans="7:7" ht="15.75" customHeight="1" x14ac:dyDescent="0.25">
      <c r="G688" s="13"/>
    </row>
    <row r="689" spans="7:7" ht="15.75" customHeight="1" x14ac:dyDescent="0.25">
      <c r="G689" s="13"/>
    </row>
    <row r="690" spans="7:7" ht="15.75" customHeight="1" x14ac:dyDescent="0.25">
      <c r="G690" s="13"/>
    </row>
    <row r="691" spans="7:7" ht="15.75" customHeight="1" x14ac:dyDescent="0.25">
      <c r="G691" s="13"/>
    </row>
    <row r="692" spans="7:7" ht="15.75" customHeight="1" x14ac:dyDescent="0.25">
      <c r="G692" s="13"/>
    </row>
    <row r="693" spans="7:7" ht="15.75" customHeight="1" x14ac:dyDescent="0.25">
      <c r="G693" s="13"/>
    </row>
    <row r="694" spans="7:7" ht="15.75" customHeight="1" x14ac:dyDescent="0.25">
      <c r="G694" s="13"/>
    </row>
    <row r="695" spans="7:7" ht="15.75" customHeight="1" x14ac:dyDescent="0.25">
      <c r="G695" s="13"/>
    </row>
    <row r="696" spans="7:7" ht="15.75" customHeight="1" x14ac:dyDescent="0.25">
      <c r="G696" s="13"/>
    </row>
    <row r="697" spans="7:7" ht="15.75" customHeight="1" x14ac:dyDescent="0.25">
      <c r="G697" s="13"/>
    </row>
    <row r="698" spans="7:7" ht="15.75" customHeight="1" x14ac:dyDescent="0.25">
      <c r="G698" s="13"/>
    </row>
    <row r="699" spans="7:7" ht="15.75" customHeight="1" x14ac:dyDescent="0.25">
      <c r="G699" s="13"/>
    </row>
    <row r="700" spans="7:7" ht="15.75" customHeight="1" x14ac:dyDescent="0.25">
      <c r="G700" s="13"/>
    </row>
    <row r="701" spans="7:7" ht="15.75" customHeight="1" x14ac:dyDescent="0.25">
      <c r="G701" s="13"/>
    </row>
    <row r="702" spans="7:7" ht="15.75" customHeight="1" x14ac:dyDescent="0.25">
      <c r="G702" s="13"/>
    </row>
    <row r="703" spans="7:7" ht="15.75" customHeight="1" x14ac:dyDescent="0.25">
      <c r="G703" s="13"/>
    </row>
    <row r="704" spans="7:7" ht="15.75" customHeight="1" x14ac:dyDescent="0.25">
      <c r="G704" s="13"/>
    </row>
    <row r="705" spans="7:7" ht="15.75" customHeight="1" x14ac:dyDescent="0.25">
      <c r="G705" s="13"/>
    </row>
    <row r="706" spans="7:7" ht="15.75" customHeight="1" x14ac:dyDescent="0.25">
      <c r="G706" s="13"/>
    </row>
    <row r="707" spans="7:7" ht="15.75" customHeight="1" x14ac:dyDescent="0.25">
      <c r="G707" s="13"/>
    </row>
    <row r="708" spans="7:7" ht="15.75" customHeight="1" x14ac:dyDescent="0.25">
      <c r="G708" s="13"/>
    </row>
    <row r="709" spans="7:7" ht="15.75" customHeight="1" x14ac:dyDescent="0.25">
      <c r="G709" s="13"/>
    </row>
    <row r="710" spans="7:7" ht="15.75" customHeight="1" x14ac:dyDescent="0.25">
      <c r="G710" s="13"/>
    </row>
    <row r="711" spans="7:7" ht="15.75" customHeight="1" x14ac:dyDescent="0.25">
      <c r="G711" s="13"/>
    </row>
    <row r="712" spans="7:7" ht="15.75" customHeight="1" x14ac:dyDescent="0.25">
      <c r="G712" s="13"/>
    </row>
    <row r="713" spans="7:7" ht="15.75" customHeight="1" x14ac:dyDescent="0.25">
      <c r="G713" s="13"/>
    </row>
    <row r="714" spans="7:7" ht="15.75" customHeight="1" x14ac:dyDescent="0.25">
      <c r="G714" s="13"/>
    </row>
    <row r="715" spans="7:7" ht="15.75" customHeight="1" x14ac:dyDescent="0.25">
      <c r="G715" s="13"/>
    </row>
    <row r="716" spans="7:7" ht="15.75" customHeight="1" x14ac:dyDescent="0.25">
      <c r="G716" s="13"/>
    </row>
    <row r="717" spans="7:7" ht="15.75" customHeight="1" x14ac:dyDescent="0.25">
      <c r="G717" s="13"/>
    </row>
    <row r="718" spans="7:7" ht="15.75" customHeight="1" x14ac:dyDescent="0.25">
      <c r="G718" s="13"/>
    </row>
    <row r="719" spans="7:7" ht="15.75" customHeight="1" x14ac:dyDescent="0.25">
      <c r="G719" s="13"/>
    </row>
    <row r="720" spans="7:7" ht="15.75" customHeight="1" x14ac:dyDescent="0.25">
      <c r="G720" s="13"/>
    </row>
    <row r="721" spans="7:7" ht="15.75" customHeight="1" x14ac:dyDescent="0.25">
      <c r="G721" s="13"/>
    </row>
    <row r="722" spans="7:7" ht="15.75" customHeight="1" x14ac:dyDescent="0.25">
      <c r="G722" s="13"/>
    </row>
    <row r="723" spans="7:7" ht="15.75" customHeight="1" x14ac:dyDescent="0.25">
      <c r="G723" s="13"/>
    </row>
    <row r="724" spans="7:7" ht="15.75" customHeight="1" x14ac:dyDescent="0.25">
      <c r="G724" s="13"/>
    </row>
    <row r="725" spans="7:7" ht="15.75" customHeight="1" x14ac:dyDescent="0.25">
      <c r="G725" s="13"/>
    </row>
    <row r="726" spans="7:7" ht="15.75" customHeight="1" x14ac:dyDescent="0.25">
      <c r="G726" s="13"/>
    </row>
    <row r="727" spans="7:7" ht="15.75" customHeight="1" x14ac:dyDescent="0.25">
      <c r="G727" s="13"/>
    </row>
    <row r="728" spans="7:7" ht="15.75" customHeight="1" x14ac:dyDescent="0.25">
      <c r="G728" s="13"/>
    </row>
    <row r="729" spans="7:7" ht="15.75" customHeight="1" x14ac:dyDescent="0.25">
      <c r="G729" s="13"/>
    </row>
    <row r="730" spans="7:7" ht="15.75" customHeight="1" x14ac:dyDescent="0.25">
      <c r="G730" s="13"/>
    </row>
    <row r="731" spans="7:7" ht="15.75" customHeight="1" x14ac:dyDescent="0.25">
      <c r="G731" s="13"/>
    </row>
    <row r="732" spans="7:7" ht="15.75" customHeight="1" x14ac:dyDescent="0.25">
      <c r="G732" s="13"/>
    </row>
    <row r="733" spans="7:7" ht="15.75" customHeight="1" x14ac:dyDescent="0.25">
      <c r="G733" s="13"/>
    </row>
    <row r="734" spans="7:7" ht="15.75" customHeight="1" x14ac:dyDescent="0.25">
      <c r="G734" s="13"/>
    </row>
    <row r="735" spans="7:7" ht="15.75" customHeight="1" x14ac:dyDescent="0.25">
      <c r="G735" s="13"/>
    </row>
    <row r="736" spans="7:7" ht="15.75" customHeight="1" x14ac:dyDescent="0.25">
      <c r="G736" s="13"/>
    </row>
    <row r="737" spans="7:7" ht="15.75" customHeight="1" x14ac:dyDescent="0.25">
      <c r="G737" s="13"/>
    </row>
    <row r="738" spans="7:7" ht="15.75" customHeight="1" x14ac:dyDescent="0.25">
      <c r="G738" s="13"/>
    </row>
    <row r="739" spans="7:7" ht="15.75" customHeight="1" x14ac:dyDescent="0.25">
      <c r="G739" s="13"/>
    </row>
    <row r="740" spans="7:7" ht="15.75" customHeight="1" x14ac:dyDescent="0.25">
      <c r="G740" s="13"/>
    </row>
    <row r="741" spans="7:7" ht="15.75" customHeight="1" x14ac:dyDescent="0.25">
      <c r="G741" s="13"/>
    </row>
    <row r="742" spans="7:7" ht="15.75" customHeight="1" x14ac:dyDescent="0.25">
      <c r="G742" s="13"/>
    </row>
    <row r="743" spans="7:7" ht="15.75" customHeight="1" x14ac:dyDescent="0.25">
      <c r="G743" s="13"/>
    </row>
    <row r="744" spans="7:7" ht="15.75" customHeight="1" x14ac:dyDescent="0.25">
      <c r="G744" s="13"/>
    </row>
    <row r="745" spans="7:7" ht="15.75" customHeight="1" x14ac:dyDescent="0.25">
      <c r="G745" s="13"/>
    </row>
    <row r="746" spans="7:7" ht="15.75" customHeight="1" x14ac:dyDescent="0.25">
      <c r="G746" s="13"/>
    </row>
    <row r="747" spans="7:7" ht="15.75" customHeight="1" x14ac:dyDescent="0.25">
      <c r="G747" s="13"/>
    </row>
    <row r="748" spans="7:7" ht="15.75" customHeight="1" x14ac:dyDescent="0.25">
      <c r="G748" s="13"/>
    </row>
    <row r="749" spans="7:7" ht="15.75" customHeight="1" x14ac:dyDescent="0.25">
      <c r="G749" s="13"/>
    </row>
    <row r="750" spans="7:7" ht="15.75" customHeight="1" x14ac:dyDescent="0.25">
      <c r="G750" s="13"/>
    </row>
    <row r="751" spans="7:7" ht="15.75" customHeight="1" x14ac:dyDescent="0.25">
      <c r="G751" s="13"/>
    </row>
    <row r="752" spans="7:7" ht="15.75" customHeight="1" x14ac:dyDescent="0.25">
      <c r="G752" s="13"/>
    </row>
    <row r="753" spans="7:7" ht="15.75" customHeight="1" x14ac:dyDescent="0.25">
      <c r="G753" s="13"/>
    </row>
    <row r="754" spans="7:7" ht="15.75" customHeight="1" x14ac:dyDescent="0.25">
      <c r="G754" s="13"/>
    </row>
    <row r="755" spans="7:7" ht="15.75" customHeight="1" x14ac:dyDescent="0.25">
      <c r="G755" s="13"/>
    </row>
    <row r="756" spans="7:7" ht="15.75" customHeight="1" x14ac:dyDescent="0.25">
      <c r="G756" s="13"/>
    </row>
    <row r="757" spans="7:7" ht="15.75" customHeight="1" x14ac:dyDescent="0.25">
      <c r="G757" s="13"/>
    </row>
    <row r="758" spans="7:7" ht="15.75" customHeight="1" x14ac:dyDescent="0.25">
      <c r="G758" s="13"/>
    </row>
    <row r="759" spans="7:7" ht="15.75" customHeight="1" x14ac:dyDescent="0.25">
      <c r="G759" s="13"/>
    </row>
    <row r="760" spans="7:7" ht="15.75" customHeight="1" x14ac:dyDescent="0.25">
      <c r="G760" s="13"/>
    </row>
    <row r="761" spans="7:7" ht="15.75" customHeight="1" x14ac:dyDescent="0.25">
      <c r="G761" s="13"/>
    </row>
    <row r="762" spans="7:7" ht="15.75" customHeight="1" x14ac:dyDescent="0.25">
      <c r="G762" s="13"/>
    </row>
    <row r="763" spans="7:7" ht="15.75" customHeight="1" x14ac:dyDescent="0.25">
      <c r="G763" s="13"/>
    </row>
    <row r="764" spans="7:7" ht="15.75" customHeight="1" x14ac:dyDescent="0.25">
      <c r="G764" s="13"/>
    </row>
    <row r="765" spans="7:7" ht="15.75" customHeight="1" x14ac:dyDescent="0.25">
      <c r="G765" s="13"/>
    </row>
    <row r="766" spans="7:7" ht="15.75" customHeight="1" x14ac:dyDescent="0.25">
      <c r="G766" s="13"/>
    </row>
    <row r="767" spans="7:7" ht="15.75" customHeight="1" x14ac:dyDescent="0.25">
      <c r="G767" s="13"/>
    </row>
    <row r="768" spans="7:7" ht="15.75" customHeight="1" x14ac:dyDescent="0.25">
      <c r="G768" s="13"/>
    </row>
    <row r="769" spans="7:7" ht="15.75" customHeight="1" x14ac:dyDescent="0.25">
      <c r="G769" s="13"/>
    </row>
    <row r="770" spans="7:7" ht="15.75" customHeight="1" x14ac:dyDescent="0.25">
      <c r="G770" s="13"/>
    </row>
    <row r="771" spans="7:7" ht="15.75" customHeight="1" x14ac:dyDescent="0.25">
      <c r="G771" s="13"/>
    </row>
    <row r="772" spans="7:7" ht="15.75" customHeight="1" x14ac:dyDescent="0.25">
      <c r="G772" s="13"/>
    </row>
    <row r="773" spans="7:7" ht="15.75" customHeight="1" x14ac:dyDescent="0.25">
      <c r="G773" s="13"/>
    </row>
    <row r="774" spans="7:7" ht="15.75" customHeight="1" x14ac:dyDescent="0.25">
      <c r="G774" s="13"/>
    </row>
    <row r="775" spans="7:7" ht="15.75" customHeight="1" x14ac:dyDescent="0.25">
      <c r="G775" s="13"/>
    </row>
    <row r="776" spans="7:7" ht="15.75" customHeight="1" x14ac:dyDescent="0.25">
      <c r="G776" s="13"/>
    </row>
    <row r="777" spans="7:7" ht="15.75" customHeight="1" x14ac:dyDescent="0.25">
      <c r="G777" s="13"/>
    </row>
    <row r="778" spans="7:7" ht="15.75" customHeight="1" x14ac:dyDescent="0.25">
      <c r="G778" s="13"/>
    </row>
    <row r="779" spans="7:7" ht="15.75" customHeight="1" x14ac:dyDescent="0.25">
      <c r="G779" s="13"/>
    </row>
    <row r="780" spans="7:7" ht="15.75" customHeight="1" x14ac:dyDescent="0.25">
      <c r="G780" s="13"/>
    </row>
    <row r="781" spans="7:7" ht="15.75" customHeight="1" x14ac:dyDescent="0.25">
      <c r="G781" s="13"/>
    </row>
    <row r="782" spans="7:7" ht="15.75" customHeight="1" x14ac:dyDescent="0.25">
      <c r="G782" s="13"/>
    </row>
    <row r="783" spans="7:7" ht="15.75" customHeight="1" x14ac:dyDescent="0.25">
      <c r="G783" s="13"/>
    </row>
    <row r="784" spans="7:7" ht="15.75" customHeight="1" x14ac:dyDescent="0.25">
      <c r="G784" s="13"/>
    </row>
    <row r="785" spans="7:7" ht="15.75" customHeight="1" x14ac:dyDescent="0.25">
      <c r="G785" s="13"/>
    </row>
    <row r="786" spans="7:7" ht="15.75" customHeight="1" x14ac:dyDescent="0.25">
      <c r="G786" s="13"/>
    </row>
    <row r="787" spans="7:7" ht="15.75" customHeight="1" x14ac:dyDescent="0.25">
      <c r="G787" s="13"/>
    </row>
    <row r="788" spans="7:7" ht="15.75" customHeight="1" x14ac:dyDescent="0.25">
      <c r="G788" s="13"/>
    </row>
    <row r="789" spans="7:7" ht="15.75" customHeight="1" x14ac:dyDescent="0.25">
      <c r="G789" s="13"/>
    </row>
    <row r="790" spans="7:7" ht="15.75" customHeight="1" x14ac:dyDescent="0.25">
      <c r="G790" s="13"/>
    </row>
    <row r="791" spans="7:7" ht="15.75" customHeight="1" x14ac:dyDescent="0.25">
      <c r="G791" s="13"/>
    </row>
    <row r="792" spans="7:7" ht="15.75" customHeight="1" x14ac:dyDescent="0.25">
      <c r="G792" s="13"/>
    </row>
    <row r="793" spans="7:7" ht="15.75" customHeight="1" x14ac:dyDescent="0.25">
      <c r="G793" s="13"/>
    </row>
    <row r="794" spans="7:7" ht="15.75" customHeight="1" x14ac:dyDescent="0.25">
      <c r="G794" s="13"/>
    </row>
    <row r="795" spans="7:7" ht="15.75" customHeight="1" x14ac:dyDescent="0.25">
      <c r="G795" s="13"/>
    </row>
    <row r="796" spans="7:7" ht="15.75" customHeight="1" x14ac:dyDescent="0.25">
      <c r="G796" s="13"/>
    </row>
    <row r="797" spans="7:7" ht="15.75" customHeight="1" x14ac:dyDescent="0.25">
      <c r="G797" s="13"/>
    </row>
    <row r="798" spans="7:7" ht="15.75" customHeight="1" x14ac:dyDescent="0.25">
      <c r="G798" s="13"/>
    </row>
    <row r="799" spans="7:7" ht="15.75" customHeight="1" x14ac:dyDescent="0.25">
      <c r="G799" s="13"/>
    </row>
    <row r="800" spans="7:7" ht="15.75" customHeight="1" x14ac:dyDescent="0.25">
      <c r="G800" s="13"/>
    </row>
    <row r="801" spans="7:7" ht="15.75" customHeight="1" x14ac:dyDescent="0.25">
      <c r="G801" s="13"/>
    </row>
    <row r="802" spans="7:7" ht="15.75" customHeight="1" x14ac:dyDescent="0.25">
      <c r="G802" s="13"/>
    </row>
    <row r="803" spans="7:7" ht="15.75" customHeight="1" x14ac:dyDescent="0.25">
      <c r="G803" s="13"/>
    </row>
    <row r="804" spans="7:7" ht="15.75" customHeight="1" x14ac:dyDescent="0.25">
      <c r="G804" s="13"/>
    </row>
    <row r="805" spans="7:7" ht="15.75" customHeight="1" x14ac:dyDescent="0.25">
      <c r="G805" s="13"/>
    </row>
    <row r="806" spans="7:7" ht="15.75" customHeight="1" x14ac:dyDescent="0.25">
      <c r="G806" s="13"/>
    </row>
    <row r="807" spans="7:7" ht="15.75" customHeight="1" x14ac:dyDescent="0.25">
      <c r="G807" s="13"/>
    </row>
    <row r="808" spans="7:7" ht="15.75" customHeight="1" x14ac:dyDescent="0.25">
      <c r="G808" s="13"/>
    </row>
    <row r="809" spans="7:7" ht="15.75" customHeight="1" x14ac:dyDescent="0.25">
      <c r="G809" s="13"/>
    </row>
    <row r="810" spans="7:7" ht="15.75" customHeight="1" x14ac:dyDescent="0.25">
      <c r="G810" s="13"/>
    </row>
    <row r="811" spans="7:7" ht="15.75" customHeight="1" x14ac:dyDescent="0.25">
      <c r="G811" s="13"/>
    </row>
    <row r="812" spans="7:7" ht="15.75" customHeight="1" x14ac:dyDescent="0.25">
      <c r="G812" s="13"/>
    </row>
    <row r="813" spans="7:7" ht="15.75" customHeight="1" x14ac:dyDescent="0.25">
      <c r="G813" s="13"/>
    </row>
    <row r="814" spans="7:7" ht="15.75" customHeight="1" x14ac:dyDescent="0.25">
      <c r="G814" s="13"/>
    </row>
    <row r="815" spans="7:7" ht="15.75" customHeight="1" x14ac:dyDescent="0.25">
      <c r="G815" s="13"/>
    </row>
    <row r="816" spans="7:7" ht="15.75" customHeight="1" x14ac:dyDescent="0.25">
      <c r="G816" s="13"/>
    </row>
    <row r="817" spans="7:7" ht="15.75" customHeight="1" x14ac:dyDescent="0.25">
      <c r="G817" s="13"/>
    </row>
    <row r="818" spans="7:7" ht="15.75" customHeight="1" x14ac:dyDescent="0.25">
      <c r="G818" s="13"/>
    </row>
    <row r="819" spans="7:7" ht="15.75" customHeight="1" x14ac:dyDescent="0.25">
      <c r="G819" s="13"/>
    </row>
    <row r="820" spans="7:7" ht="15.75" customHeight="1" x14ac:dyDescent="0.25">
      <c r="G820" s="13"/>
    </row>
    <row r="821" spans="7:7" ht="15.75" customHeight="1" x14ac:dyDescent="0.25">
      <c r="G821" s="13"/>
    </row>
    <row r="822" spans="7:7" ht="15.75" customHeight="1" x14ac:dyDescent="0.25">
      <c r="G822" s="13"/>
    </row>
    <row r="823" spans="7:7" ht="15.75" customHeight="1" x14ac:dyDescent="0.25">
      <c r="G823" s="13"/>
    </row>
    <row r="824" spans="7:7" ht="15.75" customHeight="1" x14ac:dyDescent="0.25">
      <c r="G824" s="13"/>
    </row>
    <row r="825" spans="7:7" ht="15.75" customHeight="1" x14ac:dyDescent="0.25">
      <c r="G825" s="13"/>
    </row>
    <row r="826" spans="7:7" ht="15.75" customHeight="1" x14ac:dyDescent="0.25">
      <c r="G826" s="13"/>
    </row>
    <row r="827" spans="7:7" ht="15.75" customHeight="1" x14ac:dyDescent="0.25">
      <c r="G827" s="13"/>
    </row>
    <row r="828" spans="7:7" ht="15.75" customHeight="1" x14ac:dyDescent="0.25">
      <c r="G828" s="13"/>
    </row>
    <row r="829" spans="7:7" ht="15.75" customHeight="1" x14ac:dyDescent="0.25">
      <c r="G829" s="13"/>
    </row>
    <row r="830" spans="7:7" ht="15.75" customHeight="1" x14ac:dyDescent="0.25">
      <c r="G830" s="13"/>
    </row>
    <row r="831" spans="7:7" ht="15.75" customHeight="1" x14ac:dyDescent="0.25">
      <c r="G831" s="13"/>
    </row>
    <row r="832" spans="7:7" ht="15.75" customHeight="1" x14ac:dyDescent="0.25">
      <c r="G832" s="13"/>
    </row>
    <row r="833" spans="7:7" ht="15.75" customHeight="1" x14ac:dyDescent="0.25">
      <c r="G833" s="13"/>
    </row>
    <row r="834" spans="7:7" ht="15.75" customHeight="1" x14ac:dyDescent="0.25">
      <c r="G834" s="13"/>
    </row>
    <row r="835" spans="7:7" ht="15.75" customHeight="1" x14ac:dyDescent="0.25">
      <c r="G835" s="13"/>
    </row>
    <row r="836" spans="7:7" ht="15.75" customHeight="1" x14ac:dyDescent="0.25">
      <c r="G836" s="13"/>
    </row>
    <row r="837" spans="7:7" ht="15.75" customHeight="1" x14ac:dyDescent="0.25">
      <c r="G837" s="13"/>
    </row>
    <row r="838" spans="7:7" ht="15.75" customHeight="1" x14ac:dyDescent="0.25">
      <c r="G838" s="13"/>
    </row>
    <row r="839" spans="7:7" ht="15.75" customHeight="1" x14ac:dyDescent="0.25">
      <c r="G839" s="13"/>
    </row>
    <row r="840" spans="7:7" ht="15.75" customHeight="1" x14ac:dyDescent="0.25">
      <c r="G840" s="13"/>
    </row>
    <row r="841" spans="7:7" ht="15.75" customHeight="1" x14ac:dyDescent="0.25">
      <c r="G841" s="13"/>
    </row>
    <row r="842" spans="7:7" ht="15.75" customHeight="1" x14ac:dyDescent="0.25">
      <c r="G842" s="13"/>
    </row>
    <row r="843" spans="7:7" ht="15.75" customHeight="1" x14ac:dyDescent="0.25">
      <c r="G843" s="13"/>
    </row>
    <row r="844" spans="7:7" ht="15.75" customHeight="1" x14ac:dyDescent="0.25">
      <c r="G844" s="13"/>
    </row>
    <row r="845" spans="7:7" ht="15.75" customHeight="1" x14ac:dyDescent="0.25">
      <c r="G845" s="13"/>
    </row>
    <row r="846" spans="7:7" ht="15.75" customHeight="1" x14ac:dyDescent="0.25">
      <c r="G846" s="13"/>
    </row>
    <row r="847" spans="7:7" ht="15.75" customHeight="1" x14ac:dyDescent="0.25">
      <c r="G847" s="13"/>
    </row>
    <row r="848" spans="7:7" ht="15.75" customHeight="1" x14ac:dyDescent="0.25">
      <c r="G848" s="13"/>
    </row>
    <row r="849" spans="7:7" ht="15.75" customHeight="1" x14ac:dyDescent="0.25">
      <c r="G849" s="13"/>
    </row>
    <row r="850" spans="7:7" ht="15.75" customHeight="1" x14ac:dyDescent="0.25">
      <c r="G850" s="13"/>
    </row>
    <row r="851" spans="7:7" ht="15.75" customHeight="1" x14ac:dyDescent="0.25">
      <c r="G851" s="13"/>
    </row>
    <row r="852" spans="7:7" ht="15.75" customHeight="1" x14ac:dyDescent="0.25">
      <c r="G852" s="13"/>
    </row>
    <row r="853" spans="7:7" ht="15.75" customHeight="1" x14ac:dyDescent="0.25">
      <c r="G853" s="13"/>
    </row>
    <row r="854" spans="7:7" ht="15.75" customHeight="1" x14ac:dyDescent="0.25">
      <c r="G854" s="13"/>
    </row>
    <row r="855" spans="7:7" ht="15.75" customHeight="1" x14ac:dyDescent="0.25">
      <c r="G855" s="13"/>
    </row>
    <row r="856" spans="7:7" ht="15.75" customHeight="1" x14ac:dyDescent="0.25">
      <c r="G856" s="13"/>
    </row>
    <row r="857" spans="7:7" ht="15.75" customHeight="1" x14ac:dyDescent="0.25">
      <c r="G857" s="13"/>
    </row>
    <row r="858" spans="7:7" ht="15.75" customHeight="1" x14ac:dyDescent="0.25">
      <c r="G858" s="13"/>
    </row>
    <row r="859" spans="7:7" ht="15.75" customHeight="1" x14ac:dyDescent="0.25">
      <c r="G859" s="13"/>
    </row>
    <row r="860" spans="7:7" ht="15.75" customHeight="1" x14ac:dyDescent="0.25">
      <c r="G860" s="13"/>
    </row>
    <row r="861" spans="7:7" ht="15.75" customHeight="1" x14ac:dyDescent="0.25">
      <c r="G861" s="13"/>
    </row>
    <row r="862" spans="7:7" ht="15.75" customHeight="1" x14ac:dyDescent="0.25">
      <c r="G862" s="13"/>
    </row>
    <row r="863" spans="7:7" ht="15.75" customHeight="1" x14ac:dyDescent="0.25">
      <c r="G863" s="13"/>
    </row>
    <row r="864" spans="7:7" ht="15.75" customHeight="1" x14ac:dyDescent="0.25">
      <c r="G864" s="13"/>
    </row>
    <row r="865" spans="7:7" ht="15.75" customHeight="1" x14ac:dyDescent="0.25">
      <c r="G865" s="13"/>
    </row>
    <row r="866" spans="7:7" ht="15.75" customHeight="1" x14ac:dyDescent="0.25">
      <c r="G866" s="13"/>
    </row>
    <row r="867" spans="7:7" ht="15.75" customHeight="1" x14ac:dyDescent="0.25">
      <c r="G867" s="13"/>
    </row>
    <row r="868" spans="7:7" ht="15.75" customHeight="1" x14ac:dyDescent="0.25">
      <c r="G868" s="13"/>
    </row>
    <row r="869" spans="7:7" ht="15.75" customHeight="1" x14ac:dyDescent="0.25">
      <c r="G869" s="13"/>
    </row>
    <row r="870" spans="7:7" ht="15.75" customHeight="1" x14ac:dyDescent="0.25">
      <c r="G870" s="13"/>
    </row>
    <row r="871" spans="7:7" ht="15.75" customHeight="1" x14ac:dyDescent="0.25">
      <c r="G871" s="13"/>
    </row>
    <row r="872" spans="7:7" ht="15.75" customHeight="1" x14ac:dyDescent="0.25">
      <c r="G872" s="13"/>
    </row>
    <row r="873" spans="7:7" ht="15.75" customHeight="1" x14ac:dyDescent="0.25">
      <c r="G873" s="13"/>
    </row>
    <row r="874" spans="7:7" ht="15.75" customHeight="1" x14ac:dyDescent="0.25">
      <c r="G874" s="13"/>
    </row>
    <row r="875" spans="7:7" ht="15.75" customHeight="1" x14ac:dyDescent="0.25">
      <c r="G875" s="13"/>
    </row>
    <row r="876" spans="7:7" ht="15.75" customHeight="1" x14ac:dyDescent="0.25">
      <c r="G876" s="13"/>
    </row>
    <row r="877" spans="7:7" ht="15.75" customHeight="1" x14ac:dyDescent="0.25">
      <c r="G877" s="13"/>
    </row>
    <row r="878" spans="7:7" ht="15.75" customHeight="1" x14ac:dyDescent="0.25">
      <c r="G878" s="13"/>
    </row>
    <row r="879" spans="7:7" ht="15.75" customHeight="1" x14ac:dyDescent="0.25">
      <c r="G879" s="13"/>
    </row>
    <row r="880" spans="7:7" ht="15.75" customHeight="1" x14ac:dyDescent="0.25">
      <c r="G880" s="13"/>
    </row>
    <row r="881" spans="7:7" ht="15.75" customHeight="1" x14ac:dyDescent="0.25">
      <c r="G881" s="13"/>
    </row>
    <row r="882" spans="7:7" ht="15.75" customHeight="1" x14ac:dyDescent="0.25">
      <c r="G882" s="13"/>
    </row>
    <row r="883" spans="7:7" ht="15.75" customHeight="1" x14ac:dyDescent="0.25">
      <c r="G883" s="13"/>
    </row>
    <row r="884" spans="7:7" ht="15.75" customHeight="1" x14ac:dyDescent="0.25">
      <c r="G884" s="13"/>
    </row>
    <row r="885" spans="7:7" ht="15.75" customHeight="1" x14ac:dyDescent="0.25">
      <c r="G885" s="13"/>
    </row>
    <row r="886" spans="7:7" ht="15.75" customHeight="1" x14ac:dyDescent="0.25">
      <c r="G886" s="13"/>
    </row>
    <row r="887" spans="7:7" ht="15.75" customHeight="1" x14ac:dyDescent="0.25">
      <c r="G887" s="13"/>
    </row>
    <row r="888" spans="7:7" ht="15.75" customHeight="1" x14ac:dyDescent="0.25">
      <c r="G888" s="13"/>
    </row>
    <row r="889" spans="7:7" ht="15.75" customHeight="1" x14ac:dyDescent="0.25">
      <c r="G889" s="13"/>
    </row>
    <row r="890" spans="7:7" ht="15.75" customHeight="1" x14ac:dyDescent="0.25">
      <c r="G890" s="13"/>
    </row>
    <row r="891" spans="7:7" ht="15.75" customHeight="1" x14ac:dyDescent="0.25">
      <c r="G891" s="13"/>
    </row>
    <row r="892" spans="7:7" ht="15.75" customHeight="1" x14ac:dyDescent="0.25">
      <c r="G892" s="13"/>
    </row>
    <row r="893" spans="7:7" ht="15.75" customHeight="1" x14ac:dyDescent="0.25">
      <c r="G893" s="13"/>
    </row>
    <row r="894" spans="7:7" ht="15.75" customHeight="1" x14ac:dyDescent="0.25">
      <c r="G894" s="13"/>
    </row>
    <row r="895" spans="7:7" ht="15.75" customHeight="1" x14ac:dyDescent="0.25">
      <c r="G895" s="13"/>
    </row>
    <row r="896" spans="7:7" ht="15.75" customHeight="1" x14ac:dyDescent="0.25">
      <c r="G896" s="13"/>
    </row>
    <row r="897" spans="7:7" ht="15.75" customHeight="1" x14ac:dyDescent="0.25">
      <c r="G897" s="13"/>
    </row>
    <row r="898" spans="7:7" ht="15.75" customHeight="1" x14ac:dyDescent="0.25">
      <c r="G898" s="13"/>
    </row>
    <row r="899" spans="7:7" ht="15.75" customHeight="1" x14ac:dyDescent="0.25">
      <c r="G899" s="13"/>
    </row>
    <row r="900" spans="7:7" ht="15.75" customHeight="1" x14ac:dyDescent="0.25">
      <c r="G900" s="13"/>
    </row>
    <row r="901" spans="7:7" ht="15.75" customHeight="1" x14ac:dyDescent="0.25">
      <c r="G901" s="13"/>
    </row>
    <row r="902" spans="7:7" ht="15.75" customHeight="1" x14ac:dyDescent="0.25">
      <c r="G902" s="13"/>
    </row>
    <row r="903" spans="7:7" ht="15.75" customHeight="1" x14ac:dyDescent="0.25">
      <c r="G903" s="13"/>
    </row>
    <row r="904" spans="7:7" ht="15.75" customHeight="1" x14ac:dyDescent="0.25">
      <c r="G904" s="13"/>
    </row>
    <row r="905" spans="7:7" ht="15.75" customHeight="1" x14ac:dyDescent="0.25">
      <c r="G905" s="13"/>
    </row>
    <row r="906" spans="7:7" ht="15.75" customHeight="1" x14ac:dyDescent="0.25">
      <c r="G906" s="13"/>
    </row>
    <row r="907" spans="7:7" ht="15.75" customHeight="1" x14ac:dyDescent="0.25">
      <c r="G907" s="13"/>
    </row>
    <row r="908" spans="7:7" ht="15.75" customHeight="1" x14ac:dyDescent="0.25">
      <c r="G908" s="13"/>
    </row>
    <row r="909" spans="7:7" ht="15.75" customHeight="1" x14ac:dyDescent="0.25">
      <c r="G909" s="13"/>
    </row>
    <row r="910" spans="7:7" ht="15.75" customHeight="1" x14ac:dyDescent="0.25">
      <c r="G910" s="13"/>
    </row>
    <row r="911" spans="7:7" ht="15.75" customHeight="1" x14ac:dyDescent="0.25">
      <c r="G911" s="13"/>
    </row>
    <row r="912" spans="7:7" ht="15.75" customHeight="1" x14ac:dyDescent="0.25">
      <c r="G912" s="13"/>
    </row>
    <row r="913" spans="7:7" ht="15.75" customHeight="1" x14ac:dyDescent="0.25">
      <c r="G913" s="13"/>
    </row>
    <row r="914" spans="7:7" ht="15.75" customHeight="1" x14ac:dyDescent="0.25">
      <c r="G914" s="13"/>
    </row>
    <row r="915" spans="7:7" ht="15.75" customHeight="1" x14ac:dyDescent="0.25">
      <c r="G915" s="13"/>
    </row>
    <row r="916" spans="7:7" ht="15.75" customHeight="1" x14ac:dyDescent="0.25">
      <c r="G916" s="13"/>
    </row>
    <row r="917" spans="7:7" ht="15.75" customHeight="1" x14ac:dyDescent="0.25">
      <c r="G917" s="13"/>
    </row>
    <row r="918" spans="7:7" ht="15.75" customHeight="1" x14ac:dyDescent="0.25">
      <c r="G918" s="13"/>
    </row>
    <row r="919" spans="7:7" ht="15.75" customHeight="1" x14ac:dyDescent="0.25">
      <c r="G919" s="13"/>
    </row>
    <row r="920" spans="7:7" ht="15.75" customHeight="1" x14ac:dyDescent="0.25">
      <c r="G920" s="13"/>
    </row>
    <row r="921" spans="7:7" ht="15.75" customHeight="1" x14ac:dyDescent="0.25">
      <c r="G921" s="13"/>
    </row>
    <row r="922" spans="7:7" ht="15.75" customHeight="1" x14ac:dyDescent="0.25">
      <c r="G922" s="13"/>
    </row>
    <row r="923" spans="7:7" ht="15.75" customHeight="1" x14ac:dyDescent="0.25">
      <c r="G923" s="13"/>
    </row>
    <row r="924" spans="7:7" ht="15.75" customHeight="1" x14ac:dyDescent="0.25">
      <c r="G924" s="13"/>
    </row>
    <row r="925" spans="7:7" ht="15.75" customHeight="1" x14ac:dyDescent="0.25">
      <c r="G925" s="13"/>
    </row>
    <row r="926" spans="7:7" ht="15.75" customHeight="1" x14ac:dyDescent="0.25">
      <c r="G926" s="13"/>
    </row>
    <row r="927" spans="7:7" ht="15.75" customHeight="1" x14ac:dyDescent="0.25">
      <c r="G927" s="13"/>
    </row>
    <row r="928" spans="7:7" ht="15.75" customHeight="1" x14ac:dyDescent="0.25">
      <c r="G928" s="13"/>
    </row>
    <row r="929" spans="7:7" ht="15.75" customHeight="1" x14ac:dyDescent="0.25">
      <c r="G929" s="13"/>
    </row>
    <row r="930" spans="7:7" ht="15.75" customHeight="1" x14ac:dyDescent="0.25">
      <c r="G930" s="13"/>
    </row>
    <row r="931" spans="7:7" ht="15.75" customHeight="1" x14ac:dyDescent="0.25">
      <c r="G931" s="13"/>
    </row>
    <row r="932" spans="7:7" ht="15.75" customHeight="1" x14ac:dyDescent="0.25">
      <c r="G932" s="13"/>
    </row>
    <row r="933" spans="7:7" ht="15.75" customHeight="1" x14ac:dyDescent="0.25">
      <c r="G933" s="13"/>
    </row>
    <row r="934" spans="7:7" ht="15.75" customHeight="1" x14ac:dyDescent="0.25">
      <c r="G934" s="13"/>
    </row>
    <row r="935" spans="7:7" ht="15.75" customHeight="1" x14ac:dyDescent="0.25">
      <c r="G935" s="13"/>
    </row>
    <row r="936" spans="7:7" ht="15.75" customHeight="1" x14ac:dyDescent="0.25">
      <c r="G936" s="13"/>
    </row>
    <row r="937" spans="7:7" ht="15.75" customHeight="1" x14ac:dyDescent="0.25">
      <c r="G937" s="13"/>
    </row>
    <row r="938" spans="7:7" ht="15.75" customHeight="1" x14ac:dyDescent="0.25">
      <c r="G938" s="13"/>
    </row>
    <row r="939" spans="7:7" ht="15.75" customHeight="1" x14ac:dyDescent="0.25">
      <c r="G939" s="13"/>
    </row>
    <row r="940" spans="7:7" ht="15.75" customHeight="1" x14ac:dyDescent="0.25">
      <c r="G940" s="13"/>
    </row>
    <row r="941" spans="7:7" ht="15.75" customHeight="1" x14ac:dyDescent="0.25">
      <c r="G941" s="13"/>
    </row>
    <row r="942" spans="7:7" ht="15.75" customHeight="1" x14ac:dyDescent="0.25">
      <c r="G942" s="13"/>
    </row>
    <row r="943" spans="7:7" ht="15.75" customHeight="1" x14ac:dyDescent="0.25">
      <c r="G943" s="13"/>
    </row>
    <row r="944" spans="7:7" ht="15.75" customHeight="1" x14ac:dyDescent="0.25">
      <c r="G944" s="13"/>
    </row>
    <row r="945" spans="7:7" ht="15.75" customHeight="1" x14ac:dyDescent="0.25">
      <c r="G945" s="13"/>
    </row>
    <row r="946" spans="7:7" ht="15.75" customHeight="1" x14ac:dyDescent="0.25">
      <c r="G946" s="13"/>
    </row>
    <row r="947" spans="7:7" ht="15.75" customHeight="1" x14ac:dyDescent="0.25">
      <c r="G947" s="13"/>
    </row>
    <row r="948" spans="7:7" ht="15.75" customHeight="1" x14ac:dyDescent="0.25">
      <c r="G948" s="13"/>
    </row>
    <row r="949" spans="7:7" ht="15.75" customHeight="1" x14ac:dyDescent="0.25">
      <c r="G949" s="13"/>
    </row>
    <row r="950" spans="7:7" ht="15.75" customHeight="1" x14ac:dyDescent="0.25">
      <c r="G950" s="13"/>
    </row>
    <row r="951" spans="7:7" ht="15.75" customHeight="1" x14ac:dyDescent="0.25">
      <c r="G951" s="13"/>
    </row>
    <row r="952" spans="7:7" ht="15.75" customHeight="1" x14ac:dyDescent="0.25">
      <c r="G952" s="13"/>
    </row>
    <row r="953" spans="7:7" ht="15.75" customHeight="1" x14ac:dyDescent="0.25">
      <c r="G953" s="13"/>
    </row>
    <row r="954" spans="7:7" ht="15.75" customHeight="1" x14ac:dyDescent="0.25">
      <c r="G954" s="13"/>
    </row>
    <row r="955" spans="7:7" ht="15.75" customHeight="1" x14ac:dyDescent="0.25">
      <c r="G955" s="13"/>
    </row>
    <row r="956" spans="7:7" ht="15.75" customHeight="1" x14ac:dyDescent="0.25">
      <c r="G956" s="13"/>
    </row>
    <row r="957" spans="7:7" ht="15.75" customHeight="1" x14ac:dyDescent="0.25">
      <c r="G957" s="13"/>
    </row>
    <row r="958" spans="7:7" ht="15.75" customHeight="1" x14ac:dyDescent="0.25">
      <c r="G958" s="13"/>
    </row>
    <row r="959" spans="7:7" ht="15.75" customHeight="1" x14ac:dyDescent="0.25">
      <c r="G959" s="13"/>
    </row>
    <row r="960" spans="7:7" ht="15.75" customHeight="1" x14ac:dyDescent="0.25">
      <c r="G960" s="13"/>
    </row>
    <row r="961" spans="7:7" ht="15.75" customHeight="1" x14ac:dyDescent="0.25">
      <c r="G961" s="13"/>
    </row>
    <row r="962" spans="7:7" ht="15.75" customHeight="1" x14ac:dyDescent="0.25">
      <c r="G962" s="13"/>
    </row>
    <row r="963" spans="7:7" ht="15.75" customHeight="1" x14ac:dyDescent="0.25">
      <c r="G963" s="13"/>
    </row>
    <row r="964" spans="7:7" ht="15.75" customHeight="1" x14ac:dyDescent="0.25">
      <c r="G964" s="13"/>
    </row>
    <row r="965" spans="7:7" ht="15.75" customHeight="1" x14ac:dyDescent="0.25">
      <c r="G965" s="13"/>
    </row>
    <row r="966" spans="7:7" ht="15.75" customHeight="1" x14ac:dyDescent="0.25">
      <c r="G966" s="13"/>
    </row>
    <row r="967" spans="7:7" ht="15.75" customHeight="1" x14ac:dyDescent="0.25">
      <c r="G967" s="13"/>
    </row>
    <row r="968" spans="7:7" ht="15.75" customHeight="1" x14ac:dyDescent="0.25">
      <c r="G968" s="13"/>
    </row>
    <row r="969" spans="7:7" ht="15.75" customHeight="1" x14ac:dyDescent="0.25">
      <c r="G969" s="13"/>
    </row>
    <row r="970" spans="7:7" ht="15.75" customHeight="1" x14ac:dyDescent="0.25">
      <c r="G970" s="13"/>
    </row>
    <row r="971" spans="7:7" ht="15.75" customHeight="1" x14ac:dyDescent="0.25">
      <c r="G971" s="13"/>
    </row>
    <row r="972" spans="7:7" ht="15.75" customHeight="1" x14ac:dyDescent="0.25">
      <c r="G972" s="13"/>
    </row>
    <row r="973" spans="7:7" ht="15.75" customHeight="1" x14ac:dyDescent="0.25">
      <c r="G973" s="13"/>
    </row>
    <row r="974" spans="7:7" ht="15.75" customHeight="1" x14ac:dyDescent="0.25">
      <c r="G974" s="13"/>
    </row>
    <row r="975" spans="7:7" ht="15.75" customHeight="1" x14ac:dyDescent="0.25">
      <c r="G975" s="13"/>
    </row>
    <row r="976" spans="7:7" ht="15.75" customHeight="1" x14ac:dyDescent="0.25">
      <c r="G976" s="13"/>
    </row>
    <row r="977" spans="7:7" ht="15.75" customHeight="1" x14ac:dyDescent="0.25">
      <c r="G977" s="13"/>
    </row>
    <row r="978" spans="7:7" ht="15.75" customHeight="1" x14ac:dyDescent="0.25">
      <c r="G978" s="13"/>
    </row>
    <row r="979" spans="7:7" ht="15.75" customHeight="1" x14ac:dyDescent="0.25">
      <c r="G979" s="13"/>
    </row>
    <row r="980" spans="7:7" ht="15.75" customHeight="1" x14ac:dyDescent="0.25">
      <c r="G980" s="13"/>
    </row>
    <row r="981" spans="7:7" ht="15.75" customHeight="1" x14ac:dyDescent="0.25">
      <c r="G981" s="13"/>
    </row>
    <row r="982" spans="7:7" ht="15.75" customHeight="1" x14ac:dyDescent="0.25">
      <c r="G982" s="13"/>
    </row>
    <row r="983" spans="7:7" ht="15.75" customHeight="1" x14ac:dyDescent="0.25">
      <c r="G983" s="13"/>
    </row>
    <row r="984" spans="7:7" ht="15.75" customHeight="1" x14ac:dyDescent="0.25">
      <c r="G984" s="13"/>
    </row>
    <row r="985" spans="7:7" ht="15.75" customHeight="1" x14ac:dyDescent="0.25">
      <c r="G985" s="13"/>
    </row>
    <row r="986" spans="7:7" ht="15.75" customHeight="1" x14ac:dyDescent="0.25">
      <c r="G986" s="13"/>
    </row>
    <row r="987" spans="7:7" ht="15.75" customHeight="1" x14ac:dyDescent="0.25">
      <c r="G987" s="13"/>
    </row>
    <row r="988" spans="7:7" ht="15.75" customHeight="1" x14ac:dyDescent="0.25">
      <c r="G988" s="13"/>
    </row>
    <row r="989" spans="7:7" ht="15.75" customHeight="1" x14ac:dyDescent="0.25">
      <c r="G989" s="13"/>
    </row>
    <row r="990" spans="7:7" ht="15.75" customHeight="1" x14ac:dyDescent="0.25">
      <c r="G990" s="13"/>
    </row>
    <row r="991" spans="7:7" ht="15.75" customHeight="1" x14ac:dyDescent="0.25">
      <c r="G991" s="13"/>
    </row>
    <row r="992" spans="7:7" ht="15.75" customHeight="1" x14ac:dyDescent="0.25">
      <c r="G992" s="13"/>
    </row>
    <row r="993" spans="7:7" ht="15.75" customHeight="1" x14ac:dyDescent="0.25">
      <c r="G993" s="13"/>
    </row>
    <row r="994" spans="7:7" ht="15.75" customHeight="1" x14ac:dyDescent="0.25">
      <c r="G994" s="13"/>
    </row>
    <row r="995" spans="7:7" ht="15.75" customHeight="1" x14ac:dyDescent="0.25">
      <c r="G995" s="13"/>
    </row>
    <row r="996" spans="7:7" ht="15.75" customHeight="1" x14ac:dyDescent="0.25">
      <c r="G996" s="13"/>
    </row>
    <row r="997" spans="7:7" ht="15.75" customHeight="1" x14ac:dyDescent="0.25">
      <c r="G997" s="13"/>
    </row>
    <row r="998" spans="7:7" ht="15.75" customHeight="1" x14ac:dyDescent="0.25">
      <c r="G998" s="13"/>
    </row>
    <row r="999" spans="7:7" ht="15.75" customHeight="1" x14ac:dyDescent="0.25">
      <c r="G999" s="13"/>
    </row>
    <row r="1000" spans="7:7" ht="15.75" customHeight="1" x14ac:dyDescent="0.25">
      <c r="G1000" s="13"/>
    </row>
  </sheetData>
  <sheetProtection algorithmName="SHA-512" hashValue="ll3cbPXaNKD8gVitNXlwbGKAmW8rYbAwg3cnzennzCq6IxiOl879l9sEeoCbW3OH82Nd5Rul/nyZEaJ0RKU1VA==" saltValue="b+GVbv8qA2UoHbin1zRzRA==" spinCount="100000" sheet="1" objects="1" scenarios="1"/>
  <mergeCells count="1">
    <mergeCell ref="F15:F16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abSelected="1" zoomScale="99" workbookViewId="0">
      <selection activeCell="G49" sqref="G49"/>
    </sheetView>
  </sheetViews>
  <sheetFormatPr defaultColWidth="14.42578125" defaultRowHeight="15" customHeight="1" x14ac:dyDescent="0.25"/>
  <cols>
    <col min="1" max="1" width="8.7109375" customWidth="1"/>
    <col min="2" max="2" width="39.42578125" customWidth="1"/>
    <col min="3" max="3" width="19" bestFit="1" customWidth="1"/>
    <col min="4" max="5" width="19.42578125" bestFit="1" customWidth="1"/>
    <col min="6" max="6" width="19.140625" customWidth="1"/>
    <col min="7" max="7" width="16.5703125" customWidth="1"/>
    <col min="8" max="10" width="14.42578125" customWidth="1"/>
  </cols>
  <sheetData>
    <row r="1" spans="1:26" ht="15.75" x14ac:dyDescent="0.25">
      <c r="A1" s="14"/>
      <c r="B1" s="57" t="s">
        <v>13</v>
      </c>
      <c r="C1" s="58"/>
      <c r="D1" s="58"/>
      <c r="E1" s="58"/>
      <c r="F1" s="58"/>
      <c r="G1" s="59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5.75" x14ac:dyDescent="0.25">
      <c r="A2" s="14"/>
      <c r="B2" s="16" t="s">
        <v>14</v>
      </c>
      <c r="C2" s="14"/>
      <c r="D2" s="14"/>
      <c r="E2" s="14"/>
      <c r="F2" s="14"/>
      <c r="G2" s="14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5.75" x14ac:dyDescent="0.25">
      <c r="A3" s="14"/>
      <c r="B3" s="17" t="s">
        <v>4</v>
      </c>
      <c r="C3" s="17" t="s">
        <v>47</v>
      </c>
      <c r="D3" s="18" t="s">
        <v>48</v>
      </c>
      <c r="E3" s="18" t="s">
        <v>49</v>
      </c>
      <c r="F3" s="17" t="s">
        <v>15</v>
      </c>
      <c r="G3" s="17" t="s">
        <v>16</v>
      </c>
      <c r="H3" s="18" t="s">
        <v>17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5.75" x14ac:dyDescent="0.25">
      <c r="A4" s="14"/>
      <c r="B4" s="19" t="s">
        <v>5</v>
      </c>
      <c r="C4" s="20">
        <v>3</v>
      </c>
      <c r="D4" s="21">
        <v>4</v>
      </c>
      <c r="E4" s="3">
        <v>3</v>
      </c>
      <c r="F4" s="22">
        <f>AVERAGE(C4:E4)</f>
        <v>3.3333333333333335</v>
      </c>
      <c r="G4" s="23">
        <f>F4/$F$9</f>
        <v>0.19999999999999998</v>
      </c>
      <c r="H4" s="24" t="s">
        <v>12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5.75" x14ac:dyDescent="0.25">
      <c r="A5" s="14"/>
      <c r="B5" s="7" t="s">
        <v>6</v>
      </c>
      <c r="C5" s="21">
        <v>2</v>
      </c>
      <c r="D5" s="21">
        <v>1</v>
      </c>
      <c r="E5" s="3">
        <v>3</v>
      </c>
      <c r="F5" s="25">
        <f>AVERAGE(C5:E5)</f>
        <v>2</v>
      </c>
      <c r="G5" s="24">
        <f>F5/$F$9</f>
        <v>0.12</v>
      </c>
      <c r="H5" s="24" t="s">
        <v>12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5.75" x14ac:dyDescent="0.25">
      <c r="A6" s="14"/>
      <c r="B6" s="7" t="s">
        <v>7</v>
      </c>
      <c r="C6" s="21">
        <v>1</v>
      </c>
      <c r="D6" s="21">
        <v>3</v>
      </c>
      <c r="E6" s="3">
        <v>3</v>
      </c>
      <c r="F6" s="25">
        <f>AVERAGE(C6:E6)</f>
        <v>2.3333333333333335</v>
      </c>
      <c r="G6" s="24">
        <f>F6/$F$9</f>
        <v>0.13999999999999999</v>
      </c>
      <c r="H6" s="24" t="s">
        <v>12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5.75" x14ac:dyDescent="0.25">
      <c r="A7" s="14"/>
      <c r="B7" s="7" t="s">
        <v>18</v>
      </c>
      <c r="C7" s="21">
        <v>5</v>
      </c>
      <c r="D7" s="21">
        <v>4</v>
      </c>
      <c r="E7" s="3">
        <v>4</v>
      </c>
      <c r="F7" s="25">
        <f>AVERAGE(C7:E7)</f>
        <v>4.333333333333333</v>
      </c>
      <c r="G7" s="24">
        <f>F7/$F$9</f>
        <v>0.25999999999999995</v>
      </c>
      <c r="H7" s="24" t="s">
        <v>12</v>
      </c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5.75" x14ac:dyDescent="0.25">
      <c r="A8" s="14"/>
      <c r="B8" s="9" t="s">
        <v>9</v>
      </c>
      <c r="C8" s="26">
        <v>5</v>
      </c>
      <c r="D8" s="21">
        <v>5</v>
      </c>
      <c r="E8" s="3">
        <v>4</v>
      </c>
      <c r="F8" s="27">
        <f>AVERAGE(C8:E8)</f>
        <v>4.666666666666667</v>
      </c>
      <c r="G8" s="28">
        <f>F8/$F$9</f>
        <v>0.27999999999999997</v>
      </c>
      <c r="H8" s="24" t="s">
        <v>11</v>
      </c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5.75" x14ac:dyDescent="0.25">
      <c r="A9" s="14"/>
      <c r="B9" s="29" t="s">
        <v>19</v>
      </c>
      <c r="C9" s="26"/>
      <c r="D9" s="30"/>
      <c r="E9" s="30"/>
      <c r="F9" s="27">
        <f t="shared" ref="F9:G9" si="0">SUM(F4:F8)</f>
        <v>16.666666666666668</v>
      </c>
      <c r="G9" s="26">
        <f t="shared" si="0"/>
        <v>1</v>
      </c>
      <c r="H9" s="31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5.75" x14ac:dyDescent="0.25">
      <c r="A10" s="14"/>
      <c r="B10" s="24"/>
      <c r="C10" s="24"/>
      <c r="D10" s="24"/>
      <c r="E10" s="14"/>
      <c r="F10" s="14"/>
      <c r="G10" s="32" t="s">
        <v>20</v>
      </c>
      <c r="H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5.75" x14ac:dyDescent="0.25">
      <c r="A11" s="14"/>
      <c r="B11" s="14"/>
      <c r="C11" s="14"/>
      <c r="D11" s="14"/>
      <c r="E11" s="14"/>
      <c r="F11" s="14"/>
      <c r="G11" s="14"/>
      <c r="H11" s="15"/>
      <c r="I11" s="49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5.75" x14ac:dyDescent="0.25">
      <c r="A12" s="14"/>
      <c r="B12" s="16" t="s">
        <v>21</v>
      </c>
      <c r="C12" s="14"/>
      <c r="D12" s="14"/>
      <c r="E12" s="14"/>
      <c r="F12" s="14"/>
      <c r="G12" s="14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5.75" x14ac:dyDescent="0.25">
      <c r="A13" s="14"/>
      <c r="B13" s="60" t="s">
        <v>3</v>
      </c>
      <c r="C13" s="60" t="s">
        <v>4</v>
      </c>
      <c r="D13" s="61"/>
      <c r="E13" s="61"/>
      <c r="F13" s="61"/>
      <c r="G13" s="61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5.75" x14ac:dyDescent="0.25">
      <c r="A14" s="14"/>
      <c r="B14" s="56"/>
      <c r="C14" s="33" t="s">
        <v>5</v>
      </c>
      <c r="D14" s="33" t="s">
        <v>6</v>
      </c>
      <c r="E14" s="33" t="s">
        <v>7</v>
      </c>
      <c r="F14" s="33" t="s">
        <v>18</v>
      </c>
      <c r="G14" s="33" t="s">
        <v>9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5.75" x14ac:dyDescent="0.25">
      <c r="A15" s="14"/>
      <c r="B15" s="7" t="s">
        <v>22</v>
      </c>
      <c r="C15" s="34">
        <v>20100</v>
      </c>
      <c r="D15" s="34">
        <v>20000000</v>
      </c>
      <c r="E15" s="35">
        <v>50</v>
      </c>
      <c r="F15" s="36">
        <v>0.05</v>
      </c>
      <c r="G15" s="37">
        <v>0.7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5.75" x14ac:dyDescent="0.25">
      <c r="A16" s="14"/>
      <c r="B16" s="7" t="s">
        <v>23</v>
      </c>
      <c r="C16" s="34">
        <v>18200</v>
      </c>
      <c r="D16" s="34">
        <v>18500000</v>
      </c>
      <c r="E16" s="35">
        <v>10</v>
      </c>
      <c r="F16" s="36">
        <v>0.03</v>
      </c>
      <c r="G16" s="37">
        <v>0.9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5.75" x14ac:dyDescent="0.25">
      <c r="A17" s="14"/>
      <c r="B17" s="7" t="s">
        <v>24</v>
      </c>
      <c r="C17" s="38">
        <v>17700</v>
      </c>
      <c r="D17" s="38">
        <v>18000000</v>
      </c>
      <c r="E17" s="39">
        <v>82</v>
      </c>
      <c r="F17" s="36">
        <v>0.06</v>
      </c>
      <c r="G17" s="50">
        <v>0.7</v>
      </c>
      <c r="H17" s="51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75" x14ac:dyDescent="0.25">
      <c r="A18" s="14"/>
      <c r="B18" s="18" t="s">
        <v>17</v>
      </c>
      <c r="C18" s="40" t="str">
        <f>VLOOKUP(C14,$B$4:$H$8,7,FALSE)</f>
        <v>Cost/Risk</v>
      </c>
      <c r="D18" s="40" t="str">
        <f t="shared" ref="D18:G18" si="1">VLOOKUP(D14,$B$4:$H$8,7,FALSE)</f>
        <v>Cost/Risk</v>
      </c>
      <c r="E18" s="40" t="str">
        <f t="shared" si="1"/>
        <v>Cost/Risk</v>
      </c>
      <c r="F18" s="40" t="str">
        <f t="shared" si="1"/>
        <v>Cost/Risk</v>
      </c>
      <c r="G18" s="40" t="str">
        <f t="shared" si="1"/>
        <v>Benefit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5.75" x14ac:dyDescent="0.25">
      <c r="A19" s="14"/>
      <c r="B19" s="18" t="s">
        <v>16</v>
      </c>
      <c r="C19" s="40">
        <f>VLOOKUP(C14,$B$4:$H$8,6,FALSE)</f>
        <v>0.19999999999999998</v>
      </c>
      <c r="D19" s="40">
        <f t="shared" ref="D19:G19" si="2">VLOOKUP(D14,$B$4:$H$8,6,FALSE)</f>
        <v>0.12</v>
      </c>
      <c r="E19" s="40">
        <f t="shared" si="2"/>
        <v>0.13999999999999999</v>
      </c>
      <c r="F19" s="40">
        <f t="shared" si="2"/>
        <v>0.25999999999999995</v>
      </c>
      <c r="G19" s="40">
        <f t="shared" si="2"/>
        <v>0.27999999999999997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5.75" customHeight="1" x14ac:dyDescent="0.25">
      <c r="A20" s="14"/>
      <c r="B20" s="14"/>
      <c r="C20" s="14"/>
      <c r="D20" s="14"/>
      <c r="E20" s="14"/>
      <c r="F20" s="14"/>
      <c r="G20" s="14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75" customHeight="1" x14ac:dyDescent="0.25">
      <c r="A21" s="14"/>
      <c r="B21" s="14"/>
      <c r="C21" s="14"/>
      <c r="D21" s="14"/>
      <c r="E21" s="14"/>
      <c r="F21" s="14"/>
      <c r="G21" s="14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5.75" customHeight="1" x14ac:dyDescent="0.25">
      <c r="A22" s="14"/>
      <c r="B22" s="41" t="s">
        <v>25</v>
      </c>
      <c r="C22" s="24"/>
      <c r="D22" s="24"/>
      <c r="E22" s="24"/>
      <c r="F22" s="24"/>
      <c r="G22" s="24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75" customHeight="1" x14ac:dyDescent="0.25">
      <c r="A23" s="14"/>
      <c r="B23" s="42" t="s">
        <v>26</v>
      </c>
      <c r="C23" s="42">
        <f t="shared" ref="C23:G23" si="3">SQRT(C15^2+C16^2+C17^2)</f>
        <v>32381.167366233109</v>
      </c>
      <c r="D23" s="42">
        <f t="shared" si="3"/>
        <v>32653483.73451139</v>
      </c>
      <c r="E23" s="42">
        <f t="shared" si="3"/>
        <v>96.56086163658648</v>
      </c>
      <c r="F23" s="42">
        <f t="shared" si="3"/>
        <v>8.3666002653407553E-2</v>
      </c>
      <c r="G23" s="42">
        <f t="shared" si="3"/>
        <v>1.3379088160259651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75" customHeight="1" x14ac:dyDescent="0.25">
      <c r="A24" s="14"/>
      <c r="B24" s="7" t="s">
        <v>22</v>
      </c>
      <c r="C24" s="24">
        <f t="shared" ref="C24:C26" si="4">C15/$C$23</f>
        <v>0.62073117292739</v>
      </c>
      <c r="D24" s="24">
        <f t="shared" ref="D24:D26" si="5">D15/$D$23</f>
        <v>0.61249207473878342</v>
      </c>
      <c r="E24" s="24">
        <f t="shared" ref="E24:E26" si="6">E15/$E$23</f>
        <v>0.51780813833433337</v>
      </c>
      <c r="F24" s="24">
        <f t="shared" ref="F24:F26" si="7">F15/$F$23</f>
        <v>0.59761430466719689</v>
      </c>
      <c r="G24" s="24">
        <f t="shared" ref="G24:G26" si="8">G15/$G$23</f>
        <v>0.52320456492635514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75" customHeight="1" x14ac:dyDescent="0.25">
      <c r="A25" s="14"/>
      <c r="B25" s="7" t="s">
        <v>23</v>
      </c>
      <c r="C25" s="24">
        <f t="shared" si="4"/>
        <v>0.56205509190440284</v>
      </c>
      <c r="D25" s="24">
        <f t="shared" si="5"/>
        <v>0.56655516913337467</v>
      </c>
      <c r="E25" s="24">
        <f t="shared" si="6"/>
        <v>0.10356162766686668</v>
      </c>
      <c r="F25" s="24">
        <f t="shared" si="7"/>
        <v>0.35856858280031806</v>
      </c>
      <c r="G25" s="24">
        <f t="shared" si="8"/>
        <v>0.67269158347674229</v>
      </c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 x14ac:dyDescent="0.25">
      <c r="A26" s="14"/>
      <c r="B26" s="9" t="s">
        <v>24</v>
      </c>
      <c r="C26" s="28">
        <f t="shared" si="4"/>
        <v>0.54661401795098519</v>
      </c>
      <c r="D26" s="28">
        <f t="shared" si="5"/>
        <v>0.55124286726490512</v>
      </c>
      <c r="E26" s="28">
        <f t="shared" si="6"/>
        <v>0.84920534686830684</v>
      </c>
      <c r="F26" s="28">
        <f t="shared" si="7"/>
        <v>0.71713716560063612</v>
      </c>
      <c r="G26" s="28">
        <f t="shared" si="8"/>
        <v>0.52320456492635514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 x14ac:dyDescent="0.25">
      <c r="A27" s="14"/>
      <c r="B27" s="14"/>
      <c r="C27" s="14"/>
      <c r="D27" s="14"/>
      <c r="E27" s="14"/>
      <c r="F27" s="14"/>
      <c r="G27" s="1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75" customHeight="1" x14ac:dyDescent="0.25">
      <c r="A28" s="14"/>
      <c r="B28" s="14"/>
      <c r="C28" s="14"/>
      <c r="D28" s="14"/>
      <c r="E28" s="14"/>
      <c r="F28" s="14"/>
      <c r="G28" s="14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75" customHeight="1" x14ac:dyDescent="0.25">
      <c r="A29" s="14"/>
      <c r="B29" s="16" t="s">
        <v>27</v>
      </c>
      <c r="C29" s="14"/>
      <c r="D29" s="14"/>
      <c r="E29" s="14"/>
      <c r="F29" s="14"/>
      <c r="G29" s="14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5.75" customHeight="1" x14ac:dyDescent="0.25">
      <c r="A30" s="14"/>
      <c r="B30" s="42" t="s">
        <v>3</v>
      </c>
      <c r="C30" s="62" t="s">
        <v>4</v>
      </c>
      <c r="D30" s="63"/>
      <c r="E30" s="63"/>
      <c r="F30" s="63"/>
      <c r="G30" s="63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5.75" customHeight="1" x14ac:dyDescent="0.25">
      <c r="A31" s="14"/>
      <c r="B31" s="7" t="s">
        <v>22</v>
      </c>
      <c r="C31" s="43">
        <f t="shared" ref="C31:C33" si="9">$C$19*C24</f>
        <v>0.12414623458547799</v>
      </c>
      <c r="D31" s="43">
        <f t="shared" ref="D31:D33" si="10">$D$19*D24</f>
        <v>7.3499048968654002E-2</v>
      </c>
      <c r="E31" s="43">
        <f t="shared" ref="E31:E33" si="11">$E$19*E24</f>
        <v>7.2493139366806666E-2</v>
      </c>
      <c r="F31" s="43">
        <f t="shared" ref="F31:F33" si="12">$F$19*F24</f>
        <v>0.15537971921347116</v>
      </c>
      <c r="G31" s="43">
        <f t="shared" ref="G31:G33" si="13">$G$19*G24</f>
        <v>0.14649727817937944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5.75" customHeight="1" x14ac:dyDescent="0.25">
      <c r="A32" s="14"/>
      <c r="B32" s="7" t="s">
        <v>23</v>
      </c>
      <c r="C32" s="14">
        <f t="shared" si="9"/>
        <v>0.11241101838088056</v>
      </c>
      <c r="D32" s="14">
        <f t="shared" si="10"/>
        <v>6.7986620296004954E-2</v>
      </c>
      <c r="E32" s="14">
        <f t="shared" si="11"/>
        <v>1.4498627873361333E-2</v>
      </c>
      <c r="F32" s="14">
        <f t="shared" si="12"/>
        <v>9.3227831528082672E-2</v>
      </c>
      <c r="G32" s="14">
        <f t="shared" si="13"/>
        <v>0.18835364337348781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5.75" customHeight="1" x14ac:dyDescent="0.25">
      <c r="A33" s="14"/>
      <c r="B33" s="9" t="s">
        <v>24</v>
      </c>
      <c r="C33" s="44">
        <f t="shared" si="9"/>
        <v>0.10932280359019703</v>
      </c>
      <c r="D33" s="44">
        <f t="shared" si="10"/>
        <v>6.614914407178861E-2</v>
      </c>
      <c r="E33" s="44">
        <f t="shared" si="11"/>
        <v>0.11888874856156295</v>
      </c>
      <c r="F33" s="44">
        <f t="shared" si="12"/>
        <v>0.18645566305616534</v>
      </c>
      <c r="G33" s="44">
        <f t="shared" si="13"/>
        <v>0.14649727817937944</v>
      </c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5.75" customHeight="1" x14ac:dyDescent="0.25">
      <c r="A34" s="14"/>
      <c r="B34" s="14"/>
      <c r="C34" s="14"/>
      <c r="D34" s="14"/>
      <c r="E34" s="14"/>
      <c r="F34" s="14"/>
      <c r="G34" s="14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5.75" customHeight="1" x14ac:dyDescent="0.25">
      <c r="A35" s="14"/>
      <c r="B35" s="14"/>
      <c r="C35" s="14"/>
      <c r="D35" s="14"/>
      <c r="E35" s="14"/>
      <c r="F35" s="14"/>
      <c r="G35" s="14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.75" customHeight="1" x14ac:dyDescent="0.25">
      <c r="A36" s="14"/>
      <c r="B36" s="16" t="s">
        <v>28</v>
      </c>
      <c r="C36" s="14"/>
      <c r="D36" s="14"/>
      <c r="E36" s="14"/>
      <c r="F36" s="14"/>
      <c r="G36" s="14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5.75" customHeight="1" x14ac:dyDescent="0.25">
      <c r="A37" s="14"/>
      <c r="B37" s="45" t="s">
        <v>29</v>
      </c>
      <c r="C37" s="46">
        <f t="shared" ref="C37:G37" si="14">IF(C18="Benefit",MAX(C31:C33),MIN(C31:C33))</f>
        <v>0.10932280359019703</v>
      </c>
      <c r="D37" s="46">
        <f t="shared" si="14"/>
        <v>6.614914407178861E-2</v>
      </c>
      <c r="E37" s="46">
        <f t="shared" si="14"/>
        <v>1.4498627873361333E-2</v>
      </c>
      <c r="F37" s="46">
        <f t="shared" si="14"/>
        <v>9.3227831528082672E-2</v>
      </c>
      <c r="G37" s="46">
        <f t="shared" si="14"/>
        <v>0.18835364337348781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5.75" customHeight="1" x14ac:dyDescent="0.25">
      <c r="A38" s="14"/>
      <c r="B38" s="16" t="s">
        <v>30</v>
      </c>
      <c r="C38" s="14"/>
      <c r="D38" s="14"/>
      <c r="E38" s="14"/>
      <c r="F38" s="14"/>
      <c r="G38" s="14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5.75" customHeight="1" x14ac:dyDescent="0.25">
      <c r="A39" s="14"/>
      <c r="B39" s="45" t="s">
        <v>31</v>
      </c>
      <c r="C39" s="46">
        <f t="shared" ref="C39:G39" si="15">IF(C18="Cost/Risk",MAX(C31:C33),MIN(C31:C33))</f>
        <v>0.12414623458547799</v>
      </c>
      <c r="D39" s="46">
        <f t="shared" si="15"/>
        <v>7.3499048968654002E-2</v>
      </c>
      <c r="E39" s="46">
        <f t="shared" si="15"/>
        <v>0.11888874856156295</v>
      </c>
      <c r="F39" s="46">
        <f t="shared" si="15"/>
        <v>0.18645566305616534</v>
      </c>
      <c r="G39" s="46">
        <f t="shared" si="15"/>
        <v>0.14649727817937944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5.75" customHeight="1" x14ac:dyDescent="0.25">
      <c r="A40" s="14"/>
      <c r="B40" s="14"/>
      <c r="C40" s="14"/>
      <c r="D40" s="14"/>
      <c r="E40" s="14"/>
      <c r="F40" s="14"/>
      <c r="G40" s="14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5.75" customHeight="1" x14ac:dyDescent="0.25">
      <c r="A41" s="14"/>
      <c r="B41" s="14"/>
      <c r="C41" s="14"/>
      <c r="D41" s="14"/>
      <c r="E41" s="14"/>
      <c r="F41" s="14"/>
      <c r="G41" s="14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5.75" customHeight="1" x14ac:dyDescent="0.25">
      <c r="A42" s="14"/>
      <c r="B42" s="16" t="s">
        <v>32</v>
      </c>
      <c r="C42" s="14"/>
      <c r="D42" s="14"/>
      <c r="E42" s="14"/>
      <c r="F42" s="14"/>
      <c r="G42" s="14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5.75" customHeight="1" x14ac:dyDescent="0.25">
      <c r="A43" s="14"/>
      <c r="B43" s="14"/>
      <c r="C43" s="23" t="s">
        <v>33</v>
      </c>
      <c r="D43" s="23">
        <f t="shared" ref="D43:D45" si="16">SQRT((($C$37-C31)^2)+(($D$37-D31)^2)+(($E$37-E31)^2)+(($F$37-F31)^2)+(($G$37-G31)^2))</f>
        <v>9.618695868956402E-2</v>
      </c>
      <c r="E43" s="23" t="s">
        <v>34</v>
      </c>
      <c r="F43" s="23">
        <f t="shared" ref="F43:F45" si="17">SQRT(((C31-$C$39)^2)+((D31-$D$39)^2)+((E31-$E$39)^2)+((F31-$F$39)^2)+((G31-$G$39)^2))</f>
        <v>5.584144373372555E-2</v>
      </c>
      <c r="G43" s="14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5.75" customHeight="1" x14ac:dyDescent="0.25">
      <c r="A44" s="14"/>
      <c r="B44" s="14"/>
      <c r="C44" s="24" t="s">
        <v>35</v>
      </c>
      <c r="D44" s="24">
        <f t="shared" si="16"/>
        <v>3.5935204838649414E-3</v>
      </c>
      <c r="E44" s="24" t="s">
        <v>36</v>
      </c>
      <c r="F44" s="24">
        <f t="shared" si="17"/>
        <v>0.1466587308864635</v>
      </c>
      <c r="G44" s="14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5.75" customHeight="1" x14ac:dyDescent="0.25">
      <c r="A45" s="14"/>
      <c r="B45" s="14"/>
      <c r="C45" s="28" t="s">
        <v>37</v>
      </c>
      <c r="D45" s="28">
        <f t="shared" si="16"/>
        <v>0.14608450012232108</v>
      </c>
      <c r="E45" s="28" t="s">
        <v>38</v>
      </c>
      <c r="F45" s="28">
        <f t="shared" si="17"/>
        <v>1.6545549506281815E-2</v>
      </c>
      <c r="G45" s="14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5.75" customHeight="1" x14ac:dyDescent="0.25">
      <c r="A46" s="14"/>
      <c r="B46" s="14"/>
      <c r="C46" s="14"/>
      <c r="D46" s="14"/>
      <c r="E46" s="14"/>
      <c r="F46" s="14"/>
      <c r="G46" s="14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5.75" customHeight="1" x14ac:dyDescent="0.25">
      <c r="A47" s="14"/>
      <c r="B47" s="14"/>
      <c r="C47" s="14"/>
      <c r="D47" s="14"/>
      <c r="E47" s="14"/>
      <c r="F47" s="14"/>
      <c r="G47" s="14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5.75" customHeight="1" x14ac:dyDescent="0.25">
      <c r="A48" s="14"/>
      <c r="B48" s="16" t="s">
        <v>39</v>
      </c>
      <c r="C48" s="14"/>
      <c r="D48" s="14"/>
      <c r="E48" s="14"/>
      <c r="F48" s="14"/>
      <c r="G48" s="14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5.75" customHeight="1" x14ac:dyDescent="0.25">
      <c r="A49" s="14"/>
      <c r="B49" s="17" t="s">
        <v>3</v>
      </c>
      <c r="C49" s="18" t="s">
        <v>40</v>
      </c>
      <c r="D49" s="18" t="s">
        <v>41</v>
      </c>
      <c r="E49" s="17" t="s">
        <v>42</v>
      </c>
      <c r="F49" s="14"/>
      <c r="G49" s="14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5.75" customHeight="1" x14ac:dyDescent="0.25">
      <c r="A50" s="14"/>
      <c r="B50" s="23" t="str">
        <f t="shared" ref="B50:B52" si="18">B15</f>
        <v xml:space="preserve">PT Polaris </v>
      </c>
      <c r="C50" s="23" t="s">
        <v>43</v>
      </c>
      <c r="D50" s="23">
        <f t="shared" ref="D50:D52" si="19">F43/(F43+D43)</f>
        <v>0.36730928460490797</v>
      </c>
      <c r="E50" s="23">
        <f t="shared" ref="E50:E52" si="20">RANK(D50,$D$50:$D$52,0)</f>
        <v>2</v>
      </c>
      <c r="F50" s="14"/>
      <c r="G50" s="14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5.75" customHeight="1" x14ac:dyDescent="0.25">
      <c r="A51" s="14"/>
      <c r="B51" s="24" t="str">
        <f t="shared" si="18"/>
        <v>PT Solara</v>
      </c>
      <c r="C51" s="24" t="s">
        <v>44</v>
      </c>
      <c r="D51" s="24">
        <f t="shared" si="19"/>
        <v>0.97608341671361754</v>
      </c>
      <c r="E51" s="24">
        <f t="shared" si="20"/>
        <v>1</v>
      </c>
      <c r="F51" s="14"/>
      <c r="G51" s="14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5.75" customHeight="1" x14ac:dyDescent="0.25">
      <c r="A52" s="14"/>
      <c r="B52" s="28" t="str">
        <f t="shared" si="18"/>
        <v>PT Celesta</v>
      </c>
      <c r="C52" s="28" t="s">
        <v>45</v>
      </c>
      <c r="D52" s="28">
        <f t="shared" si="19"/>
        <v>0.10173734524503172</v>
      </c>
      <c r="E52" s="28">
        <f t="shared" si="20"/>
        <v>3</v>
      </c>
      <c r="F52" s="14"/>
      <c r="G52" s="14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5.75" customHeight="1" x14ac:dyDescent="0.25">
      <c r="A53" s="14"/>
      <c r="B53" s="14"/>
      <c r="C53" s="14"/>
      <c r="D53" s="14"/>
      <c r="E53" s="14"/>
      <c r="F53" s="14"/>
      <c r="G53" s="14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5.75" customHeight="1" x14ac:dyDescent="0.25">
      <c r="A54" s="14"/>
      <c r="B54" s="47" t="s">
        <v>46</v>
      </c>
      <c r="C54" s="48" t="str">
        <f>IF(E50=1, "PT Polaris", IF(E51=1, "PT Solara", IF(E52=1, "PT Celesta", "-")))</f>
        <v>PT Solara</v>
      </c>
      <c r="D54" s="14"/>
      <c r="E54" s="14"/>
      <c r="F54" s="14"/>
      <c r="G54" s="14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5.75" customHeight="1" x14ac:dyDescent="0.25">
      <c r="A55" s="14"/>
      <c r="B55" s="14"/>
      <c r="C55" s="14"/>
      <c r="D55" s="14"/>
      <c r="E55" s="14"/>
      <c r="F55" s="14"/>
      <c r="G55" s="14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5.75" customHeight="1" x14ac:dyDescent="0.25">
      <c r="A56" s="14"/>
      <c r="B56" s="14"/>
      <c r="C56" s="14"/>
      <c r="D56" s="14"/>
      <c r="E56" s="14"/>
      <c r="F56" s="14"/>
      <c r="G56" s="14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5.75" customHeight="1" x14ac:dyDescent="0.25">
      <c r="A57" s="14"/>
      <c r="B57" s="14"/>
      <c r="C57" s="14"/>
      <c r="D57" s="14"/>
      <c r="E57" s="14"/>
      <c r="F57" s="14"/>
      <c r="G57" s="14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5.75" customHeight="1" x14ac:dyDescent="0.25">
      <c r="A58" s="14"/>
      <c r="B58" s="14"/>
      <c r="C58" s="14"/>
      <c r="D58" s="14"/>
      <c r="E58" s="14"/>
      <c r="F58" s="14"/>
      <c r="G58" s="14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5.75" customHeight="1" x14ac:dyDescent="0.25">
      <c r="A59" s="14"/>
      <c r="B59" s="14"/>
      <c r="C59" s="14"/>
      <c r="D59" s="14"/>
      <c r="E59" s="14"/>
      <c r="F59" s="14"/>
      <c r="G59" s="14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5.75" customHeight="1" x14ac:dyDescent="0.25">
      <c r="A60" s="14"/>
      <c r="B60" s="14"/>
      <c r="C60" s="14"/>
      <c r="D60" s="14"/>
      <c r="E60" s="14"/>
      <c r="F60" s="14"/>
      <c r="G60" s="14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5.75" customHeight="1" x14ac:dyDescent="0.25">
      <c r="A61" s="14"/>
      <c r="B61" s="14"/>
      <c r="C61" s="14"/>
      <c r="D61" s="14"/>
      <c r="E61" s="14"/>
      <c r="F61" s="14"/>
      <c r="G61" s="14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5.75" customHeight="1" x14ac:dyDescent="0.25">
      <c r="A62" s="14"/>
      <c r="B62" s="14"/>
      <c r="C62" s="14"/>
      <c r="D62" s="14"/>
      <c r="E62" s="14"/>
      <c r="F62" s="14"/>
      <c r="G62" s="14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5.75" customHeight="1" x14ac:dyDescent="0.25">
      <c r="A63" s="14"/>
      <c r="B63" s="14"/>
      <c r="C63" s="14"/>
      <c r="D63" s="14"/>
      <c r="E63" s="14"/>
      <c r="F63" s="14"/>
      <c r="G63" s="14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5.75" customHeight="1" x14ac:dyDescent="0.25">
      <c r="A64" s="14"/>
      <c r="B64" s="14"/>
      <c r="C64" s="14"/>
      <c r="D64" s="14"/>
      <c r="E64" s="14"/>
      <c r="F64" s="14"/>
      <c r="G64" s="14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5.75" customHeight="1" x14ac:dyDescent="0.25">
      <c r="A65" s="14"/>
      <c r="B65" s="14"/>
      <c r="C65" s="14"/>
      <c r="D65" s="14"/>
      <c r="E65" s="14"/>
      <c r="F65" s="14"/>
      <c r="G65" s="14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5.75" customHeight="1" x14ac:dyDescent="0.25">
      <c r="A66" s="14"/>
      <c r="B66" s="14"/>
      <c r="C66" s="14"/>
      <c r="D66" s="14"/>
      <c r="E66" s="14"/>
      <c r="F66" s="14"/>
      <c r="G66" s="14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5.75" customHeight="1" x14ac:dyDescent="0.25">
      <c r="A67" s="14"/>
      <c r="B67" s="14"/>
      <c r="C67" s="14"/>
      <c r="D67" s="14"/>
      <c r="E67" s="14"/>
      <c r="F67" s="14"/>
      <c r="G67" s="14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5.75" customHeight="1" x14ac:dyDescent="0.25">
      <c r="A68" s="14"/>
      <c r="B68" s="14"/>
      <c r="C68" s="14"/>
      <c r="D68" s="14"/>
      <c r="E68" s="14"/>
      <c r="F68" s="14"/>
      <c r="G68" s="14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5.75" customHeight="1" x14ac:dyDescent="0.25">
      <c r="A69" s="14"/>
      <c r="B69" s="14"/>
      <c r="C69" s="14"/>
      <c r="D69" s="14"/>
      <c r="E69" s="14"/>
      <c r="F69" s="14"/>
      <c r="G69" s="14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5.75" customHeight="1" x14ac:dyDescent="0.25">
      <c r="A70" s="14"/>
      <c r="B70" s="14"/>
      <c r="C70" s="14"/>
      <c r="D70" s="14"/>
      <c r="E70" s="14"/>
      <c r="F70" s="14"/>
      <c r="G70" s="14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5.75" customHeight="1" x14ac:dyDescent="0.25">
      <c r="A71" s="14"/>
      <c r="B71" s="14"/>
      <c r="C71" s="14"/>
      <c r="D71" s="14"/>
      <c r="E71" s="14"/>
      <c r="F71" s="14"/>
      <c r="G71" s="14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5.75" customHeight="1" x14ac:dyDescent="0.25">
      <c r="A72" s="14"/>
      <c r="B72" s="14"/>
      <c r="C72" s="14"/>
      <c r="D72" s="14"/>
      <c r="E72" s="14"/>
      <c r="F72" s="14"/>
      <c r="G72" s="14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5.75" customHeight="1" x14ac:dyDescent="0.25">
      <c r="A73" s="14"/>
      <c r="B73" s="14"/>
      <c r="C73" s="14"/>
      <c r="D73" s="14"/>
      <c r="E73" s="14"/>
      <c r="F73" s="14"/>
      <c r="G73" s="14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5.75" customHeight="1" x14ac:dyDescent="0.25">
      <c r="A74" s="14"/>
      <c r="B74" s="14"/>
      <c r="C74" s="14"/>
      <c r="D74" s="14"/>
      <c r="E74" s="14"/>
      <c r="F74" s="14"/>
      <c r="G74" s="14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5.75" customHeight="1" x14ac:dyDescent="0.25">
      <c r="A75" s="14"/>
      <c r="B75" s="14"/>
      <c r="C75" s="14"/>
      <c r="D75" s="14"/>
      <c r="E75" s="14"/>
      <c r="F75" s="14"/>
      <c r="G75" s="14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5.75" customHeight="1" x14ac:dyDescent="0.25">
      <c r="A76" s="14"/>
      <c r="B76" s="14"/>
      <c r="C76" s="14"/>
      <c r="D76" s="14"/>
      <c r="E76" s="14"/>
      <c r="F76" s="14"/>
      <c r="G76" s="14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5.75" customHeight="1" x14ac:dyDescent="0.25">
      <c r="A77" s="14"/>
      <c r="B77" s="14"/>
      <c r="C77" s="14"/>
      <c r="D77" s="14"/>
      <c r="E77" s="14"/>
      <c r="F77" s="14"/>
      <c r="G77" s="14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5.75" customHeight="1" x14ac:dyDescent="0.25">
      <c r="A78" s="14"/>
      <c r="B78" s="14"/>
      <c r="C78" s="14"/>
      <c r="D78" s="14"/>
      <c r="E78" s="14"/>
      <c r="F78" s="14"/>
      <c r="G78" s="14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5.75" customHeight="1" x14ac:dyDescent="0.25">
      <c r="A79" s="14"/>
      <c r="B79" s="14"/>
      <c r="C79" s="14"/>
      <c r="D79" s="14"/>
      <c r="E79" s="14"/>
      <c r="F79" s="14"/>
      <c r="G79" s="14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5.75" customHeight="1" x14ac:dyDescent="0.25">
      <c r="A80" s="14"/>
      <c r="B80" s="14"/>
      <c r="C80" s="14"/>
      <c r="D80" s="14"/>
      <c r="E80" s="14"/>
      <c r="F80" s="14"/>
      <c r="G80" s="14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5.75" customHeight="1" x14ac:dyDescent="0.25">
      <c r="A81" s="14"/>
      <c r="B81" s="14"/>
      <c r="C81" s="14"/>
      <c r="D81" s="14"/>
      <c r="E81" s="14"/>
      <c r="F81" s="14"/>
      <c r="G81" s="14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5.75" customHeight="1" x14ac:dyDescent="0.25">
      <c r="A82" s="14"/>
      <c r="B82" s="14"/>
      <c r="C82" s="14"/>
      <c r="D82" s="14"/>
      <c r="E82" s="14"/>
      <c r="F82" s="14"/>
      <c r="G82" s="14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5.75" customHeight="1" x14ac:dyDescent="0.25">
      <c r="A83" s="14"/>
      <c r="B83" s="14"/>
      <c r="C83" s="14"/>
      <c r="D83" s="14"/>
      <c r="E83" s="14"/>
      <c r="F83" s="14"/>
      <c r="G83" s="14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5.75" customHeight="1" x14ac:dyDescent="0.25">
      <c r="A84" s="14"/>
      <c r="B84" s="14"/>
      <c r="C84" s="14"/>
      <c r="D84" s="14"/>
      <c r="E84" s="14"/>
      <c r="F84" s="14"/>
      <c r="G84" s="14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5.75" customHeight="1" x14ac:dyDescent="0.25">
      <c r="A85" s="14"/>
      <c r="B85" s="14"/>
      <c r="C85" s="14"/>
      <c r="D85" s="14"/>
      <c r="E85" s="14"/>
      <c r="F85" s="14"/>
      <c r="G85" s="14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5.75" customHeight="1" x14ac:dyDescent="0.25">
      <c r="A86" s="14"/>
      <c r="B86" s="14"/>
      <c r="C86" s="14"/>
      <c r="D86" s="14"/>
      <c r="E86" s="14"/>
      <c r="F86" s="14"/>
      <c r="G86" s="14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5.75" customHeight="1" x14ac:dyDescent="0.25">
      <c r="A87" s="14"/>
      <c r="B87" s="14"/>
      <c r="C87" s="14"/>
      <c r="D87" s="14"/>
      <c r="E87" s="14"/>
      <c r="F87" s="14"/>
      <c r="G87" s="14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5.75" customHeight="1" x14ac:dyDescent="0.25">
      <c r="A88" s="14"/>
      <c r="B88" s="14"/>
      <c r="C88" s="14"/>
      <c r="D88" s="14"/>
      <c r="E88" s="14"/>
      <c r="F88" s="14"/>
      <c r="G88" s="14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5.75" customHeight="1" x14ac:dyDescent="0.25">
      <c r="A89" s="14"/>
      <c r="B89" s="14"/>
      <c r="C89" s="14"/>
      <c r="D89" s="14"/>
      <c r="E89" s="14"/>
      <c r="F89" s="14"/>
      <c r="G89" s="14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5.75" customHeight="1" x14ac:dyDescent="0.25">
      <c r="A90" s="14"/>
      <c r="B90" s="14"/>
      <c r="C90" s="14"/>
      <c r="D90" s="14"/>
      <c r="E90" s="14"/>
      <c r="F90" s="14"/>
      <c r="G90" s="14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5.75" customHeight="1" x14ac:dyDescent="0.25">
      <c r="A91" s="14"/>
      <c r="B91" s="14"/>
      <c r="C91" s="14"/>
      <c r="D91" s="14"/>
      <c r="E91" s="14"/>
      <c r="F91" s="14"/>
      <c r="G91" s="14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5.75" customHeight="1" x14ac:dyDescent="0.25">
      <c r="A92" s="14"/>
      <c r="B92" s="14"/>
      <c r="C92" s="14"/>
      <c r="D92" s="14"/>
      <c r="E92" s="14"/>
      <c r="F92" s="14"/>
      <c r="G92" s="14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5.75" customHeight="1" x14ac:dyDescent="0.25">
      <c r="A93" s="14"/>
      <c r="B93" s="14"/>
      <c r="C93" s="14"/>
      <c r="D93" s="14"/>
      <c r="E93" s="14"/>
      <c r="F93" s="14"/>
      <c r="G93" s="14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5.75" customHeight="1" x14ac:dyDescent="0.25">
      <c r="A94" s="14"/>
      <c r="B94" s="14"/>
      <c r="C94" s="14"/>
      <c r="D94" s="14"/>
      <c r="E94" s="14"/>
      <c r="F94" s="14"/>
      <c r="G94" s="14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5.75" customHeight="1" x14ac:dyDescent="0.25">
      <c r="A95" s="14"/>
      <c r="B95" s="14"/>
      <c r="C95" s="14"/>
      <c r="D95" s="14"/>
      <c r="E95" s="14"/>
      <c r="F95" s="14"/>
      <c r="G95" s="14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5.75" customHeight="1" x14ac:dyDescent="0.25">
      <c r="A96" s="14"/>
      <c r="B96" s="14"/>
      <c r="C96" s="14"/>
      <c r="D96" s="14"/>
      <c r="E96" s="14"/>
      <c r="F96" s="14"/>
      <c r="G96" s="14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5.75" customHeight="1" x14ac:dyDescent="0.25">
      <c r="A97" s="14"/>
      <c r="B97" s="14"/>
      <c r="C97" s="14"/>
      <c r="D97" s="14"/>
      <c r="E97" s="14"/>
      <c r="F97" s="14"/>
      <c r="G97" s="14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5.75" customHeight="1" x14ac:dyDescent="0.25">
      <c r="A98" s="14"/>
      <c r="B98" s="14"/>
      <c r="C98" s="14"/>
      <c r="D98" s="14"/>
      <c r="E98" s="14"/>
      <c r="F98" s="14"/>
      <c r="G98" s="14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5.75" customHeight="1" x14ac:dyDescent="0.25">
      <c r="A99" s="14"/>
      <c r="B99" s="14"/>
      <c r="C99" s="14"/>
      <c r="D99" s="14"/>
      <c r="E99" s="14"/>
      <c r="F99" s="14"/>
      <c r="G99" s="14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5.75" customHeight="1" x14ac:dyDescent="0.25">
      <c r="A100" s="14"/>
      <c r="B100" s="14"/>
      <c r="C100" s="14"/>
      <c r="D100" s="14"/>
      <c r="E100" s="14"/>
      <c r="F100" s="14"/>
      <c r="G100" s="14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5.75" customHeight="1" x14ac:dyDescent="0.25">
      <c r="A101" s="14"/>
      <c r="B101" s="14"/>
      <c r="C101" s="14"/>
      <c r="D101" s="14"/>
      <c r="E101" s="14"/>
      <c r="F101" s="14"/>
      <c r="G101" s="14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5.75" customHeight="1" x14ac:dyDescent="0.25">
      <c r="A102" s="14"/>
      <c r="B102" s="14"/>
      <c r="C102" s="14"/>
      <c r="D102" s="14"/>
      <c r="E102" s="14"/>
      <c r="F102" s="14"/>
      <c r="G102" s="14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5.75" customHeight="1" x14ac:dyDescent="0.25">
      <c r="A103" s="14"/>
      <c r="B103" s="14"/>
      <c r="C103" s="14"/>
      <c r="D103" s="14"/>
      <c r="E103" s="14"/>
      <c r="F103" s="14"/>
      <c r="G103" s="14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5.75" customHeight="1" x14ac:dyDescent="0.25">
      <c r="A104" s="14"/>
      <c r="B104" s="14"/>
      <c r="C104" s="14"/>
      <c r="D104" s="14"/>
      <c r="E104" s="14"/>
      <c r="F104" s="14"/>
      <c r="G104" s="14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5.75" customHeight="1" x14ac:dyDescent="0.25">
      <c r="A105" s="14"/>
      <c r="B105" s="14"/>
      <c r="C105" s="14"/>
      <c r="D105" s="14"/>
      <c r="E105" s="14"/>
      <c r="F105" s="14"/>
      <c r="G105" s="14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5.75" customHeight="1" x14ac:dyDescent="0.25">
      <c r="A106" s="14"/>
      <c r="B106" s="14"/>
      <c r="C106" s="14"/>
      <c r="D106" s="14"/>
      <c r="E106" s="14"/>
      <c r="F106" s="14"/>
      <c r="G106" s="14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5.75" customHeight="1" x14ac:dyDescent="0.25">
      <c r="A107" s="14"/>
      <c r="B107" s="14"/>
      <c r="C107" s="14"/>
      <c r="D107" s="14"/>
      <c r="E107" s="14"/>
      <c r="F107" s="14"/>
      <c r="G107" s="14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5.75" customHeight="1" x14ac:dyDescent="0.25">
      <c r="A108" s="14"/>
      <c r="B108" s="14"/>
      <c r="C108" s="14"/>
      <c r="D108" s="14"/>
      <c r="E108" s="14"/>
      <c r="F108" s="14"/>
      <c r="G108" s="14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5.75" customHeight="1" x14ac:dyDescent="0.25">
      <c r="A109" s="14"/>
      <c r="B109" s="14"/>
      <c r="C109" s="14"/>
      <c r="D109" s="14"/>
      <c r="E109" s="14"/>
      <c r="F109" s="14"/>
      <c r="G109" s="14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5.75" customHeight="1" x14ac:dyDescent="0.25">
      <c r="A110" s="14"/>
      <c r="B110" s="14"/>
      <c r="C110" s="14"/>
      <c r="D110" s="14"/>
      <c r="E110" s="14"/>
      <c r="F110" s="14"/>
      <c r="G110" s="14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5.75" customHeight="1" x14ac:dyDescent="0.25">
      <c r="A111" s="14"/>
      <c r="B111" s="14"/>
      <c r="C111" s="14"/>
      <c r="D111" s="14"/>
      <c r="E111" s="14"/>
      <c r="F111" s="14"/>
      <c r="G111" s="14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5.75" customHeight="1" x14ac:dyDescent="0.25">
      <c r="A112" s="14"/>
      <c r="B112" s="14"/>
      <c r="C112" s="14"/>
      <c r="D112" s="14"/>
      <c r="E112" s="14"/>
      <c r="F112" s="14"/>
      <c r="G112" s="14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5.75" customHeight="1" x14ac:dyDescent="0.25">
      <c r="A113" s="14"/>
      <c r="B113" s="14"/>
      <c r="C113" s="14"/>
      <c r="D113" s="14"/>
      <c r="E113" s="14"/>
      <c r="F113" s="14"/>
      <c r="G113" s="14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5.75" customHeight="1" x14ac:dyDescent="0.25">
      <c r="A114" s="14"/>
      <c r="B114" s="14"/>
      <c r="C114" s="14"/>
      <c r="D114" s="14"/>
      <c r="E114" s="14"/>
      <c r="F114" s="14"/>
      <c r="G114" s="14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5.75" customHeight="1" x14ac:dyDescent="0.25">
      <c r="A115" s="14"/>
      <c r="B115" s="14"/>
      <c r="C115" s="14"/>
      <c r="D115" s="14"/>
      <c r="E115" s="14"/>
      <c r="F115" s="14"/>
      <c r="G115" s="14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5.75" customHeight="1" x14ac:dyDescent="0.25">
      <c r="A116" s="14"/>
      <c r="B116" s="14"/>
      <c r="C116" s="14"/>
      <c r="D116" s="14"/>
      <c r="E116" s="14"/>
      <c r="F116" s="14"/>
      <c r="G116" s="14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5.75" customHeight="1" x14ac:dyDescent="0.25">
      <c r="A117" s="14"/>
      <c r="B117" s="14"/>
      <c r="C117" s="14"/>
      <c r="D117" s="14"/>
      <c r="E117" s="14"/>
      <c r="F117" s="14"/>
      <c r="G117" s="14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5.75" customHeight="1" x14ac:dyDescent="0.25">
      <c r="A118" s="14"/>
      <c r="B118" s="14"/>
      <c r="C118" s="14"/>
      <c r="D118" s="14"/>
      <c r="E118" s="14"/>
      <c r="F118" s="14"/>
      <c r="G118" s="14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5.75" customHeight="1" x14ac:dyDescent="0.25">
      <c r="A119" s="14"/>
      <c r="B119" s="14"/>
      <c r="C119" s="14"/>
      <c r="D119" s="14"/>
      <c r="E119" s="14"/>
      <c r="F119" s="14"/>
      <c r="G119" s="14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5.75" customHeight="1" x14ac:dyDescent="0.25">
      <c r="A120" s="14"/>
      <c r="B120" s="14"/>
      <c r="C120" s="14"/>
      <c r="D120" s="14"/>
      <c r="E120" s="14"/>
      <c r="F120" s="14"/>
      <c r="G120" s="14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5.75" customHeight="1" x14ac:dyDescent="0.25">
      <c r="A121" s="14"/>
      <c r="B121" s="14"/>
      <c r="C121" s="14"/>
      <c r="D121" s="14"/>
      <c r="E121" s="14"/>
      <c r="F121" s="14"/>
      <c r="G121" s="14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5.75" customHeight="1" x14ac:dyDescent="0.25">
      <c r="A122" s="14"/>
      <c r="B122" s="14"/>
      <c r="C122" s="14"/>
      <c r="D122" s="14"/>
      <c r="E122" s="14"/>
      <c r="F122" s="14"/>
      <c r="G122" s="14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5.75" customHeight="1" x14ac:dyDescent="0.25">
      <c r="A123" s="14"/>
      <c r="B123" s="14"/>
      <c r="C123" s="14"/>
      <c r="D123" s="14"/>
      <c r="E123" s="14"/>
      <c r="F123" s="14"/>
      <c r="G123" s="14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5.75" customHeight="1" x14ac:dyDescent="0.25">
      <c r="A124" s="14"/>
      <c r="B124" s="14"/>
      <c r="C124" s="14"/>
      <c r="D124" s="14"/>
      <c r="E124" s="14"/>
      <c r="F124" s="14"/>
      <c r="G124" s="14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5.75" customHeight="1" x14ac:dyDescent="0.25">
      <c r="A125" s="14"/>
      <c r="B125" s="14"/>
      <c r="C125" s="14"/>
      <c r="D125" s="14"/>
      <c r="E125" s="14"/>
      <c r="F125" s="14"/>
      <c r="G125" s="14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5.75" customHeight="1" x14ac:dyDescent="0.25">
      <c r="A126" s="14"/>
      <c r="B126" s="14"/>
      <c r="C126" s="14"/>
      <c r="D126" s="14"/>
      <c r="E126" s="14"/>
      <c r="F126" s="14"/>
      <c r="G126" s="14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5.75" customHeight="1" x14ac:dyDescent="0.25">
      <c r="A127" s="14"/>
      <c r="B127" s="14"/>
      <c r="C127" s="14"/>
      <c r="D127" s="14"/>
      <c r="E127" s="14"/>
      <c r="F127" s="14"/>
      <c r="G127" s="14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5.75" customHeight="1" x14ac:dyDescent="0.25">
      <c r="A128" s="14"/>
      <c r="B128" s="14"/>
      <c r="C128" s="14"/>
      <c r="D128" s="14"/>
      <c r="E128" s="14"/>
      <c r="F128" s="14"/>
      <c r="G128" s="14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5.75" customHeight="1" x14ac:dyDescent="0.25">
      <c r="A129" s="14"/>
      <c r="B129" s="14"/>
      <c r="C129" s="14"/>
      <c r="D129" s="14"/>
      <c r="E129" s="14"/>
      <c r="F129" s="14"/>
      <c r="G129" s="14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5.75" customHeight="1" x14ac:dyDescent="0.25">
      <c r="A130" s="14"/>
      <c r="B130" s="14"/>
      <c r="C130" s="14"/>
      <c r="D130" s="14"/>
      <c r="E130" s="14"/>
      <c r="F130" s="14"/>
      <c r="G130" s="14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5.75" customHeight="1" x14ac:dyDescent="0.25">
      <c r="A131" s="14"/>
      <c r="B131" s="14"/>
      <c r="C131" s="14"/>
      <c r="D131" s="14"/>
      <c r="E131" s="14"/>
      <c r="F131" s="14"/>
      <c r="G131" s="14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5.75" customHeight="1" x14ac:dyDescent="0.25">
      <c r="A132" s="14"/>
      <c r="B132" s="14"/>
      <c r="C132" s="14"/>
      <c r="D132" s="14"/>
      <c r="E132" s="14"/>
      <c r="F132" s="14"/>
      <c r="G132" s="14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5.75" customHeight="1" x14ac:dyDescent="0.25">
      <c r="A133" s="14"/>
      <c r="B133" s="14"/>
      <c r="C133" s="14"/>
      <c r="D133" s="14"/>
      <c r="E133" s="14"/>
      <c r="F133" s="14"/>
      <c r="G133" s="14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5.75" customHeight="1" x14ac:dyDescent="0.25">
      <c r="A134" s="14"/>
      <c r="B134" s="14"/>
      <c r="C134" s="14"/>
      <c r="D134" s="14"/>
      <c r="E134" s="14"/>
      <c r="F134" s="14"/>
      <c r="G134" s="14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5.75" customHeight="1" x14ac:dyDescent="0.25">
      <c r="A135" s="14"/>
      <c r="B135" s="14"/>
      <c r="C135" s="14"/>
      <c r="D135" s="14"/>
      <c r="E135" s="14"/>
      <c r="F135" s="14"/>
      <c r="G135" s="14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5.75" customHeight="1" x14ac:dyDescent="0.25">
      <c r="A136" s="14"/>
      <c r="B136" s="14"/>
      <c r="C136" s="14"/>
      <c r="D136" s="14"/>
      <c r="E136" s="14"/>
      <c r="F136" s="14"/>
      <c r="G136" s="14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5.75" customHeight="1" x14ac:dyDescent="0.25">
      <c r="A137" s="14"/>
      <c r="B137" s="14"/>
      <c r="C137" s="14"/>
      <c r="D137" s="14"/>
      <c r="E137" s="14"/>
      <c r="F137" s="14"/>
      <c r="G137" s="14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5.75" customHeight="1" x14ac:dyDescent="0.25">
      <c r="A138" s="14"/>
      <c r="B138" s="14"/>
      <c r="C138" s="14"/>
      <c r="D138" s="14"/>
      <c r="E138" s="14"/>
      <c r="F138" s="14"/>
      <c r="G138" s="14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5.75" customHeight="1" x14ac:dyDescent="0.25">
      <c r="A139" s="14"/>
      <c r="B139" s="14"/>
      <c r="C139" s="14"/>
      <c r="D139" s="14"/>
      <c r="E139" s="14"/>
      <c r="F139" s="14"/>
      <c r="G139" s="14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5.75" customHeight="1" x14ac:dyDescent="0.25">
      <c r="A140" s="14"/>
      <c r="B140" s="14"/>
      <c r="C140" s="14"/>
      <c r="D140" s="14"/>
      <c r="E140" s="14"/>
      <c r="F140" s="14"/>
      <c r="G140" s="14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5.75" customHeight="1" x14ac:dyDescent="0.25">
      <c r="A141" s="14"/>
      <c r="B141" s="14"/>
      <c r="C141" s="14"/>
      <c r="D141" s="14"/>
      <c r="E141" s="14"/>
      <c r="F141" s="14"/>
      <c r="G141" s="14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5.75" customHeight="1" x14ac:dyDescent="0.25">
      <c r="A142" s="14"/>
      <c r="B142" s="14"/>
      <c r="C142" s="14"/>
      <c r="D142" s="14"/>
      <c r="E142" s="14"/>
      <c r="F142" s="14"/>
      <c r="G142" s="14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5.75" customHeight="1" x14ac:dyDescent="0.25">
      <c r="A143" s="14"/>
      <c r="B143" s="14"/>
      <c r="C143" s="14"/>
      <c r="D143" s="14"/>
      <c r="E143" s="14"/>
      <c r="F143" s="14"/>
      <c r="G143" s="14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5.75" customHeight="1" x14ac:dyDescent="0.25">
      <c r="A144" s="14"/>
      <c r="B144" s="14"/>
      <c r="C144" s="14"/>
      <c r="D144" s="14"/>
      <c r="E144" s="14"/>
      <c r="F144" s="14"/>
      <c r="G144" s="14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5.75" customHeight="1" x14ac:dyDescent="0.25">
      <c r="A145" s="14"/>
      <c r="B145" s="14"/>
      <c r="C145" s="14"/>
      <c r="D145" s="14"/>
      <c r="E145" s="14"/>
      <c r="F145" s="14"/>
      <c r="G145" s="14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5.75" customHeight="1" x14ac:dyDescent="0.25">
      <c r="A146" s="14"/>
      <c r="B146" s="14"/>
      <c r="C146" s="14"/>
      <c r="D146" s="14"/>
      <c r="E146" s="14"/>
      <c r="F146" s="14"/>
      <c r="G146" s="14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5.75" customHeight="1" x14ac:dyDescent="0.25">
      <c r="A147" s="14"/>
      <c r="B147" s="14"/>
      <c r="C147" s="14"/>
      <c r="D147" s="14"/>
      <c r="E147" s="14"/>
      <c r="F147" s="14"/>
      <c r="G147" s="14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5.75" customHeight="1" x14ac:dyDescent="0.25">
      <c r="A148" s="14"/>
      <c r="B148" s="14"/>
      <c r="C148" s="14"/>
      <c r="D148" s="14"/>
      <c r="E148" s="14"/>
      <c r="F148" s="14"/>
      <c r="G148" s="14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5.75" customHeight="1" x14ac:dyDescent="0.25">
      <c r="A149" s="14"/>
      <c r="B149" s="14"/>
      <c r="C149" s="14"/>
      <c r="D149" s="14"/>
      <c r="E149" s="14"/>
      <c r="F149" s="14"/>
      <c r="G149" s="14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5.75" customHeight="1" x14ac:dyDescent="0.25">
      <c r="A150" s="14"/>
      <c r="B150" s="14"/>
      <c r="C150" s="14"/>
      <c r="D150" s="14"/>
      <c r="E150" s="14"/>
      <c r="F150" s="14"/>
      <c r="G150" s="14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5.75" customHeight="1" x14ac:dyDescent="0.25">
      <c r="A151" s="14"/>
      <c r="B151" s="14"/>
      <c r="C151" s="14"/>
      <c r="D151" s="14"/>
      <c r="E151" s="14"/>
      <c r="F151" s="14"/>
      <c r="G151" s="14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5.75" customHeight="1" x14ac:dyDescent="0.25">
      <c r="A152" s="14"/>
      <c r="B152" s="14"/>
      <c r="C152" s="14"/>
      <c r="D152" s="14"/>
      <c r="E152" s="14"/>
      <c r="F152" s="14"/>
      <c r="G152" s="14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5.75" customHeight="1" x14ac:dyDescent="0.25">
      <c r="A153" s="14"/>
      <c r="B153" s="14"/>
      <c r="C153" s="14"/>
      <c r="D153" s="14"/>
      <c r="E153" s="14"/>
      <c r="F153" s="14"/>
      <c r="G153" s="14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5.75" customHeight="1" x14ac:dyDescent="0.25">
      <c r="A154" s="14"/>
      <c r="B154" s="14"/>
      <c r="C154" s="14"/>
      <c r="D154" s="14"/>
      <c r="E154" s="14"/>
      <c r="F154" s="14"/>
      <c r="G154" s="14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5.75" customHeight="1" x14ac:dyDescent="0.25">
      <c r="A155" s="14"/>
      <c r="B155" s="14"/>
      <c r="C155" s="14"/>
      <c r="D155" s="14"/>
      <c r="E155" s="14"/>
      <c r="F155" s="14"/>
      <c r="G155" s="14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5.75" customHeight="1" x14ac:dyDescent="0.25">
      <c r="A156" s="14"/>
      <c r="B156" s="14"/>
      <c r="C156" s="14"/>
      <c r="D156" s="14"/>
      <c r="E156" s="14"/>
      <c r="F156" s="14"/>
      <c r="G156" s="14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5.75" customHeight="1" x14ac:dyDescent="0.25">
      <c r="A157" s="14"/>
      <c r="B157" s="14"/>
      <c r="C157" s="14"/>
      <c r="D157" s="14"/>
      <c r="E157" s="14"/>
      <c r="F157" s="14"/>
      <c r="G157" s="14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5.75" customHeight="1" x14ac:dyDescent="0.25">
      <c r="A158" s="14"/>
      <c r="B158" s="14"/>
      <c r="C158" s="14"/>
      <c r="D158" s="14"/>
      <c r="E158" s="14"/>
      <c r="F158" s="14"/>
      <c r="G158" s="14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5.75" customHeight="1" x14ac:dyDescent="0.25">
      <c r="A159" s="14"/>
      <c r="B159" s="14"/>
      <c r="C159" s="14"/>
      <c r="D159" s="14"/>
      <c r="E159" s="14"/>
      <c r="F159" s="14"/>
      <c r="G159" s="14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5.75" customHeight="1" x14ac:dyDescent="0.25">
      <c r="A160" s="14"/>
      <c r="B160" s="14"/>
      <c r="C160" s="14"/>
      <c r="D160" s="14"/>
      <c r="E160" s="14"/>
      <c r="F160" s="14"/>
      <c r="G160" s="14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5.75" customHeight="1" x14ac:dyDescent="0.25">
      <c r="A161" s="14"/>
      <c r="B161" s="14"/>
      <c r="C161" s="14"/>
      <c r="D161" s="14"/>
      <c r="E161" s="14"/>
      <c r="F161" s="14"/>
      <c r="G161" s="14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5.75" customHeight="1" x14ac:dyDescent="0.25">
      <c r="A162" s="14"/>
      <c r="B162" s="14"/>
      <c r="C162" s="14"/>
      <c r="D162" s="14"/>
      <c r="E162" s="14"/>
      <c r="F162" s="14"/>
      <c r="G162" s="14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5.75" customHeight="1" x14ac:dyDescent="0.25">
      <c r="A163" s="14"/>
      <c r="B163" s="14"/>
      <c r="C163" s="14"/>
      <c r="D163" s="14"/>
      <c r="E163" s="14"/>
      <c r="F163" s="14"/>
      <c r="G163" s="14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5.75" customHeight="1" x14ac:dyDescent="0.25">
      <c r="A164" s="14"/>
      <c r="B164" s="14"/>
      <c r="C164" s="14"/>
      <c r="D164" s="14"/>
      <c r="E164" s="14"/>
      <c r="F164" s="14"/>
      <c r="G164" s="14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5.75" customHeight="1" x14ac:dyDescent="0.25">
      <c r="A165" s="14"/>
      <c r="B165" s="14"/>
      <c r="C165" s="14"/>
      <c r="D165" s="14"/>
      <c r="E165" s="14"/>
      <c r="F165" s="14"/>
      <c r="G165" s="14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5.75" customHeight="1" x14ac:dyDescent="0.25">
      <c r="A166" s="14"/>
      <c r="B166" s="14"/>
      <c r="C166" s="14"/>
      <c r="D166" s="14"/>
      <c r="E166" s="14"/>
      <c r="F166" s="14"/>
      <c r="G166" s="14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5.75" customHeight="1" x14ac:dyDescent="0.25">
      <c r="A167" s="14"/>
      <c r="B167" s="14"/>
      <c r="C167" s="14"/>
      <c r="D167" s="14"/>
      <c r="E167" s="14"/>
      <c r="F167" s="14"/>
      <c r="G167" s="14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5.75" customHeight="1" x14ac:dyDescent="0.25">
      <c r="A168" s="14"/>
      <c r="B168" s="14"/>
      <c r="C168" s="14"/>
      <c r="D168" s="14"/>
      <c r="E168" s="14"/>
      <c r="F168" s="14"/>
      <c r="G168" s="14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5.75" customHeight="1" x14ac:dyDescent="0.25">
      <c r="A169" s="14"/>
      <c r="B169" s="14"/>
      <c r="C169" s="14"/>
      <c r="D169" s="14"/>
      <c r="E169" s="14"/>
      <c r="F169" s="14"/>
      <c r="G169" s="14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5.75" customHeight="1" x14ac:dyDescent="0.25">
      <c r="A170" s="14"/>
      <c r="B170" s="14"/>
      <c r="C170" s="14"/>
      <c r="D170" s="14"/>
      <c r="E170" s="14"/>
      <c r="F170" s="14"/>
      <c r="G170" s="14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5.75" customHeight="1" x14ac:dyDescent="0.25">
      <c r="A171" s="14"/>
      <c r="B171" s="14"/>
      <c r="C171" s="14"/>
      <c r="D171" s="14"/>
      <c r="E171" s="14"/>
      <c r="F171" s="14"/>
      <c r="G171" s="14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5.75" customHeight="1" x14ac:dyDescent="0.25">
      <c r="A172" s="14"/>
      <c r="B172" s="14"/>
      <c r="C172" s="14"/>
      <c r="D172" s="14"/>
      <c r="E172" s="14"/>
      <c r="F172" s="14"/>
      <c r="G172" s="14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5.75" customHeight="1" x14ac:dyDescent="0.25">
      <c r="A173" s="14"/>
      <c r="B173" s="14"/>
      <c r="C173" s="14"/>
      <c r="D173" s="14"/>
      <c r="E173" s="14"/>
      <c r="F173" s="14"/>
      <c r="G173" s="14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5.75" customHeight="1" x14ac:dyDescent="0.25">
      <c r="A174" s="14"/>
      <c r="B174" s="14"/>
      <c r="C174" s="14"/>
      <c r="D174" s="14"/>
      <c r="E174" s="14"/>
      <c r="F174" s="14"/>
      <c r="G174" s="14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5.75" customHeight="1" x14ac:dyDescent="0.25">
      <c r="A175" s="14"/>
      <c r="B175" s="14"/>
      <c r="C175" s="14"/>
      <c r="D175" s="14"/>
      <c r="E175" s="14"/>
      <c r="F175" s="14"/>
      <c r="G175" s="14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5.75" customHeight="1" x14ac:dyDescent="0.25">
      <c r="A176" s="14"/>
      <c r="B176" s="14"/>
      <c r="C176" s="14"/>
      <c r="D176" s="14"/>
      <c r="E176" s="14"/>
      <c r="F176" s="14"/>
      <c r="G176" s="14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5.75" customHeight="1" x14ac:dyDescent="0.25">
      <c r="A177" s="14"/>
      <c r="B177" s="14"/>
      <c r="C177" s="14"/>
      <c r="D177" s="14"/>
      <c r="E177" s="14"/>
      <c r="F177" s="14"/>
      <c r="G177" s="14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5.75" customHeight="1" x14ac:dyDescent="0.25">
      <c r="A178" s="14"/>
      <c r="B178" s="14"/>
      <c r="C178" s="14"/>
      <c r="D178" s="14"/>
      <c r="E178" s="14"/>
      <c r="F178" s="14"/>
      <c r="G178" s="14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5.75" customHeight="1" x14ac:dyDescent="0.25">
      <c r="A179" s="14"/>
      <c r="B179" s="14"/>
      <c r="C179" s="14"/>
      <c r="D179" s="14"/>
      <c r="E179" s="14"/>
      <c r="F179" s="14"/>
      <c r="G179" s="14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5.75" customHeight="1" x14ac:dyDescent="0.25">
      <c r="A180" s="14"/>
      <c r="B180" s="14"/>
      <c r="C180" s="14"/>
      <c r="D180" s="14"/>
      <c r="E180" s="14"/>
      <c r="F180" s="14"/>
      <c r="G180" s="14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5.75" customHeight="1" x14ac:dyDescent="0.25">
      <c r="A181" s="14"/>
      <c r="B181" s="14"/>
      <c r="C181" s="14"/>
      <c r="D181" s="14"/>
      <c r="E181" s="14"/>
      <c r="F181" s="14"/>
      <c r="G181" s="14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5.75" customHeight="1" x14ac:dyDescent="0.25">
      <c r="A182" s="14"/>
      <c r="B182" s="14"/>
      <c r="C182" s="14"/>
      <c r="D182" s="14"/>
      <c r="E182" s="14"/>
      <c r="F182" s="14"/>
      <c r="G182" s="14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5.75" customHeight="1" x14ac:dyDescent="0.25">
      <c r="A183" s="14"/>
      <c r="B183" s="14"/>
      <c r="C183" s="14"/>
      <c r="D183" s="14"/>
      <c r="E183" s="14"/>
      <c r="F183" s="14"/>
      <c r="G183" s="14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5.75" customHeight="1" x14ac:dyDescent="0.25">
      <c r="A184" s="14"/>
      <c r="B184" s="14"/>
      <c r="C184" s="14"/>
      <c r="D184" s="14"/>
      <c r="E184" s="14"/>
      <c r="F184" s="14"/>
      <c r="G184" s="14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5.75" customHeight="1" x14ac:dyDescent="0.25">
      <c r="A185" s="14"/>
      <c r="B185" s="14"/>
      <c r="C185" s="14"/>
      <c r="D185" s="14"/>
      <c r="E185" s="14"/>
      <c r="F185" s="14"/>
      <c r="G185" s="14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5.75" customHeight="1" x14ac:dyDescent="0.25">
      <c r="A186" s="14"/>
      <c r="B186" s="14"/>
      <c r="C186" s="14"/>
      <c r="D186" s="14"/>
      <c r="E186" s="14"/>
      <c r="F186" s="14"/>
      <c r="G186" s="14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5.75" customHeight="1" x14ac:dyDescent="0.25">
      <c r="A187" s="14"/>
      <c r="B187" s="14"/>
      <c r="C187" s="14"/>
      <c r="D187" s="14"/>
      <c r="E187" s="14"/>
      <c r="F187" s="14"/>
      <c r="G187" s="14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5.75" customHeight="1" x14ac:dyDescent="0.25">
      <c r="A188" s="14"/>
      <c r="B188" s="14"/>
      <c r="C188" s="14"/>
      <c r="D188" s="14"/>
      <c r="E188" s="14"/>
      <c r="F188" s="14"/>
      <c r="G188" s="14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5.75" customHeight="1" x14ac:dyDescent="0.25">
      <c r="A189" s="14"/>
      <c r="B189" s="14"/>
      <c r="C189" s="14"/>
      <c r="D189" s="14"/>
      <c r="E189" s="14"/>
      <c r="F189" s="14"/>
      <c r="G189" s="14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5.75" customHeight="1" x14ac:dyDescent="0.25">
      <c r="A190" s="14"/>
      <c r="B190" s="14"/>
      <c r="C190" s="14"/>
      <c r="D190" s="14"/>
      <c r="E190" s="14"/>
      <c r="F190" s="14"/>
      <c r="G190" s="14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5.75" customHeight="1" x14ac:dyDescent="0.25">
      <c r="A191" s="14"/>
      <c r="B191" s="14"/>
      <c r="C191" s="14"/>
      <c r="D191" s="14"/>
      <c r="E191" s="14"/>
      <c r="F191" s="14"/>
      <c r="G191" s="14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5.75" customHeight="1" x14ac:dyDescent="0.25">
      <c r="A192" s="14"/>
      <c r="B192" s="14"/>
      <c r="C192" s="14"/>
      <c r="D192" s="14"/>
      <c r="E192" s="14"/>
      <c r="F192" s="14"/>
      <c r="G192" s="14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5.75" customHeight="1" x14ac:dyDescent="0.25">
      <c r="A193" s="14"/>
      <c r="B193" s="14"/>
      <c r="C193" s="14"/>
      <c r="D193" s="14"/>
      <c r="E193" s="14"/>
      <c r="F193" s="14"/>
      <c r="G193" s="14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5.75" customHeight="1" x14ac:dyDescent="0.25">
      <c r="A194" s="14"/>
      <c r="B194" s="14"/>
      <c r="C194" s="14"/>
      <c r="D194" s="14"/>
      <c r="E194" s="14"/>
      <c r="F194" s="14"/>
      <c r="G194" s="14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5.75" customHeight="1" x14ac:dyDescent="0.25">
      <c r="A195" s="14"/>
      <c r="B195" s="14"/>
      <c r="C195" s="14"/>
      <c r="D195" s="14"/>
      <c r="E195" s="14"/>
      <c r="F195" s="14"/>
      <c r="G195" s="14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5.75" customHeight="1" x14ac:dyDescent="0.25">
      <c r="A196" s="14"/>
      <c r="B196" s="14"/>
      <c r="C196" s="14"/>
      <c r="D196" s="14"/>
      <c r="E196" s="14"/>
      <c r="F196" s="14"/>
      <c r="G196" s="14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5.75" customHeight="1" x14ac:dyDescent="0.25">
      <c r="A197" s="14"/>
      <c r="B197" s="14"/>
      <c r="C197" s="14"/>
      <c r="D197" s="14"/>
      <c r="E197" s="14"/>
      <c r="F197" s="14"/>
      <c r="G197" s="14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5.75" customHeight="1" x14ac:dyDescent="0.25">
      <c r="A198" s="14"/>
      <c r="B198" s="14"/>
      <c r="C198" s="14"/>
      <c r="D198" s="14"/>
      <c r="E198" s="14"/>
      <c r="F198" s="14"/>
      <c r="G198" s="14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5.75" customHeight="1" x14ac:dyDescent="0.25">
      <c r="A199" s="14"/>
      <c r="B199" s="14"/>
      <c r="C199" s="14"/>
      <c r="D199" s="14"/>
      <c r="E199" s="14"/>
      <c r="F199" s="14"/>
      <c r="G199" s="14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5.75" customHeight="1" x14ac:dyDescent="0.25">
      <c r="A200" s="14"/>
      <c r="B200" s="14"/>
      <c r="C200" s="14"/>
      <c r="D200" s="14"/>
      <c r="E200" s="14"/>
      <c r="F200" s="14"/>
      <c r="G200" s="14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5.75" customHeight="1" x14ac:dyDescent="0.25">
      <c r="A201" s="14"/>
      <c r="B201" s="14"/>
      <c r="C201" s="14"/>
      <c r="D201" s="14"/>
      <c r="E201" s="14"/>
      <c r="F201" s="14"/>
      <c r="G201" s="14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5.75" customHeight="1" x14ac:dyDescent="0.25">
      <c r="A202" s="14"/>
      <c r="B202" s="14"/>
      <c r="C202" s="14"/>
      <c r="D202" s="14"/>
      <c r="E202" s="14"/>
      <c r="F202" s="14"/>
      <c r="G202" s="14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5.75" customHeight="1" x14ac:dyDescent="0.25">
      <c r="A203" s="14"/>
      <c r="B203" s="14"/>
      <c r="C203" s="14"/>
      <c r="D203" s="14"/>
      <c r="E203" s="14"/>
      <c r="F203" s="14"/>
      <c r="G203" s="14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5.75" customHeight="1" x14ac:dyDescent="0.25">
      <c r="A204" s="14"/>
      <c r="B204" s="14"/>
      <c r="C204" s="14"/>
      <c r="D204" s="14"/>
      <c r="E204" s="14"/>
      <c r="F204" s="14"/>
      <c r="G204" s="14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5.75" customHeight="1" x14ac:dyDescent="0.25">
      <c r="A205" s="14"/>
      <c r="B205" s="14"/>
      <c r="C205" s="14"/>
      <c r="D205" s="14"/>
      <c r="E205" s="14"/>
      <c r="F205" s="14"/>
      <c r="G205" s="14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5.75" customHeight="1" x14ac:dyDescent="0.25">
      <c r="A206" s="14"/>
      <c r="B206" s="14"/>
      <c r="C206" s="14"/>
      <c r="D206" s="14"/>
      <c r="E206" s="14"/>
      <c r="F206" s="14"/>
      <c r="G206" s="14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5.75" customHeight="1" x14ac:dyDescent="0.25">
      <c r="A207" s="14"/>
      <c r="B207" s="14"/>
      <c r="C207" s="14"/>
      <c r="D207" s="14"/>
      <c r="E207" s="14"/>
      <c r="F207" s="14"/>
      <c r="G207" s="14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5.75" customHeight="1" x14ac:dyDescent="0.25">
      <c r="A208" s="14"/>
      <c r="B208" s="14"/>
      <c r="C208" s="14"/>
      <c r="D208" s="14"/>
      <c r="E208" s="14"/>
      <c r="F208" s="14"/>
      <c r="G208" s="14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5.75" customHeight="1" x14ac:dyDescent="0.25">
      <c r="A209" s="14"/>
      <c r="B209" s="14"/>
      <c r="C209" s="14"/>
      <c r="D209" s="14"/>
      <c r="E209" s="14"/>
      <c r="F209" s="14"/>
      <c r="G209" s="14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5.75" customHeight="1" x14ac:dyDescent="0.25">
      <c r="A210" s="14"/>
      <c r="B210" s="14"/>
      <c r="C210" s="14"/>
      <c r="D210" s="14"/>
      <c r="E210" s="14"/>
      <c r="F210" s="14"/>
      <c r="G210" s="14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5.75" customHeight="1" x14ac:dyDescent="0.25">
      <c r="A211" s="14"/>
      <c r="B211" s="14"/>
      <c r="C211" s="14"/>
      <c r="D211" s="14"/>
      <c r="E211" s="14"/>
      <c r="F211" s="14"/>
      <c r="G211" s="14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5.75" customHeight="1" x14ac:dyDescent="0.25">
      <c r="A212" s="14"/>
      <c r="B212" s="14"/>
      <c r="C212" s="14"/>
      <c r="D212" s="14"/>
      <c r="E212" s="14"/>
      <c r="F212" s="14"/>
      <c r="G212" s="14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5.75" customHeight="1" x14ac:dyDescent="0.25">
      <c r="A213" s="14"/>
      <c r="B213" s="14"/>
      <c r="C213" s="14"/>
      <c r="D213" s="14"/>
      <c r="E213" s="14"/>
      <c r="F213" s="14"/>
      <c r="G213" s="14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5.75" customHeight="1" x14ac:dyDescent="0.25">
      <c r="A214" s="14"/>
      <c r="B214" s="14"/>
      <c r="C214" s="14"/>
      <c r="D214" s="14"/>
      <c r="E214" s="14"/>
      <c r="F214" s="14"/>
      <c r="G214" s="14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5.75" customHeight="1" x14ac:dyDescent="0.25">
      <c r="A215" s="14"/>
      <c r="B215" s="14"/>
      <c r="C215" s="14"/>
      <c r="D215" s="14"/>
      <c r="E215" s="14"/>
      <c r="F215" s="14"/>
      <c r="G215" s="14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5.75" customHeight="1" x14ac:dyDescent="0.25">
      <c r="A216" s="14"/>
      <c r="B216" s="14"/>
      <c r="C216" s="14"/>
      <c r="D216" s="14"/>
      <c r="E216" s="14"/>
      <c r="F216" s="14"/>
      <c r="G216" s="14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5.75" customHeight="1" x14ac:dyDescent="0.25">
      <c r="A217" s="14"/>
      <c r="B217" s="14"/>
      <c r="C217" s="14"/>
      <c r="D217" s="14"/>
      <c r="E217" s="14"/>
      <c r="F217" s="14"/>
      <c r="G217" s="14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5.75" customHeight="1" x14ac:dyDescent="0.25">
      <c r="A218" s="14"/>
      <c r="B218" s="14"/>
      <c r="C218" s="14"/>
      <c r="D218" s="14"/>
      <c r="E218" s="14"/>
      <c r="F218" s="14"/>
      <c r="G218" s="14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5.75" customHeight="1" x14ac:dyDescent="0.25">
      <c r="A219" s="14"/>
      <c r="B219" s="14"/>
      <c r="C219" s="14"/>
      <c r="D219" s="14"/>
      <c r="E219" s="14"/>
      <c r="F219" s="14"/>
      <c r="G219" s="14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5.75" customHeight="1" x14ac:dyDescent="0.25">
      <c r="A220" s="14"/>
      <c r="B220" s="14"/>
      <c r="C220" s="14"/>
      <c r="D220" s="14"/>
      <c r="E220" s="14"/>
      <c r="F220" s="14"/>
      <c r="G220" s="14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5.75" customHeight="1" x14ac:dyDescent="0.25">
      <c r="A221" s="14"/>
      <c r="B221" s="14"/>
      <c r="C221" s="14"/>
      <c r="D221" s="14"/>
      <c r="E221" s="14"/>
      <c r="F221" s="14"/>
      <c r="G221" s="14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5.75" customHeight="1" x14ac:dyDescent="0.25">
      <c r="A222" s="14"/>
      <c r="B222" s="14"/>
      <c r="C222" s="14"/>
      <c r="D222" s="14"/>
      <c r="E222" s="14"/>
      <c r="F222" s="14"/>
      <c r="G222" s="14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5.75" customHeight="1" x14ac:dyDescent="0.25">
      <c r="A223" s="14"/>
      <c r="B223" s="14"/>
      <c r="C223" s="14"/>
      <c r="D223" s="14"/>
      <c r="E223" s="14"/>
      <c r="F223" s="14"/>
      <c r="G223" s="14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5.75" customHeight="1" x14ac:dyDescent="0.25">
      <c r="A224" s="14"/>
      <c r="B224" s="14"/>
      <c r="C224" s="14"/>
      <c r="D224" s="14"/>
      <c r="E224" s="14"/>
      <c r="F224" s="14"/>
      <c r="G224" s="14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5.75" customHeight="1" x14ac:dyDescent="0.25">
      <c r="A225" s="14"/>
      <c r="B225" s="14"/>
      <c r="C225" s="14"/>
      <c r="D225" s="14"/>
      <c r="E225" s="14"/>
      <c r="F225" s="14"/>
      <c r="G225" s="14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5.75" customHeight="1" x14ac:dyDescent="0.25">
      <c r="A226" s="14"/>
      <c r="B226" s="14"/>
      <c r="C226" s="14"/>
      <c r="D226" s="14"/>
      <c r="E226" s="14"/>
      <c r="F226" s="14"/>
      <c r="G226" s="14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5.75" customHeight="1" x14ac:dyDescent="0.25">
      <c r="A227" s="14"/>
      <c r="B227" s="14"/>
      <c r="C227" s="14"/>
      <c r="D227" s="14"/>
      <c r="E227" s="14"/>
      <c r="F227" s="14"/>
      <c r="G227" s="14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5.75" customHeight="1" x14ac:dyDescent="0.25">
      <c r="A228" s="14"/>
      <c r="B228" s="14"/>
      <c r="C228" s="14"/>
      <c r="D228" s="14"/>
      <c r="E228" s="14"/>
      <c r="F228" s="14"/>
      <c r="G228" s="14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5.75" customHeight="1" x14ac:dyDescent="0.25">
      <c r="A229" s="14"/>
      <c r="B229" s="14"/>
      <c r="C229" s="14"/>
      <c r="D229" s="14"/>
      <c r="E229" s="14"/>
      <c r="F229" s="14"/>
      <c r="G229" s="14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5.75" customHeight="1" x14ac:dyDescent="0.25">
      <c r="A230" s="14"/>
      <c r="B230" s="14"/>
      <c r="C230" s="14"/>
      <c r="D230" s="14"/>
      <c r="E230" s="14"/>
      <c r="F230" s="14"/>
      <c r="G230" s="14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5.75" customHeight="1" x14ac:dyDescent="0.25">
      <c r="A231" s="14"/>
      <c r="B231" s="14"/>
      <c r="C231" s="14"/>
      <c r="D231" s="14"/>
      <c r="E231" s="14"/>
      <c r="F231" s="14"/>
      <c r="G231" s="14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5.75" customHeight="1" x14ac:dyDescent="0.25">
      <c r="A232" s="14"/>
      <c r="B232" s="14"/>
      <c r="C232" s="14"/>
      <c r="D232" s="14"/>
      <c r="E232" s="14"/>
      <c r="F232" s="14"/>
      <c r="G232" s="14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5.75" customHeight="1" x14ac:dyDescent="0.25">
      <c r="A233" s="14"/>
      <c r="B233" s="14"/>
      <c r="C233" s="14"/>
      <c r="D233" s="14"/>
      <c r="E233" s="14"/>
      <c r="F233" s="14"/>
      <c r="G233" s="14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5.75" customHeight="1" x14ac:dyDescent="0.25">
      <c r="A234" s="14"/>
      <c r="B234" s="14"/>
      <c r="C234" s="14"/>
      <c r="D234" s="14"/>
      <c r="E234" s="14"/>
      <c r="F234" s="14"/>
      <c r="G234" s="14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5.75" customHeight="1" x14ac:dyDescent="0.25">
      <c r="A235" s="14"/>
      <c r="B235" s="14"/>
      <c r="C235" s="14"/>
      <c r="D235" s="14"/>
      <c r="E235" s="14"/>
      <c r="F235" s="14"/>
      <c r="G235" s="14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5.75" customHeight="1" x14ac:dyDescent="0.25">
      <c r="A236" s="14"/>
      <c r="B236" s="14"/>
      <c r="C236" s="14"/>
      <c r="D236" s="14"/>
      <c r="E236" s="14"/>
      <c r="F236" s="14"/>
      <c r="G236" s="14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5.75" customHeight="1" x14ac:dyDescent="0.25">
      <c r="A237" s="14"/>
      <c r="B237" s="14"/>
      <c r="C237" s="14"/>
      <c r="D237" s="14"/>
      <c r="E237" s="14"/>
      <c r="F237" s="14"/>
      <c r="G237" s="14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5.75" customHeight="1" x14ac:dyDescent="0.25">
      <c r="A238" s="14"/>
      <c r="B238" s="14"/>
      <c r="C238" s="14"/>
      <c r="D238" s="14"/>
      <c r="E238" s="14"/>
      <c r="F238" s="14"/>
      <c r="G238" s="14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5.75" customHeight="1" x14ac:dyDescent="0.25">
      <c r="A239" s="14"/>
      <c r="B239" s="14"/>
      <c r="C239" s="14"/>
      <c r="D239" s="14"/>
      <c r="E239" s="14"/>
      <c r="F239" s="14"/>
      <c r="G239" s="14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5.75" customHeight="1" x14ac:dyDescent="0.25">
      <c r="A240" s="14"/>
      <c r="B240" s="14"/>
      <c r="C240" s="14"/>
      <c r="D240" s="14"/>
      <c r="E240" s="14"/>
      <c r="F240" s="14"/>
      <c r="G240" s="14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5.75" customHeight="1" x14ac:dyDescent="0.25">
      <c r="A241" s="14"/>
      <c r="B241" s="14"/>
      <c r="C241" s="14"/>
      <c r="D241" s="14"/>
      <c r="E241" s="14"/>
      <c r="F241" s="14"/>
      <c r="G241" s="14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5.75" customHeight="1" x14ac:dyDescent="0.25">
      <c r="A242" s="14"/>
      <c r="B242" s="14"/>
      <c r="C242" s="14"/>
      <c r="D242" s="14"/>
      <c r="E242" s="14"/>
      <c r="F242" s="14"/>
      <c r="G242" s="14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5.75" customHeight="1" x14ac:dyDescent="0.25">
      <c r="A243" s="14"/>
      <c r="B243" s="14"/>
      <c r="C243" s="14"/>
      <c r="D243" s="14"/>
      <c r="E243" s="14"/>
      <c r="F243" s="14"/>
      <c r="G243" s="14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5.75" customHeight="1" x14ac:dyDescent="0.25">
      <c r="A244" s="14"/>
      <c r="B244" s="14"/>
      <c r="C244" s="14"/>
      <c r="D244" s="14"/>
      <c r="E244" s="14"/>
      <c r="F244" s="14"/>
      <c r="G244" s="14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5.75" customHeight="1" x14ac:dyDescent="0.25">
      <c r="A245" s="14"/>
      <c r="B245" s="14"/>
      <c r="C245" s="14"/>
      <c r="D245" s="14"/>
      <c r="E245" s="14"/>
      <c r="F245" s="14"/>
      <c r="G245" s="14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5.75" customHeight="1" x14ac:dyDescent="0.25">
      <c r="A246" s="14"/>
      <c r="B246" s="14"/>
      <c r="C246" s="14"/>
      <c r="D246" s="14"/>
      <c r="E246" s="14"/>
      <c r="F246" s="14"/>
      <c r="G246" s="14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5.75" customHeight="1" x14ac:dyDescent="0.25">
      <c r="A247" s="14"/>
      <c r="B247" s="14"/>
      <c r="C247" s="14"/>
      <c r="D247" s="14"/>
      <c r="E247" s="14"/>
      <c r="F247" s="14"/>
      <c r="G247" s="14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5.75" customHeight="1" x14ac:dyDescent="0.25">
      <c r="A248" s="14"/>
      <c r="B248" s="14"/>
      <c r="C248" s="14"/>
      <c r="D248" s="14"/>
      <c r="E248" s="14"/>
      <c r="F248" s="14"/>
      <c r="G248" s="14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5.75" customHeight="1" x14ac:dyDescent="0.25">
      <c r="A249" s="14"/>
      <c r="B249" s="14"/>
      <c r="C249" s="14"/>
      <c r="D249" s="14"/>
      <c r="E249" s="14"/>
      <c r="F249" s="14"/>
      <c r="G249" s="14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5.75" customHeight="1" x14ac:dyDescent="0.25">
      <c r="A250" s="14"/>
      <c r="B250" s="14"/>
      <c r="C250" s="14"/>
      <c r="D250" s="14"/>
      <c r="E250" s="14"/>
      <c r="F250" s="14"/>
      <c r="G250" s="14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5.75" customHeight="1" x14ac:dyDescent="0.25">
      <c r="A251" s="14"/>
      <c r="B251" s="14"/>
      <c r="C251" s="14"/>
      <c r="D251" s="14"/>
      <c r="E251" s="14"/>
      <c r="F251" s="14"/>
      <c r="G251" s="14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5.75" customHeight="1" x14ac:dyDescent="0.25">
      <c r="A252" s="14"/>
      <c r="B252" s="14"/>
      <c r="C252" s="14"/>
      <c r="D252" s="14"/>
      <c r="E252" s="14"/>
      <c r="F252" s="14"/>
      <c r="G252" s="14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5.75" customHeight="1" x14ac:dyDescent="0.25">
      <c r="A253" s="14"/>
      <c r="B253" s="14"/>
      <c r="C253" s="14"/>
      <c r="D253" s="14"/>
      <c r="E253" s="14"/>
      <c r="F253" s="14"/>
      <c r="G253" s="14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5.75" customHeight="1" x14ac:dyDescent="0.25">
      <c r="A254" s="14"/>
      <c r="B254" s="14"/>
      <c r="C254" s="14"/>
      <c r="D254" s="14"/>
      <c r="E254" s="14"/>
      <c r="F254" s="14"/>
      <c r="G254" s="14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5.75" customHeight="1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5.75" customHeight="1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5.75" customHeight="1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5.75" customHeight="1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5.75" customHeight="1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5.75" customHeight="1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5.75" customHeight="1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5.75" customHeight="1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5.75" customHeight="1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5.75" customHeight="1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5.75" customHeight="1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5.75" customHeight="1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5.75" customHeight="1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5.75" customHeight="1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5.75" customHeight="1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5.75" customHeight="1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5.75" customHeight="1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5.75" customHeight="1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5.75" customHeight="1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5.75" customHeight="1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5.75" customHeight="1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5.75" customHeight="1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5.75" customHeight="1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5.75" customHeight="1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5.75" customHeight="1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5.75" customHeight="1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5.75" customHeight="1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5.75" customHeight="1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5.75" customHeight="1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5.75" customHeight="1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5.75" customHeight="1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5.75" customHeight="1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5.75" customHeight="1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5.75" customHeight="1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5.75" customHeight="1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5.75" customHeight="1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5.75" customHeight="1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5.75" customHeight="1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5.75" customHeight="1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5.75" customHeight="1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5.75" customHeight="1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5.75" customHeight="1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5.75" customHeight="1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5.75" customHeight="1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5.75" customHeight="1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5.75" customHeight="1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5.75" customHeight="1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5.75" customHeight="1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5.75" customHeight="1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5.75" customHeight="1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5.75" customHeight="1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5.75" customHeight="1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5.75" customHeight="1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5.75" customHeight="1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5.75" customHeight="1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5.75" customHeight="1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5.75" customHeight="1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5.75" customHeight="1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5.75" customHeight="1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5.75" customHeight="1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5.75" customHeight="1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5.75" customHeight="1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5.75" customHeight="1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5.75" customHeight="1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5.75" customHeight="1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5.75" customHeight="1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5.75" customHeight="1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5.75" customHeight="1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5.75" customHeight="1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5.75" customHeight="1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5.75" customHeight="1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5.75" customHeight="1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5.75" customHeight="1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5.75" customHeight="1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5.75" customHeight="1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5.75" customHeight="1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5.75" customHeight="1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5.75" customHeight="1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5.75" customHeight="1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5.75" customHeight="1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5.75" customHeight="1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5.75" customHeight="1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5.75" customHeight="1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5.75" customHeight="1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5.75" customHeight="1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5.75" customHeight="1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5.75" customHeight="1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5.75" customHeight="1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5.75" customHeight="1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5.75" customHeight="1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5.75" customHeight="1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5.75" customHeight="1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5.75" customHeight="1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5.75" customHeight="1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5.75" customHeight="1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5.75" customHeight="1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5.75" customHeight="1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5.75" customHeight="1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5.75" customHeight="1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5.75" customHeight="1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5.75" customHeight="1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5.75" customHeight="1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5.75" customHeight="1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5.75" customHeight="1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5.75" customHeight="1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5.75" customHeight="1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5.75" customHeight="1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5.75" customHeight="1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5.75" customHeight="1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5.75" customHeight="1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5.75" customHeight="1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5.75" customHeight="1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5.75" customHeight="1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5.75" customHeight="1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5.75" customHeight="1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5.75" customHeight="1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5.75" customHeight="1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5.75" customHeight="1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5.75" customHeight="1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5.75" customHeight="1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5.75" customHeight="1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5.75" customHeight="1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5.75" customHeight="1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5.75" customHeight="1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5.75" customHeight="1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5.75" customHeight="1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5.75" customHeight="1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5.75" customHeight="1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5.75" customHeight="1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5.75" customHeight="1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5.75" customHeight="1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5.75" customHeight="1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5.75" customHeight="1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5.75" customHeight="1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5.75" customHeight="1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5.75" customHeight="1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5.75" customHeight="1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5.75" customHeight="1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5.75" customHeight="1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5.75" customHeight="1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5.75" customHeight="1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5.75" customHeight="1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5.75" customHeight="1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5.75" customHeight="1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5.75" customHeight="1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5.75" customHeight="1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5.75" customHeight="1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5.75" customHeight="1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5.75" customHeight="1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5.75" customHeight="1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5.75" customHeight="1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5.75" customHeight="1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5.75" customHeight="1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5.75" customHeight="1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5.75" customHeight="1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5.75" customHeight="1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5.75" customHeight="1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5.75" customHeight="1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5.75" customHeight="1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5.75" customHeight="1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5.75" customHeight="1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5.75" customHeight="1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5.75" customHeight="1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5.75" customHeight="1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5.75" customHeight="1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5.75" customHeight="1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5.75" customHeight="1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5.75" customHeight="1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5.75" customHeight="1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5.75" customHeight="1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5.75" customHeight="1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5.75" customHeight="1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5.75" customHeight="1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5.75" customHeight="1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5.75" customHeight="1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5.75" customHeight="1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5.75" customHeight="1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5.75" customHeight="1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5.75" customHeight="1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5.75" customHeight="1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5.75" customHeight="1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5.75" customHeight="1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5.75" customHeight="1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5.75" customHeight="1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5.75" customHeight="1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5.75" customHeight="1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5.75" customHeight="1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5.75" customHeight="1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5.75" customHeight="1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5.75" customHeight="1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5.75" customHeight="1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5.75" customHeight="1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5.75" customHeight="1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5.75" customHeight="1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5.75" customHeight="1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5.75" customHeight="1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5.75" customHeight="1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5.75" customHeight="1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5.75" customHeight="1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5.75" customHeight="1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5.75" customHeight="1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5.75" customHeight="1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5.75" customHeight="1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5.75" customHeight="1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5.75" customHeight="1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5.75" customHeight="1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5.75" customHeight="1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5.75" customHeight="1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5.75" customHeight="1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5.75" customHeight="1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5.75" customHeight="1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5.75" customHeight="1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5.75" customHeight="1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5.75" customHeight="1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5.75" customHeight="1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5.75" customHeight="1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5.75" customHeight="1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5.75" customHeight="1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5.75" customHeight="1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5.75" customHeight="1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5.75" customHeight="1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5.75" customHeight="1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5.75" customHeight="1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5.75" customHeight="1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5.75" customHeight="1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5.75" customHeight="1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5.75" customHeight="1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5.75" customHeight="1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5.75" customHeight="1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5.75" customHeight="1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5.75" customHeight="1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5.75" customHeight="1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5.75" customHeight="1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5.75" customHeight="1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5.75" customHeight="1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5.75" customHeight="1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5.75" customHeight="1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5.75" customHeight="1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5.75" customHeight="1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5.75" customHeight="1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5.75" customHeight="1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5.75" customHeight="1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5.75" customHeight="1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5.75" customHeight="1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5.75" customHeight="1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5.75" customHeight="1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5.75" customHeight="1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5.75" customHeight="1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5.75" customHeight="1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5.75" customHeight="1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5.75" customHeight="1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5.75" customHeight="1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5.75" customHeight="1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5.75" customHeight="1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5.75" customHeight="1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5.75" customHeight="1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5.75" customHeight="1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5.75" customHeight="1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5.75" customHeight="1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5.75" customHeight="1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5.75" customHeight="1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5.75" customHeight="1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5.75" customHeight="1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5.75" customHeight="1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5.75" customHeight="1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5.75" customHeight="1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5.75" customHeight="1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5.75" customHeight="1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5.75" customHeight="1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5.75" customHeight="1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5.75" customHeight="1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5.75" customHeight="1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5.75" customHeight="1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5.75" customHeight="1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5.75" customHeight="1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5.75" customHeight="1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5.75" customHeight="1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5.75" customHeight="1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5.75" customHeight="1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5.75" customHeight="1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5.75" customHeight="1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5.75" customHeight="1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5.75" customHeight="1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5.75" customHeight="1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5.75" customHeight="1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5.75" customHeight="1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5.75" customHeight="1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5.75" customHeight="1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5.75" customHeight="1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5.75" customHeight="1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5.75" customHeight="1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5.75" customHeight="1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5.75" customHeight="1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5.75" customHeight="1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5.75" customHeight="1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5.75" customHeight="1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5.75" customHeight="1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5.75" customHeight="1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5.75" customHeight="1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5.75" customHeight="1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5.75" customHeight="1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5.75" customHeight="1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5.75" customHeight="1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5.75" customHeight="1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5.75" customHeight="1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5.75" customHeight="1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5.75" customHeight="1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5.75" customHeight="1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5.75" customHeight="1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5.75" customHeight="1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5.75" customHeight="1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5.75" customHeight="1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5.75" customHeight="1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5.75" customHeight="1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5.75" customHeight="1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5.75" customHeight="1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5.75" customHeight="1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5.75" customHeight="1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5.75" customHeight="1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5.75" customHeight="1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5.75" customHeight="1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5.75" customHeight="1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5.75" customHeight="1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5.75" customHeight="1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5.75" customHeight="1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5.75" customHeight="1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5.75" customHeight="1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5.75" customHeight="1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5.75" customHeight="1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5.75" customHeight="1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5.75" customHeight="1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5.75" customHeight="1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5.75" customHeight="1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5.75" customHeight="1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5.75" customHeight="1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5.75" customHeight="1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5.75" customHeight="1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5.75" customHeight="1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5.75" customHeight="1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5.75" customHeight="1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5.75" customHeight="1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5.75" customHeight="1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5.75" customHeight="1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5.75" customHeight="1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5.75" customHeight="1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5.75" customHeight="1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5.75" customHeight="1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5.75" customHeight="1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5.75" customHeight="1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5.75" customHeight="1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5.75" customHeight="1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5.75" customHeight="1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5.75" customHeight="1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5.75" customHeight="1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5.75" customHeight="1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5.75" customHeight="1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5.75" customHeight="1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5.75" customHeight="1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5.75" customHeight="1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5.75" customHeight="1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5.75" customHeight="1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5.75" customHeight="1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5.75" customHeight="1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5.75" customHeight="1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5.75" customHeight="1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5.75" customHeight="1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5.75" customHeight="1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5.75" customHeight="1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5.75" customHeight="1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5.75" customHeight="1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5.75" customHeight="1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5.75" customHeight="1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5.75" customHeight="1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5.75" customHeight="1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5.75" customHeight="1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5.75" customHeight="1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5.75" customHeight="1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5.75" customHeight="1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5.75" customHeight="1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5.75" customHeight="1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5.75" customHeight="1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5.75" customHeight="1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5.75" customHeight="1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5.75" customHeight="1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5.75" customHeight="1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5.75" customHeight="1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5.75" customHeight="1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5.75" customHeight="1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5.75" customHeight="1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5.75" customHeight="1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5.75" customHeight="1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5.75" customHeight="1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5.75" customHeight="1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5.75" customHeight="1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5.75" customHeight="1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5.75" customHeight="1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5.75" customHeight="1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5.75" customHeight="1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5.75" customHeight="1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5.75" customHeight="1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5.75" customHeight="1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5.75" customHeight="1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5.75" customHeight="1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5.75" customHeight="1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5.75" customHeight="1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5.75" customHeight="1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5.75" customHeight="1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5.75" customHeight="1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5.75" customHeight="1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5.75" customHeight="1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5.75" customHeight="1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5.75" customHeight="1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5.75" customHeight="1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5.75" customHeight="1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5.75" customHeight="1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5.75" customHeight="1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5.75" customHeight="1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5.75" customHeight="1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5.75" customHeight="1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5.75" customHeight="1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5.75" customHeight="1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5.75" customHeight="1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5.75" customHeight="1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5.75" customHeight="1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5.75" customHeight="1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5.75" customHeight="1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5.75" customHeight="1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5.75" customHeight="1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5.75" customHeight="1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5.75" customHeight="1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5.75" customHeight="1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5.75" customHeight="1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5.75" customHeight="1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5.75" customHeight="1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5.75" customHeight="1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5.75" customHeight="1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5.75" customHeight="1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5.75" customHeight="1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5.75" customHeight="1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5.75" customHeight="1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5.75" customHeight="1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5.75" customHeight="1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5.75" customHeight="1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5.75" customHeight="1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5.75" customHeight="1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5.75" customHeight="1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5.75" customHeight="1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5.75" customHeight="1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5.75" customHeight="1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5.75" customHeight="1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5.75" customHeight="1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5.75" customHeight="1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5.75" customHeight="1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5.75" customHeight="1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5.75" customHeight="1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5.75" customHeight="1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5.75" customHeight="1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5.75" customHeight="1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5.75" customHeight="1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5.75" customHeight="1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5.75" customHeight="1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5.75" customHeight="1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5.75" customHeight="1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5.75" customHeight="1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5.75" customHeight="1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5.75" customHeight="1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5.75" customHeight="1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5.75" customHeight="1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5.75" customHeight="1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5.75" customHeight="1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5.75" customHeight="1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5.75" customHeight="1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5.75" customHeight="1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5.75" customHeight="1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5.75" customHeight="1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5.75" customHeight="1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5.75" customHeight="1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5.75" customHeight="1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5.75" customHeight="1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5.75" customHeight="1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5.75" customHeight="1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5.75" customHeight="1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5.75" customHeight="1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5.75" customHeight="1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5.75" customHeight="1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5.75" customHeight="1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5.75" customHeight="1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5.75" customHeight="1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5.75" customHeight="1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5.75" customHeight="1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5.75" customHeight="1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5.75" customHeight="1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5.75" customHeight="1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5.75" customHeight="1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5.75" customHeight="1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5.75" customHeight="1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5.75" customHeight="1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5.75" customHeight="1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5.75" customHeight="1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5.75" customHeight="1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5.75" customHeight="1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5.75" customHeight="1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5.75" customHeight="1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5.75" customHeight="1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5.75" customHeight="1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5.75" customHeight="1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5.75" customHeight="1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5.75" customHeight="1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5.75" customHeight="1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5.75" customHeight="1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5.75" customHeight="1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5.75" customHeight="1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5.75" customHeight="1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5.75" customHeight="1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5.75" customHeight="1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5.75" customHeight="1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5.75" customHeight="1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5.75" customHeight="1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5.75" customHeight="1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5.75" customHeight="1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5.75" customHeight="1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5.75" customHeight="1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5.75" customHeight="1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5.75" customHeight="1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5.75" customHeight="1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5.75" customHeight="1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5.75" customHeight="1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5.75" customHeight="1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5.75" customHeight="1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5.75" customHeight="1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5.75" customHeight="1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5.75" customHeight="1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5.75" customHeight="1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5.75" customHeight="1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5.75" customHeight="1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5.75" customHeight="1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5.75" customHeight="1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5.75" customHeight="1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5.75" customHeight="1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5.75" customHeight="1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5.75" customHeight="1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5.75" customHeight="1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5.75" customHeight="1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5.75" customHeight="1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5.75" customHeight="1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5.75" customHeight="1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5.75" customHeight="1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5.75" customHeight="1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5.75" customHeight="1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5.75" customHeight="1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5.75" customHeight="1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5.75" customHeight="1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5.75" customHeight="1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5.75" customHeight="1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5.75" customHeight="1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5.75" customHeight="1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5.75" customHeight="1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5.75" customHeight="1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5.75" customHeight="1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5.75" customHeight="1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5.75" customHeight="1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5.75" customHeight="1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5.75" customHeight="1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5.75" customHeight="1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5.75" customHeight="1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5.75" customHeight="1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5.75" customHeight="1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5.75" customHeight="1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5.75" customHeight="1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5.75" customHeight="1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5.75" customHeight="1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5.75" customHeight="1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5.75" customHeight="1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5.75" customHeight="1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5.75" customHeight="1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5.75" customHeight="1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5.75" customHeight="1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5.75" customHeight="1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5.75" customHeight="1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5.75" customHeight="1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5.75" customHeight="1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5.75" customHeight="1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5.75" customHeight="1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5.75" customHeight="1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5.75" customHeight="1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5.75" customHeight="1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5.75" customHeight="1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5.75" customHeight="1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5.75" customHeight="1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5.75" customHeight="1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5.75" customHeight="1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5.75" customHeight="1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5.75" customHeight="1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5.75" customHeight="1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5.75" customHeight="1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5.75" customHeight="1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5.75" customHeight="1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5.75" customHeight="1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5.75" customHeight="1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5.75" customHeight="1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5.75" customHeight="1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5.75" customHeight="1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5.75" customHeight="1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5.75" customHeight="1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5.75" customHeight="1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5.75" customHeight="1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5.75" customHeight="1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5.75" customHeight="1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5.75" customHeight="1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5.75" customHeight="1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5.75" customHeight="1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5.75" customHeight="1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5.75" customHeight="1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5.75" customHeight="1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5.75" customHeight="1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5.75" customHeight="1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5.75" customHeight="1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5.75" customHeight="1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5.75" customHeight="1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5.75" customHeight="1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5.75" customHeight="1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5.75" customHeight="1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5.75" customHeight="1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5.75" customHeight="1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5.75" customHeight="1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5.75" customHeight="1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5.75" customHeight="1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5.75" customHeight="1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5.75" customHeight="1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5.75" customHeight="1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5.75" customHeight="1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5.75" customHeight="1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5.75" customHeight="1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5.75" customHeight="1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5.75" customHeight="1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5.75" customHeight="1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5.75" customHeight="1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5.75" customHeight="1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5.75" customHeight="1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5.75" customHeight="1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5.75" customHeight="1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5.75" customHeight="1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5.75" customHeight="1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5.75" customHeight="1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5.75" customHeight="1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5.75" customHeight="1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5.75" customHeight="1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5.75" customHeight="1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5.75" customHeight="1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5.75" customHeight="1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5.75" customHeight="1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5.75" customHeight="1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5.75" customHeight="1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5.75" customHeight="1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5.75" customHeight="1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5.75" customHeight="1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5.75" customHeight="1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5.75" customHeight="1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5.75" customHeight="1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5.75" customHeight="1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5.75" customHeight="1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5.75" customHeight="1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5.75" customHeight="1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5.75" customHeight="1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5.75" customHeight="1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5.75" customHeight="1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5.75" customHeight="1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5.75" customHeight="1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5.75" customHeight="1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5.75" customHeight="1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5.75" customHeight="1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5.75" customHeight="1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5.75" customHeight="1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5.75" customHeight="1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5.75" customHeight="1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5.75" customHeight="1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5.75" customHeight="1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5.75" customHeight="1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5.75" customHeight="1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5.75" customHeight="1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5.75" customHeight="1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5.75" customHeight="1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5.75" customHeight="1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5.75" customHeight="1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5.75" customHeight="1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5.75" customHeight="1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5.75" customHeight="1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5.75" customHeight="1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5.75" customHeight="1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5.75" customHeight="1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5.75" customHeight="1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5.75" customHeight="1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5.75" customHeight="1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5.75" customHeight="1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5.75" customHeight="1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5.75" customHeight="1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5.75" customHeight="1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5.75" customHeight="1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5.75" customHeight="1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5.75" customHeight="1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5.75" customHeight="1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5.75" customHeight="1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5.75" customHeight="1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5.75" customHeight="1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5.75" customHeight="1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5.75" customHeight="1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5.75" customHeight="1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5.75" customHeight="1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5.75" customHeight="1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5.75" customHeight="1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5.75" customHeight="1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5.75" customHeight="1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5.75" customHeight="1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5.75" customHeight="1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5.75" customHeight="1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5.75" customHeight="1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5.75" customHeight="1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5.75" customHeight="1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5.75" customHeight="1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5.75" customHeight="1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5.75" customHeight="1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5.75" customHeight="1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5.75" customHeight="1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5.75" customHeight="1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5.75" customHeight="1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5.75" customHeight="1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5.75" customHeight="1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5.75" customHeight="1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5.75" customHeight="1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5.75" customHeight="1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5.75" customHeight="1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5.75" customHeight="1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5.75" customHeight="1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5.75" customHeight="1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5.75" customHeight="1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5.75" customHeight="1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5.75" customHeight="1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5.75" customHeight="1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5.75" customHeight="1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5.75" customHeight="1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5.75" customHeight="1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5.75" customHeight="1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5.75" customHeight="1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5.75" customHeight="1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5.75" customHeight="1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</sheetData>
  <sheetProtection algorithmName="SHA-512" hashValue="BU4FIZEuwcxtuR88Bnm1fLOFb+NwBFU4ScNoaiPHxkBBFLmbsT6tF+YzK/yciEfIyHB0y9B3AwWCejkGx+81gQ==" saltValue="enZQ5lnlR4LhJNTb//ekLQ==" spinCount="100000" sheet="1" objects="1" scenarios="1"/>
  <mergeCells count="4">
    <mergeCell ref="B1:G1"/>
    <mergeCell ref="B13:B14"/>
    <mergeCell ref="C13:G13"/>
    <mergeCell ref="C30:G30"/>
  </mergeCells>
  <pageMargins left="0.7" right="0.7" top="0.75" bottom="0.75" header="0" footer="0"/>
  <pageSetup orientation="portrait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200-000000000000}">
          <x14:formula1>
            <xm:f>'Alternatif dan Kriteria'!$G$15:$G$16</xm:f>
          </x14:formula1>
          <xm:sqref>H4:H8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Alternatif dan Kriteria</vt:lpstr>
      <vt:lpstr>Metode TOPSIS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 A L</dc:creator>
  <cp:lastModifiedBy>Nurlintang Asriono Sudarmawan</cp:lastModifiedBy>
  <dcterms:created xsi:type="dcterms:W3CDTF">2024-09-08T21:25:24Z</dcterms:created>
  <dcterms:modified xsi:type="dcterms:W3CDTF">2025-07-06T00:34:58Z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0x010100A56A30CFFF8A20488E503718EB00697F</vt:lpwstr>
  </property>
</Properties>
</file>