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тчеты по рискам\2023\Стресс-тест ГЖС 4 кв.23 г\Расчеты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definedNames>
    <definedName name="_xlnm._FilterDatabase" localSheetId="1" hidden="1">Sheet2!$A$1:$E$28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2" l="1"/>
  <c r="E17" i="2"/>
  <c r="E18" i="2"/>
  <c r="D18" i="2"/>
  <c r="D19" i="2"/>
  <c r="D17" i="2"/>
  <c r="E13" i="2"/>
  <c r="D13" i="2"/>
  <c r="E12" i="2"/>
  <c r="D12" i="2"/>
  <c r="E11" i="2"/>
  <c r="D11" i="2"/>
  <c r="E25" i="2" l="1"/>
  <c r="D25" i="2"/>
  <c r="E24" i="2"/>
  <c r="D24" i="2"/>
  <c r="E23" i="2"/>
  <c r="D23" i="2"/>
  <c r="E7" i="2"/>
  <c r="D7" i="2"/>
  <c r="E6" i="2"/>
  <c r="D6" i="2"/>
  <c r="E5" i="2"/>
  <c r="D5" i="2"/>
  <c r="H20" i="1" l="1"/>
  <c r="H19" i="1"/>
  <c r="H18" i="1"/>
  <c r="E20" i="1"/>
  <c r="E19" i="1"/>
  <c r="E18" i="1"/>
  <c r="J20" i="1"/>
  <c r="J19" i="1"/>
  <c r="J18" i="1"/>
  <c r="G20" i="1"/>
  <c r="G19" i="1"/>
  <c r="G18" i="1"/>
  <c r="D20" i="1"/>
  <c r="D19" i="1"/>
  <c r="D18" i="1"/>
  <c r="B18" i="1"/>
  <c r="B20" i="1"/>
  <c r="B19" i="1"/>
  <c r="I26" i="1" l="1"/>
  <c r="I25" i="1"/>
  <c r="I24" i="1"/>
  <c r="F26" i="1"/>
  <c r="F25" i="1"/>
  <c r="F24" i="1"/>
  <c r="C26" i="1"/>
  <c r="C25" i="1"/>
  <c r="C24" i="1"/>
  <c r="C14" i="1"/>
  <c r="C13" i="1"/>
  <c r="C12" i="1"/>
  <c r="I14" i="1"/>
  <c r="I13" i="1"/>
  <c r="I12" i="1"/>
  <c r="F14" i="1"/>
  <c r="F13" i="1"/>
  <c r="F12" i="1"/>
</calcChain>
</file>

<file path=xl/sharedStrings.xml><?xml version="1.0" encoding="utf-8"?>
<sst xmlns="http://schemas.openxmlformats.org/spreadsheetml/2006/main" count="136" uniqueCount="27">
  <si>
    <t>105,3</t>
  </si>
  <si>
    <t>105,6</t>
  </si>
  <si>
    <t>106,0</t>
  </si>
  <si>
    <t>Базовый</t>
  </si>
  <si>
    <t>106,1</t>
  </si>
  <si>
    <t>106,6</t>
  </si>
  <si>
    <t>106,8</t>
  </si>
  <si>
    <t>107,3</t>
  </si>
  <si>
    <t>Оптимистический</t>
  </si>
  <si>
    <t>Пессимистический</t>
  </si>
  <si>
    <t>103,4</t>
  </si>
  <si>
    <t>103,9</t>
  </si>
  <si>
    <t>103,2</t>
  </si>
  <si>
    <t>103,7</t>
  </si>
  <si>
    <t>104,1</t>
  </si>
  <si>
    <t>ВВП</t>
  </si>
  <si>
    <t xml:space="preserve">7,5-9,5% </t>
  </si>
  <si>
    <t>5,5-7,5%</t>
  </si>
  <si>
    <t>годовая инфляция</t>
  </si>
  <si>
    <t>Brent</t>
  </si>
  <si>
    <t>ИПЦ</t>
  </si>
  <si>
    <t>low</t>
  </si>
  <si>
    <t>middle</t>
  </si>
  <si>
    <t>high</t>
  </si>
  <si>
    <t>macro</t>
  </si>
  <si>
    <t>scenario</t>
  </si>
  <si>
    <t>conf_level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</si>
</sst>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_-;\-* #,##0.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applyFont="1"/>
    <xf numFmtId="167" fontId="0" fillId="0" borderId="0" xfId="1" applyNumberFormat="1" applyFont="1"/>
    <xf numFmtId="167" fontId="0" fillId="0" borderId="0" xfId="1" quotePrefix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0" workbookViewId="0">
      <selection activeCell="B13" sqref="B13"/>
    </sheetView>
  </sheetViews>
  <sheetFormatPr defaultRowHeight="15" outlineLevelRow="1" x14ac:dyDescent="0.25"/>
  <cols>
    <col min="1" max="1" width="17.5703125" bestFit="1" customWidth="1"/>
  </cols>
  <sheetData>
    <row r="1" spans="1:10" hidden="1" outlineLevel="1" x14ac:dyDescent="0.25">
      <c r="A1" s="1" t="s">
        <v>15</v>
      </c>
      <c r="B1">
        <v>2024</v>
      </c>
      <c r="C1">
        <v>2025</v>
      </c>
      <c r="D1">
        <v>2026</v>
      </c>
      <c r="E1">
        <v>2027</v>
      </c>
      <c r="F1">
        <v>2028</v>
      </c>
    </row>
    <row r="2" spans="1:10" hidden="1" outlineLevel="1" x14ac:dyDescent="0.25">
      <c r="A2" t="s">
        <v>3</v>
      </c>
      <c r="B2" t="s">
        <v>0</v>
      </c>
      <c r="C2" t="s">
        <v>1</v>
      </c>
      <c r="D2" t="s">
        <v>2</v>
      </c>
      <c r="E2" t="s">
        <v>2</v>
      </c>
      <c r="F2" t="s">
        <v>2</v>
      </c>
    </row>
    <row r="3" spans="1:10" hidden="1" outlineLevel="1" x14ac:dyDescent="0.25">
      <c r="A3" t="s">
        <v>8</v>
      </c>
      <c r="B3" t="s">
        <v>4</v>
      </c>
      <c r="C3" t="s">
        <v>5</v>
      </c>
      <c r="D3" t="s">
        <v>4</v>
      </c>
      <c r="E3" t="s">
        <v>6</v>
      </c>
      <c r="F3" t="s">
        <v>7</v>
      </c>
    </row>
    <row r="4" spans="1:10" hidden="1" outlineLevel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0" hidden="1" outlineLevel="1" x14ac:dyDescent="0.25"/>
    <row r="6" spans="1:10" hidden="1" outlineLevel="1" x14ac:dyDescent="0.25"/>
    <row r="7" spans="1:10" hidden="1" outlineLevel="1" x14ac:dyDescent="0.25">
      <c r="A7" t="s">
        <v>18</v>
      </c>
      <c r="B7">
        <v>2024</v>
      </c>
      <c r="C7">
        <v>2025</v>
      </c>
    </row>
    <row r="8" spans="1:10" hidden="1" outlineLevel="1" x14ac:dyDescent="0.25">
      <c r="B8" t="s">
        <v>16</v>
      </c>
      <c r="C8" t="s">
        <v>17</v>
      </c>
    </row>
    <row r="9" spans="1:10" hidden="1" outlineLevel="1" x14ac:dyDescent="0.25"/>
    <row r="10" spans="1:10" collapsed="1" x14ac:dyDescent="0.25">
      <c r="A10" s="1" t="s">
        <v>15</v>
      </c>
      <c r="B10">
        <v>2023</v>
      </c>
      <c r="C10">
        <v>2023</v>
      </c>
      <c r="D10">
        <v>2023</v>
      </c>
      <c r="E10">
        <v>2024</v>
      </c>
      <c r="F10">
        <v>2024</v>
      </c>
      <c r="G10">
        <v>2024</v>
      </c>
      <c r="H10">
        <v>2025</v>
      </c>
      <c r="I10">
        <v>2025</v>
      </c>
      <c r="J10">
        <v>2025</v>
      </c>
    </row>
    <row r="11" spans="1:10" x14ac:dyDescent="0.25">
      <c r="A11" s="1"/>
      <c r="B11" t="s">
        <v>21</v>
      </c>
      <c r="C11" t="s">
        <v>22</v>
      </c>
      <c r="D11" t="s">
        <v>23</v>
      </c>
      <c r="E11" t="s">
        <v>21</v>
      </c>
      <c r="F11" t="s">
        <v>22</v>
      </c>
      <c r="G11" t="s">
        <v>23</v>
      </c>
      <c r="H11" t="s">
        <v>21</v>
      </c>
      <c r="I11" t="s">
        <v>22</v>
      </c>
      <c r="J11" t="s">
        <v>23</v>
      </c>
    </row>
    <row r="12" spans="1:10" x14ac:dyDescent="0.25">
      <c r="A12" t="s">
        <v>3</v>
      </c>
      <c r="B12">
        <v>4.2</v>
      </c>
      <c r="C12">
        <f>AVERAGE(B12,D12)</f>
        <v>4.7</v>
      </c>
      <c r="D12">
        <v>5.2</v>
      </c>
      <c r="E12">
        <v>3.2</v>
      </c>
      <c r="F12">
        <f>AVERAGE(E12,G12)</f>
        <v>3.7</v>
      </c>
      <c r="G12">
        <v>4.2</v>
      </c>
      <c r="H12">
        <v>5.5</v>
      </c>
      <c r="I12">
        <f>AVERAGE(H12,J12)</f>
        <v>6</v>
      </c>
      <c r="J12">
        <v>6.5</v>
      </c>
    </row>
    <row r="13" spans="1:10" x14ac:dyDescent="0.25">
      <c r="A13" t="s">
        <v>8</v>
      </c>
      <c r="B13">
        <v>4.7</v>
      </c>
      <c r="C13">
        <f t="shared" ref="C13:C14" si="0">AVERAGE(B13,D13)</f>
        <v>5.2</v>
      </c>
      <c r="D13">
        <v>5.7</v>
      </c>
      <c r="E13">
        <v>4.5</v>
      </c>
      <c r="F13">
        <f t="shared" ref="F13:F14" si="1">AVERAGE(E13,G13)</f>
        <v>5</v>
      </c>
      <c r="G13">
        <v>5.5</v>
      </c>
      <c r="H13">
        <v>4</v>
      </c>
      <c r="I13">
        <f t="shared" ref="I13:I14" si="2">AVERAGE(H13,J13)</f>
        <v>4.5</v>
      </c>
      <c r="J13">
        <v>5</v>
      </c>
    </row>
    <row r="14" spans="1:10" x14ac:dyDescent="0.25">
      <c r="A14" t="s">
        <v>9</v>
      </c>
      <c r="B14">
        <v>3.2</v>
      </c>
      <c r="C14">
        <f t="shared" si="0"/>
        <v>3.7</v>
      </c>
      <c r="D14">
        <v>4.2</v>
      </c>
      <c r="E14" s="2">
        <v>3</v>
      </c>
      <c r="F14">
        <f t="shared" si="1"/>
        <v>3.5</v>
      </c>
      <c r="G14">
        <v>4</v>
      </c>
      <c r="H14" s="2">
        <v>3</v>
      </c>
      <c r="I14">
        <f t="shared" si="2"/>
        <v>3.5</v>
      </c>
      <c r="J14">
        <v>4</v>
      </c>
    </row>
    <row r="16" spans="1:10" x14ac:dyDescent="0.25">
      <c r="C16">
        <v>2023</v>
      </c>
      <c r="F16">
        <v>2024</v>
      </c>
      <c r="I16">
        <v>2025</v>
      </c>
    </row>
    <row r="17" spans="1:10" x14ac:dyDescent="0.25">
      <c r="A17" s="1" t="s">
        <v>19</v>
      </c>
      <c r="B17" t="s">
        <v>21</v>
      </c>
      <c r="C17" t="s">
        <v>22</v>
      </c>
      <c r="D17" t="s">
        <v>23</v>
      </c>
      <c r="E17" t="s">
        <v>21</v>
      </c>
      <c r="F17" t="s">
        <v>22</v>
      </c>
      <c r="G17" t="s">
        <v>23</v>
      </c>
      <c r="H17" t="s">
        <v>21</v>
      </c>
      <c r="I17" t="s">
        <v>22</v>
      </c>
      <c r="J17" t="s">
        <v>23</v>
      </c>
    </row>
    <row r="18" spans="1:10" x14ac:dyDescent="0.25">
      <c r="A18" t="s">
        <v>3</v>
      </c>
      <c r="B18">
        <f>(1-0.282198921)*C18</f>
        <v>57.424086320000001</v>
      </c>
      <c r="C18">
        <v>80</v>
      </c>
      <c r="D18">
        <f>(1+0.282198921)*C18</f>
        <v>102.57591368</v>
      </c>
      <c r="E18">
        <f>(1-0.282198921)*F18</f>
        <v>57.424086320000001</v>
      </c>
      <c r="F18">
        <v>80</v>
      </c>
      <c r="G18">
        <f>(1+0.282198921)*F18</f>
        <v>102.57591368</v>
      </c>
      <c r="H18">
        <f>(1-0.282198921)*I18</f>
        <v>55.270683083000002</v>
      </c>
      <c r="I18">
        <v>77</v>
      </c>
      <c r="J18">
        <f>(1+0.282198921)*I18</f>
        <v>98.729316917000006</v>
      </c>
    </row>
    <row r="19" spans="1:10" x14ac:dyDescent="0.25">
      <c r="A19" t="s">
        <v>8</v>
      </c>
      <c r="B19">
        <f t="shared" ref="B19:B20" si="3">(1-0.282198921)*C19</f>
        <v>60.295290636000004</v>
      </c>
      <c r="C19">
        <v>84</v>
      </c>
      <c r="D19">
        <f t="shared" ref="D19:D20" si="4">(1+0.282198921)*C19</f>
        <v>107.704709364</v>
      </c>
      <c r="E19">
        <f t="shared" ref="E19:E20" si="5">(1-0.282198921)*F19</f>
        <v>78.240317610999995</v>
      </c>
      <c r="F19">
        <v>109</v>
      </c>
      <c r="G19">
        <f t="shared" ref="G19:G20" si="6">(1+0.282198921)*F19</f>
        <v>139.75968238900001</v>
      </c>
      <c r="H19">
        <f t="shared" ref="H19:H20" si="7">(1-0.282198921)*I19</f>
        <v>78.958118690000006</v>
      </c>
      <c r="I19">
        <v>110</v>
      </c>
      <c r="J19">
        <f t="shared" ref="J19:J20" si="8">(1+0.282198921)*I19</f>
        <v>141.04188131000001</v>
      </c>
    </row>
    <row r="20" spans="1:10" x14ac:dyDescent="0.25">
      <c r="A20" t="s">
        <v>9</v>
      </c>
      <c r="B20">
        <f t="shared" si="3"/>
        <v>53.835080925</v>
      </c>
      <c r="C20">
        <v>75</v>
      </c>
      <c r="D20">
        <f t="shared" si="4"/>
        <v>96.164919075</v>
      </c>
      <c r="E20">
        <f t="shared" si="5"/>
        <v>36.607855029</v>
      </c>
      <c r="F20">
        <v>51</v>
      </c>
      <c r="G20">
        <f t="shared" si="6"/>
        <v>65.392144970999993</v>
      </c>
      <c r="H20">
        <f t="shared" si="7"/>
        <v>35.890053950000002</v>
      </c>
      <c r="I20">
        <v>50</v>
      </c>
      <c r="J20">
        <f t="shared" si="8"/>
        <v>64.109946050000005</v>
      </c>
    </row>
    <row r="23" spans="1:10" x14ac:dyDescent="0.25">
      <c r="A23" s="1" t="s">
        <v>20</v>
      </c>
      <c r="B23">
        <v>2023</v>
      </c>
      <c r="C23">
        <v>2023</v>
      </c>
      <c r="D23">
        <v>2023</v>
      </c>
      <c r="E23">
        <v>2024</v>
      </c>
      <c r="F23">
        <v>2024</v>
      </c>
      <c r="G23">
        <v>2024</v>
      </c>
      <c r="H23">
        <v>2025</v>
      </c>
      <c r="I23">
        <v>2025</v>
      </c>
      <c r="J23">
        <v>2025</v>
      </c>
    </row>
    <row r="24" spans="1:10" x14ac:dyDescent="0.25">
      <c r="A24" t="s">
        <v>3</v>
      </c>
      <c r="B24">
        <v>11</v>
      </c>
      <c r="C24">
        <f>AVERAGE(B24,D24)</f>
        <v>12.5</v>
      </c>
      <c r="D24">
        <v>14</v>
      </c>
      <c r="E24">
        <v>9</v>
      </c>
      <c r="F24">
        <f>AVERAGE(E24,G24)</f>
        <v>10</v>
      </c>
      <c r="G24">
        <v>11</v>
      </c>
      <c r="H24">
        <v>5.5</v>
      </c>
      <c r="I24">
        <f>AVERAGE(H24,J24)</f>
        <v>6.5</v>
      </c>
      <c r="J24">
        <v>7.5</v>
      </c>
    </row>
    <row r="25" spans="1:10" x14ac:dyDescent="0.25">
      <c r="A25" t="s">
        <v>8</v>
      </c>
      <c r="B25">
        <v>10.5</v>
      </c>
      <c r="C25">
        <f t="shared" ref="C25:C26" si="9">AVERAGE(B25,D25)</f>
        <v>12</v>
      </c>
      <c r="D25">
        <v>13.5</v>
      </c>
      <c r="E25">
        <v>8</v>
      </c>
      <c r="F25">
        <f t="shared" ref="F25:F26" si="10">AVERAGE(E25,G25)</f>
        <v>9</v>
      </c>
      <c r="G25">
        <v>10</v>
      </c>
      <c r="H25">
        <v>5</v>
      </c>
      <c r="I25">
        <f t="shared" ref="I25:I26" si="11">AVERAGE(H25,J25)</f>
        <v>6</v>
      </c>
      <c r="J25">
        <v>7</v>
      </c>
    </row>
    <row r="26" spans="1:10" x14ac:dyDescent="0.25">
      <c r="A26" t="s">
        <v>9</v>
      </c>
      <c r="B26">
        <v>13</v>
      </c>
      <c r="C26">
        <f t="shared" si="9"/>
        <v>14</v>
      </c>
      <c r="D26">
        <v>15</v>
      </c>
      <c r="E26">
        <v>11</v>
      </c>
      <c r="F26">
        <f t="shared" si="10"/>
        <v>12</v>
      </c>
      <c r="G26">
        <v>13</v>
      </c>
      <c r="H26">
        <v>7</v>
      </c>
      <c r="I26">
        <f t="shared" si="11"/>
        <v>8</v>
      </c>
      <c r="J2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8" sqref="J8"/>
    </sheetView>
  </sheetViews>
  <sheetFormatPr defaultRowHeight="15" x14ac:dyDescent="0.25"/>
  <cols>
    <col min="2" max="2" width="24.85546875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>
        <v>2024</v>
      </c>
      <c r="E1" s="1">
        <v>2025</v>
      </c>
      <c r="F1">
        <v>0.51620459642101213</v>
      </c>
    </row>
    <row r="2" spans="1:6" x14ac:dyDescent="0.25">
      <c r="A2" s="3" t="s">
        <v>15</v>
      </c>
      <c r="B2" t="s">
        <v>3</v>
      </c>
      <c r="C2" t="s">
        <v>21</v>
      </c>
      <c r="D2" s="4">
        <v>3.2</v>
      </c>
      <c r="E2" s="4">
        <v>5.5</v>
      </c>
    </row>
    <row r="3" spans="1:6" x14ac:dyDescent="0.25">
      <c r="A3" s="3" t="s">
        <v>15</v>
      </c>
      <c r="B3" t="s">
        <v>8</v>
      </c>
      <c r="C3" t="s">
        <v>21</v>
      </c>
      <c r="D3" s="4">
        <v>3.5</v>
      </c>
      <c r="E3" s="4">
        <v>5.8</v>
      </c>
    </row>
    <row r="4" spans="1:6" x14ac:dyDescent="0.25">
      <c r="A4" s="3" t="s">
        <v>15</v>
      </c>
      <c r="B4" t="s">
        <v>9</v>
      </c>
      <c r="C4" t="s">
        <v>21</v>
      </c>
      <c r="D4" s="5">
        <v>2.5</v>
      </c>
      <c r="E4" s="4">
        <v>5</v>
      </c>
    </row>
    <row r="5" spans="1:6" x14ac:dyDescent="0.25">
      <c r="A5" s="3" t="s">
        <v>15</v>
      </c>
      <c r="B5" t="s">
        <v>3</v>
      </c>
      <c r="C5" t="s">
        <v>22</v>
      </c>
      <c r="D5" s="4">
        <f>AVERAGE(D2,D8)</f>
        <v>3.7</v>
      </c>
      <c r="E5" s="4">
        <f>AVERAGE(E2,E8)</f>
        <v>6</v>
      </c>
    </row>
    <row r="6" spans="1:6" x14ac:dyDescent="0.25">
      <c r="A6" s="3" t="s">
        <v>15</v>
      </c>
      <c r="B6" t="s">
        <v>8</v>
      </c>
      <c r="C6" t="s">
        <v>22</v>
      </c>
      <c r="D6" s="4">
        <f>AVERAGE(D3,D9)</f>
        <v>4</v>
      </c>
      <c r="E6" s="4">
        <f>AVERAGE(E3,E9)</f>
        <v>6.3</v>
      </c>
    </row>
    <row r="7" spans="1:6" x14ac:dyDescent="0.25">
      <c r="A7" s="3" t="s">
        <v>15</v>
      </c>
      <c r="B7" t="s">
        <v>9</v>
      </c>
      <c r="C7" t="s">
        <v>22</v>
      </c>
      <c r="D7" s="4">
        <f>AVERAGE(D4,D10)</f>
        <v>3</v>
      </c>
      <c r="E7" s="4">
        <f>AVERAGE(E4,E10)</f>
        <v>5.5</v>
      </c>
    </row>
    <row r="8" spans="1:6" x14ac:dyDescent="0.25">
      <c r="A8" s="3" t="s">
        <v>15</v>
      </c>
      <c r="B8" t="s">
        <v>3</v>
      </c>
      <c r="C8" t="s">
        <v>23</v>
      </c>
      <c r="D8" s="4">
        <v>4.2</v>
      </c>
      <c r="E8" s="4">
        <v>6.5</v>
      </c>
    </row>
    <row r="9" spans="1:6" x14ac:dyDescent="0.25">
      <c r="A9" s="3" t="s">
        <v>15</v>
      </c>
      <c r="B9" t="s">
        <v>8</v>
      </c>
      <c r="C9" t="s">
        <v>23</v>
      </c>
      <c r="D9" s="4">
        <v>4.5</v>
      </c>
      <c r="E9" s="4">
        <v>6.8</v>
      </c>
    </row>
    <row r="10" spans="1:6" x14ac:dyDescent="0.25">
      <c r="A10" s="3" t="s">
        <v>15</v>
      </c>
      <c r="B10" t="s">
        <v>9</v>
      </c>
      <c r="C10" t="s">
        <v>23</v>
      </c>
      <c r="D10" s="4">
        <v>3.5</v>
      </c>
      <c r="E10" s="4">
        <v>6</v>
      </c>
    </row>
    <row r="11" spans="1:6" x14ac:dyDescent="0.25">
      <c r="A11" t="s">
        <v>19</v>
      </c>
      <c r="B11" t="s">
        <v>3</v>
      </c>
      <c r="C11" t="s">
        <v>21</v>
      </c>
      <c r="D11" s="4">
        <f>D14*(1-$F$1)</f>
        <v>41.122609304213967</v>
      </c>
      <c r="E11" s="4">
        <f>E14*(1-$F$1)</f>
        <v>38.703632286319028</v>
      </c>
    </row>
    <row r="12" spans="1:6" x14ac:dyDescent="0.25">
      <c r="A12" t="s">
        <v>19</v>
      </c>
      <c r="B12" t="s">
        <v>8</v>
      </c>
      <c r="C12" t="s">
        <v>21</v>
      </c>
      <c r="D12" s="4">
        <f>D15*(1-$F$1)</f>
        <v>47.605467712172413</v>
      </c>
      <c r="E12" s="4">
        <f>E15*(1-$F$1)</f>
        <v>48.37954035789879</v>
      </c>
    </row>
    <row r="13" spans="1:6" x14ac:dyDescent="0.25">
      <c r="A13" t="s">
        <v>19</v>
      </c>
      <c r="B13" t="s">
        <v>9</v>
      </c>
      <c r="C13" t="s">
        <v>21</v>
      </c>
      <c r="D13" s="4">
        <f>D16*(1-$F$1)</f>
        <v>31.253183071202614</v>
      </c>
      <c r="E13" s="4">
        <f>E16*(1-$F$1)</f>
        <v>29.027724214739273</v>
      </c>
    </row>
    <row r="14" spans="1:6" x14ac:dyDescent="0.25">
      <c r="A14" t="s">
        <v>19</v>
      </c>
      <c r="B14" t="s">
        <v>3</v>
      </c>
      <c r="C14" t="s">
        <v>22</v>
      </c>
      <c r="D14" s="4">
        <v>85</v>
      </c>
      <c r="E14" s="4">
        <v>80</v>
      </c>
    </row>
    <row r="15" spans="1:6" x14ac:dyDescent="0.25">
      <c r="A15" t="s">
        <v>19</v>
      </c>
      <c r="B15" t="s">
        <v>8</v>
      </c>
      <c r="C15" t="s">
        <v>22</v>
      </c>
      <c r="D15" s="4">
        <v>98.4</v>
      </c>
      <c r="E15" s="4">
        <v>100</v>
      </c>
    </row>
    <row r="16" spans="1:6" x14ac:dyDescent="0.25">
      <c r="A16" t="s">
        <v>19</v>
      </c>
      <c r="B16" t="s">
        <v>9</v>
      </c>
      <c r="C16" t="s">
        <v>22</v>
      </c>
      <c r="D16" s="4">
        <v>64.599999999999994</v>
      </c>
      <c r="E16" s="4">
        <v>60</v>
      </c>
    </row>
    <row r="17" spans="1:5" x14ac:dyDescent="0.25">
      <c r="A17" t="s">
        <v>19</v>
      </c>
      <c r="B17" t="s">
        <v>3</v>
      </c>
      <c r="C17" t="s">
        <v>23</v>
      </c>
      <c r="D17" s="4">
        <f>D14*(1+$F$1)</f>
        <v>128.87739069578603</v>
      </c>
      <c r="E17" s="4">
        <f>E14*(1+$F$1)</f>
        <v>121.29636771368098</v>
      </c>
    </row>
    <row r="18" spans="1:5" x14ac:dyDescent="0.25">
      <c r="A18" t="s">
        <v>19</v>
      </c>
      <c r="B18" t="s">
        <v>8</v>
      </c>
      <c r="C18" t="s">
        <v>23</v>
      </c>
      <c r="D18" s="4">
        <f t="shared" ref="D18:E19" si="0">D15*(1+$F$1)</f>
        <v>149.19453228782763</v>
      </c>
      <c r="E18" s="4">
        <f t="shared" si="0"/>
        <v>151.62045964210122</v>
      </c>
    </row>
    <row r="19" spans="1:5" x14ac:dyDescent="0.25">
      <c r="A19" t="s">
        <v>19</v>
      </c>
      <c r="B19" t="s">
        <v>9</v>
      </c>
      <c r="C19" t="s">
        <v>23</v>
      </c>
      <c r="D19" s="4">
        <f t="shared" si="0"/>
        <v>97.946816928797375</v>
      </c>
      <c r="E19" s="4">
        <f>E16*(1+$F$1)</f>
        <v>90.972275785260734</v>
      </c>
    </row>
    <row r="20" spans="1:5" x14ac:dyDescent="0.25">
      <c r="A20" s="3" t="s">
        <v>20</v>
      </c>
      <c r="B20" t="s">
        <v>3</v>
      </c>
      <c r="C20" t="s">
        <v>21</v>
      </c>
      <c r="D20" s="4">
        <v>7.5</v>
      </c>
      <c r="E20" s="4">
        <v>5.5</v>
      </c>
    </row>
    <row r="21" spans="1:5" x14ac:dyDescent="0.25">
      <c r="A21" s="3" t="s">
        <v>20</v>
      </c>
      <c r="B21" t="s">
        <v>8</v>
      </c>
      <c r="C21" t="s">
        <v>21</v>
      </c>
      <c r="D21" s="4">
        <v>7</v>
      </c>
      <c r="E21" s="4">
        <v>5</v>
      </c>
    </row>
    <row r="22" spans="1:5" x14ac:dyDescent="0.25">
      <c r="A22" s="3" t="s">
        <v>20</v>
      </c>
      <c r="B22" t="s">
        <v>9</v>
      </c>
      <c r="C22" t="s">
        <v>21</v>
      </c>
      <c r="D22" s="4">
        <v>8.5</v>
      </c>
      <c r="E22" s="4">
        <v>6</v>
      </c>
    </row>
    <row r="23" spans="1:5" x14ac:dyDescent="0.25">
      <c r="A23" s="3" t="s">
        <v>20</v>
      </c>
      <c r="B23" t="s">
        <v>3</v>
      </c>
      <c r="C23" t="s">
        <v>22</v>
      </c>
      <c r="D23" s="4">
        <f>AVERAGE(D20,D26)</f>
        <v>8.5</v>
      </c>
      <c r="E23" s="4">
        <f>AVERAGE(E20,E26)</f>
        <v>6.5</v>
      </c>
    </row>
    <row r="24" spans="1:5" x14ac:dyDescent="0.25">
      <c r="A24" s="3" t="s">
        <v>20</v>
      </c>
      <c r="B24" t="s">
        <v>8</v>
      </c>
      <c r="C24" t="s">
        <v>22</v>
      </c>
      <c r="D24" s="4">
        <f>AVERAGE(D21,D27)</f>
        <v>8</v>
      </c>
      <c r="E24" s="4">
        <f>AVERAGE(E21,E27)</f>
        <v>6</v>
      </c>
    </row>
    <row r="25" spans="1:5" x14ac:dyDescent="0.25">
      <c r="A25" s="3" t="s">
        <v>20</v>
      </c>
      <c r="B25" t="s">
        <v>9</v>
      </c>
      <c r="C25" t="s">
        <v>22</v>
      </c>
      <c r="D25" s="4">
        <f>AVERAGE(D22,D28)</f>
        <v>9</v>
      </c>
      <c r="E25" s="4">
        <f>AVERAGE(E22,E28)</f>
        <v>7</v>
      </c>
    </row>
    <row r="26" spans="1:5" x14ac:dyDescent="0.25">
      <c r="A26" s="3" t="s">
        <v>20</v>
      </c>
      <c r="B26" t="s">
        <v>3</v>
      </c>
      <c r="C26" t="s">
        <v>23</v>
      </c>
      <c r="D26" s="4">
        <v>9.5</v>
      </c>
      <c r="E26" s="4">
        <v>7.5</v>
      </c>
    </row>
    <row r="27" spans="1:5" x14ac:dyDescent="0.25">
      <c r="A27" s="3" t="s">
        <v>20</v>
      </c>
      <c r="B27" t="s">
        <v>8</v>
      </c>
      <c r="C27" t="s">
        <v>23</v>
      </c>
      <c r="D27" s="4">
        <v>9</v>
      </c>
      <c r="E27" s="4">
        <v>7</v>
      </c>
    </row>
    <row r="28" spans="1:5" x14ac:dyDescent="0.25">
      <c r="A28" s="3" t="s">
        <v>20</v>
      </c>
      <c r="B28" t="s">
        <v>9</v>
      </c>
      <c r="C28" t="s">
        <v>23</v>
      </c>
      <c r="D28" s="4">
        <v>9.5</v>
      </c>
      <c r="E28" s="4">
        <v>8</v>
      </c>
    </row>
  </sheetData>
  <autoFilter ref="A1:E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JSC AirAstana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Sauran Sarbassov</dc:creator>
  <cp:lastModifiedBy>Салиева Айнур Сеитовна</cp:lastModifiedBy>
  <dcterms:created xsi:type="dcterms:W3CDTF">2023-11-13T02:56:19Z</dcterms:created>
  <dcterms:modified xsi:type="dcterms:W3CDTF">2024-01-24T13:54:09Z</dcterms:modified>
</cp:coreProperties>
</file>