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 report" sheetId="1" r:id="rId4"/>
    <sheet state="visible" name="Website report" sheetId="2" r:id="rId5"/>
    <sheet state="visible" name="Sales report" sheetId="3" r:id="rId6"/>
    <sheet state="visible" name="ЗАДАЧА 1-2" sheetId="4" r:id="rId7"/>
    <sheet state="visible" name="ЗАДАЧА 4.1" sheetId="5" r:id="rId8"/>
    <sheet state="visible" name="ЗАДАЧА 4.2" sheetId="6" r:id="rId9"/>
    <sheet state="visible" name="ЗАДАЧА 5" sheetId="7" r:id="rId10"/>
    <sheet state="visible" name="ЗАДАЧА 6.1" sheetId="8" r:id="rId11"/>
    <sheet state="visible" name="ЗАДАЧА 6.2" sheetId="9" r:id="rId12"/>
  </sheets>
  <definedNames>
    <definedName hidden="1" localSheetId="0" name="_xlnm._FilterDatabase">'Ads report'!$A$1:$E$121</definedName>
    <definedName hidden="1" localSheetId="1" name="_xlnm._FilterDatabase">'Website report'!$A$1:$D$121</definedName>
    <definedName hidden="1" localSheetId="2" name="_xlnm._FilterDatabase">'Sales report'!$A$1:$E$121</definedName>
    <definedName hidden="1" localSheetId="3" name="_xlnm._FilterDatabase">'ЗАДАЧА 1-2'!$A$1:$Z$361</definedName>
  </definedNames>
  <calcPr/>
  <pivotCaches>
    <pivotCache cacheId="0" r:id="rId13"/>
    <pivotCache cacheId="1" r:id="rId14"/>
  </pivotCaches>
</workbook>
</file>

<file path=xl/sharedStrings.xml><?xml version="1.0" encoding="utf-8"?>
<sst xmlns="http://schemas.openxmlformats.org/spreadsheetml/2006/main" count="549" uniqueCount="32">
  <si>
    <t>Date</t>
  </si>
  <si>
    <t>Campaign Name</t>
  </si>
  <si>
    <t>Total Spent</t>
  </si>
  <si>
    <t>Impressions</t>
  </si>
  <si>
    <t>Clicks</t>
  </si>
  <si>
    <t>Campaign 3</t>
  </si>
  <si>
    <t>Campaign 1</t>
  </si>
  <si>
    <t>Campaign 2</t>
  </si>
  <si>
    <t>Visits</t>
  </si>
  <si>
    <t>Leads</t>
  </si>
  <si>
    <t>Sales</t>
  </si>
  <si>
    <t>Users</t>
  </si>
  <si>
    <t>Revenue</t>
  </si>
  <si>
    <t>CPM</t>
  </si>
  <si>
    <t>CPC</t>
  </si>
  <si>
    <t>CTR</t>
  </si>
  <si>
    <t>CPV</t>
  </si>
  <si>
    <t>CPL</t>
  </si>
  <si>
    <t>CPS</t>
  </si>
  <si>
    <t>CAC</t>
  </si>
  <si>
    <t>ROMI</t>
  </si>
  <si>
    <t xml:space="preserve"> </t>
  </si>
  <si>
    <t>SUM of Impressions</t>
  </si>
  <si>
    <t>SUM of Clicks</t>
  </si>
  <si>
    <t>SUM of Visits</t>
  </si>
  <si>
    <t>SUM of Leads</t>
  </si>
  <si>
    <t>SUM of Sales</t>
  </si>
  <si>
    <t>SUM of CTR</t>
  </si>
  <si>
    <t>SUM of CPL</t>
  </si>
  <si>
    <t>SUM of Total Spent</t>
  </si>
  <si>
    <t>SUM of Revenue</t>
  </si>
  <si>
    <t>SUM of ROMI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</si>
</sst>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8.0"/>
      <color theme="1"/>
      <name val="Inconsolata"/>
    </font>
    <font>
      <b/>
      <sz val="8.0"/>
      <color theme="1"/>
      <name val="Inconsolata"/>
    </font>
    <font>
      <color theme="1"/>
      <name val="Arial"/>
    </font>
    <font>
      <color theme="1"/>
      <name val="Arial"/>
      <scheme val="minor"/>
    </font>
    <font>
      <b/>
      <sz val="10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2" xfId="0" applyAlignment="1" applyFont="1" applyNumberForma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top"/>
    </xf>
    <xf borderId="0" fillId="0" fontId="1" numFmtId="2" xfId="0" applyAlignment="1" applyFont="1" applyNumberFormat="1">
      <alignment horizontal="right" vertical="top"/>
    </xf>
    <xf borderId="0" fillId="0" fontId="1" numFmtId="0" xfId="0" applyFont="1"/>
    <xf borderId="0" fillId="0" fontId="3" numFmtId="2" xfId="0" applyFont="1" applyNumberFormat="1"/>
    <xf borderId="0" fillId="0" fontId="2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2" fontId="2" numFmtId="0" xfId="0" applyAlignment="1" applyFill="1" applyFont="1">
      <alignment horizontal="center" vertical="center"/>
    </xf>
    <xf borderId="0" fillId="2" fontId="2" numFmtId="2" xfId="0" applyAlignment="1" applyFont="1" applyNumberFormat="1">
      <alignment horizontal="center" vertical="top"/>
    </xf>
    <xf borderId="0" fillId="2" fontId="2" numFmtId="0" xfId="0" applyAlignment="1" applyFont="1">
      <alignment horizontal="center" vertical="top"/>
    </xf>
    <xf borderId="0" fillId="2" fontId="2" numFmtId="49" xfId="0" applyAlignment="1" applyFont="1" applyNumberFormat="1">
      <alignment horizontal="center" vertical="top"/>
    </xf>
    <xf borderId="0" fillId="2" fontId="2" numFmtId="2" xfId="0" applyAlignment="1" applyFont="1" applyNumberFormat="1">
      <alignment horizontal="center" vertical="center"/>
    </xf>
    <xf borderId="0" fillId="2" fontId="2" numFmtId="4" xfId="0" applyAlignment="1" applyFont="1" applyNumberFormat="1">
      <alignment horizontal="center"/>
    </xf>
    <xf borderId="0" fillId="2" fontId="2" numFmtId="4" xfId="0" applyAlignment="1" applyFont="1" applyNumberFormat="1">
      <alignment horizontal="center" vertical="top"/>
    </xf>
    <xf borderId="0" fillId="2" fontId="1" numFmtId="4" xfId="0" applyAlignment="1" applyFont="1" applyNumberFormat="1">
      <alignment horizontal="center" vertical="top"/>
    </xf>
    <xf borderId="0" fillId="2" fontId="1" numFmtId="0" xfId="0" applyAlignment="1" applyFont="1">
      <alignment horizontal="center" vertical="top"/>
    </xf>
    <xf borderId="0" fillId="2" fontId="3" numFmtId="0" xfId="0" applyAlignment="1" applyFont="1">
      <alignment horizontal="center"/>
    </xf>
    <xf borderId="0" fillId="3" fontId="1" numFmtId="164" xfId="0" applyAlignment="1" applyFill="1" applyFont="1" applyNumberFormat="1">
      <alignment horizontal="right" vertical="center"/>
    </xf>
    <xf borderId="0" fillId="3" fontId="1" numFmtId="0" xfId="0" applyAlignment="1" applyFont="1">
      <alignment horizontal="right" vertical="center"/>
    </xf>
    <xf borderId="0" fillId="3" fontId="1" numFmtId="2" xfId="0" applyAlignment="1" applyFont="1" applyNumberFormat="1">
      <alignment horizontal="right" vertical="top"/>
    </xf>
    <xf borderId="0" fillId="3" fontId="1" numFmtId="0" xfId="0" applyAlignment="1" applyFont="1">
      <alignment horizontal="right" vertical="top"/>
    </xf>
    <xf borderId="0" fillId="3" fontId="1" numFmtId="0" xfId="0" applyFont="1"/>
    <xf borderId="0" fillId="3" fontId="1" numFmtId="49" xfId="0" applyAlignment="1" applyFont="1" applyNumberFormat="1">
      <alignment horizontal="right" vertical="top"/>
    </xf>
    <xf borderId="0" fillId="4" fontId="1" numFmtId="4" xfId="0" applyAlignment="1" applyFill="1" applyFont="1" applyNumberFormat="1">
      <alignment horizontal="right"/>
    </xf>
    <xf borderId="0" fillId="4" fontId="1" numFmtId="4" xfId="0" applyAlignment="1" applyFont="1" applyNumberFormat="1">
      <alignment horizontal="right" vertical="top"/>
    </xf>
    <xf borderId="0" fillId="0" fontId="3" numFmtId="49" xfId="0" applyFont="1" applyNumberFormat="1"/>
    <xf borderId="0" fillId="4" fontId="3" numFmtId="4" xfId="0" applyFont="1" applyNumberFormat="1"/>
    <xf borderId="0" fillId="0" fontId="1" numFmtId="49" xfId="0" applyAlignment="1" applyFont="1" applyNumberFormat="1">
      <alignment horizontal="right" vertical="top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vertical="bottom"/>
    </xf>
    <xf borderId="0" fillId="4" fontId="3" numFmtId="4" xfId="0" applyAlignment="1" applyFont="1" applyNumberFormat="1">
      <alignment vertical="bottom"/>
    </xf>
    <xf borderId="0" fillId="0" fontId="2" numFmtId="49" xfId="0" applyAlignment="1" applyFont="1" applyNumberFormat="1">
      <alignment vertical="top"/>
    </xf>
    <xf borderId="0" fillId="0" fontId="4" numFmtId="0" xfId="0" applyFont="1"/>
    <xf borderId="0" fillId="0" fontId="4" numFmtId="10" xfId="0" applyFont="1" applyNumberFormat="1"/>
    <xf borderId="0" fillId="2" fontId="5" numFmtId="0" xfId="0" applyAlignment="1" applyFont="1">
      <alignment horizontal="center" vertical="center"/>
    </xf>
    <xf borderId="0" fillId="5" fontId="1" numFmtId="164" xfId="0" applyFill="1" applyFont="1" applyNumberFormat="1"/>
    <xf borderId="0" fillId="5" fontId="1" numFmtId="4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SUM из Impressions и SUM из Clicks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'ЗАДАЧА 4.1'!$B$1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'ЗАДАЧА 4.1'!$A$2:$A$4</c:f>
            </c:strRef>
          </c:cat>
          <c:val>
            <c:numRef>
              <c:f>'ЗАДАЧА 4.1'!$B$2:$B$4</c:f>
              <c:numCache/>
            </c:numRef>
          </c:val>
        </c:ser>
        <c:ser>
          <c:idx val="1"/>
          <c:order val="1"/>
          <c:tx>
            <c:strRef>
              <c:f>'ЗАДАЧА 4.1'!$C$1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'ЗАДАЧА 4.1'!$A$2:$A$4</c:f>
            </c:strRef>
          </c:cat>
          <c:val>
            <c:numRef>
              <c:f>'ЗАДАЧА 4.1'!$C$2:$C$4</c:f>
              <c:numCache/>
            </c:numRef>
          </c:val>
        </c:ser>
        <c:axId val="996117926"/>
        <c:axId val="191072461"/>
      </c:barChart>
      <c:catAx>
        <c:axId val="9961179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Campaign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1072461"/>
      </c:catAx>
      <c:valAx>
        <c:axId val="1910724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6117926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SUM из Clicks, SUM из Visits, SUM из Leads и SUM из Sales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'ЗАДАЧА 4.2'!$B$1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'ЗАДАЧА 4.2'!$A$2:$A$5</c:f>
            </c:strRef>
          </c:cat>
          <c:val>
            <c:numRef>
              <c:f>'ЗАДАЧА 4.2'!$B$2:$B$5</c:f>
              <c:numCache/>
            </c:numRef>
          </c:val>
        </c:ser>
        <c:ser>
          <c:idx val="1"/>
          <c:order val="1"/>
          <c:tx>
            <c:strRef>
              <c:f>'ЗАДАЧА 4.2'!$C$1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'ЗАДАЧА 4.2'!$A$2:$A$5</c:f>
            </c:strRef>
          </c:cat>
          <c:val>
            <c:numRef>
              <c:f>'ЗАДАЧА 4.2'!$C$2:$C$5</c:f>
              <c:numCache/>
            </c:numRef>
          </c:val>
        </c:ser>
        <c:ser>
          <c:idx val="2"/>
          <c:order val="2"/>
          <c:tx>
            <c:strRef>
              <c:f>'ЗАДАЧА 4.2'!$D$1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'ЗАДАЧА 4.2'!$A$2:$A$5</c:f>
            </c:strRef>
          </c:cat>
          <c:val>
            <c:numRef>
              <c:f>'ЗАДАЧА 4.2'!$D$2:$D$5</c:f>
              <c:numCache/>
            </c:numRef>
          </c:val>
        </c:ser>
        <c:ser>
          <c:idx val="3"/>
          <c:order val="3"/>
          <c:tx>
            <c:strRef>
              <c:f>'ЗАДАЧА 4.2'!$E$1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'ЗАДАЧА 4.2'!$A$2:$A$5</c:f>
            </c:strRef>
          </c:cat>
          <c:val>
            <c:numRef>
              <c:f>'ЗАДАЧА 4.2'!$E$2:$E$5</c:f>
              <c:numCache/>
            </c:numRef>
          </c:val>
        </c:ser>
        <c:axId val="15746337"/>
        <c:axId val="493728211"/>
      </c:barChart>
      <c:catAx>
        <c:axId val="1574633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Campaign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93728211"/>
      </c:catAx>
      <c:valAx>
        <c:axId val="4937282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746337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Campaign 1, Campaign 2 и Campaign 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'ЗАДАЧА 5'!$A$42:$A$51</c:f>
            </c:strRef>
          </c:cat>
          <c:val>
            <c:numRef>
              <c:f>'ЗАДАЧА 5'!$B$42:$B$51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'ЗАДАЧА 5'!$A$42:$A$51</c:f>
            </c:strRef>
          </c:cat>
          <c:val>
            <c:numRef>
              <c:f>'ЗАДАЧА 5'!$C$42:$C$51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'ЗАДАЧА 5'!$A$42:$A$51</c:f>
            </c:strRef>
          </c:cat>
          <c:val>
            <c:numRef>
              <c:f>'ЗАДАЧА 5'!$D$42:$D$51</c:f>
              <c:numCache/>
            </c:numRef>
          </c:val>
        </c:ser>
        <c:axId val="289327081"/>
        <c:axId val="1360618815"/>
      </c:barChart>
      <c:catAx>
        <c:axId val="289327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60618815"/>
      </c:catAx>
      <c:valAx>
        <c:axId val="1360618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8932708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SUM из CTR и SUM из CPL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'ЗАДАЧА 6.1'!$B$1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'ЗАДАЧА 6.1'!$A$2:$A$41</c:f>
            </c:strRef>
          </c:cat>
          <c:val>
            <c:numRef>
              <c:f>'ЗАДАЧА 6.1'!$B$2:$B$41</c:f>
              <c:numCache/>
            </c:numRef>
          </c:val>
        </c:ser>
        <c:ser>
          <c:idx val="1"/>
          <c:order val="1"/>
          <c:tx>
            <c:strRef>
              <c:f>'ЗАДАЧА 6.1'!$C$1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'ЗАДАЧА 6.1'!$A$2:$A$41</c:f>
            </c:strRef>
          </c:cat>
          <c:val>
            <c:numRef>
              <c:f>'ЗАДАЧА 6.1'!$C$2:$C$41</c:f>
              <c:numCache/>
            </c:numRef>
          </c:val>
        </c:ser>
        <c:axId val="1972592200"/>
        <c:axId val="1105710106"/>
      </c:areaChart>
      <c:catAx>
        <c:axId val="1972592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05710106"/>
      </c:catAx>
      <c:valAx>
        <c:axId val="1105710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7259220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SUM из Total Spent, SUM из Revenue и SUM из ROMI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'ЗАДАЧА 6.2'!$B$1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'ЗАДАЧА 6.2'!$A$2:$A$4</c:f>
            </c:strRef>
          </c:cat>
          <c:val>
            <c:numRef>
              <c:f>'ЗАДАЧА 6.2'!$B$2:$B$4</c:f>
              <c:numCache/>
            </c:numRef>
          </c:val>
        </c:ser>
        <c:ser>
          <c:idx val="1"/>
          <c:order val="1"/>
          <c:tx>
            <c:strRef>
              <c:f>'ЗАДАЧА 6.2'!$C$1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'ЗАДАЧА 6.2'!$A$2:$A$4</c:f>
            </c:strRef>
          </c:cat>
          <c:val>
            <c:numRef>
              <c:f>'ЗАДАЧА 6.2'!$C$2:$C$4</c:f>
              <c:numCache/>
            </c:numRef>
          </c:val>
        </c:ser>
        <c:ser>
          <c:idx val="2"/>
          <c:order val="2"/>
          <c:tx>
            <c:strRef>
              <c:f>'ЗАДАЧА 6.2'!$D$1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'ЗАДАЧА 6.2'!$A$2:$A$4</c:f>
            </c:strRef>
          </c:cat>
          <c:val>
            <c:numRef>
              <c:f>'ЗАДАЧА 6.2'!$D$2:$D$4</c:f>
              <c:numCache/>
            </c:numRef>
          </c:val>
        </c:ser>
        <c:axId val="487800545"/>
        <c:axId val="280523291"/>
      </c:barChart>
      <c:catAx>
        <c:axId val="4878005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80523291"/>
      </c:catAx>
      <c:valAx>
        <c:axId val="2805232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87800545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200025</xdr:rowOff>
    </xdr:from>
    <xdr:ext cx="4505325" cy="27813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57150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33</xdr:row>
      <xdr:rowOff>114300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4</xdr:row>
      <xdr:rowOff>200025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4</xdr:row>
      <xdr:rowOff>85725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21" sheet="ЗАДАЧА 1-2"/>
  </cacheSource>
  <cacheFields>
    <cacheField name="Date" numFmtId="164">
      <sharedItems containsSemiMixedTypes="0" containsDate="1" containsString="0"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</sharedItems>
    </cacheField>
    <cacheField name="Campaign Name" numFmtId="0">
      <sharedItems>
        <s v="Campaign 1"/>
        <s v="Campaign 2"/>
        <s v="Campaign 3"/>
      </sharedItems>
    </cacheField>
    <cacheField name="Total Spent" numFmtId="2">
      <sharedItems containsSemiMixedTypes="0" containsString="0" containsNumber="1">
        <n v="202.9"/>
        <n v="137.4"/>
        <n v="344.47"/>
        <n v="230.48"/>
        <n v="142.9"/>
        <n v="350.47"/>
        <n v="200.68"/>
        <n v="113.14"/>
        <n v="397.52"/>
        <n v="230.9"/>
        <n v="120.23"/>
        <n v="323.67"/>
        <n v="233.05"/>
        <n v="106.31"/>
        <n v="351.85"/>
        <n v="217.38"/>
        <n v="111.83"/>
        <n v="349.21"/>
        <n v="236.54"/>
        <n v="146.25"/>
        <n v="338.49"/>
        <n v="246.28"/>
        <n v="141.86"/>
        <n v="381.93"/>
        <n v="247.57"/>
        <n v="110.41"/>
        <n v="333.78"/>
        <n v="245.36"/>
        <n v="133.04"/>
        <n v="301.75"/>
        <n v="233.51"/>
        <n v="117.08"/>
        <n v="329.61"/>
        <n v="226.66"/>
        <n v="111.24"/>
        <n v="377.74"/>
        <n v="221.82"/>
        <n v="127.02"/>
        <n v="311.28"/>
        <n v="246.67"/>
        <n v="140.76"/>
        <n v="333.56"/>
        <n v="234.11"/>
        <n v="107.84"/>
        <n v="371.86"/>
        <n v="224.38"/>
        <n v="136.48"/>
        <n v="309.48"/>
        <n v="230.8"/>
        <n v="145.48"/>
        <n v="319.92"/>
        <n v="209.65"/>
        <n v="119.67"/>
        <n v="376.04"/>
        <n v="245.82"/>
        <n v="124.9"/>
        <n v="314.02"/>
        <n v="220.13"/>
        <n v="128.08"/>
        <n v="316.36"/>
        <n v="221.51"/>
        <n v="101.25"/>
        <n v="366.66"/>
        <n v="206.64"/>
        <n v="121.82"/>
        <n v="355.89"/>
        <n v="243.73"/>
        <n v="135.09"/>
        <n v="301.46"/>
        <n v="210.24"/>
        <n v="105.01"/>
        <n v="305.53"/>
        <n v="205.31"/>
        <n v="111.52"/>
        <n v="350.18"/>
        <n v="220.74"/>
        <n v="120.85"/>
        <n v="368.89"/>
        <n v="218.61"/>
        <n v="106.52"/>
        <n v="335.59"/>
        <n v="218.43"/>
        <n v="107.94"/>
        <n v="391.42"/>
        <n v="232.12"/>
        <n v="129.63"/>
        <n v="382.09"/>
        <n v="220.86"/>
        <n v="141.06"/>
        <n v="344.72"/>
        <n v="232.34"/>
        <n v="126.38"/>
        <n v="316.61"/>
        <n v="232.42"/>
        <n v="123.67"/>
        <n v="308.75"/>
        <n v="204.97"/>
        <n v="126.42"/>
        <n v="396.8"/>
        <n v="210.57"/>
        <n v="115.17"/>
        <n v="356.0"/>
        <n v="213.4"/>
        <n v="101.23"/>
        <n v="315.92"/>
        <n v="221.39"/>
        <n v="140.43"/>
        <n v="343.42"/>
        <n v="200.78"/>
        <n v="145.17"/>
        <n v="360.7"/>
        <n v="224.81"/>
        <n v="102.73"/>
        <n v="368.24"/>
        <n v="231.44"/>
        <n v="102.46"/>
        <n v="320.32"/>
        <n v="245.2"/>
        <n v="105.28"/>
        <n v="354.52"/>
      </sharedItems>
    </cacheField>
    <cacheField name="Impressions" numFmtId="0">
      <sharedItems containsSemiMixedTypes="0" containsString="0" containsNumber="1" containsInteger="1">
        <n v="26214.0"/>
        <n v="5711.0"/>
        <n v="28480.0"/>
        <n v="24287.0"/>
        <n v="6963.0"/>
        <n v="26759.0"/>
        <n v="26488.0"/>
        <n v="7486.0"/>
        <n v="20787.0"/>
        <n v="23818.0"/>
        <n v="7158.0"/>
        <n v="23741.0"/>
        <n v="21167.0"/>
        <n v="6877.0"/>
        <n v="21171.0"/>
        <n v="22078.0"/>
        <n v="6785.0"/>
        <n v="24075.0"/>
        <n v="28887.0"/>
        <n v="6446.0"/>
        <n v="25485.0"/>
        <n v="29814.0"/>
        <n v="6002.0"/>
        <n v="20066.0"/>
        <n v="20746.0"/>
        <n v="5850.0"/>
        <n v="28560.0"/>
        <n v="26530.0"/>
        <n v="5428.0"/>
        <n v="21515.0"/>
        <n v="25575.0"/>
        <n v="5944.0"/>
        <n v="23462.0"/>
        <n v="20578.0"/>
        <n v="7155.0"/>
        <n v="29967.0"/>
        <n v="20547.0"/>
        <n v="7183.0"/>
        <n v="22349.0"/>
        <n v="28775.0"/>
        <n v="7092.0"/>
        <n v="29874.0"/>
        <n v="29026.0"/>
        <n v="5042.0"/>
        <n v="25259.0"/>
        <n v="26028.0"/>
        <n v="6787.0"/>
        <n v="28681.0"/>
        <n v="27494.0"/>
        <n v="6273.0"/>
        <n v="28835.0"/>
        <n v="24824.0"/>
        <n v="5725.0"/>
        <n v="28627.0"/>
        <n v="21949.0"/>
        <n v="7469.0"/>
        <n v="26653.0"/>
        <n v="28252.0"/>
        <n v="5351.0"/>
        <n v="20179.0"/>
        <n v="24443.0"/>
        <n v="7481.0"/>
        <n v="21752.0"/>
        <n v="24900.0"/>
        <n v="6033.0"/>
        <n v="22421.0"/>
        <n v="29644.0"/>
        <n v="5046.0"/>
        <n v="26856.0"/>
        <n v="20183.0"/>
        <n v="5132.0"/>
        <n v="23613.0"/>
        <n v="22521.0"/>
        <n v="5211.0"/>
        <n v="28626.0"/>
        <n v="24975.0"/>
        <n v="5656.0"/>
        <n v="24721.0"/>
        <n v="22997.0"/>
        <n v="5855.0"/>
        <n v="25432.0"/>
        <n v="26875.0"/>
        <n v="6378.0"/>
        <n v="26378.0"/>
        <n v="24711.0"/>
        <n v="5591.0"/>
        <n v="28260.0"/>
        <n v="22643.0"/>
        <n v="5836.0"/>
        <n v="21814.0"/>
        <n v="29108.0"/>
        <n v="5177.0"/>
        <n v="27506.0"/>
        <n v="27558.0"/>
        <n v="6006.0"/>
        <n v="23374.0"/>
        <n v="25372.0"/>
        <n v="5055.0"/>
        <n v="23993.0"/>
        <n v="21479.0"/>
        <n v="6677.0"/>
        <n v="21897.0"/>
        <n v="22465.0"/>
        <n v="5710.0"/>
        <n v="26178.0"/>
        <n v="24762.0"/>
        <n v="6636.0"/>
        <n v="27234.0"/>
        <n v="23708.0"/>
        <n v="5857.0"/>
        <n v="21404.0"/>
        <n v="24676.0"/>
        <n v="7453.0"/>
        <n v="25154.0"/>
        <n v="22796.0"/>
        <n v="5560.0"/>
        <n v="22450.0"/>
        <n v="24527.0"/>
        <n v="6732.0"/>
        <n v="24040.0"/>
      </sharedItems>
    </cacheField>
    <cacheField name="Clicks" numFmtId="0">
      <sharedItems containsSemiMixedTypes="0" containsString="0" containsNumber="1" containsInteger="1">
        <n v="494.0"/>
        <n v="75.0"/>
        <n v="309.0"/>
        <n v="403.0"/>
        <n v="78.0"/>
        <n v="333.0"/>
        <n v="522.0"/>
        <n v="59.0"/>
        <n v="433.0"/>
        <n v="585.0"/>
        <n v="50.0"/>
        <n v="372.0"/>
        <n v="576.0"/>
        <n v="315.0"/>
        <n v="513.0"/>
        <n v="77.0"/>
        <n v="394.0"/>
        <n v="455.0"/>
        <n v="63.0"/>
        <n v="322.0"/>
        <n v="435.0"/>
        <n v="69.0"/>
        <n v="351.0"/>
        <n v="423.0"/>
        <n v="370.0"/>
        <n v="438.0"/>
        <n v="437.0"/>
        <n v="56.0"/>
        <n v="343.0"/>
        <n v="529.0"/>
        <n v="64.0"/>
        <n v="348.0"/>
        <n v="490.0"/>
        <n v="60.0"/>
        <n v="464.0"/>
        <n v="404.0"/>
        <n v="54.0"/>
        <n v="439.0"/>
        <n v="430.0"/>
        <n v="70.0"/>
        <n v="478.0"/>
        <n v="577.0"/>
        <n v="79.0"/>
        <n v="361.0"/>
        <n v="434.0"/>
        <n v="67.0"/>
        <n v="300.0"/>
        <n v="534.0"/>
        <n v="53.0"/>
        <n v="402.0"/>
        <n v="539.0"/>
        <n v="496.0"/>
        <n v="458.0"/>
        <n v="420.0"/>
        <n v="468.0"/>
        <n v="362.0"/>
        <n v="484.0"/>
        <n v="68.0"/>
        <n v="349.0"/>
        <n v="584.0"/>
        <n v="341.0"/>
        <n v="71.0"/>
        <n v="479.0"/>
        <n v="446.0"/>
        <n v="457.0"/>
        <n v="413.0"/>
        <n v="52.0"/>
        <n v="326.0"/>
        <n v="555.0"/>
        <n v="55.0"/>
        <n v="396.0"/>
        <n v="488.0"/>
        <n v="76.0"/>
        <n v="429.0"/>
        <n v="561.0"/>
        <n v="358.0"/>
        <n v="519.0"/>
        <n v="305.0"/>
        <n v="486.0"/>
        <n v="454.0"/>
        <n v="542.0"/>
        <n v="570.0"/>
        <n v="409.0"/>
        <n v="66.0"/>
        <n v="441.0"/>
        <n v="557.0"/>
        <n v="427.0"/>
        <n v="591.0"/>
        <n v="450.0"/>
        <n v="401.0"/>
        <n v="377.0"/>
        <n v="73.0"/>
        <n v="308.0"/>
        <n v="456.0"/>
        <n v="498.0"/>
        <n v="410.0"/>
        <n v="61.0"/>
        <n v="428.0"/>
      </sharedItems>
    </cacheField>
    <cacheField name="Visits" numFmtId="49">
      <sharedItems containsSemiMixedTypes="0" containsString="0" containsNumber="1" containsInteger="1">
        <n v="457.0"/>
        <n v="70.0"/>
        <n v="293.0"/>
        <n v="384.0"/>
        <n v="73.0"/>
        <n v="323.0"/>
        <n v="499.0"/>
        <n v="57.0"/>
        <n v="421.0"/>
        <n v="565.0"/>
        <n v="46.0"/>
        <n v="361.0"/>
        <n v="537.0"/>
        <n v="55.0"/>
        <n v="294.0"/>
        <n v="371.0"/>
        <n v="443.0"/>
        <n v="60.0"/>
        <n v="302.0"/>
        <n v="405.0"/>
        <n v="66.0"/>
        <n v="336.0"/>
        <n v="409.0"/>
        <n v="358.0"/>
        <n v="74.0"/>
        <n v="411.0"/>
        <n v="410.0"/>
        <n v="52.0"/>
        <n v="333.0"/>
        <n v="495.0"/>
        <n v="61.0"/>
        <n v="325.0"/>
        <n v="475.0"/>
        <n v="58.0"/>
        <n v="451.0"/>
        <n v="383.0"/>
        <n v="51.0"/>
        <n v="412.0"/>
        <n v="65.0"/>
        <n v="445.0"/>
        <n v="549.0"/>
        <n v="77.0"/>
        <n v="349.0"/>
        <n v="406.0"/>
        <n v="290.0"/>
        <n v="503.0"/>
        <n v="387.0"/>
        <n v="515.0"/>
        <n v="72.0"/>
        <n v="460.0"/>
        <n v="430.0"/>
        <n v="59.0"/>
        <n v="400.0"/>
        <n v="446.0"/>
        <n v="452.0"/>
        <n v="64.0"/>
        <n v="334.0"/>
        <n v="550.0"/>
        <n v="318.0"/>
        <n v="552.0"/>
        <n v="69.0"/>
        <n v="426.0"/>
        <n v="434.0"/>
        <n v="399.0"/>
        <n v="50.0"/>
        <n v="312.0"/>
        <n v="533.0"/>
        <n v="382.0"/>
        <n v="474.0"/>
        <n v="401.0"/>
        <n v="527.0"/>
        <n v="56.0"/>
        <n v="497.0"/>
        <n v="296.0"/>
        <n v="454.0"/>
        <n v="509.0"/>
        <n v="67.0"/>
        <n v="438.0"/>
        <n v="551.0"/>
        <n v="63.0"/>
        <n v="309.0"/>
        <n v="386.0"/>
        <n v="543.0"/>
        <n v="415.0"/>
        <n v="562.0"/>
        <n v="436.0"/>
        <n v="374.0"/>
        <n v="53.0"/>
        <n v="355.0"/>
        <n v="373.0"/>
        <n v="298.0"/>
        <n v="477.0"/>
        <n v="404.0"/>
      </sharedItems>
    </cacheField>
    <cacheField name="Leads" numFmtId="49">
      <sharedItems containsSemiMixedTypes="0" containsString="0" containsNumber="1" containsInteger="1">
        <n v="50.0"/>
        <n v="10.0"/>
        <n v="13.0"/>
        <n v="45.0"/>
        <n v="38.0"/>
        <n v="59.0"/>
        <n v="43.0"/>
        <n v="15.0"/>
        <n v="53.0"/>
        <n v="48.0"/>
        <n v="51.0"/>
        <n v="41.0"/>
        <n v="12.0"/>
        <n v="63.0"/>
        <n v="46.0"/>
        <n v="65.0"/>
        <n v="54.0"/>
        <n v="14.0"/>
        <n v="44.0"/>
        <n v="39.0"/>
        <n v="55.0"/>
        <n v="47.0"/>
        <n v="35.0"/>
        <n v="52.0"/>
        <n v="56.0"/>
        <n v="37.0"/>
        <n v="62.0"/>
        <n v="42.0"/>
        <n v="11.0"/>
        <n v="61.0"/>
        <n v="58.0"/>
        <n v="49.0"/>
        <n v="40.0"/>
      </sharedItems>
    </cacheField>
    <cacheField name="Sales" numFmtId="49">
      <sharedItems containsSemiMixedTypes="0" containsString="0" containsNumber="1" containsInteger="1">
        <n v="17.0"/>
        <n v="8.0"/>
        <n v="31.0"/>
        <n v="22.0"/>
        <n v="5.0"/>
        <n v="43.0"/>
        <n v="20.0"/>
        <n v="6.0"/>
        <n v="45.0"/>
        <n v="24.0"/>
        <n v="10.0"/>
        <n v="32.0"/>
        <n v="26.0"/>
        <n v="7.0"/>
        <n v="36.0"/>
        <n v="28.0"/>
        <n v="37.0"/>
        <n v="41.0"/>
        <n v="29.0"/>
        <n v="38.0"/>
        <n v="25.0"/>
        <n v="9.0"/>
        <n v="40.0"/>
        <n v="14.0"/>
        <n v="35.0"/>
        <n v="39.0"/>
        <n v="23.0"/>
        <n v="33.0"/>
        <n v="21.0"/>
        <n v="19.0"/>
        <n v="18.0"/>
        <n v="44.0"/>
        <n v="42.0"/>
        <n v="15.0"/>
        <n v="16.0"/>
        <n v="11.0"/>
      </sharedItems>
    </cacheField>
    <cacheField name="Users" numFmtId="49">
      <sharedItems containsSemiMixedTypes="0" containsString="0" containsNumber="1" containsInteger="1">
        <n v="14.0"/>
        <n v="7.0"/>
        <n v="25.0"/>
        <n v="18.0"/>
        <n v="5.0"/>
        <n v="34.0"/>
        <n v="16.0"/>
        <n v="36.0"/>
        <n v="20.0"/>
        <n v="9.0"/>
        <n v="26.0"/>
        <n v="23.0"/>
        <n v="6.0"/>
        <n v="29.0"/>
        <n v="30.0"/>
        <n v="33.0"/>
        <n v="22.0"/>
        <n v="8.0"/>
        <n v="32.0"/>
        <n v="12.0"/>
        <n v="28.0"/>
        <n v="31.0"/>
        <n v="19.0"/>
        <n v="21.0"/>
        <n v="17.0"/>
        <n v="15.0"/>
        <n v="35.0"/>
        <n v="13.0"/>
      </sharedItems>
    </cacheField>
    <cacheField name="Revenue" numFmtId="49">
      <sharedItems containsSemiMixedTypes="0" containsString="0" containsNumber="1">
        <n v="167.25"/>
        <n v="221.25"/>
        <n v="433.5"/>
        <n v="129.96"/>
        <n v="264.48"/>
        <n v="387.6"/>
        <n v="191.73000000000002"/>
        <n v="304.92"/>
        <n v="432.74"/>
        <n v="156.78"/>
        <n v="282.36"/>
        <n v="419.64"/>
        <n v="164.32"/>
        <n v="312.84000000000003"/>
        <n v="447.93"/>
        <n v="182.4"/>
        <n v="272.0"/>
        <n v="509.6"/>
        <n v="134.46"/>
        <n v="272.97"/>
        <n v="515.1600000000001"/>
        <n v="147.60000000000002"/>
        <n v="314.88"/>
        <n v="397.70000000000005"/>
        <n v="177.62"/>
        <n v="302.12"/>
        <n v="415.83000000000004"/>
        <n v="159.60000000000002"/>
        <n v="303.24"/>
        <n v="525.0"/>
        <n v="130.05"/>
        <n v="296.65000000000003"/>
        <n v="413.95000000000005"/>
        <n v="172.86"/>
        <n v="276.06000000000006"/>
        <n v="532.34"/>
        <n v="196.62000000000003"/>
        <n v="234.03000000000003"/>
        <n v="449.7900000000001"/>
        <n v="195.36"/>
        <n v="321.20000000000005"/>
        <n v="450.56000000000006"/>
        <n v="136.17000000000002"/>
        <n v="283.02000000000004"/>
        <n v="423.64000000000004"/>
        <n v="172.8"/>
        <n v="395.1000000000001"/>
        <n v="423.9000000000001"/>
        <n v="200.20000000000005"/>
        <n v="323.05000000000007"/>
        <n v="462.2800000000001"/>
        <n v="195.96000000000004"/>
        <n v="338.56000000000006"/>
        <n v="554.7600000000001"/>
        <n v="199.95000000000005"/>
        <n v="330.15000000000003"/>
        <n v="534.7500000000001"/>
        <n v="224.66000000000005"/>
        <n v="310.20000000000005"/>
        <n v="570.5800000000002"/>
        <n v="228.00000000000006"/>
        <n v="292.6000000000001"/>
        <n v="512.0500000000001"/>
        <n v="227.52000000000004"/>
        <n v="345.6000000000001"/>
        <n v="615.3600000000001"/>
        <n v="203.70000000000005"/>
        <n v="285.18000000000006"/>
        <n v="612.0700000000002"/>
        <n v="245.00000000000006"/>
        <n v="435.1200000000001"/>
        <n v="566.4400000000002"/>
        <n v="160.38000000000002"/>
        <n v="387.0900000000001"/>
        <n v="497.9700000000001"/>
        <n v="202.00000000000006"/>
        <n v="431.0000000000001"/>
        <n v="609.0000000000001"/>
        <n v="241.39000000000004"/>
        <n v="435.3100000000001"/>
        <n v="640.3400000000001"/>
        <n v="225.42000000000004"/>
        <n v="384.5400000000001"/>
        <n v="513.0600000000002"/>
        <n v="228.66000000000005"/>
        <n v="391.4000000000001"/>
        <n v="557.2300000000001"/>
        <n v="235.04000000000005"/>
        <n v="438.8800000000001"/>
        <n v="637.5200000000002"/>
        <n v="163.80000000000004"/>
        <n v="322.3500000000001"/>
        <n v="636.3000000000002"/>
        <n v="234.26000000000005"/>
        <n v="391.1400000000001"/>
        <n v="555.4400000000002"/>
        <n v="192.60000000000005"/>
        <n v="402.3200000000001"/>
        <n v="684.8000000000002"/>
        <n v="254.88000000000008"/>
        <n v="306.7200000000001"/>
        <n v="583.2000000000002"/>
        <n v="213.64000000000007"/>
        <n v="392.4000000000001"/>
        <n v="625.6600000000002"/>
        <n v="273.9000000000001"/>
        <n v="405.9000000000001"/>
        <n v="591.8000000000002"/>
        <n v="273.06000000000006"/>
        <n v="359.6400000000001"/>
        <n v="501.72000000000014"/>
        <n v="181.44000000000005"/>
        <n v="364.0000000000001"/>
        <n v="514.0800000000002"/>
        <n v="276.8500000000001"/>
        <n v="327.7000000000001"/>
        <n v="566.1300000000002"/>
        <n v="271.3200000000001"/>
        <n v="418.3800000000001"/>
        <n v="694.2600000000002"/>
      </sharedItems>
    </cacheField>
    <cacheField name="CPM" numFmtId="4">
      <sharedItems containsSemiMixedTypes="0" containsString="0" containsNumber="1">
        <n v="7.74013885709926"/>
        <n v="24.058833829451935"/>
        <n v="12.095154494382024"/>
        <n v="9.489850537324495"/>
        <n v="20.522763176791614"/>
        <n v="13.097275682947794"/>
        <n v="7.576260948353972"/>
        <n v="15.113545284531126"/>
        <n v="19.123490643190454"/>
        <n v="9.69434881182299"/>
        <n v="16.79659122659961"/>
        <n v="13.633376858599048"/>
        <n v="11.010062833656164"/>
        <n v="15.458775628907954"/>
        <n v="16.61943224221813"/>
        <n v="9.846000543527493"/>
        <n v="16.481945467943994"/>
        <n v="14.505088265835928"/>
        <n v="8.188458476131132"/>
        <n v="22.68848898541731"/>
        <n v="13.281930547380814"/>
        <n v="8.260548735493392"/>
        <n v="23.635454848383873"/>
        <n v="19.033688826871323"/>
        <n v="11.933384748867251"/>
        <n v="18.873504273504274"/>
        <n v="11.686974789915965"/>
        <n v="9.248398039954768"/>
        <n v="24.509948415622695"/>
        <n v="14.025098768301184"/>
        <n v="9.130400782013686"/>
        <n v="19.697173620457605"/>
        <n v="14.048674452305857"/>
        <n v="11.014675867431238"/>
        <n v="15.547169811320753"/>
        <n v="12.605199052290853"/>
        <n v="10.795736603883778"/>
        <n v="17.68341918418488"/>
        <n v="13.92813996151953"/>
        <n v="8.572371850564725"/>
        <n v="19.84771573604061"/>
        <n v="11.165562027180826"/>
        <n v="8.065527458140977"/>
        <n v="21.388337961126535"/>
        <n v="14.721881309632211"/>
        <n v="8.620716151836483"/>
        <n v="20.109031972889344"/>
        <n v="10.790418744116314"/>
        <n v="8.39455881283189"/>
        <n v="23.191455443966206"/>
        <n v="11.094850008670019"/>
        <n v="8.4454560103126"/>
        <n v="20.90305676855895"/>
        <n v="13.135850770251862"/>
        <n v="11.199599070572692"/>
        <n v="16.722452804927034"/>
        <n v="11.781788166435298"/>
        <n v="7.791660767379301"/>
        <n v="23.93571295085031"/>
        <n v="15.677684721740425"/>
        <n v="9.06230822730434"/>
        <n v="13.53428686004545"/>
        <n v="16.85638102243472"/>
        <n v="8.298795180722891"/>
        <n v="20.192275816343443"/>
        <n v="15.873065429731055"/>
        <n v="8.221899878558899"/>
        <n v="26.771700356718192"/>
        <n v="11.225052129877866"/>
        <n v="10.416687311103404"/>
        <n v="20.461808261886205"/>
        <n v="12.939058992927624"/>
        <n v="9.11638026730607"/>
        <n v="21.400882748033005"/>
        <n v="12.232935093970516"/>
        <n v="8.83843843843844"/>
        <n v="21.366690240452616"/>
        <n v="14.9221309817564"/>
        <n v="9.506022524677133"/>
        <n v="18.192997438087104"/>
        <n v="13.195580371185907"/>
        <n v="8.127627906976743"/>
        <n v="16.923800564440263"/>
        <n v="14.838880885586475"/>
        <n v="9.393387560195865"/>
        <n v="23.185476658916112"/>
        <n v="13.520523708421797"/>
        <n v="9.754007861149143"/>
        <n v="24.170664838930772"/>
        <n v="15.802695516640691"/>
        <n v="7.981998076130273"/>
        <n v="24.411821518253817"/>
        <n v="11.510579509925106"/>
        <n v="8.433848610203933"/>
        <n v="20.59107559107559"/>
        <n v="13.2091212458287"/>
        <n v="8.078590572284407"/>
        <n v="25.008902077151337"/>
        <n v="16.53815696244738"/>
        <n v="9.803529028353275"/>
        <n v="17.248764415156508"/>
        <n v="16.257934876923777"/>
        <n v="9.499221010460717"/>
        <n v="17.728546409807358"/>
        <n v="12.068148827259531"/>
        <n v="8.940715612632259"/>
        <n v="21.161844484629295"/>
        <n v="12.609972828082544"/>
        <n v="8.468871267082841"/>
        <n v="24.785726481133683"/>
        <n v="16.851990282190243"/>
        <n v="9.110471713405738"/>
        <n v="13.783711257211861"/>
        <n v="14.639421165619783"/>
        <n v="10.152658361115984"/>
        <n v="18.428057553956833"/>
        <n v="14.26815144766147"/>
        <n v="9.99714600236474"/>
        <n v="15.638740344622697"/>
        <n v="14.747088186356073"/>
      </sharedItems>
    </cacheField>
    <cacheField name="CPC" numFmtId="4">
      <sharedItems containsSemiMixedTypes="0" containsString="0" containsNumber="1">
        <n v="0.41072874493927125"/>
        <n v="1.832"/>
        <n v="1.114789644012945"/>
        <n v="0.571910669975186"/>
        <n v="1.8320512820512822"/>
        <n v="1.0524624624624626"/>
        <n v="0.3844444444444445"/>
        <n v="1.9176271186440679"/>
        <n v="0.9180600461893764"/>
        <n v="0.3947008547008547"/>
        <n v="2.4046000000000003"/>
        <n v="0.8700806451612904"/>
        <n v="0.40460069444444446"/>
        <n v="1.801864406779661"/>
        <n v="1.116984126984127"/>
        <n v="0.42374269005847953"/>
        <n v="1.4523376623376623"/>
        <n v="0.8863197969543146"/>
        <n v="0.5198681318681319"/>
        <n v="2.3214285714285716"/>
        <n v="1.0512111801242237"/>
        <n v="0.5661609195402298"/>
        <n v="2.0559420289855073"/>
        <n v="1.0881196581196582"/>
        <n v="0.5852718676122931"/>
        <n v="1.7525396825396824"/>
        <n v="0.902108108108108"/>
        <n v="0.5601826484018265"/>
        <n v="1.7277922077922077"/>
        <n v="0.6905034324942791"/>
        <n v="0.5368045977011494"/>
        <n v="2.0907142857142857"/>
        <n v="0.9609620991253645"/>
        <n v="0.428468809073724"/>
        <n v="1.738125"/>
        <n v="1.0854597701149427"/>
        <n v="0.4526938775510204"/>
        <n v="2.117"/>
        <n v="0.6708620689655171"/>
        <n v="0.610569306930693"/>
        <n v="2.6066666666666665"/>
        <n v="0.7598177676537585"/>
        <n v="0.5444418604651163"/>
        <n v="1.5405714285714287"/>
        <n v="0.7779497907949791"/>
        <n v="0.3888734835355286"/>
        <n v="1.7275949367088606"/>
        <n v="0.8572853185595568"/>
        <n v="0.5317972350230415"/>
        <n v="2.1713432835820896"/>
        <n v="1.0664"/>
        <n v="0.39260299625468165"/>
        <n v="2.2579245283018867"/>
        <n v="0.9354228855721394"/>
        <n v="0.45606679035250464"/>
        <n v="1.6653333333333333"/>
        <n v="0.6331048387096774"/>
        <n v="0.48063318777292574"/>
        <n v="2.033015873015873"/>
        <n v="0.7532380952380953"/>
        <n v="0.4733119658119658"/>
        <n v="1.6875"/>
        <n v="1.0128729281767956"/>
        <n v="0.42694214876033054"/>
        <n v="1.791470588235294"/>
        <n v="1.0197421203438395"/>
        <n v="0.4173458904109589"/>
        <n v="2.144285714285714"/>
        <n v="0.8840469208211144"/>
        <n v="0.36000000000000004"/>
        <n v="1.4790140845070423"/>
        <n v="0.6378496868475991"/>
        <n v="0.4603363228699552"/>
        <n v="1.77015873015873"/>
        <n v="0.7662582056892779"/>
        <n v="0.5344794188861985"/>
        <n v="2.3240384615384615"/>
        <n v="1.131564417177914"/>
        <n v="0.39389189189189194"/>
        <n v="1.9367272727272726"/>
        <n v="0.8474494949494948"/>
        <n v="0.44760245901639345"/>
        <n v="1.420263157894737"/>
        <n v="0.9124009324009325"/>
        <n v="0.41376114081996435"/>
        <n v="2.1971186440677966"/>
        <n v="1.067290502793296"/>
        <n v="0.4255491329479769"/>
        <n v="2.0443478260869568"/>
        <n v="1.1302295081967213"/>
        <n v="0.4780658436213992"/>
        <n v="2.2978181818181818"/>
        <n v="0.6973788546255507"/>
        <n v="0.4288191881918819"/>
        <n v="1.741830985915493"/>
        <n v="0.675601750547046"/>
        <n v="0.3595964912280702"/>
        <n v="1.8591176470588235"/>
        <n v="1.2322981366459627"/>
        <n v="0.514841075794621"/>
        <n v="1.745"/>
        <n v="0.8072562358276644"/>
        <n v="0.38312387791741476"/>
        <n v="1.297820512820513"/>
        <n v="0.7398594847775176"/>
        <n v="0.37460236886632825"/>
        <n v="1.823766233766234"/>
        <n v="0.7631555555555556"/>
        <n v="0.5006982543640898"/>
        <n v="2.6394545454545453"/>
        <n v="0.9567639257294429"/>
        <n v="0.5578411910669975"/>
        <n v="1.4072602739726028"/>
        <n v="1.1955844155844155"/>
        <n v="0.5075438596491229"/>
        <n v="1.4637142857142855"/>
        <n v="0.6432128514056225"/>
        <n v="0.5980487804878049"/>
        <n v="1.7259016393442623"/>
        <n v="0.8283177570093457"/>
      </sharedItems>
    </cacheField>
    <cacheField name="CTR" numFmtId="4">
      <sharedItems containsSemiMixedTypes="0" containsString="0" containsNumber="1">
        <n v="1.884489204242008"/>
        <n v="1.3132551216949746"/>
        <n v="1.0849719101123596"/>
        <n v="1.65932391814551"/>
        <n v="1.1202068074105989"/>
        <n v="1.2444411226129528"/>
        <n v="1.9707037148897613"/>
        <n v="0.7881378573336895"/>
        <n v="2.083032664646173"/>
        <n v="2.4561256192795367"/>
        <n v="0.6985191394244202"/>
        <n v="1.5669095657301715"/>
        <n v="2.7212169887088393"/>
        <n v="0.8579322378944307"/>
        <n v="1.48788437012895"/>
        <n v="2.323580034423408"/>
        <n v="1.1348563006632277"/>
        <n v="1.636552440290758"/>
        <n v="1.5751029875030291"/>
        <n v="0.9773502947564381"/>
        <n v="1.2634883264665489"/>
        <n v="1.4590460857315355"/>
        <n v="1.149616794401866"/>
        <n v="1.7492275490880096"/>
        <n v="2.0389472669430253"/>
        <n v="1.0769230769230769"/>
        <n v="1.2955182072829132"/>
        <n v="1.6509611760271392"/>
        <n v="1.4185703758290347"/>
        <n v="2.031141064373693"/>
        <n v="1.7008797653958945"/>
        <n v="0.9421265141318977"/>
        <n v="1.461938453669764"/>
        <n v="2.5707065798425504"/>
        <n v="0.8944793850454227"/>
        <n v="1.1612774051456602"/>
        <n v="2.38477636637952"/>
        <n v="0.8353055826256438"/>
        <n v="2.0761555326860264"/>
        <n v="1.4039965247610773"/>
        <n v="0.7614213197969544"/>
        <n v="1.4695052554060386"/>
        <n v="1.4814304416729829"/>
        <n v="1.3883379611265372"/>
        <n v="1.89239478997585"/>
        <n v="2.2168433994160135"/>
        <n v="1.1639899808457346"/>
        <n v="1.258672989086852"/>
        <n v="1.578526223903397"/>
        <n v="1.068069504224454"/>
        <n v="1.0404022888850355"/>
        <n v="2.1511440541411537"/>
        <n v="0.925764192139738"/>
        <n v="1.404268697383589"/>
        <n v="2.4556927422661623"/>
        <n v="1.004150488686571"/>
        <n v="1.8609537387911306"/>
        <n v="1.6211241682004816"/>
        <n v="1.1773500280321436"/>
        <n v="2.0813717230784476"/>
        <n v="1.914658593462341"/>
        <n v="0.8020318139286192"/>
        <n v="1.6642147848473705"/>
        <n v="1.9437751004016064"/>
        <n v="1.1271340958063982"/>
        <n v="1.556576423888319"/>
        <n v="1.9700445284037242"/>
        <n v="1.2485136741973841"/>
        <n v="1.2697348823354186"/>
        <n v="2.893524253084279"/>
        <n v="1.3834762275915822"/>
        <n v="2.0285435988650318"/>
        <n v="1.9803738732738334"/>
        <n v="1.2089810017271159"/>
        <n v="1.596450779012087"/>
        <n v="1.6536536536536535"/>
        <n v="0.9193776520509194"/>
        <n v="1.3187168803850977"/>
        <n v="2.413358264121407"/>
        <n v="0.9393680614859093"/>
        <n v="1.5570934256055362"/>
        <n v="1.8158139534883722"/>
        <n v="1.191596111633741"/>
        <n v="1.626355296080067"/>
        <n v="2.2702440208813885"/>
        <n v="1.0552673940261132"/>
        <n v="1.2668082094833686"/>
        <n v="2.292099103475688"/>
        <n v="1.1823166552433173"/>
        <n v="1.3981846520583112"/>
        <n v="1.669644084100591"/>
        <n v="1.0623913463395789"/>
        <n v="1.6505489711335708"/>
        <n v="1.9667610131359314"/>
        <n v="1.182151182151182"/>
        <n v="1.9551638572773165"/>
        <n v="2.2465710231751537"/>
        <n v="1.3452027695351139"/>
        <n v="1.342058100279248"/>
        <n v="1.904185483495507"/>
        <n v="0.9884678747940692"/>
        <n v="2.013974517057131"/>
        <n v="2.4794124193189404"/>
        <n v="1.3660245183887916"/>
        <n v="1.6311406524562608"/>
        <n v="2.386721589532348"/>
        <n v="1.160337552742616"/>
        <n v="1.6523463317911435"/>
        <n v="1.6914121815420953"/>
        <n v="0.939047293836435"/>
        <n v="1.7613530181274528"/>
        <n v="1.6331658291457287"/>
        <n v="0.9794713538172548"/>
        <n v="1.224457342768546"/>
        <n v="2.000350938761186"/>
        <n v="1.2589928057553956"/>
        <n v="2.2182628062360803"/>
        <n v="1.6716271863660457"/>
        <n v="0.9061200237670826"/>
        <n v="1.7803660565723793"/>
      </sharedItems>
    </cacheField>
    <cacheField name="CPV" numFmtId="4">
      <sharedItems containsSemiMixedTypes="0" containsString="0" containsNumber="1">
        <n v="0.4439824945295405"/>
        <n v="1.9628571428571429"/>
        <n v="1.175665529010239"/>
        <n v="0.6002083333333333"/>
        <n v="1.9575342465753425"/>
        <n v="1.0850464396284831"/>
        <n v="0.40216432865731466"/>
        <n v="1.9849122807017543"/>
        <n v="0.9442280285035629"/>
        <n v="0.4086725663716814"/>
        <n v="2.613695652173913"/>
        <n v="0.8965927977839335"/>
        <n v="0.43398510242085664"/>
        <n v="1.932909090909091"/>
        <n v="1.1967687074829934"/>
        <n v="0.4356312625250501"/>
        <n v="1.531917808219178"/>
        <n v="0.941266846361186"/>
        <n v="0.5339503386004515"/>
        <n v="2.4375"/>
        <n v="1.1208278145695365"/>
        <n v="0.6080987654320987"/>
        <n v="2.1493939393939394"/>
        <n v="1.1366964285714285"/>
        <n v="0.6053056234718827"/>
        <n v="1.8401666666666665"/>
        <n v="0.9323463687150837"/>
        <n v="0.5999022004889976"/>
        <n v="1.7978378378378377"/>
        <n v="0.7341849148418491"/>
        <n v="0.5695365853658536"/>
        <n v="2.2515384615384617"/>
        <n v="0.9898198198198198"/>
        <n v="0.4578989898989899"/>
        <n v="1.823606557377049"/>
        <n v="1.1622769230769232"/>
        <n v="0.4669894736842105"/>
        <n v="2.19"/>
        <n v="0.6901995565410199"/>
        <n v="0.6440469973890339"/>
        <n v="2.76"/>
        <n v="0.8096116504854369"/>
        <n v="0.5780493827160494"/>
        <n v="1.6590769230769231"/>
        <n v="0.8356404494382023"/>
        <n v="0.4087067395264116"/>
        <n v="1.7724675324675323"/>
        <n v="0.8867621776504299"/>
        <n v="0.5684729064039409"/>
        <n v="2.238153846153846"/>
        <n v="1.1031724137931036"/>
        <n v="0.4167992047713718"/>
        <n v="2.3464705882352943"/>
        <n v="0.9716795865633076"/>
        <n v="0.47732038834951457"/>
        <n v="1.7347222222222223"/>
        <n v="0.6826521739130434"/>
        <n v="0.5119302325581395"/>
        <n v="2.170847457627119"/>
        <n v="0.7909"/>
        <n v="0.49665919282511206"/>
        <n v="1.7763157894736843"/>
        <n v="1.09125"/>
        <n v="0.4571681415929203"/>
        <n v="1.9034375"/>
        <n v="1.0655389221556886"/>
        <n v="0.4431454545454545"/>
        <n v="2.2145901639344263"/>
        <n v="0.9479874213836478"/>
        <n v="0.38086956521739135"/>
        <n v="1.5218840579710147"/>
        <n v="0.6774501108647449"/>
        <n v="0.48194835680751175"/>
        <n v="1.8901694915254237"/>
        <n v="0.8068663594470046"/>
        <n v="0.553233082706767"/>
        <n v="2.417"/>
        <n v="1.1823397435897436"/>
        <n v="0.41015009380863043"/>
        <n v="2.088627450980392"/>
        <n v="0.8785078534031413"/>
        <n v="0.4608227848101266"/>
        <n v="1.4786301369863013"/>
        <n v="0.9761097256857856"/>
        <n v="0.4404554079696395"/>
        <n v="2.3148214285714284"/>
        <n v="1.1474174174174174"/>
        <n v="0.4443863179074447"/>
        <n v="2.170153846153846"/>
        <n v="1.1645945945945946"/>
        <n v="0.5117621145374449"/>
        <n v="2.4303846153846154"/>
        <n v="0.7363023255813954"/>
        <n v="0.4566208251473477"/>
        <n v="1.845820895522388"/>
        <n v="0.7049086757990868"/>
        <n v="0.3719963702359347"/>
        <n v="2.006666666666667"/>
        <n v="1.2841423948220065"/>
        <n v="0.5455181347150259"/>
        <n v="1.888032786885246"/>
        <n v="0.827906976744186"/>
        <n v="0.3930018416206262"/>
        <n v="1.3867123287671232"/>
        <n v="0.7612530120481928"/>
        <n v="0.39393238434163697"/>
        <n v="1.9236986301369865"/>
        <n v="0.7876605504587156"/>
        <n v="0.5368449197860963"/>
        <n v="2.7390566037735846"/>
        <n v="1.016056338028169"/>
        <n v="0.6027077747989276"/>
        <n v="1.488840579710145"/>
        <n v="1.2357046979865771"/>
        <n v="0.5332718894009216"/>
        <n v="1.5292537313432835"/>
        <n v="0.6715303983228511"/>
        <n v="0.6335917312661499"/>
        <n v="1.8151724137931036"/>
        <n v="0.8775247524752475"/>
      </sharedItems>
    </cacheField>
    <cacheField name="CPL" numFmtId="4">
      <sharedItems containsSemiMixedTypes="0" containsString="0" containsNumber="1">
        <n v="4.058"/>
        <n v="13.74"/>
        <n v="6.8894"/>
        <n v="4.6095999999999995"/>
        <n v="10.992307692307692"/>
        <n v="7.788222222222223"/>
        <n v="5.281052631578947"/>
        <n v="8.703076923076923"/>
        <n v="6.737627118644068"/>
        <n v="5.369767441860465"/>
        <n v="8.015333333333334"/>
        <n v="6.106981132075472"/>
        <n v="4.855208333333334"/>
        <n v="7.0873333333333335"/>
        <n v="6.899019607843138"/>
        <n v="5.301951219512195"/>
        <n v="9.319166666666666"/>
        <n v="5.5430158730158725"/>
        <n v="4.9279166666666665"/>
        <n v="12.1875"/>
        <n v="7.358478260869566"/>
        <n v="5.472888888888889"/>
        <n v="10.912307692307694"/>
        <n v="5.875846153846154"/>
        <n v="5.757441860465116"/>
        <n v="11.041"/>
        <n v="6.181111111111111"/>
        <n v="4.9072000000000005"/>
        <n v="9.502857142857142"/>
        <n v="6.857954545454546"/>
        <n v="5.987435897435897"/>
        <n v="11.708"/>
        <n v="6.462941176470588"/>
        <n v="4.722083333333333"/>
        <n v="8.556923076923077"/>
        <n v="6.402372881355932"/>
        <n v="4.62125"/>
        <n v="9.072857142857142"/>
        <n v="5.659636363636364"/>
        <n v="5.138958333333333"/>
        <n v="11.729999999999999"/>
        <n v="7.097021276595744"/>
        <n v="4.256545454545455"/>
        <n v="10.784"/>
        <n v="8.083913043478262"/>
        <n v="6.410857142857143"/>
        <n v="9.748571428571427"/>
        <n v="5.951538461538462"/>
        <n v="5.245454545454546"/>
        <n v="14.547999999999998"/>
        <n v="5.816727272727273"/>
        <n v="5.113414634146341"/>
        <n v="8.547857142857143"/>
        <n v="6.715000000000001"/>
        <n v="6.643783783783784"/>
        <n v="8.326666666666666"/>
        <n v="5.064838709677419"/>
        <n v="4.316274509803922"/>
        <n v="10.673333333333334"/>
        <n v="6.590833333333333"/>
        <n v="5.274047619047619"/>
        <n v="9.204545454545455"/>
        <n v="7.051153846153847"/>
        <n v="4.492173913043478"/>
        <n v="12.181999999999999"/>
        <n v="5.834262295081967"/>
        <n v="5.944634146341463"/>
        <n v="11.2575"/>
        <n v="5.197586206896552"/>
        <n v="4.672000000000001"/>
        <n v="10.501000000000001"/>
        <n v="5.178474576271186"/>
        <n v="3.9482692307692306"/>
        <n v="7.965714285714285"/>
        <n v="7.146530612244898"/>
        <n v="5.38390243902439"/>
        <n v="10.986363636363636"/>
        <n v="5.675230769230769"/>
        <n v="5.46525"/>
        <n v="8.193846153846154"/>
        <n v="6.214629629629629"/>
        <n v="4.121320754716981"/>
        <n v="7.71"/>
        <n v="6.41672131147541"/>
        <n v="5.158222222222222"/>
        <n v="8.642"/>
        <n v="6.16274193548387"/>
        <n v="4.09"/>
        <n v="11.755"/>
        <n v="5.84271186440678"/>
        <n v="4.6468"/>
        <n v="10.531666666666666"/>
        <n v="6.882826086956522"/>
        <n v="5.668780487804877"/>
        <n v="10.305833333333334"/>
        <n v="5.513392857142857"/>
        <n v="4.455869565217391"/>
        <n v="11.492727272727272"/>
        <n v="7.348148148148148"/>
        <n v="4.386875"/>
        <n v="8.85923076923077"/>
        <n v="7.416666666666667"/>
        <n v="4.026415094339622"/>
        <n v="6.748666666666667"/>
        <n v="5.6414285714285715"/>
        <n v="4.340980392156863"/>
        <n v="14.043000000000001"/>
        <n v="6.35962962962963"/>
        <n v="4.669302325581396"/>
        <n v="11.166923076923077"/>
        <n v="8.015555555555554"/>
        <n v="5.352619047619048"/>
        <n v="7.3378571428571435"/>
        <n v="8.005217391304347"/>
        <n v="4.6288"/>
        <n v="9.314545454545454"/>
        <n v="7.626666666666667"/>
        <n v="4.019672131147541"/>
        <n v="8.098461538461539"/>
        <n v="9.329473684210527"/>
      </sharedItems>
    </cacheField>
    <cacheField name="CPS" numFmtId="4">
      <sharedItems containsSemiMixedTypes="0" containsString="0" containsNumber="1">
        <n v="11.935294117647059"/>
        <n v="17.175"/>
        <n v="11.111935483870969"/>
        <n v="10.476363636363637"/>
        <n v="28.580000000000002"/>
        <n v="8.15046511627907"/>
        <n v="10.034"/>
        <n v="18.856666666666666"/>
        <n v="8.833777777777778"/>
        <n v="9.620833333333334"/>
        <n v="12.023"/>
        <n v="10.1146875"/>
        <n v="8.963461538461539"/>
        <n v="15.187142857142858"/>
        <n v="9.773611111111112"/>
        <n v="7.763571428571429"/>
        <n v="22.366"/>
        <n v="9.438108108108107"/>
        <n v="5.500930232558139"/>
        <n v="29.25"/>
        <n v="8.255853658536585"/>
        <n v="8.492413793103449"/>
        <n v="20.26571428571429"/>
        <n v="10.05078947368421"/>
        <n v="8.841785714285715"/>
        <n v="11.041"/>
        <n v="10.767096774193547"/>
        <n v="9.814400000000001"/>
        <n v="14.782222222222222"/>
        <n v="7.54375"/>
        <n v="16.679285714285715"/>
        <n v="23.416"/>
        <n v="8.039268292682927"/>
        <n v="13.332941176470587"/>
        <n v="18.54"/>
        <n v="10.79257142857143"/>
        <n v="5.8373684210526315"/>
        <n v="14.113333333333333"/>
        <n v="7.981538461538461"/>
        <n v="10.724782608695651"/>
        <n v="28.151999999999997"/>
        <n v="7.757209302325581"/>
        <n v="9.754583333333334"/>
        <n v="13.48"/>
        <n v="11.26848484848485"/>
        <n v="10.684761904761904"/>
        <n v="19.497142857142855"/>
        <n v="8.364324324324325"/>
        <n v="7.958620689655173"/>
        <n v="18.185"/>
        <n v="8.646486486486486"/>
        <n v="10.4825"/>
        <n v="23.934"/>
        <n v="10.163243243243244"/>
        <n v="17.55857142857143"/>
        <n v="13.877777777777778"/>
        <n v="8.487027027027027"/>
        <n v="8.8052"/>
        <n v="14.231111111111112"/>
        <n v="9.586666666666668"/>
        <n v="11.658421052631578"/>
        <n v="16.875"/>
        <n v="9.90972972972973"/>
        <n v="9.392727272727273"/>
        <n v="15.2275"/>
        <n v="8.89725"/>
        <n v="13.540555555555555"/>
        <n v="15.01"/>
        <n v="6.851363636363636"/>
        <n v="15.017142857142858"/>
        <n v="13.12625"/>
        <n v="7.274523809523809"/>
        <n v="6.622903225806452"/>
        <n v="18.586666666666666"/>
        <n v="7.781777777777778"/>
        <n v="7.120645161290323"/>
        <n v="20.141666666666666"/>
        <n v="9.222249999999999"/>
        <n v="10.41"/>
        <n v="11.835555555555555"/>
        <n v="7.804418604651162"/>
        <n v="11.496315789473684"/>
        <n v="21.588"/>
        <n v="8.895909090909091"/>
        <n v="10.092173913043478"/>
        <n v="12.963"/>
        <n v="9.319268292682926"/>
        <n v="9.602608695652174"/>
        <n v="23.51"/>
        <n v="8.207619047619048"/>
        <n v="6.638285714285715"/>
        <n v="15.7975"/>
        <n v="7.72219512195122"/>
        <n v="15.494666666666665"/>
        <n v="15.45875"/>
        <n v="7.351190476190476"/>
        <n v="11.387222222222222"/>
        <n v="25.284"/>
        <n v="10.724324324324325"/>
        <n v="15.040714285714285"/>
        <n v="23.034"/>
        <n v="8.090909090909092"/>
        <n v="10.161904761904761"/>
        <n v="10.123000000000001"/>
        <n v="7.346976744186047"/>
        <n v="8.855599999999999"/>
        <n v="20.06142857142857"/>
        <n v="9.812000000000001"/>
        <n v="13.385333333333334"/>
        <n v="16.13"/>
        <n v="10.019444444444444"/>
        <n v="14.050625"/>
        <n v="12.84125"/>
        <n v="11.878709677419355"/>
        <n v="21.04"/>
        <n v="11.384444444444444"/>
        <n v="7.626666666666667"/>
        <n v="8.455172413793104"/>
        <n v="10.528"/>
        <n v="8.244651162790698"/>
      </sharedItems>
    </cacheField>
    <cacheField name="CAC" numFmtId="4">
      <sharedItems containsSemiMixedTypes="0" containsString="0" containsNumber="1">
        <n v="14.492857142857144"/>
        <n v="19.62857142857143"/>
        <n v="13.7788"/>
        <n v="12.804444444444444"/>
        <n v="28.580000000000002"/>
        <n v="10.307941176470589"/>
        <n v="12.5425"/>
        <n v="22.628"/>
        <n v="11.042222222222222"/>
        <n v="11.545"/>
        <n v="13.35888888888889"/>
        <n v="12.448846153846155"/>
        <n v="10.132608695652175"/>
        <n v="17.718333333333334"/>
        <n v="12.132758620689655"/>
        <n v="8.6952"/>
        <n v="22.366"/>
        <n v="11.640333333333333"/>
        <n v="6.957058823529412"/>
        <n v="29.25"/>
        <n v="10.257272727272728"/>
        <n v="9.8512"/>
        <n v="23.643333333333334"/>
        <n v="12.731"/>
        <n v="10.76391304347826"/>
        <n v="12.267777777777777"/>
        <n v="13.351199999999999"/>
        <n v="11.152727272727274"/>
        <n v="16.63"/>
        <n v="9.4296875"/>
        <n v="19.459166666666665"/>
        <n v="23.416"/>
        <n v="9.988181818181818"/>
        <n v="16.19"/>
        <n v="22.247999999999998"/>
        <n v="13.490714285714287"/>
        <n v="6.721818181818182"/>
        <n v="15.8775"/>
        <n v="10.041290322580645"/>
        <n v="12.982631578947368"/>
        <n v="28.151999999999997"/>
        <n v="9.810588235294118"/>
        <n v="11.14809523809524"/>
        <n v="15.405714285714286"/>
        <n v="14.302307692307693"/>
        <n v="12.465555555555556"/>
        <n v="22.746666666666666"/>
        <n v="10.316"/>
        <n v="9.232000000000001"/>
        <n v="20.782857142857143"/>
        <n v="10.664"/>
        <n v="12.33235294117647"/>
        <n v="23.934"/>
        <n v="12.534666666666668"/>
        <n v="20.485"/>
        <n v="15.6125"/>
        <n v="10.467333333333332"/>
        <n v="10.00590909090909"/>
        <n v="16.01"/>
        <n v="12.167692307692308"/>
        <n v="13.03"/>
        <n v="20.25"/>
        <n v="12.222000000000001"/>
        <n v="10.87578947368421"/>
        <n v="17.40285714285714"/>
        <n v="11.1215625"/>
        <n v="16.248666666666665"/>
        <n v="16.88625"/>
        <n v="8.613142857142856"/>
        <n v="17.52"/>
        <n v="15.001428571428573"/>
        <n v="8.986176470588234"/>
        <n v="7.896538461538461"/>
        <n v="22.304"/>
        <n v="9.727222222222222"/>
        <n v="8.49"/>
        <n v="24.169999999999998"/>
        <n v="11.5278125"/>
        <n v="12.859411764705882"/>
        <n v="13.315"/>
        <n v="9.870294117647058"/>
        <n v="13.651875"/>
        <n v="21.588"/>
        <n v="11.183428571428571"/>
        <n v="11.606"/>
        <n v="14.403333333333332"/>
        <n v="11.578484848484848"/>
        <n v="11.62421052631579"/>
        <n v="28.212"/>
        <n v="10.138823529411766"/>
        <n v="8.297857142857143"/>
        <n v="18.054285714285715"/>
        <n v="9.594242424242424"/>
        <n v="17.878461538461536"/>
        <n v="17.667142857142856"/>
        <n v="9.080882352941176"/>
        <n v="13.664666666666667"/>
        <n v="25.284"/>
        <n v="13.226666666666667"/>
        <n v="16.197692307692307"/>
        <n v="23.034"/>
        <n v="10.17142857142857"/>
        <n v="11.855555555555556"/>
        <n v="11.247777777777777"/>
        <n v="9.291764705882354"/>
        <n v="10.542380952380952"/>
        <n v="23.405"/>
        <n v="12.265"/>
        <n v="15.444615384615386"/>
        <n v="18.14625"/>
        <n v="12.437931034482759"/>
        <n v="16.05785714285714"/>
        <n v="14.675714285714287"/>
        <n v="14.7296"/>
        <n v="25.715555555555554"/>
        <n v="12.8075"/>
        <n v="9.421176470588236"/>
        <n v="9.430769230769231"/>
        <n v="11.697777777777778"/>
        <n v="10.42705882352941"/>
      </sharedItems>
    </cacheField>
    <cacheField name="ROMI" numFmtId="4">
      <sharedItems containsSemiMixedTypes="0" containsString="0" containsNumber="1">
        <n v="-35.650000000000006"/>
        <n v="83.85"/>
        <n v="89.02999999999997"/>
        <n v="-100.51999999999998"/>
        <n v="121.58000000000001"/>
        <n v="37.129999999999995"/>
        <n v="-8.949999999999989"/>
        <n v="191.78000000000003"/>
        <n v="35.22000000000003"/>
        <n v="-74.12"/>
        <n v="162.13"/>
        <n v="95.96999999999997"/>
        <n v="-68.73000000000002"/>
        <n v="206.53000000000003"/>
        <n v="96.07999999999998"/>
        <n v="-34.97999999999999"/>
        <n v="160.17000000000002"/>
        <n v="160.39000000000004"/>
        <n v="-102.07999999999998"/>
        <n v="126.72000000000003"/>
        <n v="176.67000000000007"/>
        <n v="-98.67999999999998"/>
        <n v="173.01999999999998"/>
        <n v="15.770000000000039"/>
        <n v="-69.94999999999999"/>
        <n v="191.71"/>
        <n v="82.05000000000007"/>
        <n v="-85.75999999999999"/>
        <n v="170.20000000000002"/>
        <n v="223.25"/>
        <n v="-103.45999999999998"/>
        <n v="179.57000000000005"/>
        <n v="84.34000000000003"/>
        <n v="-53.79999999999998"/>
        <n v="164.82000000000005"/>
        <n v="154.60000000000002"/>
        <n v="-25.19999999999996"/>
        <n v="107.01000000000003"/>
        <n v="138.5100000000001"/>
        <n v="-51.309999999999974"/>
        <n v="180.44000000000005"/>
        <n v="117.00000000000006"/>
        <n v="-97.94"/>
        <n v="175.18000000000004"/>
        <n v="51.78000000000003"/>
        <n v="-51.579999999999984"/>
        <n v="258.6200000000001"/>
        <n v="114.42000000000007"/>
        <n v="-30.599999999999966"/>
        <n v="177.57000000000008"/>
        <n v="142.36000000000007"/>
        <n v="-13.68999999999997"/>
        <n v="218.89000000000004"/>
        <n v="178.72000000000008"/>
        <n v="-45.86999999999995"/>
        <n v="205.25000000000003"/>
        <n v="220.73000000000013"/>
        <n v="4.530000000000058"/>
        <n v="182.12000000000003"/>
        <n v="254.22000000000014"/>
        <n v="6.490000000000066"/>
        <n v="191.35000000000008"/>
        <n v="145.39000000000004"/>
        <n v="20.880000000000052"/>
        <n v="223.7800000000001"/>
        <n v="259.47000000000014"/>
        <n v="-40.029999999999944"/>
        <n v="150.09000000000006"/>
        <n v="310.6100000000002"/>
        <n v="34.76000000000005"/>
        <n v="330.1100000000001"/>
        <n v="260.9100000000002"/>
        <n v="-44.92999999999998"/>
        <n v="275.5700000000001"/>
        <n v="147.79000000000008"/>
        <n v="-18.739999999999952"/>
        <n v="310.1500000000001"/>
        <n v="240.11000000000013"/>
        <n v="22.78000000000003"/>
        <n v="328.79000000000013"/>
        <n v="304.75000000000017"/>
        <n v="6.9900000000000375"/>
        <n v="276.6000000000001"/>
        <n v="121.64000000000016"/>
        <n v="-3.459999999999951"/>
        <n v="261.7700000000001"/>
        <n v="175.14000000000016"/>
        <n v="14.180000000000035"/>
        <n v="297.8200000000001"/>
        <n v="292.8000000000002"/>
        <n v="-68.53999999999996"/>
        <n v="195.97000000000008"/>
        <n v="319.69000000000017"/>
        <n v="1.8400000000000603"/>
        <n v="267.4700000000001"/>
        <n v="246.69000000000017"/>
        <n v="-12.369999999999948"/>
        <n v="275.9000000000001"/>
        <n v="288.00000000000017"/>
        <n v="44.31000000000009"/>
        <n v="191.55000000000007"/>
        <n v="227.20000000000016"/>
        <n v="0.24000000000006594"/>
        <n v="291.1700000000001"/>
        <n v="309.7400000000002"/>
        <n v="52.510000000000105"/>
        <n v="265.4700000000001"/>
        <n v="248.38000000000017"/>
        <n v="72.28000000000006"/>
        <n v="214.4700000000001"/>
        <n v="141.02000000000015"/>
        <n v="-43.36999999999995"/>
        <n v="261.2700000000001"/>
        <n v="145.84000000000015"/>
        <n v="45.41000000000008"/>
        <n v="225.24000000000012"/>
        <n v="245.81000000000023"/>
        <n v="26.12000000000012"/>
        <n v="313.10000000000014"/>
        <n v="339.74000000000024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21" sheet="ЗАДАЧА 1-2"/>
  </cacheSource>
  <cacheFields>
    <cacheField name="Date" numFmtId="164">
      <sharedItems containsSemiMixedTypes="0" containsDate="1" containsString="0"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</sharedItems>
    </cacheField>
    <cacheField name="Campaign Name" numFmtId="0">
      <sharedItems>
        <s v="Campaign 1"/>
        <s v="Campaign 2"/>
        <s v="Campaign 3"/>
      </sharedItems>
    </cacheField>
    <cacheField name="Total Spent" numFmtId="2">
      <sharedItems containsSemiMixedTypes="0" containsString="0" containsNumber="1">
        <n v="202.9"/>
        <n v="137.4"/>
        <n v="344.47"/>
        <n v="230.48"/>
        <n v="142.9"/>
        <n v="350.47"/>
        <n v="200.68"/>
        <n v="113.14"/>
        <n v="397.52"/>
        <n v="230.9"/>
        <n v="120.23"/>
        <n v="323.67"/>
        <n v="233.05"/>
        <n v="106.31"/>
        <n v="351.85"/>
        <n v="217.38"/>
        <n v="111.83"/>
        <n v="349.21"/>
        <n v="236.54"/>
        <n v="146.25"/>
        <n v="338.49"/>
        <n v="246.28"/>
        <n v="141.86"/>
        <n v="381.93"/>
        <n v="247.57"/>
        <n v="110.41"/>
        <n v="333.78"/>
        <n v="245.36"/>
        <n v="133.04"/>
        <n v="301.75"/>
        <n v="233.51"/>
        <n v="117.08"/>
        <n v="329.61"/>
        <n v="226.66"/>
        <n v="111.24"/>
        <n v="377.74"/>
        <n v="221.82"/>
        <n v="127.02"/>
        <n v="311.28"/>
        <n v="246.67"/>
        <n v="140.76"/>
        <n v="333.56"/>
        <n v="234.11"/>
        <n v="107.84"/>
        <n v="371.86"/>
        <n v="224.38"/>
        <n v="136.48"/>
        <n v="309.48"/>
        <n v="230.8"/>
        <n v="145.48"/>
        <n v="319.92"/>
        <n v="209.65"/>
        <n v="119.67"/>
        <n v="376.04"/>
        <n v="245.82"/>
        <n v="124.9"/>
        <n v="314.02"/>
        <n v="220.13"/>
        <n v="128.08"/>
        <n v="316.36"/>
        <n v="221.51"/>
        <n v="101.25"/>
        <n v="366.66"/>
        <n v="206.64"/>
        <n v="121.82"/>
        <n v="355.89"/>
        <n v="243.73"/>
        <n v="135.09"/>
        <n v="301.46"/>
        <n v="210.24"/>
        <n v="105.01"/>
        <n v="305.53"/>
        <n v="205.31"/>
        <n v="111.52"/>
        <n v="350.18"/>
        <n v="220.74"/>
        <n v="120.85"/>
        <n v="368.89"/>
        <n v="218.61"/>
        <n v="106.52"/>
        <n v="335.59"/>
        <n v="218.43"/>
        <n v="107.94"/>
        <n v="391.42"/>
        <n v="232.12"/>
        <n v="129.63"/>
        <n v="382.09"/>
        <n v="220.86"/>
        <n v="141.06"/>
        <n v="344.72"/>
        <n v="232.34"/>
        <n v="126.38"/>
        <n v="316.61"/>
        <n v="232.42"/>
        <n v="123.67"/>
        <n v="308.75"/>
        <n v="204.97"/>
        <n v="126.42"/>
        <n v="396.8"/>
        <n v="210.57"/>
        <n v="115.17"/>
        <n v="356.0"/>
        <n v="213.4"/>
        <n v="101.23"/>
        <n v="315.92"/>
        <n v="221.39"/>
        <n v="140.43"/>
        <n v="343.42"/>
        <n v="200.78"/>
        <n v="145.17"/>
        <n v="360.7"/>
        <n v="224.81"/>
        <n v="102.73"/>
        <n v="368.24"/>
        <n v="231.44"/>
        <n v="102.46"/>
        <n v="320.32"/>
        <n v="245.2"/>
        <n v="105.28"/>
        <n v="354.52"/>
      </sharedItems>
    </cacheField>
    <cacheField name="Impressions" numFmtId="0">
      <sharedItems containsSemiMixedTypes="0" containsString="0" containsNumber="1" containsInteger="1">
        <n v="26214.0"/>
        <n v="5711.0"/>
        <n v="28480.0"/>
        <n v="24287.0"/>
        <n v="6963.0"/>
        <n v="26759.0"/>
        <n v="26488.0"/>
        <n v="7486.0"/>
        <n v="20787.0"/>
        <n v="23818.0"/>
        <n v="7158.0"/>
        <n v="23741.0"/>
        <n v="21167.0"/>
        <n v="6877.0"/>
        <n v="21171.0"/>
        <n v="22078.0"/>
        <n v="6785.0"/>
        <n v="24075.0"/>
        <n v="28887.0"/>
        <n v="6446.0"/>
        <n v="25485.0"/>
        <n v="29814.0"/>
        <n v="6002.0"/>
        <n v="20066.0"/>
        <n v="20746.0"/>
        <n v="5850.0"/>
        <n v="28560.0"/>
        <n v="26530.0"/>
        <n v="5428.0"/>
        <n v="21515.0"/>
        <n v="25575.0"/>
        <n v="5944.0"/>
        <n v="23462.0"/>
        <n v="20578.0"/>
        <n v="7155.0"/>
        <n v="29967.0"/>
        <n v="20547.0"/>
        <n v="7183.0"/>
        <n v="22349.0"/>
        <n v="28775.0"/>
        <n v="7092.0"/>
        <n v="29874.0"/>
        <n v="29026.0"/>
        <n v="5042.0"/>
        <n v="25259.0"/>
        <n v="26028.0"/>
        <n v="6787.0"/>
        <n v="28681.0"/>
        <n v="27494.0"/>
        <n v="6273.0"/>
        <n v="28835.0"/>
        <n v="24824.0"/>
        <n v="5725.0"/>
        <n v="28627.0"/>
        <n v="21949.0"/>
        <n v="7469.0"/>
        <n v="26653.0"/>
        <n v="28252.0"/>
        <n v="5351.0"/>
        <n v="20179.0"/>
        <n v="24443.0"/>
        <n v="7481.0"/>
        <n v="21752.0"/>
        <n v="24900.0"/>
        <n v="6033.0"/>
        <n v="22421.0"/>
        <n v="29644.0"/>
        <n v="5046.0"/>
        <n v="26856.0"/>
        <n v="20183.0"/>
        <n v="5132.0"/>
        <n v="23613.0"/>
        <n v="22521.0"/>
        <n v="5211.0"/>
        <n v="28626.0"/>
        <n v="24975.0"/>
        <n v="5656.0"/>
        <n v="24721.0"/>
        <n v="22997.0"/>
        <n v="5855.0"/>
        <n v="25432.0"/>
        <n v="26875.0"/>
        <n v="6378.0"/>
        <n v="26378.0"/>
        <n v="24711.0"/>
        <n v="5591.0"/>
        <n v="28260.0"/>
        <n v="22643.0"/>
        <n v="5836.0"/>
        <n v="21814.0"/>
        <n v="29108.0"/>
        <n v="5177.0"/>
        <n v="27506.0"/>
        <n v="27558.0"/>
        <n v="6006.0"/>
        <n v="23374.0"/>
        <n v="25372.0"/>
        <n v="5055.0"/>
        <n v="23993.0"/>
        <n v="21479.0"/>
        <n v="6677.0"/>
        <n v="21897.0"/>
        <n v="22465.0"/>
        <n v="5710.0"/>
        <n v="26178.0"/>
        <n v="24762.0"/>
        <n v="6636.0"/>
        <n v="27234.0"/>
        <n v="23708.0"/>
        <n v="5857.0"/>
        <n v="21404.0"/>
        <n v="24676.0"/>
        <n v="7453.0"/>
        <n v="25154.0"/>
        <n v="22796.0"/>
        <n v="5560.0"/>
        <n v="22450.0"/>
        <n v="24527.0"/>
        <n v="6732.0"/>
        <n v="24040.0"/>
      </sharedItems>
    </cacheField>
    <cacheField name="Clicks" numFmtId="0">
      <sharedItems containsSemiMixedTypes="0" containsString="0" containsNumber="1" containsInteger="1">
        <n v="494.0"/>
        <n v="75.0"/>
        <n v="309.0"/>
        <n v="403.0"/>
        <n v="78.0"/>
        <n v="333.0"/>
        <n v="522.0"/>
        <n v="59.0"/>
        <n v="433.0"/>
        <n v="585.0"/>
        <n v="50.0"/>
        <n v="372.0"/>
        <n v="576.0"/>
        <n v="315.0"/>
        <n v="513.0"/>
        <n v="77.0"/>
        <n v="394.0"/>
        <n v="455.0"/>
        <n v="63.0"/>
        <n v="322.0"/>
        <n v="435.0"/>
        <n v="69.0"/>
        <n v="351.0"/>
        <n v="423.0"/>
        <n v="370.0"/>
        <n v="438.0"/>
        <n v="437.0"/>
        <n v="56.0"/>
        <n v="343.0"/>
        <n v="529.0"/>
        <n v="64.0"/>
        <n v="348.0"/>
        <n v="490.0"/>
        <n v="60.0"/>
        <n v="464.0"/>
        <n v="404.0"/>
        <n v="54.0"/>
        <n v="439.0"/>
        <n v="430.0"/>
        <n v="70.0"/>
        <n v="478.0"/>
        <n v="577.0"/>
        <n v="79.0"/>
        <n v="361.0"/>
        <n v="434.0"/>
        <n v="67.0"/>
        <n v="300.0"/>
        <n v="534.0"/>
        <n v="53.0"/>
        <n v="402.0"/>
        <n v="539.0"/>
        <n v="496.0"/>
        <n v="458.0"/>
        <n v="420.0"/>
        <n v="468.0"/>
        <n v="362.0"/>
        <n v="484.0"/>
        <n v="68.0"/>
        <n v="349.0"/>
        <n v="584.0"/>
        <n v="341.0"/>
        <n v="71.0"/>
        <n v="479.0"/>
        <n v="446.0"/>
        <n v="457.0"/>
        <n v="413.0"/>
        <n v="52.0"/>
        <n v="326.0"/>
        <n v="555.0"/>
        <n v="55.0"/>
        <n v="396.0"/>
        <n v="488.0"/>
        <n v="76.0"/>
        <n v="429.0"/>
        <n v="561.0"/>
        <n v="358.0"/>
        <n v="519.0"/>
        <n v="305.0"/>
        <n v="486.0"/>
        <n v="454.0"/>
        <n v="542.0"/>
        <n v="570.0"/>
        <n v="409.0"/>
        <n v="66.0"/>
        <n v="441.0"/>
        <n v="557.0"/>
        <n v="427.0"/>
        <n v="591.0"/>
        <n v="450.0"/>
        <n v="401.0"/>
        <n v="377.0"/>
        <n v="73.0"/>
        <n v="308.0"/>
        <n v="456.0"/>
        <n v="498.0"/>
        <n v="410.0"/>
        <n v="61.0"/>
        <n v="428.0"/>
      </sharedItems>
    </cacheField>
    <cacheField name="Visits" numFmtId="49">
      <sharedItems containsSemiMixedTypes="0" containsString="0" containsNumber="1" containsInteger="1">
        <n v="457.0"/>
        <n v="70.0"/>
        <n v="293.0"/>
        <n v="384.0"/>
        <n v="73.0"/>
        <n v="323.0"/>
        <n v="499.0"/>
        <n v="57.0"/>
        <n v="421.0"/>
        <n v="565.0"/>
        <n v="46.0"/>
        <n v="361.0"/>
        <n v="537.0"/>
        <n v="55.0"/>
        <n v="294.0"/>
        <n v="371.0"/>
        <n v="443.0"/>
        <n v="60.0"/>
        <n v="302.0"/>
        <n v="405.0"/>
        <n v="66.0"/>
        <n v="336.0"/>
        <n v="409.0"/>
        <n v="358.0"/>
        <n v="74.0"/>
        <n v="411.0"/>
        <n v="410.0"/>
        <n v="52.0"/>
        <n v="333.0"/>
        <n v="495.0"/>
        <n v="61.0"/>
        <n v="325.0"/>
        <n v="475.0"/>
        <n v="58.0"/>
        <n v="451.0"/>
        <n v="383.0"/>
        <n v="51.0"/>
        <n v="412.0"/>
        <n v="65.0"/>
        <n v="445.0"/>
        <n v="549.0"/>
        <n v="77.0"/>
        <n v="349.0"/>
        <n v="406.0"/>
        <n v="290.0"/>
        <n v="503.0"/>
        <n v="387.0"/>
        <n v="515.0"/>
        <n v="72.0"/>
        <n v="460.0"/>
        <n v="430.0"/>
        <n v="59.0"/>
        <n v="400.0"/>
        <n v="446.0"/>
        <n v="452.0"/>
        <n v="64.0"/>
        <n v="334.0"/>
        <n v="550.0"/>
        <n v="318.0"/>
        <n v="552.0"/>
        <n v="69.0"/>
        <n v="426.0"/>
        <n v="434.0"/>
        <n v="399.0"/>
        <n v="50.0"/>
        <n v="312.0"/>
        <n v="533.0"/>
        <n v="382.0"/>
        <n v="474.0"/>
        <n v="401.0"/>
        <n v="527.0"/>
        <n v="56.0"/>
        <n v="497.0"/>
        <n v="296.0"/>
        <n v="454.0"/>
        <n v="509.0"/>
        <n v="67.0"/>
        <n v="438.0"/>
        <n v="551.0"/>
        <n v="63.0"/>
        <n v="309.0"/>
        <n v="386.0"/>
        <n v="543.0"/>
        <n v="415.0"/>
        <n v="562.0"/>
        <n v="436.0"/>
        <n v="374.0"/>
        <n v="53.0"/>
        <n v="355.0"/>
        <n v="373.0"/>
        <n v="298.0"/>
        <n v="477.0"/>
        <n v="404.0"/>
      </sharedItems>
    </cacheField>
    <cacheField name="Leads" numFmtId="49">
      <sharedItems containsSemiMixedTypes="0" containsString="0" containsNumber="1" containsInteger="1">
        <n v="50.0"/>
        <n v="10.0"/>
        <n v="13.0"/>
        <n v="45.0"/>
        <n v="38.0"/>
        <n v="59.0"/>
        <n v="43.0"/>
        <n v="15.0"/>
        <n v="53.0"/>
        <n v="48.0"/>
        <n v="51.0"/>
        <n v="41.0"/>
        <n v="12.0"/>
        <n v="63.0"/>
        <n v="46.0"/>
        <n v="65.0"/>
        <n v="54.0"/>
        <n v="14.0"/>
        <n v="44.0"/>
        <n v="39.0"/>
        <n v="55.0"/>
        <n v="47.0"/>
        <n v="35.0"/>
        <n v="52.0"/>
        <n v="56.0"/>
        <n v="37.0"/>
        <n v="62.0"/>
        <n v="42.0"/>
        <n v="11.0"/>
        <n v="61.0"/>
        <n v="58.0"/>
        <n v="49.0"/>
        <n v="40.0"/>
      </sharedItems>
    </cacheField>
    <cacheField name="Sales" numFmtId="49">
      <sharedItems containsSemiMixedTypes="0" containsString="0" containsNumber="1" containsInteger="1">
        <n v="17.0"/>
        <n v="8.0"/>
        <n v="31.0"/>
        <n v="22.0"/>
        <n v="5.0"/>
        <n v="43.0"/>
        <n v="20.0"/>
        <n v="6.0"/>
        <n v="45.0"/>
        <n v="24.0"/>
        <n v="10.0"/>
        <n v="32.0"/>
        <n v="26.0"/>
        <n v="7.0"/>
        <n v="36.0"/>
        <n v="28.0"/>
        <n v="37.0"/>
        <n v="41.0"/>
        <n v="29.0"/>
        <n v="38.0"/>
        <n v="25.0"/>
        <n v="9.0"/>
        <n v="40.0"/>
        <n v="14.0"/>
        <n v="35.0"/>
        <n v="39.0"/>
        <n v="23.0"/>
        <n v="33.0"/>
        <n v="21.0"/>
        <n v="19.0"/>
        <n v="18.0"/>
        <n v="44.0"/>
        <n v="42.0"/>
        <n v="15.0"/>
        <n v="16.0"/>
        <n v="11.0"/>
      </sharedItems>
    </cacheField>
    <cacheField name="Users" numFmtId="49">
      <sharedItems containsSemiMixedTypes="0" containsString="0" containsNumber="1" containsInteger="1">
        <n v="14.0"/>
        <n v="7.0"/>
        <n v="25.0"/>
        <n v="18.0"/>
        <n v="5.0"/>
        <n v="34.0"/>
        <n v="16.0"/>
        <n v="36.0"/>
        <n v="20.0"/>
        <n v="9.0"/>
        <n v="26.0"/>
        <n v="23.0"/>
        <n v="6.0"/>
        <n v="29.0"/>
        <n v="30.0"/>
        <n v="33.0"/>
        <n v="22.0"/>
        <n v="8.0"/>
        <n v="32.0"/>
        <n v="12.0"/>
        <n v="28.0"/>
        <n v="31.0"/>
        <n v="19.0"/>
        <n v="21.0"/>
        <n v="17.0"/>
        <n v="15.0"/>
        <n v="35.0"/>
        <n v="13.0"/>
      </sharedItems>
    </cacheField>
    <cacheField name="Revenue" numFmtId="49">
      <sharedItems containsSemiMixedTypes="0" containsString="0" containsNumber="1">
        <n v="167.25"/>
        <n v="221.25"/>
        <n v="433.5"/>
        <n v="129.96"/>
        <n v="264.48"/>
        <n v="387.6"/>
        <n v="191.73000000000002"/>
        <n v="304.92"/>
        <n v="432.74"/>
        <n v="156.78"/>
        <n v="282.36"/>
        <n v="419.64"/>
        <n v="164.32"/>
        <n v="312.84000000000003"/>
        <n v="447.93"/>
        <n v="182.4"/>
        <n v="272.0"/>
        <n v="509.6"/>
        <n v="134.46"/>
        <n v="272.97"/>
        <n v="515.1600000000001"/>
        <n v="147.60000000000002"/>
        <n v="314.88"/>
        <n v="397.70000000000005"/>
        <n v="177.62"/>
        <n v="302.12"/>
        <n v="415.83000000000004"/>
        <n v="159.60000000000002"/>
        <n v="303.24"/>
        <n v="525.0"/>
        <n v="130.05"/>
        <n v="296.65000000000003"/>
        <n v="413.95000000000005"/>
        <n v="172.86"/>
        <n v="276.06000000000006"/>
        <n v="532.34"/>
        <n v="196.62000000000003"/>
        <n v="234.03000000000003"/>
        <n v="449.7900000000001"/>
        <n v="195.36"/>
        <n v="321.20000000000005"/>
        <n v="450.56000000000006"/>
        <n v="136.17000000000002"/>
        <n v="283.02000000000004"/>
        <n v="423.64000000000004"/>
        <n v="172.8"/>
        <n v="395.1000000000001"/>
        <n v="423.9000000000001"/>
        <n v="200.20000000000005"/>
        <n v="323.05000000000007"/>
        <n v="462.2800000000001"/>
        <n v="195.96000000000004"/>
        <n v="338.56000000000006"/>
        <n v="554.7600000000001"/>
        <n v="199.95000000000005"/>
        <n v="330.15000000000003"/>
        <n v="534.7500000000001"/>
        <n v="224.66000000000005"/>
        <n v="310.20000000000005"/>
        <n v="570.5800000000002"/>
        <n v="228.00000000000006"/>
        <n v="292.6000000000001"/>
        <n v="512.0500000000001"/>
        <n v="227.52000000000004"/>
        <n v="345.6000000000001"/>
        <n v="615.3600000000001"/>
        <n v="203.70000000000005"/>
        <n v="285.18000000000006"/>
        <n v="612.0700000000002"/>
        <n v="245.00000000000006"/>
        <n v="435.1200000000001"/>
        <n v="566.4400000000002"/>
        <n v="160.38000000000002"/>
        <n v="387.0900000000001"/>
        <n v="497.9700000000001"/>
        <n v="202.00000000000006"/>
        <n v="431.0000000000001"/>
        <n v="609.0000000000001"/>
        <n v="241.39000000000004"/>
        <n v="435.3100000000001"/>
        <n v="640.3400000000001"/>
        <n v="225.42000000000004"/>
        <n v="384.5400000000001"/>
        <n v="513.0600000000002"/>
        <n v="228.66000000000005"/>
        <n v="391.4000000000001"/>
        <n v="557.2300000000001"/>
        <n v="235.04000000000005"/>
        <n v="438.8800000000001"/>
        <n v="637.5200000000002"/>
        <n v="163.80000000000004"/>
        <n v="322.3500000000001"/>
        <n v="636.3000000000002"/>
        <n v="234.26000000000005"/>
        <n v="391.1400000000001"/>
        <n v="555.4400000000002"/>
        <n v="192.60000000000005"/>
        <n v="402.3200000000001"/>
        <n v="684.8000000000002"/>
        <n v="254.88000000000008"/>
        <n v="306.7200000000001"/>
        <n v="583.2000000000002"/>
        <n v="213.64000000000007"/>
        <n v="392.4000000000001"/>
        <n v="625.6600000000002"/>
        <n v="273.9000000000001"/>
        <n v="405.9000000000001"/>
        <n v="591.8000000000002"/>
        <n v="273.06000000000006"/>
        <n v="359.6400000000001"/>
        <n v="501.72000000000014"/>
        <n v="181.44000000000005"/>
        <n v="364.0000000000001"/>
        <n v="514.0800000000002"/>
        <n v="276.8500000000001"/>
        <n v="327.7000000000001"/>
        <n v="566.1300000000002"/>
        <n v="271.3200000000001"/>
        <n v="418.3800000000001"/>
        <n v="694.2600000000002"/>
      </sharedItems>
    </cacheField>
    <cacheField name="CPM" numFmtId="4">
      <sharedItems containsSemiMixedTypes="0" containsString="0" containsNumber="1">
        <n v="7.74013885709926"/>
        <n v="24.058833829451935"/>
        <n v="12.095154494382024"/>
        <n v="9.489850537324495"/>
        <n v="20.522763176791614"/>
        <n v="13.097275682947794"/>
        <n v="7.576260948353972"/>
        <n v="15.113545284531126"/>
        <n v="19.123490643190454"/>
        <n v="9.69434881182299"/>
        <n v="16.79659122659961"/>
        <n v="13.633376858599048"/>
        <n v="11.010062833656164"/>
        <n v="15.458775628907954"/>
        <n v="16.61943224221813"/>
        <n v="9.846000543527493"/>
        <n v="16.481945467943994"/>
        <n v="14.505088265835928"/>
        <n v="8.188458476131132"/>
        <n v="22.68848898541731"/>
        <n v="13.281930547380814"/>
        <n v="8.260548735493392"/>
        <n v="23.635454848383873"/>
        <n v="19.033688826871323"/>
        <n v="11.933384748867251"/>
        <n v="18.873504273504274"/>
        <n v="11.686974789915965"/>
        <n v="9.248398039954768"/>
        <n v="24.509948415622695"/>
        <n v="14.025098768301184"/>
        <n v="9.130400782013686"/>
        <n v="19.697173620457605"/>
        <n v="14.048674452305857"/>
        <n v="11.014675867431238"/>
        <n v="15.547169811320753"/>
        <n v="12.605199052290853"/>
        <n v="10.795736603883778"/>
        <n v="17.68341918418488"/>
        <n v="13.92813996151953"/>
        <n v="8.572371850564725"/>
        <n v="19.84771573604061"/>
        <n v="11.165562027180826"/>
        <n v="8.065527458140977"/>
        <n v="21.388337961126535"/>
        <n v="14.721881309632211"/>
        <n v="8.620716151836483"/>
        <n v="20.109031972889344"/>
        <n v="10.790418744116314"/>
        <n v="8.39455881283189"/>
        <n v="23.191455443966206"/>
        <n v="11.094850008670019"/>
        <n v="8.4454560103126"/>
        <n v="20.90305676855895"/>
        <n v="13.135850770251862"/>
        <n v="11.199599070572692"/>
        <n v="16.722452804927034"/>
        <n v="11.781788166435298"/>
        <n v="7.791660767379301"/>
        <n v="23.93571295085031"/>
        <n v="15.677684721740425"/>
        <n v="9.06230822730434"/>
        <n v="13.53428686004545"/>
        <n v="16.85638102243472"/>
        <n v="8.298795180722891"/>
        <n v="20.192275816343443"/>
        <n v="15.873065429731055"/>
        <n v="8.221899878558899"/>
        <n v="26.771700356718192"/>
        <n v="11.225052129877866"/>
        <n v="10.416687311103404"/>
        <n v="20.461808261886205"/>
        <n v="12.939058992927624"/>
        <n v="9.11638026730607"/>
        <n v="21.400882748033005"/>
        <n v="12.232935093970516"/>
        <n v="8.83843843843844"/>
        <n v="21.366690240452616"/>
        <n v="14.9221309817564"/>
        <n v="9.506022524677133"/>
        <n v="18.192997438087104"/>
        <n v="13.195580371185907"/>
        <n v="8.127627906976743"/>
        <n v="16.923800564440263"/>
        <n v="14.838880885586475"/>
        <n v="9.393387560195865"/>
        <n v="23.185476658916112"/>
        <n v="13.520523708421797"/>
        <n v="9.754007861149143"/>
        <n v="24.170664838930772"/>
        <n v="15.802695516640691"/>
        <n v="7.981998076130273"/>
        <n v="24.411821518253817"/>
        <n v="11.510579509925106"/>
        <n v="8.433848610203933"/>
        <n v="20.59107559107559"/>
        <n v="13.2091212458287"/>
        <n v="8.078590572284407"/>
        <n v="25.008902077151337"/>
        <n v="16.53815696244738"/>
        <n v="9.803529028353275"/>
        <n v="17.248764415156508"/>
        <n v="16.257934876923777"/>
        <n v="9.499221010460717"/>
        <n v="17.728546409807358"/>
        <n v="12.068148827259531"/>
        <n v="8.940715612632259"/>
        <n v="21.161844484629295"/>
        <n v="12.609972828082544"/>
        <n v="8.468871267082841"/>
        <n v="24.785726481133683"/>
        <n v="16.851990282190243"/>
        <n v="9.110471713405738"/>
        <n v="13.783711257211861"/>
        <n v="14.639421165619783"/>
        <n v="10.152658361115984"/>
        <n v="18.428057553956833"/>
        <n v="14.26815144766147"/>
        <n v="9.99714600236474"/>
        <n v="15.638740344622697"/>
        <n v="14.747088186356073"/>
      </sharedItems>
    </cacheField>
    <cacheField name="CPC" numFmtId="4">
      <sharedItems containsSemiMixedTypes="0" containsString="0" containsNumber="1">
        <n v="0.41072874493927125"/>
        <n v="1.832"/>
        <n v="1.114789644012945"/>
        <n v="0.571910669975186"/>
        <n v="1.8320512820512822"/>
        <n v="1.0524624624624626"/>
        <n v="0.3844444444444445"/>
        <n v="1.9176271186440679"/>
        <n v="0.9180600461893764"/>
        <n v="0.3947008547008547"/>
        <n v="2.4046000000000003"/>
        <n v="0.8700806451612904"/>
        <n v="0.40460069444444446"/>
        <n v="1.801864406779661"/>
        <n v="1.116984126984127"/>
        <n v="0.42374269005847953"/>
        <n v="1.4523376623376623"/>
        <n v="0.8863197969543146"/>
        <n v="0.5198681318681319"/>
        <n v="2.3214285714285716"/>
        <n v="1.0512111801242237"/>
        <n v="0.5661609195402298"/>
        <n v="2.0559420289855073"/>
        <n v="1.0881196581196582"/>
        <n v="0.5852718676122931"/>
        <n v="1.7525396825396824"/>
        <n v="0.902108108108108"/>
        <n v="0.5601826484018265"/>
        <n v="1.7277922077922077"/>
        <n v="0.6905034324942791"/>
        <n v="0.5368045977011494"/>
        <n v="2.0907142857142857"/>
        <n v="0.9609620991253645"/>
        <n v="0.428468809073724"/>
        <n v="1.738125"/>
        <n v="1.0854597701149427"/>
        <n v="0.4526938775510204"/>
        <n v="2.117"/>
        <n v="0.6708620689655171"/>
        <n v="0.610569306930693"/>
        <n v="2.6066666666666665"/>
        <n v="0.7598177676537585"/>
        <n v="0.5444418604651163"/>
        <n v="1.5405714285714287"/>
        <n v="0.7779497907949791"/>
        <n v="0.3888734835355286"/>
        <n v="1.7275949367088606"/>
        <n v="0.8572853185595568"/>
        <n v="0.5317972350230415"/>
        <n v="2.1713432835820896"/>
        <n v="1.0664"/>
        <n v="0.39260299625468165"/>
        <n v="2.2579245283018867"/>
        <n v="0.9354228855721394"/>
        <n v="0.45606679035250464"/>
        <n v="1.6653333333333333"/>
        <n v="0.6331048387096774"/>
        <n v="0.48063318777292574"/>
        <n v="2.033015873015873"/>
        <n v="0.7532380952380953"/>
        <n v="0.4733119658119658"/>
        <n v="1.6875"/>
        <n v="1.0128729281767956"/>
        <n v="0.42694214876033054"/>
        <n v="1.791470588235294"/>
        <n v="1.0197421203438395"/>
        <n v="0.4173458904109589"/>
        <n v="2.144285714285714"/>
        <n v="0.8840469208211144"/>
        <n v="0.36000000000000004"/>
        <n v="1.4790140845070423"/>
        <n v="0.6378496868475991"/>
        <n v="0.4603363228699552"/>
        <n v="1.77015873015873"/>
        <n v="0.7662582056892779"/>
        <n v="0.5344794188861985"/>
        <n v="2.3240384615384615"/>
        <n v="1.131564417177914"/>
        <n v="0.39389189189189194"/>
        <n v="1.9367272727272726"/>
        <n v="0.8474494949494948"/>
        <n v="0.44760245901639345"/>
        <n v="1.420263157894737"/>
        <n v="0.9124009324009325"/>
        <n v="0.41376114081996435"/>
        <n v="2.1971186440677966"/>
        <n v="1.067290502793296"/>
        <n v="0.4255491329479769"/>
        <n v="2.0443478260869568"/>
        <n v="1.1302295081967213"/>
        <n v="0.4780658436213992"/>
        <n v="2.2978181818181818"/>
        <n v="0.6973788546255507"/>
        <n v="0.4288191881918819"/>
        <n v="1.741830985915493"/>
        <n v="0.675601750547046"/>
        <n v="0.3595964912280702"/>
        <n v="1.8591176470588235"/>
        <n v="1.2322981366459627"/>
        <n v="0.514841075794621"/>
        <n v="1.745"/>
        <n v="0.8072562358276644"/>
        <n v="0.38312387791741476"/>
        <n v="1.297820512820513"/>
        <n v="0.7398594847775176"/>
        <n v="0.37460236886632825"/>
        <n v="1.823766233766234"/>
        <n v="0.7631555555555556"/>
        <n v="0.5006982543640898"/>
        <n v="2.6394545454545453"/>
        <n v="0.9567639257294429"/>
        <n v="0.5578411910669975"/>
        <n v="1.4072602739726028"/>
        <n v="1.1955844155844155"/>
        <n v="0.5075438596491229"/>
        <n v="1.4637142857142855"/>
        <n v="0.6432128514056225"/>
        <n v="0.5980487804878049"/>
        <n v="1.7259016393442623"/>
        <n v="0.8283177570093457"/>
      </sharedItems>
    </cacheField>
    <cacheField name="CTR" numFmtId="4">
      <sharedItems containsSemiMixedTypes="0" containsString="0" containsNumber="1">
        <n v="1.884489204242008"/>
        <n v="1.3132551216949746"/>
        <n v="1.0849719101123596"/>
        <n v="1.65932391814551"/>
        <n v="1.1202068074105989"/>
        <n v="1.2444411226129528"/>
        <n v="1.9707037148897613"/>
        <n v="0.7881378573336895"/>
        <n v="2.083032664646173"/>
        <n v="2.4561256192795367"/>
        <n v="0.6985191394244202"/>
        <n v="1.5669095657301715"/>
        <n v="2.7212169887088393"/>
        <n v="0.8579322378944307"/>
        <n v="1.48788437012895"/>
        <n v="2.323580034423408"/>
        <n v="1.1348563006632277"/>
        <n v="1.636552440290758"/>
        <n v="1.5751029875030291"/>
        <n v="0.9773502947564381"/>
        <n v="1.2634883264665489"/>
        <n v="1.4590460857315355"/>
        <n v="1.149616794401866"/>
        <n v="1.7492275490880096"/>
        <n v="2.0389472669430253"/>
        <n v="1.0769230769230769"/>
        <n v="1.2955182072829132"/>
        <n v="1.6509611760271392"/>
        <n v="1.4185703758290347"/>
        <n v="2.031141064373693"/>
        <n v="1.7008797653958945"/>
        <n v="0.9421265141318977"/>
        <n v="1.461938453669764"/>
        <n v="2.5707065798425504"/>
        <n v="0.8944793850454227"/>
        <n v="1.1612774051456602"/>
        <n v="2.38477636637952"/>
        <n v="0.8353055826256438"/>
        <n v="2.0761555326860264"/>
        <n v="1.4039965247610773"/>
        <n v="0.7614213197969544"/>
        <n v="1.4695052554060386"/>
        <n v="1.4814304416729829"/>
        <n v="1.3883379611265372"/>
        <n v="1.89239478997585"/>
        <n v="2.2168433994160135"/>
        <n v="1.1639899808457346"/>
        <n v="1.258672989086852"/>
        <n v="1.578526223903397"/>
        <n v="1.068069504224454"/>
        <n v="1.0404022888850355"/>
        <n v="2.1511440541411537"/>
        <n v="0.925764192139738"/>
        <n v="1.404268697383589"/>
        <n v="2.4556927422661623"/>
        <n v="1.004150488686571"/>
        <n v="1.8609537387911306"/>
        <n v="1.6211241682004816"/>
        <n v="1.1773500280321436"/>
        <n v="2.0813717230784476"/>
        <n v="1.914658593462341"/>
        <n v="0.8020318139286192"/>
        <n v="1.6642147848473705"/>
        <n v="1.9437751004016064"/>
        <n v="1.1271340958063982"/>
        <n v="1.556576423888319"/>
        <n v="1.9700445284037242"/>
        <n v="1.2485136741973841"/>
        <n v="1.2697348823354186"/>
        <n v="2.893524253084279"/>
        <n v="1.3834762275915822"/>
        <n v="2.0285435988650318"/>
        <n v="1.9803738732738334"/>
        <n v="1.2089810017271159"/>
        <n v="1.596450779012087"/>
        <n v="1.6536536536536535"/>
        <n v="0.9193776520509194"/>
        <n v="1.3187168803850977"/>
        <n v="2.413358264121407"/>
        <n v="0.9393680614859093"/>
        <n v="1.5570934256055362"/>
        <n v="1.8158139534883722"/>
        <n v="1.191596111633741"/>
        <n v="1.626355296080067"/>
        <n v="2.2702440208813885"/>
        <n v="1.0552673940261132"/>
        <n v="1.2668082094833686"/>
        <n v="2.292099103475688"/>
        <n v="1.1823166552433173"/>
        <n v="1.3981846520583112"/>
        <n v="1.669644084100591"/>
        <n v="1.0623913463395789"/>
        <n v="1.6505489711335708"/>
        <n v="1.9667610131359314"/>
        <n v="1.182151182151182"/>
        <n v="1.9551638572773165"/>
        <n v="2.2465710231751537"/>
        <n v="1.3452027695351139"/>
        <n v="1.342058100279248"/>
        <n v="1.904185483495507"/>
        <n v="0.9884678747940692"/>
        <n v="2.013974517057131"/>
        <n v="2.4794124193189404"/>
        <n v="1.3660245183887916"/>
        <n v="1.6311406524562608"/>
        <n v="2.386721589532348"/>
        <n v="1.160337552742616"/>
        <n v="1.6523463317911435"/>
        <n v="1.6914121815420953"/>
        <n v="0.939047293836435"/>
        <n v="1.7613530181274528"/>
        <n v="1.6331658291457287"/>
        <n v="0.9794713538172548"/>
        <n v="1.224457342768546"/>
        <n v="2.000350938761186"/>
        <n v="1.2589928057553956"/>
        <n v="2.2182628062360803"/>
        <n v="1.6716271863660457"/>
        <n v="0.9061200237670826"/>
        <n v="1.7803660565723793"/>
      </sharedItems>
    </cacheField>
    <cacheField name="CPV" numFmtId="4">
      <sharedItems containsSemiMixedTypes="0" containsString="0" containsNumber="1">
        <n v="0.4439824945295405"/>
        <n v="1.9628571428571429"/>
        <n v="1.175665529010239"/>
        <n v="0.6002083333333333"/>
        <n v="1.9575342465753425"/>
        <n v="1.0850464396284831"/>
        <n v="0.40216432865731466"/>
        <n v="1.9849122807017543"/>
        <n v="0.9442280285035629"/>
        <n v="0.4086725663716814"/>
        <n v="2.613695652173913"/>
        <n v="0.8965927977839335"/>
        <n v="0.43398510242085664"/>
        <n v="1.932909090909091"/>
        <n v="1.1967687074829934"/>
        <n v="0.4356312625250501"/>
        <n v="1.531917808219178"/>
        <n v="0.941266846361186"/>
        <n v="0.5339503386004515"/>
        <n v="2.4375"/>
        <n v="1.1208278145695365"/>
        <n v="0.6080987654320987"/>
        <n v="2.1493939393939394"/>
        <n v="1.1366964285714285"/>
        <n v="0.6053056234718827"/>
        <n v="1.8401666666666665"/>
        <n v="0.9323463687150837"/>
        <n v="0.5999022004889976"/>
        <n v="1.7978378378378377"/>
        <n v="0.7341849148418491"/>
        <n v="0.5695365853658536"/>
        <n v="2.2515384615384617"/>
        <n v="0.9898198198198198"/>
        <n v="0.4578989898989899"/>
        <n v="1.823606557377049"/>
        <n v="1.1622769230769232"/>
        <n v="0.4669894736842105"/>
        <n v="2.19"/>
        <n v="0.6901995565410199"/>
        <n v="0.6440469973890339"/>
        <n v="2.76"/>
        <n v="0.8096116504854369"/>
        <n v="0.5780493827160494"/>
        <n v="1.6590769230769231"/>
        <n v="0.8356404494382023"/>
        <n v="0.4087067395264116"/>
        <n v="1.7724675324675323"/>
        <n v="0.8867621776504299"/>
        <n v="0.5684729064039409"/>
        <n v="2.238153846153846"/>
        <n v="1.1031724137931036"/>
        <n v="0.4167992047713718"/>
        <n v="2.3464705882352943"/>
        <n v="0.9716795865633076"/>
        <n v="0.47732038834951457"/>
        <n v="1.7347222222222223"/>
        <n v="0.6826521739130434"/>
        <n v="0.5119302325581395"/>
        <n v="2.170847457627119"/>
        <n v="0.7909"/>
        <n v="0.49665919282511206"/>
        <n v="1.7763157894736843"/>
        <n v="1.09125"/>
        <n v="0.4571681415929203"/>
        <n v="1.9034375"/>
        <n v="1.0655389221556886"/>
        <n v="0.4431454545454545"/>
        <n v="2.2145901639344263"/>
        <n v="0.9479874213836478"/>
        <n v="0.38086956521739135"/>
        <n v="1.5218840579710147"/>
        <n v="0.6774501108647449"/>
        <n v="0.48194835680751175"/>
        <n v="1.8901694915254237"/>
        <n v="0.8068663594470046"/>
        <n v="0.553233082706767"/>
        <n v="2.417"/>
        <n v="1.1823397435897436"/>
        <n v="0.41015009380863043"/>
        <n v="2.088627450980392"/>
        <n v="0.8785078534031413"/>
        <n v="0.4608227848101266"/>
        <n v="1.4786301369863013"/>
        <n v="0.9761097256857856"/>
        <n v="0.4404554079696395"/>
        <n v="2.3148214285714284"/>
        <n v="1.1474174174174174"/>
        <n v="0.4443863179074447"/>
        <n v="2.170153846153846"/>
        <n v="1.1645945945945946"/>
        <n v="0.5117621145374449"/>
        <n v="2.4303846153846154"/>
        <n v="0.7363023255813954"/>
        <n v="0.4566208251473477"/>
        <n v="1.845820895522388"/>
        <n v="0.7049086757990868"/>
        <n v="0.3719963702359347"/>
        <n v="2.006666666666667"/>
        <n v="1.2841423948220065"/>
        <n v="0.5455181347150259"/>
        <n v="1.888032786885246"/>
        <n v="0.827906976744186"/>
        <n v="0.3930018416206262"/>
        <n v="1.3867123287671232"/>
        <n v="0.7612530120481928"/>
        <n v="0.39393238434163697"/>
        <n v="1.9236986301369865"/>
        <n v="0.7876605504587156"/>
        <n v="0.5368449197860963"/>
        <n v="2.7390566037735846"/>
        <n v="1.016056338028169"/>
        <n v="0.6027077747989276"/>
        <n v="1.488840579710145"/>
        <n v="1.2357046979865771"/>
        <n v="0.5332718894009216"/>
        <n v="1.5292537313432835"/>
        <n v="0.6715303983228511"/>
        <n v="0.6335917312661499"/>
        <n v="1.8151724137931036"/>
        <n v="0.8775247524752475"/>
      </sharedItems>
    </cacheField>
    <cacheField name="CPL" numFmtId="4">
      <sharedItems containsSemiMixedTypes="0" containsString="0" containsNumber="1">
        <n v="4.058"/>
        <n v="13.74"/>
        <n v="6.8894"/>
        <n v="4.6095999999999995"/>
        <n v="10.992307692307692"/>
        <n v="7.788222222222223"/>
        <n v="5.281052631578947"/>
        <n v="8.703076923076923"/>
        <n v="6.737627118644068"/>
        <n v="5.369767441860465"/>
        <n v="8.015333333333334"/>
        <n v="6.106981132075472"/>
        <n v="4.855208333333334"/>
        <n v="7.0873333333333335"/>
        <n v="6.899019607843138"/>
        <n v="5.301951219512195"/>
        <n v="9.319166666666666"/>
        <n v="5.5430158730158725"/>
        <n v="4.9279166666666665"/>
        <n v="12.1875"/>
        <n v="7.358478260869566"/>
        <n v="5.472888888888889"/>
        <n v="10.912307692307694"/>
        <n v="5.875846153846154"/>
        <n v="5.757441860465116"/>
        <n v="11.041"/>
        <n v="6.181111111111111"/>
        <n v="4.9072000000000005"/>
        <n v="9.502857142857142"/>
        <n v="6.857954545454546"/>
        <n v="5.987435897435897"/>
        <n v="11.708"/>
        <n v="6.462941176470588"/>
        <n v="4.722083333333333"/>
        <n v="8.556923076923077"/>
        <n v="6.402372881355932"/>
        <n v="4.62125"/>
        <n v="9.072857142857142"/>
        <n v="5.659636363636364"/>
        <n v="5.138958333333333"/>
        <n v="11.729999999999999"/>
        <n v="7.097021276595744"/>
        <n v="4.256545454545455"/>
        <n v="10.784"/>
        <n v="8.083913043478262"/>
        <n v="6.410857142857143"/>
        <n v="9.748571428571427"/>
        <n v="5.951538461538462"/>
        <n v="5.245454545454546"/>
        <n v="14.547999999999998"/>
        <n v="5.816727272727273"/>
        <n v="5.113414634146341"/>
        <n v="8.547857142857143"/>
        <n v="6.715000000000001"/>
        <n v="6.643783783783784"/>
        <n v="8.326666666666666"/>
        <n v="5.064838709677419"/>
        <n v="4.316274509803922"/>
        <n v="10.673333333333334"/>
        <n v="6.590833333333333"/>
        <n v="5.274047619047619"/>
        <n v="9.204545454545455"/>
        <n v="7.051153846153847"/>
        <n v="4.492173913043478"/>
        <n v="12.181999999999999"/>
        <n v="5.834262295081967"/>
        <n v="5.944634146341463"/>
        <n v="11.2575"/>
        <n v="5.197586206896552"/>
        <n v="4.672000000000001"/>
        <n v="10.501000000000001"/>
        <n v="5.178474576271186"/>
        <n v="3.9482692307692306"/>
        <n v="7.965714285714285"/>
        <n v="7.146530612244898"/>
        <n v="5.38390243902439"/>
        <n v="10.986363636363636"/>
        <n v="5.675230769230769"/>
        <n v="5.46525"/>
        <n v="8.193846153846154"/>
        <n v="6.214629629629629"/>
        <n v="4.121320754716981"/>
        <n v="7.71"/>
        <n v="6.41672131147541"/>
        <n v="5.158222222222222"/>
        <n v="8.642"/>
        <n v="6.16274193548387"/>
        <n v="4.09"/>
        <n v="11.755"/>
        <n v="5.84271186440678"/>
        <n v="4.6468"/>
        <n v="10.531666666666666"/>
        <n v="6.882826086956522"/>
        <n v="5.668780487804877"/>
        <n v="10.305833333333334"/>
        <n v="5.513392857142857"/>
        <n v="4.455869565217391"/>
        <n v="11.492727272727272"/>
        <n v="7.348148148148148"/>
        <n v="4.386875"/>
        <n v="8.85923076923077"/>
        <n v="7.416666666666667"/>
        <n v="4.026415094339622"/>
        <n v="6.748666666666667"/>
        <n v="5.6414285714285715"/>
        <n v="4.340980392156863"/>
        <n v="14.043000000000001"/>
        <n v="6.35962962962963"/>
        <n v="4.669302325581396"/>
        <n v="11.166923076923077"/>
        <n v="8.015555555555554"/>
        <n v="5.352619047619048"/>
        <n v="7.3378571428571435"/>
        <n v="8.005217391304347"/>
        <n v="4.6288"/>
        <n v="9.314545454545454"/>
        <n v="7.626666666666667"/>
        <n v="4.019672131147541"/>
        <n v="8.098461538461539"/>
        <n v="9.329473684210527"/>
      </sharedItems>
    </cacheField>
    <cacheField name="CPS" numFmtId="4">
      <sharedItems containsSemiMixedTypes="0" containsString="0" containsNumber="1">
        <n v="11.935294117647059"/>
        <n v="17.175"/>
        <n v="11.111935483870969"/>
        <n v="10.476363636363637"/>
        <n v="28.580000000000002"/>
        <n v="8.15046511627907"/>
        <n v="10.034"/>
        <n v="18.856666666666666"/>
        <n v="8.833777777777778"/>
        <n v="9.620833333333334"/>
        <n v="12.023"/>
        <n v="10.1146875"/>
        <n v="8.963461538461539"/>
        <n v="15.187142857142858"/>
        <n v="9.773611111111112"/>
        <n v="7.763571428571429"/>
        <n v="22.366"/>
        <n v="9.438108108108107"/>
        <n v="5.500930232558139"/>
        <n v="29.25"/>
        <n v="8.255853658536585"/>
        <n v="8.492413793103449"/>
        <n v="20.26571428571429"/>
        <n v="10.05078947368421"/>
        <n v="8.841785714285715"/>
        <n v="11.041"/>
        <n v="10.767096774193547"/>
        <n v="9.814400000000001"/>
        <n v="14.782222222222222"/>
        <n v="7.54375"/>
        <n v="16.679285714285715"/>
        <n v="23.416"/>
        <n v="8.039268292682927"/>
        <n v="13.332941176470587"/>
        <n v="18.54"/>
        <n v="10.79257142857143"/>
        <n v="5.8373684210526315"/>
        <n v="14.113333333333333"/>
        <n v="7.981538461538461"/>
        <n v="10.724782608695651"/>
        <n v="28.151999999999997"/>
        <n v="7.757209302325581"/>
        <n v="9.754583333333334"/>
        <n v="13.48"/>
        <n v="11.26848484848485"/>
        <n v="10.684761904761904"/>
        <n v="19.497142857142855"/>
        <n v="8.364324324324325"/>
        <n v="7.958620689655173"/>
        <n v="18.185"/>
        <n v="8.646486486486486"/>
        <n v="10.4825"/>
        <n v="23.934"/>
        <n v="10.163243243243244"/>
        <n v="17.55857142857143"/>
        <n v="13.877777777777778"/>
        <n v="8.487027027027027"/>
        <n v="8.8052"/>
        <n v="14.231111111111112"/>
        <n v="9.586666666666668"/>
        <n v="11.658421052631578"/>
        <n v="16.875"/>
        <n v="9.90972972972973"/>
        <n v="9.392727272727273"/>
        <n v="15.2275"/>
        <n v="8.89725"/>
        <n v="13.540555555555555"/>
        <n v="15.01"/>
        <n v="6.851363636363636"/>
        <n v="15.017142857142858"/>
        <n v="13.12625"/>
        <n v="7.274523809523809"/>
        <n v="6.622903225806452"/>
        <n v="18.586666666666666"/>
        <n v="7.781777777777778"/>
        <n v="7.120645161290323"/>
        <n v="20.141666666666666"/>
        <n v="9.222249999999999"/>
        <n v="10.41"/>
        <n v="11.835555555555555"/>
        <n v="7.804418604651162"/>
        <n v="11.496315789473684"/>
        <n v="21.588"/>
        <n v="8.895909090909091"/>
        <n v="10.092173913043478"/>
        <n v="12.963"/>
        <n v="9.319268292682926"/>
        <n v="9.602608695652174"/>
        <n v="23.51"/>
        <n v="8.207619047619048"/>
        <n v="6.638285714285715"/>
        <n v="15.7975"/>
        <n v="7.72219512195122"/>
        <n v="15.494666666666665"/>
        <n v="15.45875"/>
        <n v="7.351190476190476"/>
        <n v="11.387222222222222"/>
        <n v="25.284"/>
        <n v="10.724324324324325"/>
        <n v="15.040714285714285"/>
        <n v="23.034"/>
        <n v="8.090909090909092"/>
        <n v="10.161904761904761"/>
        <n v="10.123000000000001"/>
        <n v="7.346976744186047"/>
        <n v="8.855599999999999"/>
        <n v="20.06142857142857"/>
        <n v="9.812000000000001"/>
        <n v="13.385333333333334"/>
        <n v="16.13"/>
        <n v="10.019444444444444"/>
        <n v="14.050625"/>
        <n v="12.84125"/>
        <n v="11.878709677419355"/>
        <n v="21.04"/>
        <n v="11.384444444444444"/>
        <n v="7.626666666666667"/>
        <n v="8.455172413793104"/>
        <n v="10.528"/>
        <n v="8.244651162790698"/>
      </sharedItems>
    </cacheField>
    <cacheField name="CAC" numFmtId="4">
      <sharedItems containsSemiMixedTypes="0" containsString="0" containsNumber="1">
        <n v="14.492857142857144"/>
        <n v="19.62857142857143"/>
        <n v="13.7788"/>
        <n v="12.804444444444444"/>
        <n v="28.580000000000002"/>
        <n v="10.307941176470589"/>
        <n v="12.5425"/>
        <n v="22.628"/>
        <n v="11.042222222222222"/>
        <n v="11.545"/>
        <n v="13.35888888888889"/>
        <n v="12.448846153846155"/>
        <n v="10.132608695652175"/>
        <n v="17.718333333333334"/>
        <n v="12.132758620689655"/>
        <n v="8.6952"/>
        <n v="22.366"/>
        <n v="11.640333333333333"/>
        <n v="6.957058823529412"/>
        <n v="29.25"/>
        <n v="10.257272727272728"/>
        <n v="9.8512"/>
        <n v="23.643333333333334"/>
        <n v="12.731"/>
        <n v="10.76391304347826"/>
        <n v="12.267777777777777"/>
        <n v="13.351199999999999"/>
        <n v="11.152727272727274"/>
        <n v="16.63"/>
        <n v="9.4296875"/>
        <n v="19.459166666666665"/>
        <n v="23.416"/>
        <n v="9.988181818181818"/>
        <n v="16.19"/>
        <n v="22.247999999999998"/>
        <n v="13.490714285714287"/>
        <n v="6.721818181818182"/>
        <n v="15.8775"/>
        <n v="10.041290322580645"/>
        <n v="12.982631578947368"/>
        <n v="28.151999999999997"/>
        <n v="9.810588235294118"/>
        <n v="11.14809523809524"/>
        <n v="15.405714285714286"/>
        <n v="14.302307692307693"/>
        <n v="12.465555555555556"/>
        <n v="22.746666666666666"/>
        <n v="10.316"/>
        <n v="9.232000000000001"/>
        <n v="20.782857142857143"/>
        <n v="10.664"/>
        <n v="12.33235294117647"/>
        <n v="23.934"/>
        <n v="12.534666666666668"/>
        <n v="20.485"/>
        <n v="15.6125"/>
        <n v="10.467333333333332"/>
        <n v="10.00590909090909"/>
        <n v="16.01"/>
        <n v="12.167692307692308"/>
        <n v="13.03"/>
        <n v="20.25"/>
        <n v="12.222000000000001"/>
        <n v="10.87578947368421"/>
        <n v="17.40285714285714"/>
        <n v="11.1215625"/>
        <n v="16.248666666666665"/>
        <n v="16.88625"/>
        <n v="8.613142857142856"/>
        <n v="17.52"/>
        <n v="15.001428571428573"/>
        <n v="8.986176470588234"/>
        <n v="7.896538461538461"/>
        <n v="22.304"/>
        <n v="9.727222222222222"/>
        <n v="8.49"/>
        <n v="24.169999999999998"/>
        <n v="11.5278125"/>
        <n v="12.859411764705882"/>
        <n v="13.315"/>
        <n v="9.870294117647058"/>
        <n v="13.651875"/>
        <n v="21.588"/>
        <n v="11.183428571428571"/>
        <n v="11.606"/>
        <n v="14.403333333333332"/>
        <n v="11.578484848484848"/>
        <n v="11.62421052631579"/>
        <n v="28.212"/>
        <n v="10.138823529411766"/>
        <n v="8.297857142857143"/>
        <n v="18.054285714285715"/>
        <n v="9.594242424242424"/>
        <n v="17.878461538461536"/>
        <n v="17.667142857142856"/>
        <n v="9.080882352941176"/>
        <n v="13.664666666666667"/>
        <n v="25.284"/>
        <n v="13.226666666666667"/>
        <n v="16.197692307692307"/>
        <n v="23.034"/>
        <n v="10.17142857142857"/>
        <n v="11.855555555555556"/>
        <n v="11.247777777777777"/>
        <n v="9.291764705882354"/>
        <n v="10.542380952380952"/>
        <n v="23.405"/>
        <n v="12.265"/>
        <n v="15.444615384615386"/>
        <n v="18.14625"/>
        <n v="12.437931034482759"/>
        <n v="16.05785714285714"/>
        <n v="14.675714285714287"/>
        <n v="14.7296"/>
        <n v="25.715555555555554"/>
        <n v="12.8075"/>
        <n v="9.421176470588236"/>
        <n v="9.430769230769231"/>
        <n v="11.697777777777778"/>
        <n v="10.42705882352941"/>
      </sharedItems>
    </cacheField>
    <cacheField name="ROMI" numFmtId="4">
      <sharedItems containsSemiMixedTypes="0" containsString="0" containsNumber="1">
        <n v="-35.650000000000006"/>
        <n v="83.85"/>
        <n v="89.02999999999997"/>
        <n v="-100.51999999999998"/>
        <n v="121.58000000000001"/>
        <n v="37.129999999999995"/>
        <n v="-8.949999999999989"/>
        <n v="191.78000000000003"/>
        <n v="35.22000000000003"/>
        <n v="-74.12"/>
        <n v="162.13"/>
        <n v="95.96999999999997"/>
        <n v="-68.73000000000002"/>
        <n v="206.53000000000003"/>
        <n v="96.07999999999998"/>
        <n v="-34.97999999999999"/>
        <n v="160.17000000000002"/>
        <n v="160.39000000000004"/>
        <n v="-102.07999999999998"/>
        <n v="126.72000000000003"/>
        <n v="176.67000000000007"/>
        <n v="-98.67999999999998"/>
        <n v="173.01999999999998"/>
        <n v="15.770000000000039"/>
        <n v="-69.94999999999999"/>
        <n v="191.71"/>
        <n v="82.05000000000007"/>
        <n v="-85.75999999999999"/>
        <n v="170.20000000000002"/>
        <n v="223.25"/>
        <n v="-103.45999999999998"/>
        <n v="179.57000000000005"/>
        <n v="84.34000000000003"/>
        <n v="-53.79999999999998"/>
        <n v="164.82000000000005"/>
        <n v="154.60000000000002"/>
        <n v="-25.19999999999996"/>
        <n v="107.01000000000003"/>
        <n v="138.5100000000001"/>
        <n v="-51.309999999999974"/>
        <n v="180.44000000000005"/>
        <n v="117.00000000000006"/>
        <n v="-97.94"/>
        <n v="175.18000000000004"/>
        <n v="51.78000000000003"/>
        <n v="-51.579999999999984"/>
        <n v="258.6200000000001"/>
        <n v="114.42000000000007"/>
        <n v="-30.599999999999966"/>
        <n v="177.57000000000008"/>
        <n v="142.36000000000007"/>
        <n v="-13.68999999999997"/>
        <n v="218.89000000000004"/>
        <n v="178.72000000000008"/>
        <n v="-45.86999999999995"/>
        <n v="205.25000000000003"/>
        <n v="220.73000000000013"/>
        <n v="4.530000000000058"/>
        <n v="182.12000000000003"/>
        <n v="254.22000000000014"/>
        <n v="6.490000000000066"/>
        <n v="191.35000000000008"/>
        <n v="145.39000000000004"/>
        <n v="20.880000000000052"/>
        <n v="223.7800000000001"/>
        <n v="259.47000000000014"/>
        <n v="-40.029999999999944"/>
        <n v="150.09000000000006"/>
        <n v="310.6100000000002"/>
        <n v="34.76000000000005"/>
        <n v="330.1100000000001"/>
        <n v="260.9100000000002"/>
        <n v="-44.92999999999998"/>
        <n v="275.5700000000001"/>
        <n v="147.79000000000008"/>
        <n v="-18.739999999999952"/>
        <n v="310.1500000000001"/>
        <n v="240.11000000000013"/>
        <n v="22.78000000000003"/>
        <n v="328.79000000000013"/>
        <n v="304.75000000000017"/>
        <n v="6.9900000000000375"/>
        <n v="276.6000000000001"/>
        <n v="121.64000000000016"/>
        <n v="-3.459999999999951"/>
        <n v="261.7700000000001"/>
        <n v="175.14000000000016"/>
        <n v="14.180000000000035"/>
        <n v="297.8200000000001"/>
        <n v="292.8000000000002"/>
        <n v="-68.53999999999996"/>
        <n v="195.97000000000008"/>
        <n v="319.69000000000017"/>
        <n v="1.8400000000000603"/>
        <n v="267.4700000000001"/>
        <n v="246.69000000000017"/>
        <n v="-12.369999999999948"/>
        <n v="275.9000000000001"/>
        <n v="288.00000000000017"/>
        <n v="44.31000000000009"/>
        <n v="191.55000000000007"/>
        <n v="227.20000000000016"/>
        <n v="0.24000000000006594"/>
        <n v="291.1700000000001"/>
        <n v="309.7400000000002"/>
        <n v="52.510000000000105"/>
        <n v="265.4700000000001"/>
        <n v="248.38000000000017"/>
        <n v="72.28000000000006"/>
        <n v="214.4700000000001"/>
        <n v="141.02000000000015"/>
        <n v="-43.36999999999995"/>
        <n v="261.2700000000001"/>
        <n v="145.84000000000015"/>
        <n v="45.41000000000008"/>
        <n v="225.24000000000012"/>
        <n v="245.81000000000023"/>
        <n v="26.12000000000012"/>
        <n v="313.10000000000014"/>
        <n v="339.7400000000002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ЗАДАЧА 4.1" cacheId="0" dataCaption="" rowGrandTotals="0" compact="0" compactData="0">
  <location ref="A1:C4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axis="axisRow" compact="0" outline="0" multipleItemSelectionAllowed="1" showAll="0" sortType="ascending">
      <items>
        <item x="0"/>
        <item x="1"/>
        <item x="2"/>
        <item t="default"/>
      </items>
    </pivotField>
    <pivotField name="Total Spent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M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</pivotFields>
  <rowFields>
    <field x="1"/>
  </rowFields>
  <colFields>
    <field x="-2"/>
  </colFields>
  <dataFields>
    <dataField name="SUM of Impressions" fld="3" showDataAs="percentOfCol" baseField="0" numFmtId="10"/>
    <dataField name="SUM of Clicks" fld="4" showDataAs="percentOfCol" baseField="0" numFmtId="10"/>
  </dataFields>
</pivotTableDefinition>
</file>

<file path=xl/pivotTables/pivotTable2.xml><?xml version="1.0" encoding="utf-8"?>
<pivotTableDefinition xmlns="http://schemas.openxmlformats.org/spreadsheetml/2006/main" name="ЗАДАЧА 4.2" cacheId="1" dataCaption="" rowGrandTotals="0" compact="0" compactData="0">
  <location ref="A1:E4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axis="axisRow" compact="0" outline="0" multipleItemSelectionAllowed="1" showAll="0" sortType="ascending">
      <items>
        <item x="0"/>
        <item x="1"/>
        <item x="2"/>
        <item t="default"/>
      </items>
    </pivotField>
    <pivotField name="Total Spent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M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SUM of Clicks" fld="4" showDataAs="percentOfTotal" baseField="0" numFmtId="10"/>
    <dataField name="SUM of Visits" fld="5" showDataAs="percentOfTotal" baseField="0" numFmtId="10"/>
    <dataField name="SUM of Leads" fld="6" showDataAs="percentOfTotal" baseField="0" numFmtId="10"/>
    <dataField name="SUM of Sales" fld="7" showDataAs="percentOfTotal" baseField="0" numFmtId="10"/>
  </dataFields>
</pivotTableDefinition>
</file>

<file path=xl/pivotTables/pivotTable3.xml><?xml version="1.0" encoding="utf-8"?>
<pivotTableDefinition xmlns="http://schemas.openxmlformats.org/spreadsheetml/2006/main" name="ЗАДАЧА 6.1" cacheId="1" dataCaption="" rowGrandTotals="0" compact="0" compactData="0">
  <location ref="A1:C41" firstHeaderRow="0" firstDataRow="2" firstDataCol="0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compact="0" outline="0" multipleItemSelectionAllowed="1" showAll="0">
      <items>
        <item x="0"/>
        <item x="1"/>
        <item x="2"/>
        <item t="default"/>
      </items>
    </pivotField>
    <pivotField name="Total Spent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M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0"/>
  </rowFields>
  <colFields>
    <field x="-2"/>
  </colFields>
  <dataFields>
    <dataField name="SUM of CTR" fld="12" showDataAs="percentOfTotal" baseField="0" numFmtId="10"/>
    <dataField name="SUM of CPL" fld="14" showDataAs="percentOfTotal" baseField="0" numFmtId="10"/>
  </dataFields>
</pivotTableDefinition>
</file>

<file path=xl/pivotTables/pivotTable4.xml><?xml version="1.0" encoding="utf-8"?>
<pivotTableDefinition xmlns="http://schemas.openxmlformats.org/spreadsheetml/2006/main" name="ЗАДАЧА 6.2" cacheId="1" dataCaption="" rowGrandTotals="0" compact="0" compactData="0">
  <location ref="A1:D4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axis="axisRow" compact="0" outline="0" multipleItemSelectionAllowed="1" showAll="0" sortType="ascending">
      <items>
        <item x="0"/>
        <item x="1"/>
        <item x="2"/>
        <item t="default"/>
      </items>
    </pivotField>
    <pivotField name="Total Spent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dataField="1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M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SUM of Total Spent" fld="2" showDataAs="percentOfTotal" baseField="0" numFmtId="10"/>
    <dataField name="SUM of Revenue" fld="9" showDataAs="percentOfTotal" baseField="0" numFmtId="10"/>
    <dataField name="SUM of ROMI" fld="17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.75" customHeight="1">
      <c r="A2" s="4">
        <v>44713.0</v>
      </c>
      <c r="B2" s="5" t="s">
        <v>5</v>
      </c>
      <c r="C2" s="6">
        <v>344.47</v>
      </c>
      <c r="D2" s="5">
        <v>28480.0</v>
      </c>
      <c r="E2" s="7">
        <v>309.0</v>
      </c>
    </row>
    <row r="3" ht="15.75" customHeight="1">
      <c r="A3" s="4">
        <v>44713.0</v>
      </c>
      <c r="B3" s="5" t="s">
        <v>6</v>
      </c>
      <c r="C3" s="6">
        <v>202.9</v>
      </c>
      <c r="D3" s="5">
        <v>26214.0</v>
      </c>
      <c r="E3" s="5">
        <v>494.0</v>
      </c>
    </row>
    <row r="4" ht="15.75" customHeight="1">
      <c r="A4" s="4">
        <v>44713.0</v>
      </c>
      <c r="B4" s="5" t="s">
        <v>7</v>
      </c>
      <c r="C4" s="6">
        <v>137.4</v>
      </c>
      <c r="D4" s="5">
        <v>5711.0</v>
      </c>
      <c r="E4" s="5">
        <v>75.0</v>
      </c>
    </row>
    <row r="5" ht="15.75" customHeight="1">
      <c r="A5" s="4">
        <v>44714.0</v>
      </c>
      <c r="B5" s="5" t="s">
        <v>5</v>
      </c>
      <c r="C5" s="6">
        <v>350.47</v>
      </c>
      <c r="D5" s="5">
        <v>26759.0</v>
      </c>
      <c r="E5" s="7">
        <v>333.0</v>
      </c>
    </row>
    <row r="6" ht="15.75" customHeight="1">
      <c r="A6" s="4">
        <v>44714.0</v>
      </c>
      <c r="B6" s="5" t="s">
        <v>6</v>
      </c>
      <c r="C6" s="6">
        <v>230.48</v>
      </c>
      <c r="D6" s="5">
        <v>24287.0</v>
      </c>
      <c r="E6" s="5">
        <v>403.0</v>
      </c>
    </row>
    <row r="7" ht="15.75" customHeight="1">
      <c r="A7" s="4">
        <v>44714.0</v>
      </c>
      <c r="B7" s="5" t="s">
        <v>7</v>
      </c>
      <c r="C7" s="6">
        <v>142.9</v>
      </c>
      <c r="D7" s="5">
        <v>6963.0</v>
      </c>
      <c r="E7" s="5">
        <v>78.0</v>
      </c>
    </row>
    <row r="8" ht="15.75" customHeight="1">
      <c r="A8" s="4">
        <v>44715.0</v>
      </c>
      <c r="B8" s="5" t="s">
        <v>5</v>
      </c>
      <c r="C8" s="6">
        <v>397.52</v>
      </c>
      <c r="D8" s="5">
        <v>20787.0</v>
      </c>
      <c r="E8" s="7">
        <v>433.0</v>
      </c>
    </row>
    <row r="9" ht="15.75" customHeight="1">
      <c r="A9" s="4">
        <v>44715.0</v>
      </c>
      <c r="B9" s="5" t="s">
        <v>6</v>
      </c>
      <c r="C9" s="6">
        <v>200.68</v>
      </c>
      <c r="D9" s="5">
        <v>26488.0</v>
      </c>
      <c r="E9" s="5">
        <v>522.0</v>
      </c>
    </row>
    <row r="10" ht="15.75" customHeight="1">
      <c r="A10" s="4">
        <v>44715.0</v>
      </c>
      <c r="B10" s="5" t="s">
        <v>7</v>
      </c>
      <c r="C10" s="6">
        <v>113.14</v>
      </c>
      <c r="D10" s="5">
        <v>7486.0</v>
      </c>
      <c r="E10" s="5">
        <v>59.0</v>
      </c>
    </row>
    <row r="11" ht="15.75" customHeight="1">
      <c r="A11" s="4">
        <v>44716.0</v>
      </c>
      <c r="B11" s="5" t="s">
        <v>5</v>
      </c>
      <c r="C11" s="6">
        <v>323.67</v>
      </c>
      <c r="D11" s="5">
        <v>23741.0</v>
      </c>
      <c r="E11" s="7">
        <v>372.0</v>
      </c>
    </row>
    <row r="12" ht="15.75" customHeight="1">
      <c r="A12" s="4">
        <v>44716.0</v>
      </c>
      <c r="B12" s="5" t="s">
        <v>6</v>
      </c>
      <c r="C12" s="6">
        <v>230.9</v>
      </c>
      <c r="D12" s="5">
        <v>23818.0</v>
      </c>
      <c r="E12" s="5">
        <v>585.0</v>
      </c>
    </row>
    <row r="13" ht="15.75" customHeight="1">
      <c r="A13" s="4">
        <v>44716.0</v>
      </c>
      <c r="B13" s="5" t="s">
        <v>7</v>
      </c>
      <c r="C13" s="6">
        <v>120.23</v>
      </c>
      <c r="D13" s="5">
        <v>7158.0</v>
      </c>
      <c r="E13" s="5">
        <v>50.0</v>
      </c>
    </row>
    <row r="14" ht="15.75" customHeight="1">
      <c r="A14" s="4">
        <v>44717.0</v>
      </c>
      <c r="B14" s="5" t="s">
        <v>5</v>
      </c>
      <c r="C14" s="6">
        <v>351.85</v>
      </c>
      <c r="D14" s="5">
        <v>21171.0</v>
      </c>
      <c r="E14" s="7">
        <v>315.0</v>
      </c>
    </row>
    <row r="15" ht="15.75" customHeight="1">
      <c r="A15" s="4">
        <v>44717.0</v>
      </c>
      <c r="B15" s="5" t="s">
        <v>6</v>
      </c>
      <c r="C15" s="6">
        <v>233.05</v>
      </c>
      <c r="D15" s="5">
        <v>21167.0</v>
      </c>
      <c r="E15" s="5">
        <v>576.0</v>
      </c>
    </row>
    <row r="16" ht="15.75" customHeight="1">
      <c r="A16" s="4">
        <v>44717.0</v>
      </c>
      <c r="B16" s="5" t="s">
        <v>7</v>
      </c>
      <c r="C16" s="6">
        <v>106.31</v>
      </c>
      <c r="D16" s="5">
        <v>6877.0</v>
      </c>
      <c r="E16" s="5">
        <v>59.0</v>
      </c>
    </row>
    <row r="17" ht="15.75" customHeight="1">
      <c r="A17" s="4">
        <v>44718.0</v>
      </c>
      <c r="B17" s="5" t="s">
        <v>5</v>
      </c>
      <c r="C17" s="6">
        <v>349.21</v>
      </c>
      <c r="D17" s="5">
        <v>24075.0</v>
      </c>
      <c r="E17" s="7">
        <v>394.0</v>
      </c>
    </row>
    <row r="18" ht="15.75" customHeight="1">
      <c r="A18" s="4">
        <v>44718.0</v>
      </c>
      <c r="B18" s="5" t="s">
        <v>6</v>
      </c>
      <c r="C18" s="6">
        <v>217.38</v>
      </c>
      <c r="D18" s="5">
        <v>22078.0</v>
      </c>
      <c r="E18" s="5">
        <v>513.0</v>
      </c>
    </row>
    <row r="19" ht="15.75" customHeight="1">
      <c r="A19" s="4">
        <v>44718.0</v>
      </c>
      <c r="B19" s="5" t="s">
        <v>7</v>
      </c>
      <c r="C19" s="6">
        <v>111.83</v>
      </c>
      <c r="D19" s="5">
        <v>6785.0</v>
      </c>
      <c r="E19" s="5">
        <v>77.0</v>
      </c>
    </row>
    <row r="20" ht="15.75" customHeight="1">
      <c r="A20" s="4">
        <v>44719.0</v>
      </c>
      <c r="B20" s="5" t="s">
        <v>5</v>
      </c>
      <c r="C20" s="6">
        <v>338.49</v>
      </c>
      <c r="D20" s="5">
        <v>25485.0</v>
      </c>
      <c r="E20" s="7">
        <v>322.0</v>
      </c>
    </row>
    <row r="21" ht="15.75" customHeight="1">
      <c r="A21" s="4">
        <v>44719.0</v>
      </c>
      <c r="B21" s="5" t="s">
        <v>6</v>
      </c>
      <c r="C21" s="6">
        <v>236.54</v>
      </c>
      <c r="D21" s="5">
        <v>28887.0</v>
      </c>
      <c r="E21" s="5">
        <v>455.0</v>
      </c>
    </row>
    <row r="22" ht="15.75" customHeight="1">
      <c r="A22" s="4">
        <v>44719.0</v>
      </c>
      <c r="B22" s="5" t="s">
        <v>7</v>
      </c>
      <c r="C22" s="6">
        <v>146.25</v>
      </c>
      <c r="D22" s="5">
        <v>6446.0</v>
      </c>
      <c r="E22" s="5">
        <v>63.0</v>
      </c>
    </row>
    <row r="23" ht="15.75" customHeight="1">
      <c r="A23" s="4">
        <v>44720.0</v>
      </c>
      <c r="B23" s="5" t="s">
        <v>5</v>
      </c>
      <c r="C23" s="6">
        <v>381.93</v>
      </c>
      <c r="D23" s="5">
        <v>20066.0</v>
      </c>
      <c r="E23" s="7">
        <v>351.0</v>
      </c>
    </row>
    <row r="24" ht="15.75" customHeight="1">
      <c r="A24" s="4">
        <v>44720.0</v>
      </c>
      <c r="B24" s="5" t="s">
        <v>6</v>
      </c>
      <c r="C24" s="6">
        <v>246.28</v>
      </c>
      <c r="D24" s="5">
        <v>29814.0</v>
      </c>
      <c r="E24" s="5">
        <v>435.0</v>
      </c>
    </row>
    <row r="25" ht="15.75" customHeight="1">
      <c r="A25" s="4">
        <v>44720.0</v>
      </c>
      <c r="B25" s="5" t="s">
        <v>7</v>
      </c>
      <c r="C25" s="6">
        <v>141.86</v>
      </c>
      <c r="D25" s="5">
        <v>6002.0</v>
      </c>
      <c r="E25" s="5">
        <v>69.0</v>
      </c>
    </row>
    <row r="26" ht="15.75" customHeight="1">
      <c r="A26" s="4">
        <v>44721.0</v>
      </c>
      <c r="B26" s="5" t="s">
        <v>5</v>
      </c>
      <c r="C26" s="6">
        <v>333.78</v>
      </c>
      <c r="D26" s="5">
        <v>28560.0</v>
      </c>
      <c r="E26" s="7">
        <v>370.0</v>
      </c>
    </row>
    <row r="27" ht="15.75" customHeight="1">
      <c r="A27" s="4">
        <v>44721.0</v>
      </c>
      <c r="B27" s="5" t="s">
        <v>6</v>
      </c>
      <c r="C27" s="6">
        <v>247.57</v>
      </c>
      <c r="D27" s="5">
        <v>20746.0</v>
      </c>
      <c r="E27" s="5">
        <v>423.0</v>
      </c>
    </row>
    <row r="28" ht="15.75" customHeight="1">
      <c r="A28" s="4">
        <v>44721.0</v>
      </c>
      <c r="B28" s="5" t="s">
        <v>7</v>
      </c>
      <c r="C28" s="6">
        <v>110.41</v>
      </c>
      <c r="D28" s="5">
        <v>5850.0</v>
      </c>
      <c r="E28" s="5">
        <v>63.0</v>
      </c>
    </row>
    <row r="29" ht="15.75" customHeight="1">
      <c r="A29" s="4">
        <v>44722.0</v>
      </c>
      <c r="B29" s="5" t="s">
        <v>5</v>
      </c>
      <c r="C29" s="6">
        <v>301.75</v>
      </c>
      <c r="D29" s="5">
        <v>21515.0</v>
      </c>
      <c r="E29" s="7">
        <v>437.0</v>
      </c>
    </row>
    <row r="30" ht="15.75" customHeight="1">
      <c r="A30" s="4">
        <v>44722.0</v>
      </c>
      <c r="B30" s="5" t="s">
        <v>6</v>
      </c>
      <c r="C30" s="6">
        <v>245.36</v>
      </c>
      <c r="D30" s="5">
        <v>26530.0</v>
      </c>
      <c r="E30" s="5">
        <v>438.0</v>
      </c>
    </row>
    <row r="31" ht="15.75" customHeight="1">
      <c r="A31" s="4">
        <v>44722.0</v>
      </c>
      <c r="B31" s="5" t="s">
        <v>7</v>
      </c>
      <c r="C31" s="6">
        <v>133.04</v>
      </c>
      <c r="D31" s="5">
        <v>5428.0</v>
      </c>
      <c r="E31" s="5">
        <v>77.0</v>
      </c>
    </row>
    <row r="32" ht="15.75" customHeight="1">
      <c r="A32" s="4">
        <v>44723.0</v>
      </c>
      <c r="B32" s="5" t="s">
        <v>5</v>
      </c>
      <c r="C32" s="6">
        <v>329.61</v>
      </c>
      <c r="D32" s="5">
        <v>23462.0</v>
      </c>
      <c r="E32" s="7">
        <v>343.0</v>
      </c>
    </row>
    <row r="33" ht="15.75" customHeight="1">
      <c r="A33" s="4">
        <v>44723.0</v>
      </c>
      <c r="B33" s="5" t="s">
        <v>6</v>
      </c>
      <c r="C33" s="6">
        <v>233.51</v>
      </c>
      <c r="D33" s="5">
        <v>25575.0</v>
      </c>
      <c r="E33" s="5">
        <v>435.0</v>
      </c>
    </row>
    <row r="34" ht="15.75" customHeight="1">
      <c r="A34" s="4">
        <v>44723.0</v>
      </c>
      <c r="B34" s="5" t="s">
        <v>7</v>
      </c>
      <c r="C34" s="6">
        <v>117.08</v>
      </c>
      <c r="D34" s="5">
        <v>5944.0</v>
      </c>
      <c r="E34" s="5">
        <v>56.0</v>
      </c>
    </row>
    <row r="35" ht="15.75" customHeight="1">
      <c r="A35" s="4">
        <v>44724.0</v>
      </c>
      <c r="B35" s="5" t="s">
        <v>5</v>
      </c>
      <c r="C35" s="6">
        <v>377.74</v>
      </c>
      <c r="D35" s="5">
        <v>29967.0</v>
      </c>
      <c r="E35" s="7">
        <v>348.0</v>
      </c>
    </row>
    <row r="36" ht="15.75" customHeight="1">
      <c r="A36" s="4">
        <v>44724.0</v>
      </c>
      <c r="B36" s="5" t="s">
        <v>6</v>
      </c>
      <c r="C36" s="6">
        <v>226.66</v>
      </c>
      <c r="D36" s="5">
        <v>20578.0</v>
      </c>
      <c r="E36" s="5">
        <v>529.0</v>
      </c>
    </row>
    <row r="37" ht="15.75" customHeight="1">
      <c r="A37" s="4">
        <v>44724.0</v>
      </c>
      <c r="B37" s="5" t="s">
        <v>7</v>
      </c>
      <c r="C37" s="6">
        <v>111.24</v>
      </c>
      <c r="D37" s="5">
        <v>7155.0</v>
      </c>
      <c r="E37" s="5">
        <v>64.0</v>
      </c>
    </row>
    <row r="38" ht="15.75" customHeight="1">
      <c r="A38" s="4">
        <v>44725.0</v>
      </c>
      <c r="B38" s="5" t="s">
        <v>5</v>
      </c>
      <c r="C38" s="6">
        <v>311.28</v>
      </c>
      <c r="D38" s="5">
        <v>22349.0</v>
      </c>
      <c r="E38" s="7">
        <v>464.0</v>
      </c>
    </row>
    <row r="39" ht="15.75" customHeight="1">
      <c r="A39" s="4">
        <v>44725.0</v>
      </c>
      <c r="B39" s="5" t="s">
        <v>6</v>
      </c>
      <c r="C39" s="6">
        <v>221.82</v>
      </c>
      <c r="D39" s="5">
        <v>20547.0</v>
      </c>
      <c r="E39" s="5">
        <v>490.0</v>
      </c>
    </row>
    <row r="40" ht="15.75" customHeight="1">
      <c r="A40" s="4">
        <v>44725.0</v>
      </c>
      <c r="B40" s="5" t="s">
        <v>7</v>
      </c>
      <c r="C40" s="6">
        <v>127.02</v>
      </c>
      <c r="D40" s="5">
        <v>7183.0</v>
      </c>
      <c r="E40" s="5">
        <v>60.0</v>
      </c>
    </row>
    <row r="41" ht="15.75" customHeight="1">
      <c r="A41" s="4">
        <v>44726.0</v>
      </c>
      <c r="B41" s="5" t="s">
        <v>5</v>
      </c>
      <c r="C41" s="6">
        <v>333.56</v>
      </c>
      <c r="D41" s="5">
        <v>29874.0</v>
      </c>
      <c r="E41" s="7">
        <v>439.0</v>
      </c>
    </row>
    <row r="42" ht="15.75" customHeight="1">
      <c r="A42" s="4">
        <v>44726.0</v>
      </c>
      <c r="B42" s="5" t="s">
        <v>6</v>
      </c>
      <c r="C42" s="6">
        <v>246.67</v>
      </c>
      <c r="D42" s="5">
        <v>28775.0</v>
      </c>
      <c r="E42" s="5">
        <v>404.0</v>
      </c>
    </row>
    <row r="43" ht="15.75" customHeight="1">
      <c r="A43" s="4">
        <v>44726.0</v>
      </c>
      <c r="B43" s="5" t="s">
        <v>7</v>
      </c>
      <c r="C43" s="6">
        <v>140.76</v>
      </c>
      <c r="D43" s="5">
        <v>7092.0</v>
      </c>
      <c r="E43" s="5">
        <v>54.0</v>
      </c>
    </row>
    <row r="44" ht="15.75" customHeight="1">
      <c r="A44" s="4">
        <v>44727.0</v>
      </c>
      <c r="B44" s="5" t="s">
        <v>5</v>
      </c>
      <c r="C44" s="6">
        <v>371.86</v>
      </c>
      <c r="D44" s="5">
        <v>25259.0</v>
      </c>
      <c r="E44" s="7">
        <v>478.0</v>
      </c>
    </row>
    <row r="45" ht="15.75" customHeight="1">
      <c r="A45" s="4">
        <v>44727.0</v>
      </c>
      <c r="B45" s="5" t="s">
        <v>6</v>
      </c>
      <c r="C45" s="6">
        <v>234.11</v>
      </c>
      <c r="D45" s="5">
        <v>29026.0</v>
      </c>
      <c r="E45" s="5">
        <v>430.0</v>
      </c>
    </row>
    <row r="46" ht="15.75" customHeight="1">
      <c r="A46" s="4">
        <v>44727.0</v>
      </c>
      <c r="B46" s="5" t="s">
        <v>7</v>
      </c>
      <c r="C46" s="6">
        <v>107.84</v>
      </c>
      <c r="D46" s="5">
        <v>5042.0</v>
      </c>
      <c r="E46" s="5">
        <v>70.0</v>
      </c>
    </row>
    <row r="47" ht="15.75" customHeight="1">
      <c r="A47" s="4">
        <v>44728.0</v>
      </c>
      <c r="B47" s="5" t="s">
        <v>5</v>
      </c>
      <c r="C47" s="6">
        <v>309.48</v>
      </c>
      <c r="D47" s="5">
        <v>28681.0</v>
      </c>
      <c r="E47" s="7">
        <v>361.0</v>
      </c>
    </row>
    <row r="48" ht="15.75" customHeight="1">
      <c r="A48" s="4">
        <v>44728.0</v>
      </c>
      <c r="B48" s="5" t="s">
        <v>6</v>
      </c>
      <c r="C48" s="6">
        <v>224.38</v>
      </c>
      <c r="D48" s="5">
        <v>26028.0</v>
      </c>
      <c r="E48" s="5">
        <v>577.0</v>
      </c>
    </row>
    <row r="49" ht="15.75" customHeight="1">
      <c r="A49" s="4">
        <v>44728.0</v>
      </c>
      <c r="B49" s="5" t="s">
        <v>7</v>
      </c>
      <c r="C49" s="6">
        <v>136.48</v>
      </c>
      <c r="D49" s="5">
        <v>6787.0</v>
      </c>
      <c r="E49" s="5">
        <v>79.0</v>
      </c>
    </row>
    <row r="50" ht="15.75" customHeight="1">
      <c r="A50" s="4">
        <v>44729.0</v>
      </c>
      <c r="B50" s="5" t="s">
        <v>5</v>
      </c>
      <c r="C50" s="6">
        <v>319.92</v>
      </c>
      <c r="D50" s="5">
        <v>28835.0</v>
      </c>
      <c r="E50" s="7">
        <v>300.0</v>
      </c>
    </row>
    <row r="51" ht="15.75" customHeight="1">
      <c r="A51" s="4">
        <v>44729.0</v>
      </c>
      <c r="B51" s="5" t="s">
        <v>6</v>
      </c>
      <c r="C51" s="6">
        <v>230.8</v>
      </c>
      <c r="D51" s="5">
        <v>27494.0</v>
      </c>
      <c r="E51" s="5">
        <v>434.0</v>
      </c>
    </row>
    <row r="52" ht="15.75" customHeight="1">
      <c r="A52" s="4">
        <v>44729.0</v>
      </c>
      <c r="B52" s="5" t="s">
        <v>7</v>
      </c>
      <c r="C52" s="6">
        <v>145.48</v>
      </c>
      <c r="D52" s="5">
        <v>6273.0</v>
      </c>
      <c r="E52" s="5">
        <v>67.0</v>
      </c>
    </row>
    <row r="53" ht="15.75" customHeight="1">
      <c r="A53" s="4">
        <v>44730.0</v>
      </c>
      <c r="B53" s="5" t="s">
        <v>5</v>
      </c>
      <c r="C53" s="6">
        <v>376.04</v>
      </c>
      <c r="D53" s="5">
        <v>28627.0</v>
      </c>
      <c r="E53" s="7">
        <v>402.0</v>
      </c>
    </row>
    <row r="54" ht="15.75" customHeight="1">
      <c r="A54" s="4">
        <v>44730.0</v>
      </c>
      <c r="B54" s="5" t="s">
        <v>6</v>
      </c>
      <c r="C54" s="6">
        <v>209.65</v>
      </c>
      <c r="D54" s="5">
        <v>24824.0</v>
      </c>
      <c r="E54" s="5">
        <v>534.0</v>
      </c>
    </row>
    <row r="55" ht="15.75" customHeight="1">
      <c r="A55" s="4">
        <v>44730.0</v>
      </c>
      <c r="B55" s="5" t="s">
        <v>7</v>
      </c>
      <c r="C55" s="6">
        <v>119.67</v>
      </c>
      <c r="D55" s="5">
        <v>5725.0</v>
      </c>
      <c r="E55" s="5">
        <v>53.0</v>
      </c>
    </row>
    <row r="56" ht="15.75" customHeight="1">
      <c r="A56" s="4">
        <v>44731.0</v>
      </c>
      <c r="B56" s="5" t="s">
        <v>5</v>
      </c>
      <c r="C56" s="6">
        <v>314.02</v>
      </c>
      <c r="D56" s="5">
        <v>26653.0</v>
      </c>
      <c r="E56" s="7">
        <v>496.0</v>
      </c>
    </row>
    <row r="57" ht="15.75" customHeight="1">
      <c r="A57" s="4">
        <v>44731.0</v>
      </c>
      <c r="B57" s="5" t="s">
        <v>6</v>
      </c>
      <c r="C57" s="6">
        <v>245.82</v>
      </c>
      <c r="D57" s="5">
        <v>21949.0</v>
      </c>
      <c r="E57" s="5">
        <v>539.0</v>
      </c>
    </row>
    <row r="58" ht="15.75" customHeight="1">
      <c r="A58" s="4">
        <v>44731.0</v>
      </c>
      <c r="B58" s="5" t="s">
        <v>7</v>
      </c>
      <c r="C58" s="6">
        <v>124.9</v>
      </c>
      <c r="D58" s="5">
        <v>7469.0</v>
      </c>
      <c r="E58" s="5">
        <v>75.0</v>
      </c>
    </row>
    <row r="59" ht="15.75" customHeight="1">
      <c r="A59" s="4">
        <v>44732.0</v>
      </c>
      <c r="B59" s="5" t="s">
        <v>5</v>
      </c>
      <c r="C59" s="6">
        <v>316.36</v>
      </c>
      <c r="D59" s="5">
        <v>20179.0</v>
      </c>
      <c r="E59" s="7">
        <v>420.0</v>
      </c>
    </row>
    <row r="60" ht="15.75" customHeight="1">
      <c r="A60" s="4">
        <v>44732.0</v>
      </c>
      <c r="B60" s="5" t="s">
        <v>6</v>
      </c>
      <c r="C60" s="6">
        <v>220.13</v>
      </c>
      <c r="D60" s="5">
        <v>28252.0</v>
      </c>
      <c r="E60" s="5">
        <v>458.0</v>
      </c>
    </row>
    <row r="61" ht="15.75" customHeight="1">
      <c r="A61" s="4">
        <v>44732.0</v>
      </c>
      <c r="B61" s="5" t="s">
        <v>7</v>
      </c>
      <c r="C61" s="6">
        <v>128.08</v>
      </c>
      <c r="D61" s="5">
        <v>5351.0</v>
      </c>
      <c r="E61" s="5">
        <v>63.0</v>
      </c>
    </row>
    <row r="62" ht="15.75" customHeight="1">
      <c r="A62" s="4">
        <v>44733.0</v>
      </c>
      <c r="B62" s="5" t="s">
        <v>5</v>
      </c>
      <c r="C62" s="6">
        <v>366.66</v>
      </c>
      <c r="D62" s="5">
        <v>21752.0</v>
      </c>
      <c r="E62" s="7">
        <v>362.0</v>
      </c>
    </row>
    <row r="63" ht="15.75" customHeight="1">
      <c r="A63" s="4">
        <v>44733.0</v>
      </c>
      <c r="B63" s="5" t="s">
        <v>6</v>
      </c>
      <c r="C63" s="6">
        <v>221.51</v>
      </c>
      <c r="D63" s="5">
        <v>24443.0</v>
      </c>
      <c r="E63" s="5">
        <v>468.0</v>
      </c>
    </row>
    <row r="64" ht="15.75" customHeight="1">
      <c r="A64" s="4">
        <v>44733.0</v>
      </c>
      <c r="B64" s="5" t="s">
        <v>7</v>
      </c>
      <c r="C64" s="6">
        <v>101.25</v>
      </c>
      <c r="D64" s="5">
        <v>7481.0</v>
      </c>
      <c r="E64" s="5">
        <v>60.0</v>
      </c>
    </row>
    <row r="65" ht="15.75" customHeight="1">
      <c r="A65" s="4">
        <v>44734.0</v>
      </c>
      <c r="B65" s="5" t="s">
        <v>5</v>
      </c>
      <c r="C65" s="6">
        <v>355.89</v>
      </c>
      <c r="D65" s="5">
        <v>22421.0</v>
      </c>
      <c r="E65" s="7">
        <v>349.0</v>
      </c>
    </row>
    <row r="66" ht="15.75" customHeight="1">
      <c r="A66" s="4">
        <v>44734.0</v>
      </c>
      <c r="B66" s="5" t="s">
        <v>6</v>
      </c>
      <c r="C66" s="6">
        <v>206.64</v>
      </c>
      <c r="D66" s="5">
        <v>24900.0</v>
      </c>
      <c r="E66" s="5">
        <v>484.0</v>
      </c>
    </row>
    <row r="67" ht="15.75" customHeight="1">
      <c r="A67" s="4">
        <v>44734.0</v>
      </c>
      <c r="B67" s="5" t="s">
        <v>7</v>
      </c>
      <c r="C67" s="6">
        <v>121.82</v>
      </c>
      <c r="D67" s="5">
        <v>6033.0</v>
      </c>
      <c r="E67" s="5">
        <v>68.0</v>
      </c>
    </row>
    <row r="68" ht="15.75" customHeight="1">
      <c r="A68" s="4">
        <v>44735.0</v>
      </c>
      <c r="B68" s="5" t="s">
        <v>5</v>
      </c>
      <c r="C68" s="6">
        <v>301.46</v>
      </c>
      <c r="D68" s="5">
        <v>26856.0</v>
      </c>
      <c r="E68" s="7">
        <v>341.0</v>
      </c>
    </row>
    <row r="69" ht="15.75" customHeight="1">
      <c r="A69" s="4">
        <v>44735.0</v>
      </c>
      <c r="B69" s="5" t="s">
        <v>6</v>
      </c>
      <c r="C69" s="6">
        <v>243.73</v>
      </c>
      <c r="D69" s="5">
        <v>29644.0</v>
      </c>
      <c r="E69" s="5">
        <v>584.0</v>
      </c>
    </row>
    <row r="70" ht="15.75" customHeight="1">
      <c r="A70" s="4">
        <v>44735.0</v>
      </c>
      <c r="B70" s="5" t="s">
        <v>7</v>
      </c>
      <c r="C70" s="6">
        <v>135.09</v>
      </c>
      <c r="D70" s="5">
        <v>5046.0</v>
      </c>
      <c r="E70" s="5">
        <v>63.0</v>
      </c>
    </row>
    <row r="71" ht="15.75" customHeight="1">
      <c r="A71" s="4">
        <v>44736.0</v>
      </c>
      <c r="B71" s="5" t="s">
        <v>5</v>
      </c>
      <c r="C71" s="6">
        <v>305.53</v>
      </c>
      <c r="D71" s="5">
        <v>23613.0</v>
      </c>
      <c r="E71" s="7">
        <v>479.0</v>
      </c>
    </row>
    <row r="72" ht="15.75" customHeight="1">
      <c r="A72" s="4">
        <v>44736.0</v>
      </c>
      <c r="B72" s="5" t="s">
        <v>6</v>
      </c>
      <c r="C72" s="6">
        <v>210.24</v>
      </c>
      <c r="D72" s="5">
        <v>20183.0</v>
      </c>
      <c r="E72" s="5">
        <v>584.0</v>
      </c>
    </row>
    <row r="73" ht="15.75" customHeight="1">
      <c r="A73" s="4">
        <v>44736.0</v>
      </c>
      <c r="B73" s="5" t="s">
        <v>7</v>
      </c>
      <c r="C73" s="6">
        <v>105.01</v>
      </c>
      <c r="D73" s="5">
        <v>5132.0</v>
      </c>
      <c r="E73" s="5">
        <v>71.0</v>
      </c>
    </row>
    <row r="74" ht="15.75" customHeight="1">
      <c r="A74" s="4">
        <v>44737.0</v>
      </c>
      <c r="B74" s="5" t="s">
        <v>5</v>
      </c>
      <c r="C74" s="6">
        <v>350.18</v>
      </c>
      <c r="D74" s="5">
        <v>28626.0</v>
      </c>
      <c r="E74" s="7">
        <v>457.0</v>
      </c>
    </row>
    <row r="75" ht="15.75" customHeight="1">
      <c r="A75" s="4">
        <v>44737.0</v>
      </c>
      <c r="B75" s="5" t="s">
        <v>6</v>
      </c>
      <c r="C75" s="6">
        <v>205.31</v>
      </c>
      <c r="D75" s="5">
        <v>22521.0</v>
      </c>
      <c r="E75" s="5">
        <v>446.0</v>
      </c>
    </row>
    <row r="76" ht="15.75" customHeight="1">
      <c r="A76" s="4">
        <v>44737.0</v>
      </c>
      <c r="B76" s="5" t="s">
        <v>7</v>
      </c>
      <c r="C76" s="6">
        <v>111.52</v>
      </c>
      <c r="D76" s="5">
        <v>5211.0</v>
      </c>
      <c r="E76" s="5">
        <v>63.0</v>
      </c>
    </row>
    <row r="77" ht="15.75" customHeight="1">
      <c r="A77" s="4">
        <v>44738.0</v>
      </c>
      <c r="B77" s="5" t="s">
        <v>5</v>
      </c>
      <c r="C77" s="6">
        <v>368.89</v>
      </c>
      <c r="D77" s="5">
        <v>24721.0</v>
      </c>
      <c r="E77" s="7">
        <v>326.0</v>
      </c>
    </row>
    <row r="78" ht="15.75" customHeight="1">
      <c r="A78" s="4">
        <v>44738.0</v>
      </c>
      <c r="B78" s="5" t="s">
        <v>6</v>
      </c>
      <c r="C78" s="6">
        <v>220.74</v>
      </c>
      <c r="D78" s="5">
        <v>24975.0</v>
      </c>
      <c r="E78" s="5">
        <v>413.0</v>
      </c>
    </row>
    <row r="79" ht="15.75" customHeight="1">
      <c r="A79" s="4">
        <v>44738.0</v>
      </c>
      <c r="B79" s="5" t="s">
        <v>7</v>
      </c>
      <c r="C79" s="6">
        <v>120.85</v>
      </c>
      <c r="D79" s="5">
        <v>5656.0</v>
      </c>
      <c r="E79" s="5">
        <v>52.0</v>
      </c>
    </row>
    <row r="80" ht="15.75" customHeight="1">
      <c r="A80" s="4">
        <v>44739.0</v>
      </c>
      <c r="B80" s="5" t="s">
        <v>5</v>
      </c>
      <c r="C80" s="6">
        <v>335.59</v>
      </c>
      <c r="D80" s="5">
        <v>25432.0</v>
      </c>
      <c r="E80" s="7">
        <v>396.0</v>
      </c>
    </row>
    <row r="81" ht="15.75" customHeight="1">
      <c r="A81" s="4">
        <v>44739.0</v>
      </c>
      <c r="B81" s="5" t="s">
        <v>6</v>
      </c>
      <c r="C81" s="6">
        <v>218.61</v>
      </c>
      <c r="D81" s="5">
        <v>22997.0</v>
      </c>
      <c r="E81" s="5">
        <v>555.0</v>
      </c>
    </row>
    <row r="82" ht="15.75" customHeight="1">
      <c r="A82" s="4">
        <v>44739.0</v>
      </c>
      <c r="B82" s="5" t="s">
        <v>7</v>
      </c>
      <c r="C82" s="6">
        <v>106.52</v>
      </c>
      <c r="D82" s="5">
        <v>5855.0</v>
      </c>
      <c r="E82" s="5">
        <v>55.0</v>
      </c>
    </row>
    <row r="83" ht="15.75" customHeight="1">
      <c r="A83" s="4">
        <v>44740.0</v>
      </c>
      <c r="B83" s="5" t="s">
        <v>5</v>
      </c>
      <c r="C83" s="6">
        <v>391.42</v>
      </c>
      <c r="D83" s="5">
        <v>26378.0</v>
      </c>
      <c r="E83" s="7">
        <v>429.0</v>
      </c>
    </row>
    <row r="84" ht="15.75" customHeight="1">
      <c r="A84" s="4">
        <v>44740.0</v>
      </c>
      <c r="B84" s="5" t="s">
        <v>6</v>
      </c>
      <c r="C84" s="6">
        <v>218.43</v>
      </c>
      <c r="D84" s="5">
        <v>26875.0</v>
      </c>
      <c r="E84" s="5">
        <v>488.0</v>
      </c>
    </row>
    <row r="85" ht="15.75" customHeight="1">
      <c r="A85" s="4">
        <v>44740.0</v>
      </c>
      <c r="B85" s="5" t="s">
        <v>7</v>
      </c>
      <c r="C85" s="6">
        <v>107.94</v>
      </c>
      <c r="D85" s="5">
        <v>6378.0</v>
      </c>
      <c r="E85" s="5">
        <v>76.0</v>
      </c>
    </row>
    <row r="86" ht="15.75" customHeight="1">
      <c r="A86" s="4">
        <v>44741.0</v>
      </c>
      <c r="B86" s="5" t="s">
        <v>5</v>
      </c>
      <c r="C86" s="6">
        <v>382.09</v>
      </c>
      <c r="D86" s="5">
        <v>28260.0</v>
      </c>
      <c r="E86" s="7">
        <v>358.0</v>
      </c>
    </row>
    <row r="87" ht="15.75" customHeight="1">
      <c r="A87" s="4">
        <v>44741.0</v>
      </c>
      <c r="B87" s="5" t="s">
        <v>6</v>
      </c>
      <c r="C87" s="6">
        <v>232.12</v>
      </c>
      <c r="D87" s="5">
        <v>24711.0</v>
      </c>
      <c r="E87" s="5">
        <v>561.0</v>
      </c>
    </row>
    <row r="88" ht="15.75" customHeight="1">
      <c r="A88" s="4">
        <v>44741.0</v>
      </c>
      <c r="B88" s="5" t="s">
        <v>7</v>
      </c>
      <c r="C88" s="6">
        <v>129.63</v>
      </c>
      <c r="D88" s="5">
        <v>5591.0</v>
      </c>
      <c r="E88" s="5">
        <v>59.0</v>
      </c>
    </row>
    <row r="89" ht="15.75" customHeight="1">
      <c r="A89" s="4">
        <v>44742.0</v>
      </c>
      <c r="B89" s="5" t="s">
        <v>5</v>
      </c>
      <c r="C89" s="6">
        <v>344.72</v>
      </c>
      <c r="D89" s="5">
        <v>21814.0</v>
      </c>
      <c r="E89" s="7">
        <v>305.0</v>
      </c>
    </row>
    <row r="90" ht="15.75" customHeight="1">
      <c r="A90" s="4">
        <v>44742.0</v>
      </c>
      <c r="B90" s="5" t="s">
        <v>6</v>
      </c>
      <c r="C90" s="6">
        <v>220.86</v>
      </c>
      <c r="D90" s="5">
        <v>22643.0</v>
      </c>
      <c r="E90" s="5">
        <v>519.0</v>
      </c>
    </row>
    <row r="91" ht="15.75" customHeight="1">
      <c r="A91" s="4">
        <v>44742.0</v>
      </c>
      <c r="B91" s="5" t="s">
        <v>7</v>
      </c>
      <c r="C91" s="6">
        <v>141.06</v>
      </c>
      <c r="D91" s="5">
        <v>5836.0</v>
      </c>
      <c r="E91" s="5">
        <v>69.0</v>
      </c>
    </row>
    <row r="92" ht="15.75" customHeight="1">
      <c r="A92" s="4">
        <v>44743.0</v>
      </c>
      <c r="B92" s="5" t="s">
        <v>5</v>
      </c>
      <c r="C92" s="6">
        <v>316.61</v>
      </c>
      <c r="D92" s="5">
        <v>27506.0</v>
      </c>
      <c r="E92" s="7">
        <v>454.0</v>
      </c>
    </row>
    <row r="93" ht="15.75" customHeight="1">
      <c r="A93" s="4">
        <v>44743.0</v>
      </c>
      <c r="B93" s="5" t="s">
        <v>6</v>
      </c>
      <c r="C93" s="6">
        <v>232.34</v>
      </c>
      <c r="D93" s="5">
        <v>29108.0</v>
      </c>
      <c r="E93" s="5">
        <v>486.0</v>
      </c>
    </row>
    <row r="94" ht="15.75" customHeight="1">
      <c r="A94" s="4">
        <v>44743.0</v>
      </c>
      <c r="B94" s="5" t="s">
        <v>7</v>
      </c>
      <c r="C94" s="6">
        <v>126.38</v>
      </c>
      <c r="D94" s="5">
        <v>5177.0</v>
      </c>
      <c r="E94" s="5">
        <v>55.0</v>
      </c>
    </row>
    <row r="95" ht="15.75" customHeight="1">
      <c r="A95" s="4">
        <v>44744.0</v>
      </c>
      <c r="B95" s="5" t="s">
        <v>5</v>
      </c>
      <c r="C95" s="6">
        <v>308.75</v>
      </c>
      <c r="D95" s="5">
        <v>23374.0</v>
      </c>
      <c r="E95" s="7">
        <v>457.0</v>
      </c>
    </row>
    <row r="96" ht="15.75" customHeight="1">
      <c r="A96" s="4">
        <v>44744.0</v>
      </c>
      <c r="B96" s="5" t="s">
        <v>6</v>
      </c>
      <c r="C96" s="6">
        <v>232.42</v>
      </c>
      <c r="D96" s="5">
        <v>27558.0</v>
      </c>
      <c r="E96" s="5">
        <v>542.0</v>
      </c>
    </row>
    <row r="97" ht="15.75" customHeight="1">
      <c r="A97" s="4">
        <v>44744.0</v>
      </c>
      <c r="B97" s="5" t="s">
        <v>7</v>
      </c>
      <c r="C97" s="6">
        <v>123.67</v>
      </c>
      <c r="D97" s="5">
        <v>6006.0</v>
      </c>
      <c r="E97" s="5">
        <v>71.0</v>
      </c>
    </row>
    <row r="98" ht="15.75" customHeight="1">
      <c r="A98" s="4">
        <v>44745.0</v>
      </c>
      <c r="B98" s="5" t="s">
        <v>5</v>
      </c>
      <c r="C98" s="6">
        <v>396.8</v>
      </c>
      <c r="D98" s="5">
        <v>23993.0</v>
      </c>
      <c r="E98" s="7">
        <v>322.0</v>
      </c>
    </row>
    <row r="99" ht="15.75" customHeight="1">
      <c r="A99" s="4">
        <v>44745.0</v>
      </c>
      <c r="B99" s="5" t="s">
        <v>6</v>
      </c>
      <c r="C99" s="6">
        <v>204.97</v>
      </c>
      <c r="D99" s="5">
        <v>25372.0</v>
      </c>
      <c r="E99" s="5">
        <v>570.0</v>
      </c>
    </row>
    <row r="100" ht="15.75" customHeight="1">
      <c r="A100" s="4">
        <v>44745.0</v>
      </c>
      <c r="B100" s="5" t="s">
        <v>7</v>
      </c>
      <c r="C100" s="6">
        <v>126.42</v>
      </c>
      <c r="D100" s="5">
        <v>5055.0</v>
      </c>
      <c r="E100" s="5">
        <v>68.0</v>
      </c>
    </row>
    <row r="101" ht="15.75" customHeight="1">
      <c r="A101" s="4">
        <v>44746.0</v>
      </c>
      <c r="B101" s="5" t="s">
        <v>5</v>
      </c>
      <c r="C101" s="6">
        <v>356.0</v>
      </c>
      <c r="D101" s="5">
        <v>21897.0</v>
      </c>
      <c r="E101" s="7">
        <v>441.0</v>
      </c>
    </row>
    <row r="102" ht="15.75" customHeight="1">
      <c r="A102" s="4">
        <v>44746.0</v>
      </c>
      <c r="B102" s="5" t="s">
        <v>6</v>
      </c>
      <c r="C102" s="6">
        <v>210.57</v>
      </c>
      <c r="D102" s="5">
        <v>21479.0</v>
      </c>
      <c r="E102" s="5">
        <v>409.0</v>
      </c>
    </row>
    <row r="103" ht="15.75" customHeight="1">
      <c r="A103" s="4">
        <v>44746.0</v>
      </c>
      <c r="B103" s="5" t="s">
        <v>7</v>
      </c>
      <c r="C103" s="6">
        <v>115.17</v>
      </c>
      <c r="D103" s="5">
        <v>6677.0</v>
      </c>
      <c r="E103" s="5">
        <v>66.0</v>
      </c>
    </row>
    <row r="104" ht="15.75" customHeight="1">
      <c r="A104" s="4">
        <v>44747.0</v>
      </c>
      <c r="B104" s="5" t="s">
        <v>5</v>
      </c>
      <c r="C104" s="6">
        <v>315.92</v>
      </c>
      <c r="D104" s="5">
        <v>26178.0</v>
      </c>
      <c r="E104" s="7">
        <v>427.0</v>
      </c>
    </row>
    <row r="105" ht="15.75" customHeight="1">
      <c r="A105" s="4">
        <v>44747.0</v>
      </c>
      <c r="B105" s="5" t="s">
        <v>6</v>
      </c>
      <c r="C105" s="6">
        <v>213.4</v>
      </c>
      <c r="D105" s="5">
        <v>22465.0</v>
      </c>
      <c r="E105" s="5">
        <v>557.0</v>
      </c>
    </row>
    <row r="106" ht="15.75" customHeight="1">
      <c r="A106" s="4">
        <v>44747.0</v>
      </c>
      <c r="B106" s="5" t="s">
        <v>7</v>
      </c>
      <c r="C106" s="6">
        <v>101.23</v>
      </c>
      <c r="D106" s="5">
        <v>5710.0</v>
      </c>
      <c r="E106" s="5">
        <v>78.0</v>
      </c>
    </row>
    <row r="107" ht="15.75" customHeight="1">
      <c r="A107" s="4">
        <v>44748.0</v>
      </c>
      <c r="B107" s="5" t="s">
        <v>5</v>
      </c>
      <c r="C107" s="6">
        <v>343.42</v>
      </c>
      <c r="D107" s="5">
        <v>27234.0</v>
      </c>
      <c r="E107" s="7">
        <v>450.0</v>
      </c>
    </row>
    <row r="108" ht="15.75" customHeight="1">
      <c r="A108" s="4">
        <v>44748.0</v>
      </c>
      <c r="B108" s="5" t="s">
        <v>6</v>
      </c>
      <c r="C108" s="6">
        <v>221.39</v>
      </c>
      <c r="D108" s="5">
        <v>24762.0</v>
      </c>
      <c r="E108" s="5">
        <v>591.0</v>
      </c>
    </row>
    <row r="109" ht="15.75" customHeight="1">
      <c r="A109" s="4">
        <v>44748.0</v>
      </c>
      <c r="B109" s="5" t="s">
        <v>7</v>
      </c>
      <c r="C109" s="6">
        <v>140.43</v>
      </c>
      <c r="D109" s="5">
        <v>6636.0</v>
      </c>
      <c r="E109" s="5">
        <v>77.0</v>
      </c>
    </row>
    <row r="110" ht="15.75" customHeight="1">
      <c r="A110" s="4">
        <v>44749.0</v>
      </c>
      <c r="B110" s="5" t="s">
        <v>5</v>
      </c>
      <c r="C110" s="6">
        <v>360.7</v>
      </c>
      <c r="D110" s="5">
        <v>21404.0</v>
      </c>
      <c r="E110" s="7">
        <v>377.0</v>
      </c>
    </row>
    <row r="111" ht="15.75" customHeight="1">
      <c r="A111" s="4">
        <v>44749.0</v>
      </c>
      <c r="B111" s="5" t="s">
        <v>6</v>
      </c>
      <c r="C111" s="6">
        <v>200.78</v>
      </c>
      <c r="D111" s="5">
        <v>23708.0</v>
      </c>
      <c r="E111" s="5">
        <v>401.0</v>
      </c>
    </row>
    <row r="112" ht="15.75" customHeight="1">
      <c r="A112" s="4">
        <v>44749.0</v>
      </c>
      <c r="B112" s="5" t="s">
        <v>7</v>
      </c>
      <c r="C112" s="6">
        <v>145.17</v>
      </c>
      <c r="D112" s="5">
        <v>5857.0</v>
      </c>
      <c r="E112" s="5">
        <v>55.0</v>
      </c>
    </row>
    <row r="113" ht="15.75" customHeight="1">
      <c r="A113" s="4">
        <v>44750.0</v>
      </c>
      <c r="B113" s="5" t="s">
        <v>5</v>
      </c>
      <c r="C113" s="6">
        <v>368.24</v>
      </c>
      <c r="D113" s="5">
        <v>25154.0</v>
      </c>
      <c r="E113" s="7">
        <v>308.0</v>
      </c>
    </row>
    <row r="114" ht="15.75" customHeight="1">
      <c r="A114" s="4">
        <v>44750.0</v>
      </c>
      <c r="B114" s="5" t="s">
        <v>6</v>
      </c>
      <c r="C114" s="6">
        <v>224.81</v>
      </c>
      <c r="D114" s="5">
        <v>24676.0</v>
      </c>
      <c r="E114" s="5">
        <v>403.0</v>
      </c>
    </row>
    <row r="115" ht="15.75" customHeight="1">
      <c r="A115" s="4">
        <v>44750.0</v>
      </c>
      <c r="B115" s="5" t="s">
        <v>7</v>
      </c>
      <c r="C115" s="6">
        <v>102.73</v>
      </c>
      <c r="D115" s="5">
        <v>7453.0</v>
      </c>
      <c r="E115" s="5">
        <v>73.0</v>
      </c>
    </row>
    <row r="116" ht="15.75" customHeight="1">
      <c r="A116" s="4">
        <v>44751.0</v>
      </c>
      <c r="B116" s="5" t="s">
        <v>5</v>
      </c>
      <c r="C116" s="6">
        <v>320.32</v>
      </c>
      <c r="D116" s="5">
        <v>22450.0</v>
      </c>
      <c r="E116" s="7">
        <v>498.0</v>
      </c>
    </row>
    <row r="117" ht="15.75" customHeight="1">
      <c r="A117" s="4">
        <v>44751.0</v>
      </c>
      <c r="B117" s="5" t="s">
        <v>6</v>
      </c>
      <c r="C117" s="6">
        <v>231.44</v>
      </c>
      <c r="D117" s="5">
        <v>22796.0</v>
      </c>
      <c r="E117" s="5">
        <v>456.0</v>
      </c>
    </row>
    <row r="118" ht="15.75" customHeight="1">
      <c r="A118" s="4">
        <v>44751.0</v>
      </c>
      <c r="B118" s="5" t="s">
        <v>7</v>
      </c>
      <c r="C118" s="6">
        <v>102.46</v>
      </c>
      <c r="D118" s="5">
        <v>5560.0</v>
      </c>
      <c r="E118" s="5">
        <v>70.0</v>
      </c>
    </row>
    <row r="119" ht="15.75" customHeight="1">
      <c r="A119" s="4">
        <v>44752.0</v>
      </c>
      <c r="B119" s="5" t="s">
        <v>5</v>
      </c>
      <c r="C119" s="6">
        <v>354.52</v>
      </c>
      <c r="D119" s="5">
        <v>24040.0</v>
      </c>
      <c r="E119" s="7">
        <v>428.0</v>
      </c>
    </row>
    <row r="120" ht="15.75" customHeight="1">
      <c r="A120" s="4">
        <v>44752.0</v>
      </c>
      <c r="B120" s="5" t="s">
        <v>6</v>
      </c>
      <c r="C120" s="6">
        <v>245.2</v>
      </c>
      <c r="D120" s="5">
        <v>24527.0</v>
      </c>
      <c r="E120" s="5">
        <v>410.0</v>
      </c>
    </row>
    <row r="121" ht="15.75" customHeight="1">
      <c r="A121" s="4">
        <v>44752.0</v>
      </c>
      <c r="B121" s="5" t="s">
        <v>7</v>
      </c>
      <c r="C121" s="6">
        <v>105.28</v>
      </c>
      <c r="D121" s="5">
        <v>6732.0</v>
      </c>
      <c r="E121" s="5">
        <v>61.0</v>
      </c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21">
    <sortState ref="A1:E121">
      <sortCondition ref="E1:E121"/>
      <sortCondition ref="B1:B121"/>
      <sortCondition descending="1" ref="C1:C121"/>
      <sortCondition ref="A1:A12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2" t="s">
        <v>1</v>
      </c>
      <c r="C1" s="2" t="s">
        <v>8</v>
      </c>
      <c r="D1" s="2" t="s">
        <v>9</v>
      </c>
    </row>
    <row r="2" ht="15.75" customHeight="1">
      <c r="A2" s="4">
        <v>44713.0</v>
      </c>
      <c r="B2" s="5" t="s">
        <v>6</v>
      </c>
      <c r="C2" s="5">
        <v>457.0</v>
      </c>
      <c r="D2" s="7">
        <v>50.0</v>
      </c>
    </row>
    <row r="3" ht="15.75" customHeight="1">
      <c r="A3" s="4">
        <v>44713.0</v>
      </c>
      <c r="B3" s="5" t="s">
        <v>5</v>
      </c>
      <c r="C3" s="5">
        <v>293.0</v>
      </c>
      <c r="D3" s="7">
        <v>50.0</v>
      </c>
    </row>
    <row r="4" ht="15.75" customHeight="1">
      <c r="A4" s="4">
        <v>44713.0</v>
      </c>
      <c r="B4" s="5" t="s">
        <v>7</v>
      </c>
      <c r="C4" s="5">
        <v>70.0</v>
      </c>
      <c r="D4" s="7">
        <v>10.0</v>
      </c>
    </row>
    <row r="5" ht="15.75" customHeight="1">
      <c r="A5" s="4">
        <v>44714.0</v>
      </c>
      <c r="B5" s="5" t="s">
        <v>6</v>
      </c>
      <c r="C5" s="5">
        <v>384.0</v>
      </c>
      <c r="D5" s="7">
        <v>50.0</v>
      </c>
    </row>
    <row r="6" ht="15.75" customHeight="1">
      <c r="A6" s="4">
        <v>44714.0</v>
      </c>
      <c r="B6" s="5" t="s">
        <v>5</v>
      </c>
      <c r="C6" s="5">
        <v>323.0</v>
      </c>
      <c r="D6" s="7">
        <v>45.0</v>
      </c>
    </row>
    <row r="7" ht="15.75" customHeight="1">
      <c r="A7" s="4">
        <v>44714.0</v>
      </c>
      <c r="B7" s="5" t="s">
        <v>7</v>
      </c>
      <c r="C7" s="5">
        <v>73.0</v>
      </c>
      <c r="D7" s="7">
        <v>13.0</v>
      </c>
    </row>
    <row r="8" ht="15.75" customHeight="1">
      <c r="A8" s="4">
        <v>44715.0</v>
      </c>
      <c r="B8" s="5" t="s">
        <v>6</v>
      </c>
      <c r="C8" s="5">
        <v>499.0</v>
      </c>
      <c r="D8" s="7">
        <v>38.0</v>
      </c>
    </row>
    <row r="9" ht="15.75" customHeight="1">
      <c r="A9" s="4">
        <v>44715.0</v>
      </c>
      <c r="B9" s="5" t="s">
        <v>5</v>
      </c>
      <c r="C9" s="5">
        <v>421.0</v>
      </c>
      <c r="D9" s="7">
        <v>59.0</v>
      </c>
    </row>
    <row r="10" ht="15.75" customHeight="1">
      <c r="A10" s="4">
        <v>44715.0</v>
      </c>
      <c r="B10" s="5" t="s">
        <v>7</v>
      </c>
      <c r="C10" s="5">
        <v>57.0</v>
      </c>
      <c r="D10" s="7">
        <v>13.0</v>
      </c>
    </row>
    <row r="11" ht="15.75" customHeight="1">
      <c r="A11" s="4">
        <v>44716.0</v>
      </c>
      <c r="B11" s="5" t="s">
        <v>6</v>
      </c>
      <c r="C11" s="5">
        <v>565.0</v>
      </c>
      <c r="D11" s="7">
        <v>43.0</v>
      </c>
    </row>
    <row r="12" ht="15.75" customHeight="1">
      <c r="A12" s="4">
        <v>44716.0</v>
      </c>
      <c r="B12" s="5" t="s">
        <v>5</v>
      </c>
      <c r="C12" s="5">
        <v>361.0</v>
      </c>
      <c r="D12" s="7">
        <v>53.0</v>
      </c>
    </row>
    <row r="13" ht="15.75" customHeight="1">
      <c r="A13" s="4">
        <v>44716.0</v>
      </c>
      <c r="B13" s="5" t="s">
        <v>7</v>
      </c>
      <c r="C13" s="5">
        <v>46.0</v>
      </c>
      <c r="D13" s="7">
        <v>15.0</v>
      </c>
    </row>
    <row r="14" ht="15.75" customHeight="1">
      <c r="A14" s="4">
        <v>44717.0</v>
      </c>
      <c r="B14" s="5" t="s">
        <v>6</v>
      </c>
      <c r="C14" s="5">
        <v>537.0</v>
      </c>
      <c r="D14" s="7">
        <v>48.0</v>
      </c>
    </row>
    <row r="15" ht="15.75" customHeight="1">
      <c r="A15" s="4">
        <v>44717.0</v>
      </c>
      <c r="B15" s="5" t="s">
        <v>5</v>
      </c>
      <c r="C15" s="5">
        <v>294.0</v>
      </c>
      <c r="D15" s="7">
        <v>51.0</v>
      </c>
    </row>
    <row r="16" ht="15.75" customHeight="1">
      <c r="A16" s="4">
        <v>44717.0</v>
      </c>
      <c r="B16" s="5" t="s">
        <v>7</v>
      </c>
      <c r="C16" s="5">
        <v>55.0</v>
      </c>
      <c r="D16" s="7">
        <v>15.0</v>
      </c>
    </row>
    <row r="17" ht="15.75" customHeight="1">
      <c r="A17" s="4">
        <v>44718.0</v>
      </c>
      <c r="B17" s="5" t="s">
        <v>6</v>
      </c>
      <c r="C17" s="5">
        <v>499.0</v>
      </c>
      <c r="D17" s="7">
        <v>41.0</v>
      </c>
    </row>
    <row r="18" ht="15.75" customHeight="1">
      <c r="A18" s="4">
        <v>44718.0</v>
      </c>
      <c r="B18" s="5" t="s">
        <v>5</v>
      </c>
      <c r="C18" s="5">
        <v>371.0</v>
      </c>
      <c r="D18" s="7">
        <v>63.0</v>
      </c>
    </row>
    <row r="19" ht="15.75" customHeight="1">
      <c r="A19" s="4">
        <v>44718.0</v>
      </c>
      <c r="B19" s="5" t="s">
        <v>7</v>
      </c>
      <c r="C19" s="5">
        <v>73.0</v>
      </c>
      <c r="D19" s="7">
        <v>12.0</v>
      </c>
    </row>
    <row r="20" ht="15.75" customHeight="1">
      <c r="A20" s="4">
        <v>44719.0</v>
      </c>
      <c r="B20" s="5" t="s">
        <v>6</v>
      </c>
      <c r="C20" s="5">
        <v>443.0</v>
      </c>
      <c r="D20" s="7">
        <v>48.0</v>
      </c>
    </row>
    <row r="21" ht="15.75" customHeight="1">
      <c r="A21" s="4">
        <v>44719.0</v>
      </c>
      <c r="B21" s="5" t="s">
        <v>5</v>
      </c>
      <c r="C21" s="5">
        <v>302.0</v>
      </c>
      <c r="D21" s="7">
        <v>46.0</v>
      </c>
    </row>
    <row r="22" ht="15.75" customHeight="1">
      <c r="A22" s="4">
        <v>44719.0</v>
      </c>
      <c r="B22" s="5" t="s">
        <v>7</v>
      </c>
      <c r="C22" s="5">
        <v>60.0</v>
      </c>
      <c r="D22" s="7">
        <v>12.0</v>
      </c>
    </row>
    <row r="23" ht="15.75" customHeight="1">
      <c r="A23" s="4">
        <v>44720.0</v>
      </c>
      <c r="B23" s="5" t="s">
        <v>6</v>
      </c>
      <c r="C23" s="5">
        <v>405.0</v>
      </c>
      <c r="D23" s="7">
        <v>45.0</v>
      </c>
    </row>
    <row r="24" ht="15.75" customHeight="1">
      <c r="A24" s="4">
        <v>44720.0</v>
      </c>
      <c r="B24" s="5" t="s">
        <v>5</v>
      </c>
      <c r="C24" s="5">
        <v>336.0</v>
      </c>
      <c r="D24" s="7">
        <v>65.0</v>
      </c>
    </row>
    <row r="25" ht="15.75" customHeight="1">
      <c r="A25" s="4">
        <v>44720.0</v>
      </c>
      <c r="B25" s="5" t="s">
        <v>7</v>
      </c>
      <c r="C25" s="5">
        <v>66.0</v>
      </c>
      <c r="D25" s="7">
        <v>13.0</v>
      </c>
    </row>
    <row r="26" ht="15.75" customHeight="1">
      <c r="A26" s="4">
        <v>44721.0</v>
      </c>
      <c r="B26" s="5" t="s">
        <v>6</v>
      </c>
      <c r="C26" s="5">
        <v>409.0</v>
      </c>
      <c r="D26" s="7">
        <v>43.0</v>
      </c>
    </row>
    <row r="27" ht="15.75" customHeight="1">
      <c r="A27" s="4">
        <v>44721.0</v>
      </c>
      <c r="B27" s="5" t="s">
        <v>5</v>
      </c>
      <c r="C27" s="5">
        <v>358.0</v>
      </c>
      <c r="D27" s="7">
        <v>54.0</v>
      </c>
    </row>
    <row r="28" ht="15.75" customHeight="1">
      <c r="A28" s="4">
        <v>44721.0</v>
      </c>
      <c r="B28" s="5" t="s">
        <v>7</v>
      </c>
      <c r="C28" s="5">
        <v>60.0</v>
      </c>
      <c r="D28" s="7">
        <v>10.0</v>
      </c>
    </row>
    <row r="29" ht="15.75" customHeight="1">
      <c r="A29" s="4">
        <v>44722.0</v>
      </c>
      <c r="B29" s="5" t="s">
        <v>5</v>
      </c>
      <c r="C29" s="5">
        <v>411.0</v>
      </c>
      <c r="D29" s="7">
        <v>50.0</v>
      </c>
    </row>
    <row r="30" ht="15.75" customHeight="1">
      <c r="A30" s="4">
        <v>44722.0</v>
      </c>
      <c r="B30" s="5" t="s">
        <v>6</v>
      </c>
      <c r="C30" s="5">
        <v>409.0</v>
      </c>
      <c r="D30" s="7">
        <v>44.0</v>
      </c>
    </row>
    <row r="31" ht="15.75" customHeight="1">
      <c r="A31" s="4">
        <v>44722.0</v>
      </c>
      <c r="B31" s="5" t="s">
        <v>7</v>
      </c>
      <c r="C31" s="5">
        <v>74.0</v>
      </c>
      <c r="D31" s="7">
        <v>14.0</v>
      </c>
    </row>
    <row r="32" ht="15.75" customHeight="1">
      <c r="A32" s="4">
        <v>44723.0</v>
      </c>
      <c r="B32" s="5" t="s">
        <v>6</v>
      </c>
      <c r="C32" s="5">
        <v>410.0</v>
      </c>
      <c r="D32" s="7">
        <v>39.0</v>
      </c>
    </row>
    <row r="33" ht="15.75" customHeight="1">
      <c r="A33" s="4">
        <v>44723.0</v>
      </c>
      <c r="B33" s="5" t="s">
        <v>5</v>
      </c>
      <c r="C33" s="5">
        <v>333.0</v>
      </c>
      <c r="D33" s="7">
        <v>51.0</v>
      </c>
    </row>
    <row r="34" ht="15.75" customHeight="1">
      <c r="A34" s="4">
        <v>44723.0</v>
      </c>
      <c r="B34" s="5" t="s">
        <v>7</v>
      </c>
      <c r="C34" s="5">
        <v>52.0</v>
      </c>
      <c r="D34" s="7">
        <v>10.0</v>
      </c>
    </row>
    <row r="35" ht="15.75" customHeight="1">
      <c r="A35" s="4">
        <v>44724.0</v>
      </c>
      <c r="B35" s="5" t="s">
        <v>6</v>
      </c>
      <c r="C35" s="5">
        <v>495.0</v>
      </c>
      <c r="D35" s="7">
        <v>48.0</v>
      </c>
    </row>
    <row r="36" ht="15.75" customHeight="1">
      <c r="A36" s="4">
        <v>44724.0</v>
      </c>
      <c r="B36" s="5" t="s">
        <v>5</v>
      </c>
      <c r="C36" s="5">
        <v>325.0</v>
      </c>
      <c r="D36" s="7">
        <v>59.0</v>
      </c>
    </row>
    <row r="37" ht="15.75" customHeight="1">
      <c r="A37" s="4">
        <v>44724.0</v>
      </c>
      <c r="B37" s="5" t="s">
        <v>7</v>
      </c>
      <c r="C37" s="5">
        <v>61.0</v>
      </c>
      <c r="D37" s="7">
        <v>13.0</v>
      </c>
    </row>
    <row r="38" ht="15.75" customHeight="1">
      <c r="A38" s="4">
        <v>44725.0</v>
      </c>
      <c r="B38" s="5" t="s">
        <v>6</v>
      </c>
      <c r="C38" s="5">
        <v>475.0</v>
      </c>
      <c r="D38" s="7">
        <v>48.0</v>
      </c>
    </row>
    <row r="39" ht="15.75" customHeight="1">
      <c r="A39" s="4">
        <v>44725.0</v>
      </c>
      <c r="B39" s="5" t="s">
        <v>5</v>
      </c>
      <c r="C39" s="5">
        <v>451.0</v>
      </c>
      <c r="D39" s="7">
        <v>55.0</v>
      </c>
    </row>
    <row r="40" ht="15.75" customHeight="1">
      <c r="A40" s="4">
        <v>44725.0</v>
      </c>
      <c r="B40" s="5" t="s">
        <v>7</v>
      </c>
      <c r="C40" s="5">
        <v>58.0</v>
      </c>
      <c r="D40" s="7">
        <v>14.0</v>
      </c>
    </row>
    <row r="41" ht="15.75" customHeight="1">
      <c r="A41" s="4">
        <v>44726.0</v>
      </c>
      <c r="B41" s="5" t="s">
        <v>5</v>
      </c>
      <c r="C41" s="5">
        <v>412.0</v>
      </c>
      <c r="D41" s="7">
        <v>48.0</v>
      </c>
    </row>
    <row r="42" ht="15.75" customHeight="1">
      <c r="A42" s="4">
        <v>44726.0</v>
      </c>
      <c r="B42" s="5" t="s">
        <v>6</v>
      </c>
      <c r="C42" s="5">
        <v>383.0</v>
      </c>
      <c r="D42" s="7">
        <v>47.0</v>
      </c>
    </row>
    <row r="43" ht="15.75" customHeight="1">
      <c r="A43" s="4">
        <v>44726.0</v>
      </c>
      <c r="B43" s="5" t="s">
        <v>7</v>
      </c>
      <c r="C43" s="5">
        <v>51.0</v>
      </c>
      <c r="D43" s="7">
        <v>12.0</v>
      </c>
    </row>
    <row r="44" ht="15.75" customHeight="1">
      <c r="A44" s="4">
        <v>44727.0</v>
      </c>
      <c r="B44" s="5" t="s">
        <v>5</v>
      </c>
      <c r="C44" s="5">
        <v>445.0</v>
      </c>
      <c r="D44" s="7">
        <v>55.0</v>
      </c>
    </row>
    <row r="45" ht="15.75" customHeight="1">
      <c r="A45" s="4">
        <v>44727.0</v>
      </c>
      <c r="B45" s="5" t="s">
        <v>6</v>
      </c>
      <c r="C45" s="5">
        <v>405.0</v>
      </c>
      <c r="D45" s="7">
        <v>46.0</v>
      </c>
    </row>
    <row r="46" ht="15.75" customHeight="1">
      <c r="A46" s="4">
        <v>44727.0</v>
      </c>
      <c r="B46" s="5" t="s">
        <v>7</v>
      </c>
      <c r="C46" s="5">
        <v>65.0</v>
      </c>
      <c r="D46" s="7">
        <v>10.0</v>
      </c>
    </row>
    <row r="47" ht="15.75" customHeight="1">
      <c r="A47" s="4">
        <v>44728.0</v>
      </c>
      <c r="B47" s="5" t="s">
        <v>6</v>
      </c>
      <c r="C47" s="5">
        <v>549.0</v>
      </c>
      <c r="D47" s="7">
        <v>35.0</v>
      </c>
    </row>
    <row r="48" ht="15.75" customHeight="1">
      <c r="A48" s="4">
        <v>44728.0</v>
      </c>
      <c r="B48" s="5" t="s">
        <v>5</v>
      </c>
      <c r="C48" s="5">
        <v>349.0</v>
      </c>
      <c r="D48" s="7">
        <v>52.0</v>
      </c>
    </row>
    <row r="49" ht="15.75" customHeight="1">
      <c r="A49" s="4">
        <v>44728.0</v>
      </c>
      <c r="B49" s="5" t="s">
        <v>7</v>
      </c>
      <c r="C49" s="5">
        <v>77.0</v>
      </c>
      <c r="D49" s="7">
        <v>14.0</v>
      </c>
    </row>
    <row r="50" ht="15.75" customHeight="1">
      <c r="A50" s="4">
        <v>44729.0</v>
      </c>
      <c r="B50" s="5" t="s">
        <v>6</v>
      </c>
      <c r="C50" s="5">
        <v>406.0</v>
      </c>
      <c r="D50" s="7">
        <v>44.0</v>
      </c>
    </row>
    <row r="51" ht="15.75" customHeight="1">
      <c r="A51" s="4">
        <v>44729.0</v>
      </c>
      <c r="B51" s="5" t="s">
        <v>5</v>
      </c>
      <c r="C51" s="5">
        <v>290.0</v>
      </c>
      <c r="D51" s="7">
        <v>55.0</v>
      </c>
    </row>
    <row r="52" ht="15.75" customHeight="1">
      <c r="A52" s="4">
        <v>44729.0</v>
      </c>
      <c r="B52" s="5" t="s">
        <v>7</v>
      </c>
      <c r="C52" s="5">
        <v>65.0</v>
      </c>
      <c r="D52" s="7">
        <v>10.0</v>
      </c>
    </row>
    <row r="53" ht="15.75" customHeight="1">
      <c r="A53" s="4">
        <v>44730.0</v>
      </c>
      <c r="B53" s="5" t="s">
        <v>6</v>
      </c>
      <c r="C53" s="5">
        <v>503.0</v>
      </c>
      <c r="D53" s="7">
        <v>41.0</v>
      </c>
    </row>
    <row r="54" ht="15.75" customHeight="1">
      <c r="A54" s="4">
        <v>44730.0</v>
      </c>
      <c r="B54" s="5" t="s">
        <v>5</v>
      </c>
      <c r="C54" s="5">
        <v>387.0</v>
      </c>
      <c r="D54" s="7">
        <v>56.0</v>
      </c>
    </row>
    <row r="55" ht="15.75" customHeight="1">
      <c r="A55" s="4">
        <v>44730.0</v>
      </c>
      <c r="B55" s="5" t="s">
        <v>7</v>
      </c>
      <c r="C55" s="5">
        <v>51.0</v>
      </c>
      <c r="D55" s="7">
        <v>14.0</v>
      </c>
    </row>
    <row r="56" ht="15.75" customHeight="1">
      <c r="A56" s="4">
        <v>44731.0</v>
      </c>
      <c r="B56" s="5" t="s">
        <v>6</v>
      </c>
      <c r="C56" s="5">
        <v>515.0</v>
      </c>
      <c r="D56" s="7">
        <v>37.0</v>
      </c>
    </row>
    <row r="57" ht="15.75" customHeight="1">
      <c r="A57" s="4">
        <v>44731.0</v>
      </c>
      <c r="B57" s="5" t="s">
        <v>5</v>
      </c>
      <c r="C57" s="5">
        <v>460.0</v>
      </c>
      <c r="D57" s="7">
        <v>62.0</v>
      </c>
    </row>
    <row r="58" ht="15.75" customHeight="1">
      <c r="A58" s="4">
        <v>44731.0</v>
      </c>
      <c r="B58" s="5" t="s">
        <v>7</v>
      </c>
      <c r="C58" s="5">
        <v>72.0</v>
      </c>
      <c r="D58" s="7">
        <v>15.0</v>
      </c>
    </row>
    <row r="59" ht="15.75" customHeight="1">
      <c r="A59" s="4">
        <v>44732.0</v>
      </c>
      <c r="B59" s="5" t="s">
        <v>6</v>
      </c>
      <c r="C59" s="5">
        <v>430.0</v>
      </c>
      <c r="D59" s="7">
        <v>51.0</v>
      </c>
    </row>
    <row r="60" ht="15.75" customHeight="1">
      <c r="A60" s="4">
        <v>44732.0</v>
      </c>
      <c r="B60" s="5" t="s">
        <v>5</v>
      </c>
      <c r="C60" s="5">
        <v>400.0</v>
      </c>
      <c r="D60" s="7">
        <v>48.0</v>
      </c>
    </row>
    <row r="61" ht="15.75" customHeight="1">
      <c r="A61" s="4">
        <v>44732.0</v>
      </c>
      <c r="B61" s="5" t="s">
        <v>7</v>
      </c>
      <c r="C61" s="5">
        <v>59.0</v>
      </c>
      <c r="D61" s="7">
        <v>12.0</v>
      </c>
    </row>
    <row r="62" ht="15.75" customHeight="1">
      <c r="A62" s="4">
        <v>44733.0</v>
      </c>
      <c r="B62" s="5" t="s">
        <v>6</v>
      </c>
      <c r="C62" s="5">
        <v>446.0</v>
      </c>
      <c r="D62" s="7">
        <v>42.0</v>
      </c>
    </row>
    <row r="63" ht="15.75" customHeight="1">
      <c r="A63" s="4">
        <v>44733.0</v>
      </c>
      <c r="B63" s="5" t="s">
        <v>5</v>
      </c>
      <c r="C63" s="5">
        <v>336.0</v>
      </c>
      <c r="D63" s="7">
        <v>52.0</v>
      </c>
    </row>
    <row r="64" ht="15.75" customHeight="1">
      <c r="A64" s="4">
        <v>44733.0</v>
      </c>
      <c r="B64" s="5" t="s">
        <v>7</v>
      </c>
      <c r="C64" s="5">
        <v>57.0</v>
      </c>
      <c r="D64" s="7">
        <v>11.0</v>
      </c>
    </row>
    <row r="65" ht="15.75" customHeight="1">
      <c r="A65" s="4">
        <v>44734.0</v>
      </c>
      <c r="B65" s="5" t="s">
        <v>6</v>
      </c>
      <c r="C65" s="5">
        <v>452.0</v>
      </c>
      <c r="D65" s="7">
        <v>46.0</v>
      </c>
    </row>
    <row r="66" ht="15.75" customHeight="1">
      <c r="A66" s="4">
        <v>44734.0</v>
      </c>
      <c r="B66" s="5" t="s">
        <v>5</v>
      </c>
      <c r="C66" s="5">
        <v>334.0</v>
      </c>
      <c r="D66" s="7">
        <v>61.0</v>
      </c>
    </row>
    <row r="67" ht="15.75" customHeight="1">
      <c r="A67" s="4">
        <v>44734.0</v>
      </c>
      <c r="B67" s="5" t="s">
        <v>7</v>
      </c>
      <c r="C67" s="5">
        <v>64.0</v>
      </c>
      <c r="D67" s="7">
        <v>10.0</v>
      </c>
    </row>
    <row r="68" ht="15.75" customHeight="1">
      <c r="A68" s="4">
        <v>44735.0</v>
      </c>
      <c r="B68" s="5" t="s">
        <v>6</v>
      </c>
      <c r="C68" s="5">
        <v>550.0</v>
      </c>
      <c r="D68" s="7">
        <v>41.0</v>
      </c>
    </row>
    <row r="69" ht="15.75" customHeight="1">
      <c r="A69" s="4">
        <v>44735.0</v>
      </c>
      <c r="B69" s="5" t="s">
        <v>5</v>
      </c>
      <c r="C69" s="5">
        <v>318.0</v>
      </c>
      <c r="D69" s="7">
        <v>58.0</v>
      </c>
    </row>
    <row r="70" ht="15.75" customHeight="1">
      <c r="A70" s="4">
        <v>44735.0</v>
      </c>
      <c r="B70" s="5" t="s">
        <v>7</v>
      </c>
      <c r="C70" s="5">
        <v>61.0</v>
      </c>
      <c r="D70" s="7">
        <v>12.0</v>
      </c>
    </row>
    <row r="71" ht="15.75" customHeight="1">
      <c r="A71" s="4">
        <v>44736.0</v>
      </c>
      <c r="B71" s="5" t="s">
        <v>6</v>
      </c>
      <c r="C71" s="5">
        <v>552.0</v>
      </c>
      <c r="D71" s="7">
        <v>45.0</v>
      </c>
    </row>
    <row r="72" ht="15.75" customHeight="1">
      <c r="A72" s="4">
        <v>44736.0</v>
      </c>
      <c r="B72" s="5" t="s">
        <v>5</v>
      </c>
      <c r="C72" s="5">
        <v>451.0</v>
      </c>
      <c r="D72" s="7">
        <v>59.0</v>
      </c>
    </row>
    <row r="73" ht="15.75" customHeight="1">
      <c r="A73" s="4">
        <v>44736.0</v>
      </c>
      <c r="B73" s="5" t="s">
        <v>7</v>
      </c>
      <c r="C73" s="5">
        <v>69.0</v>
      </c>
      <c r="D73" s="7">
        <v>10.0</v>
      </c>
    </row>
    <row r="74" ht="15.75" customHeight="1">
      <c r="A74" s="4">
        <v>44737.0</v>
      </c>
      <c r="B74" s="5" t="s">
        <v>5</v>
      </c>
      <c r="C74" s="5">
        <v>434.0</v>
      </c>
      <c r="D74" s="7">
        <v>52.0</v>
      </c>
    </row>
    <row r="75" ht="15.75" customHeight="1">
      <c r="A75" s="4">
        <v>44737.0</v>
      </c>
      <c r="B75" s="5" t="s">
        <v>6</v>
      </c>
      <c r="C75" s="5">
        <v>426.0</v>
      </c>
      <c r="D75" s="7">
        <v>49.0</v>
      </c>
    </row>
    <row r="76" ht="15.75" customHeight="1">
      <c r="A76" s="4">
        <v>44737.0</v>
      </c>
      <c r="B76" s="5" t="s">
        <v>7</v>
      </c>
      <c r="C76" s="5">
        <v>59.0</v>
      </c>
      <c r="D76" s="7">
        <v>14.0</v>
      </c>
    </row>
    <row r="77" ht="15.75" customHeight="1">
      <c r="A77" s="4">
        <v>44738.0</v>
      </c>
      <c r="B77" s="5" t="s">
        <v>6</v>
      </c>
      <c r="C77" s="5">
        <v>399.0</v>
      </c>
      <c r="D77" s="7">
        <v>41.0</v>
      </c>
    </row>
    <row r="78" ht="15.75" customHeight="1">
      <c r="A78" s="4">
        <v>44738.0</v>
      </c>
      <c r="B78" s="5" t="s">
        <v>5</v>
      </c>
      <c r="C78" s="5">
        <v>312.0</v>
      </c>
      <c r="D78" s="7">
        <v>65.0</v>
      </c>
    </row>
    <row r="79" ht="15.75" customHeight="1">
      <c r="A79" s="4">
        <v>44738.0</v>
      </c>
      <c r="B79" s="5" t="s">
        <v>7</v>
      </c>
      <c r="C79" s="5">
        <v>50.0</v>
      </c>
      <c r="D79" s="7">
        <v>11.0</v>
      </c>
    </row>
    <row r="80" ht="15.75" customHeight="1">
      <c r="A80" s="4">
        <v>44739.0</v>
      </c>
      <c r="B80" s="5" t="s">
        <v>6</v>
      </c>
      <c r="C80" s="5">
        <v>533.0</v>
      </c>
      <c r="D80" s="7">
        <v>40.0</v>
      </c>
    </row>
    <row r="81" ht="15.75" customHeight="1">
      <c r="A81" s="4">
        <v>44739.0</v>
      </c>
      <c r="B81" s="5" t="s">
        <v>5</v>
      </c>
      <c r="C81" s="5">
        <v>382.0</v>
      </c>
      <c r="D81" s="7">
        <v>54.0</v>
      </c>
    </row>
    <row r="82" ht="15.75" customHeight="1">
      <c r="A82" s="4">
        <v>44739.0</v>
      </c>
      <c r="B82" s="5" t="s">
        <v>7</v>
      </c>
      <c r="C82" s="5">
        <v>51.0</v>
      </c>
      <c r="D82" s="7">
        <v>13.0</v>
      </c>
    </row>
    <row r="83" ht="15.75" customHeight="1">
      <c r="A83" s="4">
        <v>44740.0</v>
      </c>
      <c r="B83" s="5" t="s">
        <v>6</v>
      </c>
      <c r="C83" s="5">
        <v>474.0</v>
      </c>
      <c r="D83" s="7">
        <v>53.0</v>
      </c>
    </row>
    <row r="84" ht="15.75" customHeight="1">
      <c r="A84" s="4">
        <v>44740.0</v>
      </c>
      <c r="B84" s="5" t="s">
        <v>5</v>
      </c>
      <c r="C84" s="5">
        <v>401.0</v>
      </c>
      <c r="D84" s="7">
        <v>61.0</v>
      </c>
    </row>
    <row r="85" ht="15.75" customHeight="1">
      <c r="A85" s="4">
        <v>44740.0</v>
      </c>
      <c r="B85" s="5" t="s">
        <v>7</v>
      </c>
      <c r="C85" s="5">
        <v>73.0</v>
      </c>
      <c r="D85" s="7">
        <v>14.0</v>
      </c>
    </row>
    <row r="86" ht="15.75" customHeight="1">
      <c r="A86" s="4">
        <v>44741.0</v>
      </c>
      <c r="B86" s="5" t="s">
        <v>6</v>
      </c>
      <c r="C86" s="5">
        <v>527.0</v>
      </c>
      <c r="D86" s="7">
        <v>45.0</v>
      </c>
    </row>
    <row r="87" ht="15.75" customHeight="1">
      <c r="A87" s="4">
        <v>44741.0</v>
      </c>
      <c r="B87" s="5" t="s">
        <v>5</v>
      </c>
      <c r="C87" s="5">
        <v>333.0</v>
      </c>
      <c r="D87" s="7">
        <v>62.0</v>
      </c>
    </row>
    <row r="88" ht="15.75" customHeight="1">
      <c r="A88" s="4">
        <v>44741.0</v>
      </c>
      <c r="B88" s="5" t="s">
        <v>7</v>
      </c>
      <c r="C88" s="5">
        <v>56.0</v>
      </c>
      <c r="D88" s="7">
        <v>15.0</v>
      </c>
    </row>
    <row r="89" ht="15.75" customHeight="1">
      <c r="A89" s="4">
        <v>44742.0</v>
      </c>
      <c r="B89" s="5" t="s">
        <v>6</v>
      </c>
      <c r="C89" s="5">
        <v>497.0</v>
      </c>
      <c r="D89" s="7">
        <v>54.0</v>
      </c>
    </row>
    <row r="90" ht="15.75" customHeight="1">
      <c r="A90" s="4">
        <v>44742.0</v>
      </c>
      <c r="B90" s="5" t="s">
        <v>5</v>
      </c>
      <c r="C90" s="5">
        <v>296.0</v>
      </c>
      <c r="D90" s="7">
        <v>59.0</v>
      </c>
    </row>
    <row r="91" ht="15.75" customHeight="1">
      <c r="A91" s="4">
        <v>44742.0</v>
      </c>
      <c r="B91" s="5" t="s">
        <v>7</v>
      </c>
      <c r="C91" s="5">
        <v>65.0</v>
      </c>
      <c r="D91" s="7">
        <v>12.0</v>
      </c>
    </row>
    <row r="92" ht="15.75" customHeight="1">
      <c r="A92" s="4">
        <v>44743.0</v>
      </c>
      <c r="B92" s="5" t="s">
        <v>6</v>
      </c>
      <c r="C92" s="5">
        <v>454.0</v>
      </c>
      <c r="D92" s="7">
        <v>50.0</v>
      </c>
    </row>
    <row r="93" ht="15.75" customHeight="1">
      <c r="A93" s="4">
        <v>44743.0</v>
      </c>
      <c r="B93" s="5" t="s">
        <v>5</v>
      </c>
      <c r="C93" s="5">
        <v>430.0</v>
      </c>
      <c r="D93" s="7">
        <v>46.0</v>
      </c>
    </row>
    <row r="94" ht="15.75" customHeight="1">
      <c r="A94" s="4">
        <v>44743.0</v>
      </c>
      <c r="B94" s="5" t="s">
        <v>7</v>
      </c>
      <c r="C94" s="5">
        <v>52.0</v>
      </c>
      <c r="D94" s="7">
        <v>12.0</v>
      </c>
    </row>
    <row r="95" ht="15.75" customHeight="1">
      <c r="A95" s="4">
        <v>44744.0</v>
      </c>
      <c r="B95" s="5" t="s">
        <v>6</v>
      </c>
      <c r="C95" s="5">
        <v>509.0</v>
      </c>
      <c r="D95" s="7">
        <v>41.0</v>
      </c>
    </row>
    <row r="96" ht="15.75" customHeight="1">
      <c r="A96" s="4">
        <v>44744.0</v>
      </c>
      <c r="B96" s="5" t="s">
        <v>5</v>
      </c>
      <c r="C96" s="5">
        <v>438.0</v>
      </c>
      <c r="D96" s="7">
        <v>56.0</v>
      </c>
    </row>
    <row r="97" ht="15.75" customHeight="1">
      <c r="A97" s="4">
        <v>44744.0</v>
      </c>
      <c r="B97" s="5" t="s">
        <v>7</v>
      </c>
      <c r="C97" s="5">
        <v>67.0</v>
      </c>
      <c r="D97" s="7">
        <v>12.0</v>
      </c>
    </row>
    <row r="98" ht="15.75" customHeight="1">
      <c r="A98" s="4">
        <v>44745.0</v>
      </c>
      <c r="B98" s="5" t="s">
        <v>6</v>
      </c>
      <c r="C98" s="5">
        <v>551.0</v>
      </c>
      <c r="D98" s="7">
        <v>46.0</v>
      </c>
    </row>
    <row r="99" ht="15.75" customHeight="1">
      <c r="A99" s="4">
        <v>44745.0</v>
      </c>
      <c r="B99" s="5" t="s">
        <v>5</v>
      </c>
      <c r="C99" s="5">
        <v>309.0</v>
      </c>
      <c r="D99" s="7">
        <v>54.0</v>
      </c>
    </row>
    <row r="100" ht="15.75" customHeight="1">
      <c r="A100" s="4">
        <v>44745.0</v>
      </c>
      <c r="B100" s="5" t="s">
        <v>7</v>
      </c>
      <c r="C100" s="5">
        <v>63.0</v>
      </c>
      <c r="D100" s="7">
        <v>11.0</v>
      </c>
    </row>
    <row r="101" ht="15.75" customHeight="1">
      <c r="A101" s="4">
        <v>44746.0</v>
      </c>
      <c r="B101" s="5" t="s">
        <v>5</v>
      </c>
      <c r="C101" s="5">
        <v>430.0</v>
      </c>
      <c r="D101" s="7">
        <v>48.0</v>
      </c>
    </row>
    <row r="102" ht="15.75" customHeight="1">
      <c r="A102" s="4">
        <v>44746.0</v>
      </c>
      <c r="B102" s="5" t="s">
        <v>6</v>
      </c>
      <c r="C102" s="5">
        <v>386.0</v>
      </c>
      <c r="D102" s="7">
        <v>48.0</v>
      </c>
    </row>
    <row r="103" ht="15.75" customHeight="1">
      <c r="A103" s="4">
        <v>44746.0</v>
      </c>
      <c r="B103" s="5" t="s">
        <v>7</v>
      </c>
      <c r="C103" s="5">
        <v>61.0</v>
      </c>
      <c r="D103" s="7">
        <v>13.0</v>
      </c>
    </row>
    <row r="104" ht="15.75" customHeight="1">
      <c r="A104" s="4">
        <v>44747.0</v>
      </c>
      <c r="B104" s="5" t="s">
        <v>6</v>
      </c>
      <c r="C104" s="5">
        <v>543.0</v>
      </c>
      <c r="D104" s="7">
        <v>53.0</v>
      </c>
    </row>
    <row r="105" ht="15.75" customHeight="1">
      <c r="A105" s="4">
        <v>44747.0</v>
      </c>
      <c r="B105" s="5" t="s">
        <v>5</v>
      </c>
      <c r="C105" s="5">
        <v>415.0</v>
      </c>
      <c r="D105" s="7">
        <v>56.0</v>
      </c>
    </row>
    <row r="106" ht="15.75" customHeight="1">
      <c r="A106" s="4">
        <v>44747.0</v>
      </c>
      <c r="B106" s="5" t="s">
        <v>7</v>
      </c>
      <c r="C106" s="5">
        <v>73.0</v>
      </c>
      <c r="D106" s="7">
        <v>15.0</v>
      </c>
    </row>
    <row r="107" ht="15.75" customHeight="1">
      <c r="A107" s="4">
        <v>44748.0</v>
      </c>
      <c r="B107" s="5" t="s">
        <v>6</v>
      </c>
      <c r="C107" s="5">
        <v>562.0</v>
      </c>
      <c r="D107" s="7">
        <v>51.0</v>
      </c>
    </row>
    <row r="108" ht="15.75" customHeight="1">
      <c r="A108" s="4">
        <v>44748.0</v>
      </c>
      <c r="B108" s="5" t="s">
        <v>5</v>
      </c>
      <c r="C108" s="5">
        <v>436.0</v>
      </c>
      <c r="D108" s="7">
        <v>54.0</v>
      </c>
    </row>
    <row r="109" ht="15.75" customHeight="1">
      <c r="A109" s="4">
        <v>44748.0</v>
      </c>
      <c r="B109" s="5" t="s">
        <v>7</v>
      </c>
      <c r="C109" s="5">
        <v>73.0</v>
      </c>
      <c r="D109" s="7">
        <v>10.0</v>
      </c>
    </row>
    <row r="110" ht="15.75" customHeight="1">
      <c r="A110" s="4">
        <v>44749.0</v>
      </c>
      <c r="B110" s="5" t="s">
        <v>6</v>
      </c>
      <c r="C110" s="5">
        <v>374.0</v>
      </c>
      <c r="D110" s="7">
        <v>43.0</v>
      </c>
    </row>
    <row r="111" ht="15.75" customHeight="1">
      <c r="A111" s="4">
        <v>44749.0</v>
      </c>
      <c r="B111" s="5" t="s">
        <v>5</v>
      </c>
      <c r="C111" s="5">
        <v>355.0</v>
      </c>
      <c r="D111" s="7">
        <v>45.0</v>
      </c>
    </row>
    <row r="112" ht="15.75" customHeight="1">
      <c r="A112" s="4">
        <v>44749.0</v>
      </c>
      <c r="B112" s="5" t="s">
        <v>7</v>
      </c>
      <c r="C112" s="5">
        <v>53.0</v>
      </c>
      <c r="D112" s="7">
        <v>13.0</v>
      </c>
    </row>
    <row r="113" ht="15.75" customHeight="1">
      <c r="A113" s="4">
        <v>44750.0</v>
      </c>
      <c r="B113" s="5" t="s">
        <v>6</v>
      </c>
      <c r="C113" s="5">
        <v>373.0</v>
      </c>
      <c r="D113" s="7">
        <v>42.0</v>
      </c>
    </row>
    <row r="114" ht="15.75" customHeight="1">
      <c r="A114" s="4">
        <v>44750.0</v>
      </c>
      <c r="B114" s="5" t="s">
        <v>5</v>
      </c>
      <c r="C114" s="5">
        <v>298.0</v>
      </c>
      <c r="D114" s="7">
        <v>46.0</v>
      </c>
    </row>
    <row r="115" ht="15.75" customHeight="1">
      <c r="A115" s="4">
        <v>44750.0</v>
      </c>
      <c r="B115" s="5" t="s">
        <v>7</v>
      </c>
      <c r="C115" s="5">
        <v>69.0</v>
      </c>
      <c r="D115" s="7">
        <v>14.0</v>
      </c>
    </row>
    <row r="116" ht="15.75" customHeight="1">
      <c r="A116" s="4">
        <v>44751.0</v>
      </c>
      <c r="B116" s="5" t="s">
        <v>5</v>
      </c>
      <c r="C116" s="5">
        <v>477.0</v>
      </c>
      <c r="D116" s="7">
        <v>50.0</v>
      </c>
    </row>
    <row r="117" ht="15.75" customHeight="1">
      <c r="A117" s="4">
        <v>44751.0</v>
      </c>
      <c r="B117" s="5" t="s">
        <v>6</v>
      </c>
      <c r="C117" s="5">
        <v>434.0</v>
      </c>
      <c r="D117" s="7">
        <v>42.0</v>
      </c>
    </row>
    <row r="118" ht="15.75" customHeight="1">
      <c r="A118" s="4">
        <v>44751.0</v>
      </c>
      <c r="B118" s="5" t="s">
        <v>7</v>
      </c>
      <c r="C118" s="5">
        <v>67.0</v>
      </c>
      <c r="D118" s="7">
        <v>11.0</v>
      </c>
    </row>
    <row r="119" ht="15.75" customHeight="1">
      <c r="A119" s="4">
        <v>44752.0</v>
      </c>
      <c r="B119" s="5" t="s">
        <v>5</v>
      </c>
      <c r="C119" s="5">
        <v>404.0</v>
      </c>
      <c r="D119" s="7">
        <v>61.0</v>
      </c>
    </row>
    <row r="120" ht="15.75" customHeight="1">
      <c r="A120" s="4">
        <v>44752.0</v>
      </c>
      <c r="B120" s="5" t="s">
        <v>6</v>
      </c>
      <c r="C120" s="5">
        <v>387.0</v>
      </c>
      <c r="D120" s="7">
        <v>38.0</v>
      </c>
    </row>
    <row r="121" ht="15.75" customHeight="1">
      <c r="A121" s="4">
        <v>44752.0</v>
      </c>
      <c r="B121" s="5" t="s">
        <v>7</v>
      </c>
      <c r="C121" s="5">
        <v>58.0</v>
      </c>
      <c r="D121" s="7">
        <v>13.0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21">
    <sortState ref="A1:D121">
      <sortCondition ref="D1:D121"/>
      <sortCondition descending="1" ref="C1:C121"/>
      <sortCondition ref="A1:A12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0</v>
      </c>
      <c r="B1" s="9" t="s">
        <v>1</v>
      </c>
      <c r="C1" s="9" t="s">
        <v>10</v>
      </c>
      <c r="D1" s="9" t="s">
        <v>11</v>
      </c>
      <c r="E1" s="10" t="s">
        <v>12</v>
      </c>
    </row>
    <row r="2" ht="15.75" customHeight="1">
      <c r="A2" s="11">
        <v>44713.0</v>
      </c>
      <c r="B2" s="12" t="s">
        <v>6</v>
      </c>
      <c r="C2" s="12">
        <v>17.0</v>
      </c>
      <c r="D2" s="12">
        <v>14.0</v>
      </c>
      <c r="E2" s="13">
        <v>167.25</v>
      </c>
    </row>
    <row r="3" ht="15.75" customHeight="1">
      <c r="A3" s="11">
        <v>44713.0</v>
      </c>
      <c r="B3" s="12" t="s">
        <v>7</v>
      </c>
      <c r="C3" s="12">
        <v>8.0</v>
      </c>
      <c r="D3" s="12">
        <v>7.0</v>
      </c>
      <c r="E3" s="13">
        <v>221.25</v>
      </c>
    </row>
    <row r="4" ht="15.75" customHeight="1">
      <c r="A4" s="11">
        <v>44713.0</v>
      </c>
      <c r="B4" s="12" t="s">
        <v>5</v>
      </c>
      <c r="C4" s="12">
        <v>31.0</v>
      </c>
      <c r="D4" s="12">
        <v>25.0</v>
      </c>
      <c r="E4" s="13">
        <v>433.5</v>
      </c>
    </row>
    <row r="5" ht="15.75" customHeight="1">
      <c r="A5" s="11">
        <v>44714.0</v>
      </c>
      <c r="B5" s="12" t="s">
        <v>6</v>
      </c>
      <c r="C5" s="12">
        <v>22.0</v>
      </c>
      <c r="D5" s="12">
        <v>18.0</v>
      </c>
      <c r="E5" s="13">
        <v>129.96</v>
      </c>
    </row>
    <row r="6" ht="15.75" customHeight="1">
      <c r="A6" s="11">
        <v>44714.0</v>
      </c>
      <c r="B6" s="12" t="s">
        <v>7</v>
      </c>
      <c r="C6" s="12">
        <v>5.0</v>
      </c>
      <c r="D6" s="12">
        <v>5.0</v>
      </c>
      <c r="E6" s="13">
        <v>264.48</v>
      </c>
    </row>
    <row r="7" ht="15.75" customHeight="1">
      <c r="A7" s="11">
        <v>44714.0</v>
      </c>
      <c r="B7" s="12" t="s">
        <v>5</v>
      </c>
      <c r="C7" s="12">
        <v>43.0</v>
      </c>
      <c r="D7" s="12">
        <v>34.0</v>
      </c>
      <c r="E7" s="13">
        <v>387.6</v>
      </c>
    </row>
    <row r="8" ht="15.75" customHeight="1">
      <c r="A8" s="11">
        <v>44715.0</v>
      </c>
      <c r="B8" s="12" t="s">
        <v>6</v>
      </c>
      <c r="C8" s="12">
        <v>20.0</v>
      </c>
      <c r="D8" s="12">
        <v>16.0</v>
      </c>
      <c r="E8" s="13">
        <v>191.73000000000002</v>
      </c>
    </row>
    <row r="9" ht="15.75" customHeight="1">
      <c r="A9" s="11">
        <v>44715.0</v>
      </c>
      <c r="B9" s="12" t="s">
        <v>7</v>
      </c>
      <c r="C9" s="12">
        <v>6.0</v>
      </c>
      <c r="D9" s="12">
        <v>5.0</v>
      </c>
      <c r="E9" s="13">
        <v>304.92</v>
      </c>
    </row>
    <row r="10" ht="15.75" customHeight="1">
      <c r="A10" s="11">
        <v>44715.0</v>
      </c>
      <c r="B10" s="12" t="s">
        <v>5</v>
      </c>
      <c r="C10" s="12">
        <v>45.0</v>
      </c>
      <c r="D10" s="12">
        <v>36.0</v>
      </c>
      <c r="E10" s="13">
        <v>432.74</v>
      </c>
    </row>
    <row r="11" ht="15.75" customHeight="1">
      <c r="A11" s="11">
        <v>44716.0</v>
      </c>
      <c r="B11" s="12" t="s">
        <v>6</v>
      </c>
      <c r="C11" s="12">
        <v>24.0</v>
      </c>
      <c r="D11" s="12">
        <v>20.0</v>
      </c>
      <c r="E11" s="13">
        <v>156.78</v>
      </c>
    </row>
    <row r="12" ht="15.75" customHeight="1">
      <c r="A12" s="11">
        <v>44716.0</v>
      </c>
      <c r="B12" s="12" t="s">
        <v>7</v>
      </c>
      <c r="C12" s="12">
        <v>10.0</v>
      </c>
      <c r="D12" s="12">
        <v>9.0</v>
      </c>
      <c r="E12" s="13">
        <v>282.36</v>
      </c>
    </row>
    <row r="13" ht="15.75" customHeight="1">
      <c r="A13" s="11">
        <v>44716.0</v>
      </c>
      <c r="B13" s="12" t="s">
        <v>5</v>
      </c>
      <c r="C13" s="12">
        <v>32.0</v>
      </c>
      <c r="D13" s="12">
        <v>26.0</v>
      </c>
      <c r="E13" s="13">
        <v>419.64</v>
      </c>
    </row>
    <row r="14" ht="15.75" customHeight="1">
      <c r="A14" s="11">
        <v>44717.0</v>
      </c>
      <c r="B14" s="12" t="s">
        <v>6</v>
      </c>
      <c r="C14" s="12">
        <v>26.0</v>
      </c>
      <c r="D14" s="12">
        <v>23.0</v>
      </c>
      <c r="E14" s="13">
        <v>164.32</v>
      </c>
    </row>
    <row r="15" ht="15.75" customHeight="1">
      <c r="A15" s="11">
        <v>44717.0</v>
      </c>
      <c r="B15" s="12" t="s">
        <v>7</v>
      </c>
      <c r="C15" s="12">
        <v>7.0</v>
      </c>
      <c r="D15" s="12">
        <v>6.0</v>
      </c>
      <c r="E15" s="13">
        <v>312.84000000000003</v>
      </c>
    </row>
    <row r="16" ht="15.75" customHeight="1">
      <c r="A16" s="11">
        <v>44717.0</v>
      </c>
      <c r="B16" s="12" t="s">
        <v>5</v>
      </c>
      <c r="C16" s="12">
        <v>36.0</v>
      </c>
      <c r="D16" s="12">
        <v>29.0</v>
      </c>
      <c r="E16" s="13">
        <v>447.93</v>
      </c>
    </row>
    <row r="17" ht="15.75" customHeight="1">
      <c r="A17" s="11">
        <v>44718.0</v>
      </c>
      <c r="B17" s="12" t="s">
        <v>6</v>
      </c>
      <c r="C17" s="12">
        <v>28.0</v>
      </c>
      <c r="D17" s="12">
        <v>25.0</v>
      </c>
      <c r="E17" s="13">
        <v>182.4</v>
      </c>
    </row>
    <row r="18" ht="15.75" customHeight="1">
      <c r="A18" s="11">
        <v>44718.0</v>
      </c>
      <c r="B18" s="12" t="s">
        <v>7</v>
      </c>
      <c r="C18" s="12">
        <v>5.0</v>
      </c>
      <c r="D18" s="12">
        <v>5.0</v>
      </c>
      <c r="E18" s="13">
        <v>272.0</v>
      </c>
    </row>
    <row r="19" ht="15.75" customHeight="1">
      <c r="A19" s="11">
        <v>44718.0</v>
      </c>
      <c r="B19" s="12" t="s">
        <v>5</v>
      </c>
      <c r="C19" s="12">
        <v>37.0</v>
      </c>
      <c r="D19" s="12">
        <v>30.0</v>
      </c>
      <c r="E19" s="13">
        <v>509.6</v>
      </c>
    </row>
    <row r="20" ht="15.75" customHeight="1">
      <c r="A20" s="11">
        <v>44719.0</v>
      </c>
      <c r="B20" s="12" t="s">
        <v>6</v>
      </c>
      <c r="C20" s="12">
        <v>43.0</v>
      </c>
      <c r="D20" s="12">
        <v>34.0</v>
      </c>
      <c r="E20" s="13">
        <v>134.46</v>
      </c>
    </row>
    <row r="21" ht="15.75" customHeight="1">
      <c r="A21" s="11">
        <v>44719.0</v>
      </c>
      <c r="B21" s="12" t="s">
        <v>7</v>
      </c>
      <c r="C21" s="12">
        <v>5.0</v>
      </c>
      <c r="D21" s="12">
        <v>5.0</v>
      </c>
      <c r="E21" s="13">
        <v>272.97</v>
      </c>
    </row>
    <row r="22" ht="15.75" customHeight="1">
      <c r="A22" s="11">
        <v>44719.0</v>
      </c>
      <c r="B22" s="12" t="s">
        <v>5</v>
      </c>
      <c r="C22" s="12">
        <v>41.0</v>
      </c>
      <c r="D22" s="12">
        <v>33.0</v>
      </c>
      <c r="E22" s="13">
        <v>515.1600000000001</v>
      </c>
    </row>
    <row r="23" ht="15.75" customHeight="1">
      <c r="A23" s="11">
        <v>44720.0</v>
      </c>
      <c r="B23" s="12" t="s">
        <v>6</v>
      </c>
      <c r="C23" s="12">
        <v>29.0</v>
      </c>
      <c r="D23" s="12">
        <v>25.0</v>
      </c>
      <c r="E23" s="13">
        <v>147.60000000000002</v>
      </c>
    </row>
    <row r="24" ht="15.75" customHeight="1">
      <c r="A24" s="11">
        <v>44720.0</v>
      </c>
      <c r="B24" s="12" t="s">
        <v>7</v>
      </c>
      <c r="C24" s="12">
        <v>7.0</v>
      </c>
      <c r="D24" s="12">
        <v>6.0</v>
      </c>
      <c r="E24" s="13">
        <v>314.88</v>
      </c>
    </row>
    <row r="25" ht="15.75" customHeight="1">
      <c r="A25" s="11">
        <v>44720.0</v>
      </c>
      <c r="B25" s="12" t="s">
        <v>5</v>
      </c>
      <c r="C25" s="12">
        <v>38.0</v>
      </c>
      <c r="D25" s="12">
        <v>30.0</v>
      </c>
      <c r="E25" s="13">
        <v>397.70000000000005</v>
      </c>
    </row>
    <row r="26" ht="15.75" customHeight="1">
      <c r="A26" s="11">
        <v>44721.0</v>
      </c>
      <c r="B26" s="12" t="s">
        <v>6</v>
      </c>
      <c r="C26" s="12">
        <v>28.0</v>
      </c>
      <c r="D26" s="12">
        <v>23.0</v>
      </c>
      <c r="E26" s="13">
        <v>177.62</v>
      </c>
    </row>
    <row r="27" ht="15.75" customHeight="1">
      <c r="A27" s="11">
        <v>44721.0</v>
      </c>
      <c r="B27" s="12" t="s">
        <v>7</v>
      </c>
      <c r="C27" s="12">
        <v>10.0</v>
      </c>
      <c r="D27" s="12">
        <v>9.0</v>
      </c>
      <c r="E27" s="13">
        <v>302.12</v>
      </c>
    </row>
    <row r="28" ht="15.75" customHeight="1">
      <c r="A28" s="11">
        <v>44721.0</v>
      </c>
      <c r="B28" s="12" t="s">
        <v>5</v>
      </c>
      <c r="C28" s="12">
        <v>31.0</v>
      </c>
      <c r="D28" s="12">
        <v>25.0</v>
      </c>
      <c r="E28" s="13">
        <v>415.83000000000004</v>
      </c>
    </row>
    <row r="29" ht="15.75" customHeight="1">
      <c r="A29" s="11">
        <v>44722.0</v>
      </c>
      <c r="B29" s="12" t="s">
        <v>6</v>
      </c>
      <c r="C29" s="12">
        <v>25.0</v>
      </c>
      <c r="D29" s="12">
        <v>22.0</v>
      </c>
      <c r="E29" s="13">
        <v>159.60000000000002</v>
      </c>
    </row>
    <row r="30" ht="15.75" customHeight="1">
      <c r="A30" s="11">
        <v>44722.0</v>
      </c>
      <c r="B30" s="12" t="s">
        <v>7</v>
      </c>
      <c r="C30" s="12">
        <v>9.0</v>
      </c>
      <c r="D30" s="12">
        <v>8.0</v>
      </c>
      <c r="E30" s="13">
        <v>303.24</v>
      </c>
    </row>
    <row r="31" ht="15.75" customHeight="1">
      <c r="A31" s="11">
        <v>44722.0</v>
      </c>
      <c r="B31" s="12" t="s">
        <v>5</v>
      </c>
      <c r="C31" s="12">
        <v>40.0</v>
      </c>
      <c r="D31" s="12">
        <v>32.0</v>
      </c>
      <c r="E31" s="13">
        <v>525.0</v>
      </c>
    </row>
    <row r="32" ht="15.75" customHeight="1">
      <c r="A32" s="11">
        <v>44723.0</v>
      </c>
      <c r="B32" s="12" t="s">
        <v>6</v>
      </c>
      <c r="C32" s="12">
        <v>14.0</v>
      </c>
      <c r="D32" s="12">
        <v>12.0</v>
      </c>
      <c r="E32" s="13">
        <v>130.05</v>
      </c>
    </row>
    <row r="33" ht="15.75" customHeight="1">
      <c r="A33" s="11">
        <v>44723.0</v>
      </c>
      <c r="B33" s="12" t="s">
        <v>7</v>
      </c>
      <c r="C33" s="12">
        <v>5.0</v>
      </c>
      <c r="D33" s="12">
        <v>5.0</v>
      </c>
      <c r="E33" s="13">
        <v>296.65000000000003</v>
      </c>
    </row>
    <row r="34" ht="15.75" customHeight="1">
      <c r="A34" s="11">
        <v>44723.0</v>
      </c>
      <c r="B34" s="12" t="s">
        <v>5</v>
      </c>
      <c r="C34" s="12">
        <v>41.0</v>
      </c>
      <c r="D34" s="12">
        <v>33.0</v>
      </c>
      <c r="E34" s="13">
        <v>413.95000000000005</v>
      </c>
    </row>
    <row r="35" ht="15.75" customHeight="1">
      <c r="A35" s="11">
        <v>44724.0</v>
      </c>
      <c r="B35" s="12" t="s">
        <v>6</v>
      </c>
      <c r="C35" s="12">
        <v>17.0</v>
      </c>
      <c r="D35" s="12">
        <v>14.0</v>
      </c>
      <c r="E35" s="13">
        <v>172.86</v>
      </c>
    </row>
    <row r="36" ht="15.75" customHeight="1">
      <c r="A36" s="11">
        <v>44724.0</v>
      </c>
      <c r="B36" s="12" t="s">
        <v>7</v>
      </c>
      <c r="C36" s="12">
        <v>6.0</v>
      </c>
      <c r="D36" s="12">
        <v>5.0</v>
      </c>
      <c r="E36" s="13">
        <v>276.06000000000006</v>
      </c>
    </row>
    <row r="37" ht="15.75" customHeight="1">
      <c r="A37" s="11">
        <v>44724.0</v>
      </c>
      <c r="B37" s="12" t="s">
        <v>5</v>
      </c>
      <c r="C37" s="12">
        <v>35.0</v>
      </c>
      <c r="D37" s="12">
        <v>28.0</v>
      </c>
      <c r="E37" s="13">
        <v>532.34</v>
      </c>
    </row>
    <row r="38" ht="15.75" customHeight="1">
      <c r="A38" s="11">
        <v>44725.0</v>
      </c>
      <c r="B38" s="12" t="s">
        <v>6</v>
      </c>
      <c r="C38" s="12">
        <v>38.0</v>
      </c>
      <c r="D38" s="12">
        <v>33.0</v>
      </c>
      <c r="E38" s="13">
        <v>196.62000000000003</v>
      </c>
    </row>
    <row r="39" ht="15.75" customHeight="1">
      <c r="A39" s="11">
        <v>44725.0</v>
      </c>
      <c r="B39" s="12" t="s">
        <v>7</v>
      </c>
      <c r="C39" s="12">
        <v>9.0</v>
      </c>
      <c r="D39" s="12">
        <v>8.0</v>
      </c>
      <c r="E39" s="13">
        <v>234.03000000000003</v>
      </c>
    </row>
    <row r="40" ht="15.75" customHeight="1">
      <c r="A40" s="11">
        <v>44725.0</v>
      </c>
      <c r="B40" s="12" t="s">
        <v>5</v>
      </c>
      <c r="C40" s="12">
        <v>39.0</v>
      </c>
      <c r="D40" s="12">
        <v>31.0</v>
      </c>
      <c r="E40" s="13">
        <v>449.7900000000001</v>
      </c>
    </row>
    <row r="41" ht="15.75" customHeight="1">
      <c r="A41" s="11">
        <v>44726.0</v>
      </c>
      <c r="B41" s="12" t="s">
        <v>6</v>
      </c>
      <c r="C41" s="12">
        <v>23.0</v>
      </c>
      <c r="D41" s="12">
        <v>19.0</v>
      </c>
      <c r="E41" s="13">
        <v>195.36</v>
      </c>
    </row>
    <row r="42" ht="15.75" customHeight="1">
      <c r="A42" s="11">
        <v>44726.0</v>
      </c>
      <c r="B42" s="12" t="s">
        <v>7</v>
      </c>
      <c r="C42" s="12">
        <v>5.0</v>
      </c>
      <c r="D42" s="12">
        <v>5.0</v>
      </c>
      <c r="E42" s="13">
        <v>321.20000000000005</v>
      </c>
    </row>
    <row r="43" ht="15.75" customHeight="1">
      <c r="A43" s="11">
        <v>44726.0</v>
      </c>
      <c r="B43" s="12" t="s">
        <v>5</v>
      </c>
      <c r="C43" s="12">
        <v>43.0</v>
      </c>
      <c r="D43" s="12">
        <v>34.0</v>
      </c>
      <c r="E43" s="13">
        <v>450.56000000000006</v>
      </c>
    </row>
    <row r="44" ht="15.75" customHeight="1">
      <c r="A44" s="11">
        <v>44727.0</v>
      </c>
      <c r="B44" s="12" t="s">
        <v>6</v>
      </c>
      <c r="C44" s="12">
        <v>24.0</v>
      </c>
      <c r="D44" s="12">
        <v>21.0</v>
      </c>
      <c r="E44" s="13">
        <v>136.17000000000002</v>
      </c>
    </row>
    <row r="45" ht="15.75" customHeight="1">
      <c r="A45" s="11">
        <v>44727.0</v>
      </c>
      <c r="B45" s="12" t="s">
        <v>7</v>
      </c>
      <c r="C45" s="12">
        <v>8.0</v>
      </c>
      <c r="D45" s="12">
        <v>7.0</v>
      </c>
      <c r="E45" s="13">
        <v>283.02000000000004</v>
      </c>
    </row>
    <row r="46" ht="15.75" customHeight="1">
      <c r="A46" s="11">
        <v>44727.0</v>
      </c>
      <c r="B46" s="12" t="s">
        <v>5</v>
      </c>
      <c r="C46" s="12">
        <v>33.0</v>
      </c>
      <c r="D46" s="12">
        <v>26.0</v>
      </c>
      <c r="E46" s="13">
        <v>423.64000000000004</v>
      </c>
    </row>
    <row r="47" ht="15.75" customHeight="1">
      <c r="A47" s="11">
        <v>44728.0</v>
      </c>
      <c r="B47" s="12" t="s">
        <v>6</v>
      </c>
      <c r="C47" s="12">
        <v>21.0</v>
      </c>
      <c r="D47" s="12">
        <v>18.0</v>
      </c>
      <c r="E47" s="13">
        <v>172.8</v>
      </c>
    </row>
    <row r="48" ht="15.75" customHeight="1">
      <c r="A48" s="11">
        <v>44728.0</v>
      </c>
      <c r="B48" s="12" t="s">
        <v>7</v>
      </c>
      <c r="C48" s="12">
        <v>7.0</v>
      </c>
      <c r="D48" s="12">
        <v>6.0</v>
      </c>
      <c r="E48" s="13">
        <v>395.1000000000001</v>
      </c>
    </row>
    <row r="49" ht="15.75" customHeight="1">
      <c r="A49" s="11">
        <v>44728.0</v>
      </c>
      <c r="B49" s="12" t="s">
        <v>5</v>
      </c>
      <c r="C49" s="12">
        <v>37.0</v>
      </c>
      <c r="D49" s="12">
        <v>30.0</v>
      </c>
      <c r="E49" s="13">
        <v>423.9000000000001</v>
      </c>
    </row>
    <row r="50" ht="15.75" customHeight="1">
      <c r="A50" s="11">
        <v>44729.0</v>
      </c>
      <c r="B50" s="12" t="s">
        <v>6</v>
      </c>
      <c r="C50" s="12">
        <v>29.0</v>
      </c>
      <c r="D50" s="12">
        <v>25.0</v>
      </c>
      <c r="E50" s="13">
        <v>200.20000000000005</v>
      </c>
    </row>
    <row r="51" ht="15.75" customHeight="1">
      <c r="A51" s="11">
        <v>44729.0</v>
      </c>
      <c r="B51" s="12" t="s">
        <v>7</v>
      </c>
      <c r="C51" s="12">
        <v>8.0</v>
      </c>
      <c r="D51" s="12">
        <v>7.0</v>
      </c>
      <c r="E51" s="13">
        <v>323.05000000000007</v>
      </c>
    </row>
    <row r="52" ht="15.75" customHeight="1">
      <c r="A52" s="11">
        <v>44729.0</v>
      </c>
      <c r="B52" s="12" t="s">
        <v>5</v>
      </c>
      <c r="C52" s="12">
        <v>37.0</v>
      </c>
      <c r="D52" s="12">
        <v>30.0</v>
      </c>
      <c r="E52" s="13">
        <v>462.2800000000001</v>
      </c>
    </row>
    <row r="53" ht="15.75" customHeight="1">
      <c r="A53" s="11">
        <v>44730.0</v>
      </c>
      <c r="B53" s="12" t="s">
        <v>6</v>
      </c>
      <c r="C53" s="12">
        <v>20.0</v>
      </c>
      <c r="D53" s="12">
        <v>17.0</v>
      </c>
      <c r="E53" s="13">
        <v>195.96000000000004</v>
      </c>
    </row>
    <row r="54" ht="15.75" customHeight="1">
      <c r="A54" s="11">
        <v>44730.0</v>
      </c>
      <c r="B54" s="12" t="s">
        <v>7</v>
      </c>
      <c r="C54" s="12">
        <v>5.0</v>
      </c>
      <c r="D54" s="12">
        <v>5.0</v>
      </c>
      <c r="E54" s="13">
        <v>338.56000000000006</v>
      </c>
    </row>
    <row r="55" ht="15.75" customHeight="1">
      <c r="A55" s="11">
        <v>44730.0</v>
      </c>
      <c r="B55" s="12" t="s">
        <v>5</v>
      </c>
      <c r="C55" s="12">
        <v>37.0</v>
      </c>
      <c r="D55" s="12">
        <v>30.0</v>
      </c>
      <c r="E55" s="13">
        <v>554.7600000000001</v>
      </c>
    </row>
    <row r="56" ht="15.75" customHeight="1">
      <c r="A56" s="11">
        <v>44731.0</v>
      </c>
      <c r="B56" s="12" t="s">
        <v>6</v>
      </c>
      <c r="C56" s="12">
        <v>14.0</v>
      </c>
      <c r="D56" s="12">
        <v>12.0</v>
      </c>
      <c r="E56" s="13">
        <v>199.95000000000005</v>
      </c>
    </row>
    <row r="57" ht="15.75" customHeight="1">
      <c r="A57" s="11">
        <v>44731.0</v>
      </c>
      <c r="B57" s="12" t="s">
        <v>7</v>
      </c>
      <c r="C57" s="12">
        <v>9.0</v>
      </c>
      <c r="D57" s="12">
        <v>8.0</v>
      </c>
      <c r="E57" s="13">
        <v>330.15000000000003</v>
      </c>
    </row>
    <row r="58" ht="15.75" customHeight="1">
      <c r="A58" s="11">
        <v>44731.0</v>
      </c>
      <c r="B58" s="12" t="s">
        <v>5</v>
      </c>
      <c r="C58" s="12">
        <v>37.0</v>
      </c>
      <c r="D58" s="12">
        <v>30.0</v>
      </c>
      <c r="E58" s="13">
        <v>534.7500000000001</v>
      </c>
    </row>
    <row r="59" ht="15.75" customHeight="1">
      <c r="A59" s="11">
        <v>44732.0</v>
      </c>
      <c r="B59" s="12" t="s">
        <v>6</v>
      </c>
      <c r="C59" s="12">
        <v>25.0</v>
      </c>
      <c r="D59" s="12">
        <v>22.0</v>
      </c>
      <c r="E59" s="13">
        <v>224.66000000000005</v>
      </c>
    </row>
    <row r="60" ht="15.75" customHeight="1">
      <c r="A60" s="11">
        <v>44732.0</v>
      </c>
      <c r="B60" s="12" t="s">
        <v>7</v>
      </c>
      <c r="C60" s="12">
        <v>9.0</v>
      </c>
      <c r="D60" s="12">
        <v>8.0</v>
      </c>
      <c r="E60" s="13">
        <v>310.20000000000005</v>
      </c>
    </row>
    <row r="61" ht="15.75" customHeight="1">
      <c r="A61" s="11">
        <v>44732.0</v>
      </c>
      <c r="B61" s="12" t="s">
        <v>5</v>
      </c>
      <c r="C61" s="12">
        <v>33.0</v>
      </c>
      <c r="D61" s="12">
        <v>26.0</v>
      </c>
      <c r="E61" s="13">
        <v>570.5800000000002</v>
      </c>
    </row>
    <row r="62" ht="15.75" customHeight="1">
      <c r="A62" s="11">
        <v>44733.0</v>
      </c>
      <c r="B62" s="12" t="s">
        <v>6</v>
      </c>
      <c r="C62" s="12">
        <v>19.0</v>
      </c>
      <c r="D62" s="12">
        <v>17.0</v>
      </c>
      <c r="E62" s="13">
        <v>228.00000000000006</v>
      </c>
    </row>
    <row r="63" ht="15.75" customHeight="1">
      <c r="A63" s="11">
        <v>44733.0</v>
      </c>
      <c r="B63" s="12" t="s">
        <v>7</v>
      </c>
      <c r="C63" s="12">
        <v>6.0</v>
      </c>
      <c r="D63" s="12">
        <v>5.0</v>
      </c>
      <c r="E63" s="13">
        <v>292.6000000000001</v>
      </c>
    </row>
    <row r="64" ht="15.75" customHeight="1">
      <c r="A64" s="11">
        <v>44733.0</v>
      </c>
      <c r="B64" s="12" t="s">
        <v>5</v>
      </c>
      <c r="C64" s="12">
        <v>37.0</v>
      </c>
      <c r="D64" s="12">
        <v>30.0</v>
      </c>
      <c r="E64" s="13">
        <v>512.0500000000001</v>
      </c>
    </row>
    <row r="65" ht="15.75" customHeight="1">
      <c r="A65" s="11">
        <v>44734.0</v>
      </c>
      <c r="B65" s="12" t="s">
        <v>6</v>
      </c>
      <c r="C65" s="12">
        <v>22.0</v>
      </c>
      <c r="D65" s="12">
        <v>19.0</v>
      </c>
      <c r="E65" s="13">
        <v>227.52000000000004</v>
      </c>
    </row>
    <row r="66" ht="15.75" customHeight="1">
      <c r="A66" s="11">
        <v>44734.0</v>
      </c>
      <c r="B66" s="12" t="s">
        <v>7</v>
      </c>
      <c r="C66" s="12">
        <v>8.0</v>
      </c>
      <c r="D66" s="12">
        <v>7.0</v>
      </c>
      <c r="E66" s="13">
        <v>345.6000000000001</v>
      </c>
    </row>
    <row r="67" ht="15.75" customHeight="1">
      <c r="A67" s="11">
        <v>44734.0</v>
      </c>
      <c r="B67" s="12" t="s">
        <v>5</v>
      </c>
      <c r="C67" s="12">
        <v>40.0</v>
      </c>
      <c r="D67" s="12">
        <v>32.0</v>
      </c>
      <c r="E67" s="13">
        <v>615.3600000000001</v>
      </c>
    </row>
    <row r="68" ht="15.75" customHeight="1">
      <c r="A68" s="11">
        <v>44735.0</v>
      </c>
      <c r="B68" s="12" t="s">
        <v>6</v>
      </c>
      <c r="C68" s="12">
        <v>18.0</v>
      </c>
      <c r="D68" s="12">
        <v>15.0</v>
      </c>
      <c r="E68" s="13">
        <v>203.70000000000005</v>
      </c>
    </row>
    <row r="69" ht="15.75" customHeight="1">
      <c r="A69" s="11">
        <v>44735.0</v>
      </c>
      <c r="B69" s="12" t="s">
        <v>7</v>
      </c>
      <c r="C69" s="12">
        <v>9.0</v>
      </c>
      <c r="D69" s="12">
        <v>8.0</v>
      </c>
      <c r="E69" s="13">
        <v>285.18000000000006</v>
      </c>
    </row>
    <row r="70" ht="15.75" customHeight="1">
      <c r="A70" s="11">
        <v>44735.0</v>
      </c>
      <c r="B70" s="12" t="s">
        <v>5</v>
      </c>
      <c r="C70" s="12">
        <v>44.0</v>
      </c>
      <c r="D70" s="12">
        <v>35.0</v>
      </c>
      <c r="E70" s="13">
        <v>612.0700000000002</v>
      </c>
    </row>
    <row r="71" ht="15.75" customHeight="1">
      <c r="A71" s="11">
        <v>44736.0</v>
      </c>
      <c r="B71" s="12" t="s">
        <v>6</v>
      </c>
      <c r="C71" s="12">
        <v>14.0</v>
      </c>
      <c r="D71" s="12">
        <v>12.0</v>
      </c>
      <c r="E71" s="13">
        <v>245.00000000000006</v>
      </c>
    </row>
    <row r="72" ht="15.75" customHeight="1">
      <c r="A72" s="11">
        <v>44736.0</v>
      </c>
      <c r="B72" s="12" t="s">
        <v>7</v>
      </c>
      <c r="C72" s="12">
        <v>8.0</v>
      </c>
      <c r="D72" s="12">
        <v>7.0</v>
      </c>
      <c r="E72" s="13">
        <v>435.1200000000001</v>
      </c>
    </row>
    <row r="73" ht="15.75" customHeight="1">
      <c r="A73" s="11">
        <v>44736.0</v>
      </c>
      <c r="B73" s="12" t="s">
        <v>5</v>
      </c>
      <c r="C73" s="12">
        <v>42.0</v>
      </c>
      <c r="D73" s="12">
        <v>34.0</v>
      </c>
      <c r="E73" s="13">
        <v>566.4400000000002</v>
      </c>
    </row>
    <row r="74" ht="15.75" customHeight="1">
      <c r="A74" s="11">
        <v>44737.0</v>
      </c>
      <c r="B74" s="12" t="s">
        <v>6</v>
      </c>
      <c r="C74" s="12">
        <v>31.0</v>
      </c>
      <c r="D74" s="12">
        <v>26.0</v>
      </c>
      <c r="E74" s="13">
        <v>160.38000000000002</v>
      </c>
    </row>
    <row r="75" ht="15.75" customHeight="1">
      <c r="A75" s="11">
        <v>44737.0</v>
      </c>
      <c r="B75" s="12" t="s">
        <v>7</v>
      </c>
      <c r="C75" s="12">
        <v>6.0</v>
      </c>
      <c r="D75" s="12">
        <v>5.0</v>
      </c>
      <c r="E75" s="13">
        <v>387.0900000000001</v>
      </c>
    </row>
    <row r="76" ht="15.75" customHeight="1">
      <c r="A76" s="11">
        <v>44737.0</v>
      </c>
      <c r="B76" s="12" t="s">
        <v>5</v>
      </c>
      <c r="C76" s="12">
        <v>45.0</v>
      </c>
      <c r="D76" s="12">
        <v>36.0</v>
      </c>
      <c r="E76" s="13">
        <v>497.9700000000001</v>
      </c>
    </row>
    <row r="77" ht="15.75" customHeight="1">
      <c r="A77" s="11">
        <v>44738.0</v>
      </c>
      <c r="B77" s="12" t="s">
        <v>6</v>
      </c>
      <c r="C77" s="12">
        <v>31.0</v>
      </c>
      <c r="D77" s="12">
        <v>26.0</v>
      </c>
      <c r="E77" s="13">
        <v>202.00000000000006</v>
      </c>
    </row>
    <row r="78" ht="15.75" customHeight="1">
      <c r="A78" s="11">
        <v>44738.0</v>
      </c>
      <c r="B78" s="12" t="s">
        <v>7</v>
      </c>
      <c r="C78" s="12">
        <v>6.0</v>
      </c>
      <c r="D78" s="12">
        <v>5.0</v>
      </c>
      <c r="E78" s="13">
        <v>431.0000000000001</v>
      </c>
    </row>
    <row r="79" ht="15.75" customHeight="1">
      <c r="A79" s="11">
        <v>44738.0</v>
      </c>
      <c r="B79" s="12" t="s">
        <v>5</v>
      </c>
      <c r="C79" s="12">
        <v>40.0</v>
      </c>
      <c r="D79" s="12">
        <v>32.0</v>
      </c>
      <c r="E79" s="13">
        <v>609.0000000000001</v>
      </c>
    </row>
    <row r="80" ht="15.75" customHeight="1">
      <c r="A80" s="11">
        <v>44739.0</v>
      </c>
      <c r="B80" s="12" t="s">
        <v>6</v>
      </c>
      <c r="C80" s="12">
        <v>21.0</v>
      </c>
      <c r="D80" s="12">
        <v>17.0</v>
      </c>
      <c r="E80" s="13">
        <v>241.39000000000004</v>
      </c>
    </row>
    <row r="81" ht="15.75" customHeight="1">
      <c r="A81" s="11">
        <v>44739.0</v>
      </c>
      <c r="B81" s="12" t="s">
        <v>7</v>
      </c>
      <c r="C81" s="12">
        <v>9.0</v>
      </c>
      <c r="D81" s="12">
        <v>8.0</v>
      </c>
      <c r="E81" s="13">
        <v>435.3100000000001</v>
      </c>
    </row>
    <row r="82" ht="15.75" customHeight="1">
      <c r="A82" s="11">
        <v>44739.0</v>
      </c>
      <c r="B82" s="12" t="s">
        <v>5</v>
      </c>
      <c r="C82" s="12">
        <v>43.0</v>
      </c>
      <c r="D82" s="12">
        <v>34.0</v>
      </c>
      <c r="E82" s="13">
        <v>640.3400000000001</v>
      </c>
    </row>
    <row r="83" ht="15.75" customHeight="1">
      <c r="A83" s="11">
        <v>44740.0</v>
      </c>
      <c r="B83" s="12" t="s">
        <v>6</v>
      </c>
      <c r="C83" s="12">
        <v>19.0</v>
      </c>
      <c r="D83" s="12">
        <v>16.0</v>
      </c>
      <c r="E83" s="13">
        <v>225.42000000000004</v>
      </c>
    </row>
    <row r="84" ht="15.75" customHeight="1">
      <c r="A84" s="11">
        <v>44740.0</v>
      </c>
      <c r="B84" s="12" t="s">
        <v>7</v>
      </c>
      <c r="C84" s="12">
        <v>5.0</v>
      </c>
      <c r="D84" s="12">
        <v>5.0</v>
      </c>
      <c r="E84" s="13">
        <v>384.5400000000001</v>
      </c>
    </row>
    <row r="85" ht="15.75" customHeight="1">
      <c r="A85" s="11">
        <v>44740.0</v>
      </c>
      <c r="B85" s="12" t="s">
        <v>5</v>
      </c>
      <c r="C85" s="12">
        <v>44.0</v>
      </c>
      <c r="D85" s="12">
        <v>35.0</v>
      </c>
      <c r="E85" s="13">
        <v>513.0600000000002</v>
      </c>
    </row>
    <row r="86" ht="15.75" customHeight="1">
      <c r="A86" s="11">
        <v>44741.0</v>
      </c>
      <c r="B86" s="12" t="s">
        <v>6</v>
      </c>
      <c r="C86" s="12">
        <v>23.0</v>
      </c>
      <c r="D86" s="12">
        <v>20.0</v>
      </c>
      <c r="E86" s="13">
        <v>228.66000000000005</v>
      </c>
    </row>
    <row r="87" ht="15.75" customHeight="1">
      <c r="A87" s="11">
        <v>44741.0</v>
      </c>
      <c r="B87" s="12" t="s">
        <v>7</v>
      </c>
      <c r="C87" s="12">
        <v>10.0</v>
      </c>
      <c r="D87" s="12">
        <v>9.0</v>
      </c>
      <c r="E87" s="13">
        <v>391.4000000000001</v>
      </c>
    </row>
    <row r="88" ht="15.75" customHeight="1">
      <c r="A88" s="11">
        <v>44741.0</v>
      </c>
      <c r="B88" s="12" t="s">
        <v>5</v>
      </c>
      <c r="C88" s="12">
        <v>41.0</v>
      </c>
      <c r="D88" s="12">
        <v>33.0</v>
      </c>
      <c r="E88" s="13">
        <v>557.2300000000001</v>
      </c>
    </row>
    <row r="89" ht="15.75" customHeight="1">
      <c r="A89" s="11">
        <v>44742.0</v>
      </c>
      <c r="B89" s="12" t="s">
        <v>6</v>
      </c>
      <c r="C89" s="12">
        <v>23.0</v>
      </c>
      <c r="D89" s="12">
        <v>19.0</v>
      </c>
      <c r="E89" s="13">
        <v>235.04000000000005</v>
      </c>
    </row>
    <row r="90" ht="15.75" customHeight="1">
      <c r="A90" s="11">
        <v>44742.0</v>
      </c>
      <c r="B90" s="12" t="s">
        <v>7</v>
      </c>
      <c r="C90" s="12">
        <v>6.0</v>
      </c>
      <c r="D90" s="12">
        <v>5.0</v>
      </c>
      <c r="E90" s="13">
        <v>438.8800000000001</v>
      </c>
    </row>
    <row r="91" ht="15.75" customHeight="1">
      <c r="A91" s="11">
        <v>44742.0</v>
      </c>
      <c r="B91" s="12" t="s">
        <v>5</v>
      </c>
      <c r="C91" s="12">
        <v>42.0</v>
      </c>
      <c r="D91" s="12">
        <v>34.0</v>
      </c>
      <c r="E91" s="13">
        <v>637.5200000000002</v>
      </c>
    </row>
    <row r="92" ht="15.75" customHeight="1">
      <c r="A92" s="11">
        <v>44743.0</v>
      </c>
      <c r="B92" s="12" t="s">
        <v>6</v>
      </c>
      <c r="C92" s="12">
        <v>35.0</v>
      </c>
      <c r="D92" s="12">
        <v>28.0</v>
      </c>
      <c r="E92" s="13">
        <v>163.80000000000004</v>
      </c>
    </row>
    <row r="93" ht="15.75" customHeight="1">
      <c r="A93" s="11">
        <v>44743.0</v>
      </c>
      <c r="B93" s="12" t="s">
        <v>7</v>
      </c>
      <c r="C93" s="12">
        <v>8.0</v>
      </c>
      <c r="D93" s="12">
        <v>7.0</v>
      </c>
      <c r="E93" s="13">
        <v>322.3500000000001</v>
      </c>
    </row>
    <row r="94" ht="15.75" customHeight="1">
      <c r="A94" s="11">
        <v>44743.0</v>
      </c>
      <c r="B94" s="12" t="s">
        <v>5</v>
      </c>
      <c r="C94" s="12">
        <v>41.0</v>
      </c>
      <c r="D94" s="12">
        <v>33.0</v>
      </c>
      <c r="E94" s="13">
        <v>636.3000000000002</v>
      </c>
    </row>
    <row r="95" ht="15.75" customHeight="1">
      <c r="A95" s="11">
        <v>44744.0</v>
      </c>
      <c r="B95" s="12" t="s">
        <v>6</v>
      </c>
      <c r="C95" s="12">
        <v>15.0</v>
      </c>
      <c r="D95" s="12">
        <v>13.0</v>
      </c>
      <c r="E95" s="13">
        <v>234.26000000000005</v>
      </c>
    </row>
    <row r="96" ht="15.75" customHeight="1">
      <c r="A96" s="11">
        <v>44744.0</v>
      </c>
      <c r="B96" s="12" t="s">
        <v>7</v>
      </c>
      <c r="C96" s="12">
        <v>8.0</v>
      </c>
      <c r="D96" s="12">
        <v>7.0</v>
      </c>
      <c r="E96" s="13">
        <v>391.1400000000001</v>
      </c>
    </row>
    <row r="97" ht="15.75" customHeight="1">
      <c r="A97" s="11">
        <v>44744.0</v>
      </c>
      <c r="B97" s="12" t="s">
        <v>5</v>
      </c>
      <c r="C97" s="12">
        <v>42.0</v>
      </c>
      <c r="D97" s="12">
        <v>34.0</v>
      </c>
      <c r="E97" s="13">
        <v>555.4400000000002</v>
      </c>
    </row>
    <row r="98" ht="15.75" customHeight="1">
      <c r="A98" s="11">
        <v>44745.0</v>
      </c>
      <c r="B98" s="12" t="s">
        <v>6</v>
      </c>
      <c r="C98" s="12">
        <v>18.0</v>
      </c>
      <c r="D98" s="12">
        <v>15.0</v>
      </c>
      <c r="E98" s="13">
        <v>192.60000000000005</v>
      </c>
    </row>
    <row r="99" ht="15.75" customHeight="1">
      <c r="A99" s="11">
        <v>44745.0</v>
      </c>
      <c r="B99" s="12" t="s">
        <v>7</v>
      </c>
      <c r="C99" s="12">
        <v>5.0</v>
      </c>
      <c r="D99" s="12">
        <v>5.0</v>
      </c>
      <c r="E99" s="13">
        <v>402.3200000000001</v>
      </c>
    </row>
    <row r="100" ht="15.75" customHeight="1">
      <c r="A100" s="11">
        <v>44745.0</v>
      </c>
      <c r="B100" s="12" t="s">
        <v>5</v>
      </c>
      <c r="C100" s="12">
        <v>37.0</v>
      </c>
      <c r="D100" s="12">
        <v>30.0</v>
      </c>
      <c r="E100" s="13">
        <v>684.8000000000002</v>
      </c>
    </row>
    <row r="101" ht="15.75" customHeight="1">
      <c r="A101" s="11">
        <v>44746.0</v>
      </c>
      <c r="B101" s="12" t="s">
        <v>6</v>
      </c>
      <c r="C101" s="12">
        <v>14.0</v>
      </c>
      <c r="D101" s="12">
        <v>13.0</v>
      </c>
      <c r="E101" s="13">
        <v>254.88000000000008</v>
      </c>
    </row>
    <row r="102" ht="15.75" customHeight="1">
      <c r="A102" s="11">
        <v>44746.0</v>
      </c>
      <c r="B102" s="12" t="s">
        <v>7</v>
      </c>
      <c r="C102" s="12">
        <v>5.0</v>
      </c>
      <c r="D102" s="12">
        <v>5.0</v>
      </c>
      <c r="E102" s="13">
        <v>306.7200000000001</v>
      </c>
    </row>
    <row r="103" ht="15.75" customHeight="1">
      <c r="A103" s="11">
        <v>44746.0</v>
      </c>
      <c r="B103" s="12" t="s">
        <v>5</v>
      </c>
      <c r="C103" s="12">
        <v>44.0</v>
      </c>
      <c r="D103" s="12">
        <v>35.0</v>
      </c>
      <c r="E103" s="13">
        <v>583.2000000000002</v>
      </c>
    </row>
    <row r="104" ht="15.75" customHeight="1">
      <c r="A104" s="11">
        <v>44747.0</v>
      </c>
      <c r="B104" s="12" t="s">
        <v>6</v>
      </c>
      <c r="C104" s="12">
        <v>21.0</v>
      </c>
      <c r="D104" s="12">
        <v>18.0</v>
      </c>
      <c r="E104" s="13">
        <v>213.64000000000007</v>
      </c>
    </row>
    <row r="105" ht="15.75" customHeight="1">
      <c r="A105" s="11">
        <v>44747.0</v>
      </c>
      <c r="B105" s="12" t="s">
        <v>7</v>
      </c>
      <c r="C105" s="12">
        <v>10.0</v>
      </c>
      <c r="D105" s="12">
        <v>9.0</v>
      </c>
      <c r="E105" s="13">
        <v>392.4000000000001</v>
      </c>
    </row>
    <row r="106" ht="15.75" customHeight="1">
      <c r="A106" s="11">
        <v>44747.0</v>
      </c>
      <c r="B106" s="12" t="s">
        <v>5</v>
      </c>
      <c r="C106" s="12">
        <v>43.0</v>
      </c>
      <c r="D106" s="12">
        <v>34.0</v>
      </c>
      <c r="E106" s="13">
        <v>625.6600000000002</v>
      </c>
    </row>
    <row r="107" ht="15.75" customHeight="1">
      <c r="A107" s="11">
        <v>44748.0</v>
      </c>
      <c r="B107" s="12" t="s">
        <v>6</v>
      </c>
      <c r="C107" s="12">
        <v>25.0</v>
      </c>
      <c r="D107" s="12">
        <v>21.0</v>
      </c>
      <c r="E107" s="13">
        <v>273.9000000000001</v>
      </c>
    </row>
    <row r="108" ht="15.75" customHeight="1">
      <c r="A108" s="11">
        <v>44748.0</v>
      </c>
      <c r="B108" s="12" t="s">
        <v>7</v>
      </c>
      <c r="C108" s="12">
        <v>7.0</v>
      </c>
      <c r="D108" s="12">
        <v>6.0</v>
      </c>
      <c r="E108" s="13">
        <v>405.9000000000001</v>
      </c>
    </row>
    <row r="109" ht="15.75" customHeight="1">
      <c r="A109" s="11">
        <v>44748.0</v>
      </c>
      <c r="B109" s="12" t="s">
        <v>5</v>
      </c>
      <c r="C109" s="12">
        <v>35.0</v>
      </c>
      <c r="D109" s="12">
        <v>28.0</v>
      </c>
      <c r="E109" s="13">
        <v>591.8000000000002</v>
      </c>
    </row>
    <row r="110" ht="15.75" customHeight="1">
      <c r="A110" s="11">
        <v>44749.0</v>
      </c>
      <c r="B110" s="12" t="s">
        <v>6</v>
      </c>
      <c r="C110" s="12">
        <v>15.0</v>
      </c>
      <c r="D110" s="12">
        <v>13.0</v>
      </c>
      <c r="E110" s="13">
        <v>273.06000000000006</v>
      </c>
    </row>
    <row r="111" ht="15.75" customHeight="1">
      <c r="A111" s="11">
        <v>44749.0</v>
      </c>
      <c r="B111" s="12" t="s">
        <v>7</v>
      </c>
      <c r="C111" s="12">
        <v>9.0</v>
      </c>
      <c r="D111" s="12">
        <v>8.0</v>
      </c>
      <c r="E111" s="13">
        <v>359.6400000000001</v>
      </c>
    </row>
    <row r="112" ht="15.75" customHeight="1">
      <c r="A112" s="11">
        <v>44749.0</v>
      </c>
      <c r="B112" s="12" t="s">
        <v>5</v>
      </c>
      <c r="C112" s="12">
        <v>36.0</v>
      </c>
      <c r="D112" s="12">
        <v>29.0</v>
      </c>
      <c r="E112" s="13">
        <v>501.72000000000014</v>
      </c>
    </row>
    <row r="113" ht="15.75" customHeight="1">
      <c r="A113" s="11">
        <v>44750.0</v>
      </c>
      <c r="B113" s="12" t="s">
        <v>6</v>
      </c>
      <c r="C113" s="12">
        <v>16.0</v>
      </c>
      <c r="D113" s="12">
        <v>14.0</v>
      </c>
      <c r="E113" s="13">
        <v>181.44000000000005</v>
      </c>
    </row>
    <row r="114" ht="15.75" customHeight="1">
      <c r="A114" s="11">
        <v>44750.0</v>
      </c>
      <c r="B114" s="12" t="s">
        <v>7</v>
      </c>
      <c r="C114" s="12">
        <v>8.0</v>
      </c>
      <c r="D114" s="12">
        <v>7.0</v>
      </c>
      <c r="E114" s="13">
        <v>364.0000000000001</v>
      </c>
    </row>
    <row r="115" ht="15.75" customHeight="1">
      <c r="A115" s="11">
        <v>44750.0</v>
      </c>
      <c r="B115" s="12" t="s">
        <v>5</v>
      </c>
      <c r="C115" s="12">
        <v>31.0</v>
      </c>
      <c r="D115" s="12">
        <v>25.0</v>
      </c>
      <c r="E115" s="13">
        <v>514.0800000000002</v>
      </c>
    </row>
    <row r="116" ht="15.75" customHeight="1">
      <c r="A116" s="11">
        <v>44751.0</v>
      </c>
      <c r="B116" s="12" t="s">
        <v>6</v>
      </c>
      <c r="C116" s="12">
        <v>11.0</v>
      </c>
      <c r="D116" s="12">
        <v>9.0</v>
      </c>
      <c r="E116" s="13">
        <v>276.8500000000001</v>
      </c>
    </row>
    <row r="117" ht="15.75" customHeight="1">
      <c r="A117" s="11">
        <v>44751.0</v>
      </c>
      <c r="B117" s="12" t="s">
        <v>7</v>
      </c>
      <c r="C117" s="12">
        <v>9.0</v>
      </c>
      <c r="D117" s="12">
        <v>8.0</v>
      </c>
      <c r="E117" s="13">
        <v>327.7000000000001</v>
      </c>
    </row>
    <row r="118" ht="15.75" customHeight="1">
      <c r="A118" s="11">
        <v>44751.0</v>
      </c>
      <c r="B118" s="12" t="s">
        <v>5</v>
      </c>
      <c r="C118" s="12">
        <v>42.0</v>
      </c>
      <c r="D118" s="12">
        <v>34.0</v>
      </c>
      <c r="E118" s="13">
        <v>566.1300000000002</v>
      </c>
    </row>
    <row r="119" ht="15.75" customHeight="1">
      <c r="A119" s="11">
        <v>44752.0</v>
      </c>
      <c r="B119" s="12" t="s">
        <v>6</v>
      </c>
      <c r="C119" s="12">
        <v>29.0</v>
      </c>
      <c r="D119" s="12">
        <v>26.0</v>
      </c>
      <c r="E119" s="13">
        <v>271.3200000000001</v>
      </c>
    </row>
    <row r="120" ht="15.75" customHeight="1">
      <c r="A120" s="11">
        <v>44752.0</v>
      </c>
      <c r="B120" s="12" t="s">
        <v>7</v>
      </c>
      <c r="C120" s="12">
        <v>10.0</v>
      </c>
      <c r="D120" s="12">
        <v>9.0</v>
      </c>
      <c r="E120" s="13">
        <v>418.3800000000001</v>
      </c>
    </row>
    <row r="121" ht="15.75" customHeight="1">
      <c r="A121" s="11">
        <v>44752.0</v>
      </c>
      <c r="B121" s="12" t="s">
        <v>5</v>
      </c>
      <c r="C121" s="12">
        <v>43.0</v>
      </c>
      <c r="D121" s="12">
        <v>34.0</v>
      </c>
      <c r="E121" s="13">
        <v>694.2600000000002</v>
      </c>
    </row>
    <row r="122" ht="15.75" customHeight="1">
      <c r="E122" s="8"/>
    </row>
    <row r="123" ht="15.75" customHeight="1">
      <c r="E123" s="8"/>
    </row>
    <row r="124" ht="15.75" customHeight="1">
      <c r="E124" s="8"/>
    </row>
    <row r="125" ht="15.75" customHeight="1">
      <c r="E125" s="8"/>
    </row>
    <row r="126" ht="15.75" customHeight="1">
      <c r="E126" s="8"/>
    </row>
    <row r="127" ht="15.75" customHeight="1">
      <c r="E127" s="8"/>
    </row>
    <row r="128" ht="15.75" customHeight="1">
      <c r="E128" s="8"/>
    </row>
    <row r="129" ht="15.75" customHeight="1">
      <c r="E129" s="8"/>
    </row>
    <row r="130" ht="15.75" customHeight="1">
      <c r="E130" s="8"/>
    </row>
    <row r="131" ht="15.75" customHeight="1">
      <c r="E131" s="8"/>
    </row>
    <row r="132" ht="15.75" customHeight="1">
      <c r="E132" s="8"/>
    </row>
    <row r="133" ht="15.75" customHeight="1">
      <c r="E133" s="8"/>
    </row>
    <row r="134" ht="15.75" customHeight="1">
      <c r="E134" s="8"/>
    </row>
    <row r="135" ht="15.75" customHeight="1">
      <c r="E135" s="8"/>
    </row>
    <row r="136" ht="15.75" customHeight="1">
      <c r="E136" s="8"/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>
      <c r="E230" s="8"/>
    </row>
    <row r="231" ht="15.75" customHeight="1">
      <c r="E231" s="8"/>
    </row>
    <row r="232" ht="15.75" customHeight="1">
      <c r="E232" s="8"/>
    </row>
    <row r="233" ht="15.75" customHeight="1">
      <c r="E233" s="8"/>
    </row>
    <row r="234" ht="15.75" customHeight="1">
      <c r="E234" s="8"/>
    </row>
    <row r="235" ht="15.75" customHeight="1">
      <c r="E235" s="8"/>
    </row>
    <row r="236" ht="15.75" customHeight="1">
      <c r="E236" s="8"/>
    </row>
    <row r="237" ht="15.75" customHeight="1">
      <c r="E237" s="8"/>
    </row>
    <row r="238" ht="15.75" customHeight="1">
      <c r="E238" s="8"/>
    </row>
    <row r="239" ht="15.75" customHeight="1">
      <c r="E239" s="8"/>
    </row>
    <row r="240" ht="15.75" customHeight="1">
      <c r="E240" s="8"/>
    </row>
    <row r="241" ht="15.75" customHeight="1">
      <c r="E241" s="8"/>
    </row>
    <row r="242" ht="15.75" customHeight="1">
      <c r="E242" s="8"/>
    </row>
    <row r="243" ht="15.75" customHeight="1">
      <c r="E243" s="8"/>
    </row>
    <row r="244" ht="15.75" customHeight="1">
      <c r="E244" s="8"/>
    </row>
    <row r="245" ht="15.75" customHeight="1">
      <c r="E245" s="8"/>
    </row>
    <row r="246" ht="15.75" customHeight="1">
      <c r="E246" s="8"/>
    </row>
    <row r="247" ht="15.75" customHeight="1">
      <c r="E247" s="8"/>
    </row>
    <row r="248" ht="15.75" customHeight="1">
      <c r="E248" s="8"/>
    </row>
    <row r="249" ht="15.75" customHeight="1">
      <c r="E249" s="8"/>
    </row>
    <row r="250" ht="15.75" customHeight="1">
      <c r="E250" s="8"/>
    </row>
    <row r="251" ht="15.75" customHeight="1">
      <c r="E251" s="8"/>
    </row>
    <row r="252" ht="15.75" customHeight="1">
      <c r="E252" s="8"/>
    </row>
    <row r="253" ht="15.75" customHeight="1">
      <c r="E253" s="8"/>
    </row>
    <row r="254" ht="15.75" customHeight="1">
      <c r="E254" s="8"/>
    </row>
    <row r="255" ht="15.75" customHeight="1">
      <c r="E255" s="8"/>
    </row>
    <row r="256" ht="15.75" customHeight="1">
      <c r="E256" s="8"/>
    </row>
    <row r="257" ht="15.75" customHeight="1">
      <c r="E257" s="8"/>
    </row>
    <row r="258" ht="15.75" customHeight="1">
      <c r="E258" s="8"/>
    </row>
    <row r="259" ht="15.75" customHeight="1">
      <c r="E259" s="8"/>
    </row>
    <row r="260" ht="15.75" customHeight="1">
      <c r="E260" s="8"/>
    </row>
    <row r="261" ht="15.75" customHeight="1">
      <c r="E261" s="8"/>
    </row>
    <row r="262" ht="15.75" customHeight="1">
      <c r="E262" s="8"/>
    </row>
    <row r="263" ht="15.75" customHeight="1">
      <c r="E263" s="8"/>
    </row>
    <row r="264" ht="15.75" customHeight="1">
      <c r="E264" s="8"/>
    </row>
    <row r="265" ht="15.75" customHeight="1">
      <c r="E265" s="8"/>
    </row>
    <row r="266" ht="15.75" customHeight="1">
      <c r="E266" s="8"/>
    </row>
    <row r="267" ht="15.75" customHeight="1">
      <c r="E267" s="8"/>
    </row>
    <row r="268" ht="15.75" customHeight="1">
      <c r="E268" s="8"/>
    </row>
    <row r="269" ht="15.75" customHeight="1">
      <c r="E269" s="8"/>
    </row>
    <row r="270" ht="15.75" customHeight="1">
      <c r="E270" s="8"/>
    </row>
    <row r="271" ht="15.75" customHeight="1">
      <c r="E271" s="8"/>
    </row>
    <row r="272" ht="15.75" customHeight="1">
      <c r="E272" s="8"/>
    </row>
    <row r="273" ht="15.75" customHeight="1">
      <c r="E273" s="8"/>
    </row>
    <row r="274" ht="15.75" customHeight="1">
      <c r="E274" s="8"/>
    </row>
    <row r="275" ht="15.75" customHeight="1">
      <c r="E275" s="8"/>
    </row>
    <row r="276" ht="15.75" customHeight="1">
      <c r="E276" s="8"/>
    </row>
    <row r="277" ht="15.75" customHeight="1">
      <c r="E277" s="8"/>
    </row>
    <row r="278" ht="15.75" customHeight="1">
      <c r="E278" s="8"/>
    </row>
    <row r="279" ht="15.75" customHeight="1">
      <c r="E279" s="8"/>
    </row>
    <row r="280" ht="15.75" customHeight="1">
      <c r="E280" s="8"/>
    </row>
    <row r="281" ht="15.75" customHeight="1">
      <c r="E281" s="8"/>
    </row>
    <row r="282" ht="15.75" customHeight="1">
      <c r="E282" s="8"/>
    </row>
    <row r="283" ht="15.75" customHeight="1">
      <c r="E283" s="8"/>
    </row>
    <row r="284" ht="15.75" customHeight="1">
      <c r="E284" s="8"/>
    </row>
    <row r="285" ht="15.75" customHeight="1">
      <c r="E285" s="8"/>
    </row>
    <row r="286" ht="15.75" customHeight="1">
      <c r="E286" s="8"/>
    </row>
    <row r="287" ht="15.75" customHeight="1">
      <c r="E287" s="8"/>
    </row>
    <row r="288" ht="15.75" customHeight="1">
      <c r="E288" s="8"/>
    </row>
    <row r="289" ht="15.75" customHeight="1">
      <c r="E289" s="8"/>
    </row>
    <row r="290" ht="15.75" customHeight="1">
      <c r="E290" s="8"/>
    </row>
    <row r="291" ht="15.75" customHeight="1">
      <c r="E291" s="8"/>
    </row>
    <row r="292" ht="15.75" customHeight="1">
      <c r="E292" s="8"/>
    </row>
    <row r="293" ht="15.75" customHeight="1">
      <c r="E293" s="8"/>
    </row>
    <row r="294" ht="15.75" customHeight="1">
      <c r="E294" s="8"/>
    </row>
    <row r="295" ht="15.75" customHeight="1">
      <c r="E295" s="8"/>
    </row>
    <row r="296" ht="15.75" customHeight="1">
      <c r="E296" s="8"/>
    </row>
    <row r="297" ht="15.75" customHeight="1">
      <c r="E297" s="8"/>
    </row>
    <row r="298" ht="15.75" customHeight="1">
      <c r="E298" s="8"/>
    </row>
    <row r="299" ht="15.75" customHeight="1">
      <c r="E299" s="8"/>
    </row>
    <row r="300" ht="15.75" customHeight="1">
      <c r="E300" s="8"/>
    </row>
    <row r="301" ht="15.75" customHeight="1">
      <c r="E301" s="8"/>
    </row>
    <row r="302" ht="15.75" customHeight="1">
      <c r="E302" s="8"/>
    </row>
    <row r="303" ht="15.75" customHeight="1">
      <c r="E303" s="8"/>
    </row>
    <row r="304" ht="15.75" customHeight="1">
      <c r="E304" s="8"/>
    </row>
    <row r="305" ht="15.75" customHeight="1">
      <c r="E305" s="8"/>
    </row>
    <row r="306" ht="15.75" customHeight="1">
      <c r="E306" s="8"/>
    </row>
    <row r="307" ht="15.75" customHeight="1">
      <c r="E307" s="8"/>
    </row>
    <row r="308" ht="15.75" customHeight="1">
      <c r="E308" s="8"/>
    </row>
    <row r="309" ht="15.75" customHeight="1">
      <c r="E309" s="8"/>
    </row>
    <row r="310" ht="15.75" customHeight="1">
      <c r="E310" s="8"/>
    </row>
    <row r="311" ht="15.75" customHeight="1">
      <c r="E311" s="8"/>
    </row>
    <row r="312" ht="15.75" customHeight="1">
      <c r="E312" s="8"/>
    </row>
    <row r="313" ht="15.75" customHeight="1">
      <c r="E313" s="8"/>
    </row>
    <row r="314" ht="15.75" customHeight="1">
      <c r="E314" s="8"/>
    </row>
    <row r="315" ht="15.75" customHeight="1">
      <c r="E315" s="8"/>
    </row>
    <row r="316" ht="15.75" customHeight="1">
      <c r="E316" s="8"/>
    </row>
    <row r="317" ht="15.75" customHeight="1">
      <c r="E317" s="8"/>
    </row>
    <row r="318" ht="15.75" customHeight="1">
      <c r="E318" s="8"/>
    </row>
    <row r="319" ht="15.75" customHeight="1">
      <c r="E319" s="8"/>
    </row>
    <row r="320" ht="15.75" customHeight="1">
      <c r="E320" s="8"/>
    </row>
    <row r="321" ht="15.75" customHeight="1">
      <c r="E321" s="8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21">
    <sortState ref="A1:E121">
      <sortCondition descending="1" ref="C1:C121"/>
      <sortCondition ref="B1:B121"/>
      <sortCondition ref="A1:A12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7" t="s">
        <v>8</v>
      </c>
      <c r="G1" s="16" t="s">
        <v>9</v>
      </c>
      <c r="H1" s="14" t="s">
        <v>10</v>
      </c>
      <c r="I1" s="14" t="s">
        <v>11</v>
      </c>
      <c r="J1" s="18" t="s">
        <v>12</v>
      </c>
      <c r="K1" s="19" t="s">
        <v>13</v>
      </c>
      <c r="L1" s="19" t="s">
        <v>14</v>
      </c>
      <c r="M1" s="19" t="s">
        <v>15</v>
      </c>
      <c r="N1" s="19" t="s">
        <v>16</v>
      </c>
      <c r="O1" s="20" t="s">
        <v>17</v>
      </c>
      <c r="P1" s="21" t="s">
        <v>18</v>
      </c>
      <c r="Q1" s="20" t="s">
        <v>19</v>
      </c>
      <c r="R1" s="20" t="s">
        <v>20</v>
      </c>
      <c r="S1" s="16" t="s">
        <v>21</v>
      </c>
      <c r="T1" s="16" t="s">
        <v>21</v>
      </c>
      <c r="U1" s="22" t="s">
        <v>21</v>
      </c>
      <c r="V1" s="16" t="s">
        <v>21</v>
      </c>
      <c r="W1" s="15" t="s">
        <v>21</v>
      </c>
      <c r="X1" s="16" t="s">
        <v>21</v>
      </c>
      <c r="Y1" s="16" t="s">
        <v>21</v>
      </c>
      <c r="Z1" s="23" t="s">
        <v>21</v>
      </c>
    </row>
    <row r="2" ht="15.75" hidden="1" customHeight="1">
      <c r="A2" s="24">
        <v>44713.0</v>
      </c>
      <c r="B2" s="25" t="s">
        <v>6</v>
      </c>
      <c r="C2" s="26">
        <f t="array" ref="C2">XLOOKUP(B2,'Ads report'!B1:B120,'Ads report'!C1:C120)</f>
        <v>202.9</v>
      </c>
      <c r="D2" s="27">
        <f t="array" ref="D2">XLOOKUP(B2,'Ads report'!B1:B121,'Ads report'!D1:D121)</f>
        <v>26214</v>
      </c>
      <c r="E2" s="28">
        <f t="array" ref="E2">XLOOKUP(B2,'Ads report'!$B$1:$B$121,'Ads report'!E1:E121)</f>
        <v>494</v>
      </c>
      <c r="F2" s="29">
        <f t="array" ref="F2">XLOOKUP(B2,'Website report'!B1:B121,'Website report'!C1:C121)</f>
        <v>457</v>
      </c>
      <c r="G2" s="29">
        <f t="array" ref="G2">XLOOKUP(B2,'Website report'!$B$1:$B$121,'Website report'!D1:D121)</f>
        <v>50</v>
      </c>
      <c r="H2" s="29">
        <f t="array" ref="H2">XLOOKUP(B2,'Sales report'!B1:B121,'Sales report'!C1:C121)</f>
        <v>17</v>
      </c>
      <c r="I2" s="29">
        <f t="array" ref="I2">XLOOKUP(B2,'Sales report'!B1:B121,'Sales report'!D1:D121)</f>
        <v>14</v>
      </c>
      <c r="J2" s="29">
        <f t="array" ref="J2">XLOOKUP(B2,'Sales report'!B1:B121,'Sales report'!E1:E121)</f>
        <v>167.25</v>
      </c>
      <c r="K2" s="30">
        <f t="shared" ref="K2:K121" si="1">C2/D2*1000</f>
        <v>7.740138857</v>
      </c>
      <c r="L2" s="30">
        <f t="shared" ref="L2:L121" si="2">C2/E2</f>
        <v>0.4107287449</v>
      </c>
      <c r="M2" s="30">
        <f t="shared" ref="M2:M121" si="3">E2/D2*100</f>
        <v>1.884489204</v>
      </c>
      <c r="N2" s="30">
        <f t="shared" ref="N2:N121" si="4">C2/F2</f>
        <v>0.4439824945</v>
      </c>
      <c r="O2" s="31">
        <f t="shared" ref="O2:O121" si="5">C2/G2</f>
        <v>4.058</v>
      </c>
      <c r="P2" s="31">
        <f t="shared" ref="P2:P121" si="6">C2/H2</f>
        <v>11.93529412</v>
      </c>
      <c r="Q2" s="31">
        <f t="shared" ref="Q2:Q121" si="7">C2/I2</f>
        <v>14.49285714</v>
      </c>
      <c r="R2" s="31">
        <f t="shared" ref="R2:R121" si="8">J2-C2</f>
        <v>-35.65</v>
      </c>
      <c r="S2" s="7"/>
    </row>
    <row r="3" ht="15.75" hidden="1" customHeight="1">
      <c r="A3" s="24">
        <v>44713.0</v>
      </c>
      <c r="B3" s="25" t="s">
        <v>7</v>
      </c>
      <c r="C3" s="26">
        <f t="array" ref="C3">XLOOKUP(B3,'Ads report'!$B$1:$B$121,'Ads report'!C1:C121)</f>
        <v>137.4</v>
      </c>
      <c r="D3" s="27">
        <f t="array" ref="D3">XLOOKUP(B3,'Ads report'!$B$1:$B$121,'Ads report'!D1:D121)</f>
        <v>5711</v>
      </c>
      <c r="E3" s="27">
        <f t="array" ref="E3">XLOOKUP(B3,'Ads report'!$B$1:$B$121,'Ads report'!E1:E121)</f>
        <v>75</v>
      </c>
      <c r="F3" s="29">
        <f t="array" ref="F3">XLOOKUP(B3,'Website report'!$B$1:$B$121,'Website report'!C1:C121)</f>
        <v>70</v>
      </c>
      <c r="G3" s="29">
        <f t="array" ref="G3">XLOOKUP(B3,'Website report'!$B$1:$B$121,'Website report'!D1:D121)</f>
        <v>10</v>
      </c>
      <c r="H3" s="29">
        <f t="array" ref="H3">XLOOKUP(B3,'Sales report'!B1:B121,'Sales report'!C1:C121)</f>
        <v>8</v>
      </c>
      <c r="I3" s="29">
        <f t="array" ref="I3">XLOOKUP(B3,'Sales report'!B1:B121,'Sales report'!D1:D121)</f>
        <v>7</v>
      </c>
      <c r="J3" s="29">
        <f t="array" ref="J3">XLOOKUP(B3,'Sales report'!B1:B121,'Sales report'!E1:E121)</f>
        <v>221.25</v>
      </c>
      <c r="K3" s="30">
        <f t="shared" si="1"/>
        <v>24.05883383</v>
      </c>
      <c r="L3" s="30">
        <f t="shared" si="2"/>
        <v>1.832</v>
      </c>
      <c r="M3" s="30">
        <f t="shared" si="3"/>
        <v>1.313255122</v>
      </c>
      <c r="N3" s="30">
        <f t="shared" si="4"/>
        <v>1.962857143</v>
      </c>
      <c r="O3" s="31">
        <f t="shared" si="5"/>
        <v>13.74</v>
      </c>
      <c r="P3" s="31">
        <f t="shared" si="6"/>
        <v>17.175</v>
      </c>
      <c r="Q3" s="31">
        <f t="shared" si="7"/>
        <v>19.62857143</v>
      </c>
      <c r="R3" s="31">
        <f t="shared" si="8"/>
        <v>83.85</v>
      </c>
      <c r="S3" s="5"/>
    </row>
    <row r="4" ht="15.75" customHeight="1">
      <c r="A4" s="24">
        <v>44713.0</v>
      </c>
      <c r="B4" s="25" t="s">
        <v>5</v>
      </c>
      <c r="C4" s="26">
        <f t="array" ref="C4">XLOOKUP(B4,'Ads report'!B1:B119,'Ads report'!C1:C119)</f>
        <v>344.47</v>
      </c>
      <c r="D4" s="27">
        <f t="array" ref="D4">XLOOKUP(B4,'Ads report'!$B$1:$B$121,'Ads report'!D1:D121)</f>
        <v>28480</v>
      </c>
      <c r="E4" s="27">
        <f t="array" ref="E4">XLOOKUP(B4,'Ads report'!$B$1:$B$121,'Ads report'!E1:E121)</f>
        <v>309</v>
      </c>
      <c r="F4" s="29">
        <f t="array" ref="F4">XLOOKUP(B4,'Website report'!B1:B121,'Website report'!C1:C121)</f>
        <v>293</v>
      </c>
      <c r="G4" s="29">
        <f t="array" ref="G4">XLOOKUP(B4,'Website report'!$B$1:$B$121,'Website report'!D1:D121)</f>
        <v>50</v>
      </c>
      <c r="H4" s="29">
        <f t="array" ref="H4">XLOOKUP(B4,'Sales report'!$B$1:$B$121,'Sales report'!C1:C121)</f>
        <v>31</v>
      </c>
      <c r="I4" s="29">
        <f t="array" ref="I4">XLOOKUP(B4,'Sales report'!$B$1:$B$121,'Sales report'!D1:D121)</f>
        <v>25</v>
      </c>
      <c r="J4" s="29">
        <f t="array" ref="J4">XLOOKUP(B4,'Sales report'!$B$1:$B$121,'Sales report'!E1:E121)</f>
        <v>433.5</v>
      </c>
      <c r="K4" s="30">
        <f t="shared" si="1"/>
        <v>12.09515449</v>
      </c>
      <c r="L4" s="30">
        <f t="shared" si="2"/>
        <v>1.114789644</v>
      </c>
      <c r="M4" s="30">
        <f t="shared" si="3"/>
        <v>1.08497191</v>
      </c>
      <c r="N4" s="30">
        <f t="shared" si="4"/>
        <v>1.175665529</v>
      </c>
      <c r="O4" s="31">
        <f t="shared" si="5"/>
        <v>6.8894</v>
      </c>
      <c r="P4" s="31">
        <f t="shared" si="6"/>
        <v>11.11193548</v>
      </c>
      <c r="Q4" s="31">
        <f t="shared" si="7"/>
        <v>13.7788</v>
      </c>
      <c r="R4" s="31">
        <f t="shared" si="8"/>
        <v>89.03</v>
      </c>
      <c r="S4" s="5"/>
    </row>
    <row r="5" ht="15.75" hidden="1" customHeight="1">
      <c r="A5" s="24">
        <v>44714.0</v>
      </c>
      <c r="B5" s="25" t="s">
        <v>6</v>
      </c>
      <c r="C5" s="26">
        <f t="array" ref="C5">XLOOKUP(B5,'Ads report'!B4:B123,'Ads report'!C4:C123)</f>
        <v>230.48</v>
      </c>
      <c r="D5" s="27">
        <f t="array" ref="D5">XLOOKUP(B5,'Ads report'!B4:B124,'Ads report'!D4:D124)</f>
        <v>24287</v>
      </c>
      <c r="E5" s="28">
        <f t="array" ref="E5">XLOOKUP(B5,'Ads report'!$B$1:$B$121,'Ads report'!E4:E124)</f>
        <v>403</v>
      </c>
      <c r="F5" s="29">
        <f t="array" ref="F5">XLOOKUP(B5,'Website report'!B4:B124,'Website report'!C4:C124)</f>
        <v>384</v>
      </c>
      <c r="G5" s="29">
        <f t="array" ref="G5">XLOOKUP(B5,'Website report'!$B$1:$B$121,'Website report'!D4:D124)</f>
        <v>50</v>
      </c>
      <c r="H5" s="29">
        <f t="array" ref="H5">XLOOKUP(B5,'Sales report'!B4:B124,'Sales report'!C4:C124)</f>
        <v>22</v>
      </c>
      <c r="I5" s="29">
        <f t="array" ref="I5">XLOOKUP(B5,'Sales report'!B4:B124,'Sales report'!D4:D124)</f>
        <v>18</v>
      </c>
      <c r="J5" s="29">
        <f t="array" ref="J5">XLOOKUP(B5,'Sales report'!B4:B124,'Sales report'!E4:E124)</f>
        <v>129.96</v>
      </c>
      <c r="K5" s="30">
        <f t="shared" si="1"/>
        <v>9.489850537</v>
      </c>
      <c r="L5" s="30">
        <f t="shared" si="2"/>
        <v>0.57191067</v>
      </c>
      <c r="M5" s="30">
        <f t="shared" si="3"/>
        <v>1.659323918</v>
      </c>
      <c r="N5" s="30">
        <f t="shared" si="4"/>
        <v>0.6002083333</v>
      </c>
      <c r="O5" s="31">
        <f t="shared" si="5"/>
        <v>4.6096</v>
      </c>
      <c r="P5" s="31">
        <f t="shared" si="6"/>
        <v>10.47636364</v>
      </c>
      <c r="Q5" s="31">
        <f t="shared" si="7"/>
        <v>12.80444444</v>
      </c>
      <c r="R5" s="31">
        <f t="shared" si="8"/>
        <v>-100.52</v>
      </c>
      <c r="S5" s="7"/>
    </row>
    <row r="6" ht="15.75" hidden="1" customHeight="1">
      <c r="A6" s="24">
        <v>44714.0</v>
      </c>
      <c r="B6" s="25" t="s">
        <v>7</v>
      </c>
      <c r="C6" s="26">
        <f t="array" ref="C6">XLOOKUP(B6,'Ads report'!$B$1:$B$121,'Ads report'!C4:C124)</f>
        <v>142.9</v>
      </c>
      <c r="D6" s="27">
        <f t="array" ref="D6">XLOOKUP(B6,'Ads report'!$B$1:$B$121,'Ads report'!D4:D124)</f>
        <v>6963</v>
      </c>
      <c r="E6" s="27">
        <f t="array" ref="E6">XLOOKUP(B6,'Ads report'!$B$1:$B$121,'Ads report'!E4:E124)</f>
        <v>78</v>
      </c>
      <c r="F6" s="29">
        <f t="array" ref="F6">XLOOKUP(B6,'Website report'!$B$1:$B$121,'Website report'!C4:C124)</f>
        <v>73</v>
      </c>
      <c r="G6" s="29">
        <f t="array" ref="G6">XLOOKUP(B6,'Website report'!$B$1:$B$121,'Website report'!D4:D124)</f>
        <v>13</v>
      </c>
      <c r="H6" s="29">
        <f t="array" ref="H6">XLOOKUP(B6,'Sales report'!B4:B124,'Sales report'!C4:C124)</f>
        <v>5</v>
      </c>
      <c r="I6" s="29">
        <f t="array" ref="I6">XLOOKUP(B6,'Sales report'!B4:B124,'Sales report'!D4:D124)</f>
        <v>5</v>
      </c>
      <c r="J6" s="29">
        <f t="array" ref="J6">XLOOKUP(B6,'Sales report'!B4:B124,'Sales report'!E4:E124)</f>
        <v>264.48</v>
      </c>
      <c r="K6" s="30">
        <f t="shared" si="1"/>
        <v>20.52276318</v>
      </c>
      <c r="L6" s="30">
        <f t="shared" si="2"/>
        <v>1.832051282</v>
      </c>
      <c r="M6" s="30">
        <f t="shared" si="3"/>
        <v>1.120206807</v>
      </c>
      <c r="N6" s="30">
        <f t="shared" si="4"/>
        <v>1.957534247</v>
      </c>
      <c r="O6" s="31">
        <f t="shared" si="5"/>
        <v>10.99230769</v>
      </c>
      <c r="P6" s="31">
        <f t="shared" si="6"/>
        <v>28.58</v>
      </c>
      <c r="Q6" s="31">
        <f t="shared" si="7"/>
        <v>28.58</v>
      </c>
      <c r="R6" s="31">
        <f t="shared" si="8"/>
        <v>121.58</v>
      </c>
      <c r="S6" s="5"/>
    </row>
    <row r="7" ht="15.75" customHeight="1">
      <c r="A7" s="24">
        <v>44714.0</v>
      </c>
      <c r="B7" s="25" t="s">
        <v>5</v>
      </c>
      <c r="C7" s="26">
        <f t="array" ref="C7">XLOOKUP(B7,'Ads report'!B4:B122,'Ads report'!C4:C122)</f>
        <v>350.47</v>
      </c>
      <c r="D7" s="27">
        <f t="array" ref="D7">XLOOKUP(B7,'Ads report'!$B$1:$B$121,'Ads report'!D4:D124)</f>
        <v>26759</v>
      </c>
      <c r="E7" s="27">
        <f t="array" ref="E7">XLOOKUP(B7,'Ads report'!$B$1:$B$121,'Ads report'!E4:E124)</f>
        <v>333</v>
      </c>
      <c r="F7" s="29">
        <f t="array" ref="F7">XLOOKUP(B7,'Website report'!B4:B124,'Website report'!C4:C124)</f>
        <v>323</v>
      </c>
      <c r="G7" s="29">
        <f t="array" ref="G7">XLOOKUP(B7,'Website report'!$B$1:$B$121,'Website report'!D4:D124)</f>
        <v>45</v>
      </c>
      <c r="H7" s="29">
        <f t="array" ref="H7">XLOOKUP(B7,'Sales report'!$B$1:$B$121,'Sales report'!C4:C124)</f>
        <v>43</v>
      </c>
      <c r="I7" s="29">
        <f t="array" ref="I7">XLOOKUP(B7,'Sales report'!$B$1:$B$121,'Sales report'!D4:D124)</f>
        <v>34</v>
      </c>
      <c r="J7" s="29">
        <f t="array" ref="J7">XLOOKUP(B7,'Sales report'!$B$1:$B$121,'Sales report'!E4:E124)</f>
        <v>387.6</v>
      </c>
      <c r="K7" s="30">
        <f t="shared" si="1"/>
        <v>13.09727568</v>
      </c>
      <c r="L7" s="30">
        <f t="shared" si="2"/>
        <v>1.052462462</v>
      </c>
      <c r="M7" s="30">
        <f t="shared" si="3"/>
        <v>1.244441123</v>
      </c>
      <c r="N7" s="30">
        <f t="shared" si="4"/>
        <v>1.08504644</v>
      </c>
      <c r="O7" s="31">
        <f t="shared" si="5"/>
        <v>7.788222222</v>
      </c>
      <c r="P7" s="31">
        <f t="shared" si="6"/>
        <v>8.150465116</v>
      </c>
      <c r="Q7" s="31">
        <f t="shared" si="7"/>
        <v>10.30794118</v>
      </c>
      <c r="R7" s="31">
        <f t="shared" si="8"/>
        <v>37.13</v>
      </c>
      <c r="S7" s="5"/>
    </row>
    <row r="8" ht="15.75" hidden="1" customHeight="1">
      <c r="A8" s="24">
        <v>44715.0</v>
      </c>
      <c r="B8" s="25" t="s">
        <v>6</v>
      </c>
      <c r="C8" s="26">
        <f t="array" ref="C8">XLOOKUP(B8,'Ads report'!B7:B126,'Ads report'!C7:C126)</f>
        <v>200.68</v>
      </c>
      <c r="D8" s="27">
        <f t="array" ref="D8">XLOOKUP(B8,'Ads report'!B7:B127,'Ads report'!D7:D127)</f>
        <v>26488</v>
      </c>
      <c r="E8" s="28">
        <f t="array" ref="E8">XLOOKUP(B8,'Ads report'!$B$1:$B$121,'Ads report'!E7:E127)</f>
        <v>522</v>
      </c>
      <c r="F8" s="29">
        <f t="array" ref="F8">XLOOKUP(B8,'Website report'!B7:B127,'Website report'!C7:C127)</f>
        <v>499</v>
      </c>
      <c r="G8" s="29">
        <f t="array" ref="G8">XLOOKUP(B8,'Website report'!$B$1:$B$121,'Website report'!D7:D127)</f>
        <v>38</v>
      </c>
      <c r="H8" s="29">
        <f t="array" ref="H8">XLOOKUP(B8,'Sales report'!B7:B127,'Sales report'!C7:C127)</f>
        <v>20</v>
      </c>
      <c r="I8" s="29">
        <f t="array" ref="I8">XLOOKUP(B8,'Sales report'!B7:B127,'Sales report'!D7:D127)</f>
        <v>16</v>
      </c>
      <c r="J8" s="29">
        <f t="array" ref="J8">XLOOKUP(B8,'Sales report'!B7:B127,'Sales report'!E7:E127)</f>
        <v>191.73</v>
      </c>
      <c r="K8" s="30">
        <f t="shared" si="1"/>
        <v>7.576260948</v>
      </c>
      <c r="L8" s="30">
        <f t="shared" si="2"/>
        <v>0.3844444444</v>
      </c>
      <c r="M8" s="30">
        <f t="shared" si="3"/>
        <v>1.970703715</v>
      </c>
      <c r="N8" s="30">
        <f t="shared" si="4"/>
        <v>0.4021643287</v>
      </c>
      <c r="O8" s="31">
        <f t="shared" si="5"/>
        <v>5.281052632</v>
      </c>
      <c r="P8" s="31">
        <f t="shared" si="6"/>
        <v>10.034</v>
      </c>
      <c r="Q8" s="31">
        <f t="shared" si="7"/>
        <v>12.5425</v>
      </c>
      <c r="R8" s="31">
        <f t="shared" si="8"/>
        <v>-8.95</v>
      </c>
      <c r="S8" s="7"/>
    </row>
    <row r="9" ht="15.75" hidden="1" customHeight="1">
      <c r="A9" s="24">
        <v>44715.0</v>
      </c>
      <c r="B9" s="25" t="s">
        <v>7</v>
      </c>
      <c r="C9" s="26">
        <f t="array" ref="C9">XLOOKUP(B9,'Ads report'!$B$1:$B$121,'Ads report'!C7:C127)</f>
        <v>113.14</v>
      </c>
      <c r="D9" s="27">
        <f t="array" ref="D9">XLOOKUP(B9,'Ads report'!$B$1:$B$121,'Ads report'!D7:D127)</f>
        <v>7486</v>
      </c>
      <c r="E9" s="27">
        <f t="array" ref="E9">XLOOKUP(B9,'Ads report'!$B$1:$B$121,'Ads report'!E7:E127)</f>
        <v>59</v>
      </c>
      <c r="F9" s="29">
        <f t="array" ref="F9">XLOOKUP(B9,'Website report'!$B$1:$B$121,'Website report'!C7:C127)</f>
        <v>57</v>
      </c>
      <c r="G9" s="29">
        <f t="array" ref="G9">XLOOKUP(B9,'Website report'!$B$1:$B$121,'Website report'!D7:D127)</f>
        <v>13</v>
      </c>
      <c r="H9" s="29">
        <f t="array" ref="H9">XLOOKUP(B9,'Sales report'!B7:B127,'Sales report'!C7:C127)</f>
        <v>6</v>
      </c>
      <c r="I9" s="29">
        <f t="array" ref="I9">XLOOKUP(B9,'Sales report'!B7:B127,'Sales report'!D7:D127)</f>
        <v>5</v>
      </c>
      <c r="J9" s="29">
        <f t="array" ref="J9">XLOOKUP(B9,'Sales report'!B7:B127,'Sales report'!E7:E127)</f>
        <v>304.92</v>
      </c>
      <c r="K9" s="30">
        <f t="shared" si="1"/>
        <v>15.11354528</v>
      </c>
      <c r="L9" s="30">
        <f t="shared" si="2"/>
        <v>1.917627119</v>
      </c>
      <c r="M9" s="30">
        <f t="shared" si="3"/>
        <v>0.7881378573</v>
      </c>
      <c r="N9" s="30">
        <f t="shared" si="4"/>
        <v>1.984912281</v>
      </c>
      <c r="O9" s="31">
        <f t="shared" si="5"/>
        <v>8.703076923</v>
      </c>
      <c r="P9" s="31">
        <f t="shared" si="6"/>
        <v>18.85666667</v>
      </c>
      <c r="Q9" s="31">
        <f t="shared" si="7"/>
        <v>22.628</v>
      </c>
      <c r="R9" s="31">
        <f t="shared" si="8"/>
        <v>191.78</v>
      </c>
      <c r="S9" s="5"/>
    </row>
    <row r="10" ht="15.75" customHeight="1">
      <c r="A10" s="24">
        <v>44715.0</v>
      </c>
      <c r="B10" s="25" t="s">
        <v>5</v>
      </c>
      <c r="C10" s="26">
        <f t="array" ref="C10">XLOOKUP(B10,'Ads report'!B7:B125,'Ads report'!C7:C125)</f>
        <v>397.52</v>
      </c>
      <c r="D10" s="27">
        <f t="array" ref="D10">XLOOKUP(B10,'Ads report'!$B$1:$B$121,'Ads report'!D7:D127)</f>
        <v>20787</v>
      </c>
      <c r="E10" s="27">
        <f t="array" ref="E10">XLOOKUP(B10,'Ads report'!$B$1:$B$121,'Ads report'!E7:E127)</f>
        <v>433</v>
      </c>
      <c r="F10" s="29">
        <f t="array" ref="F10">XLOOKUP(B10,'Website report'!B7:B127,'Website report'!C7:C127)</f>
        <v>421</v>
      </c>
      <c r="G10" s="29">
        <f t="array" ref="G10">XLOOKUP(B10,'Website report'!$B$1:$B$121,'Website report'!D7:D127)</f>
        <v>59</v>
      </c>
      <c r="H10" s="29">
        <f t="array" ref="H10">XLOOKUP(B10,'Sales report'!$B$1:$B$121,'Sales report'!C7:C127)</f>
        <v>45</v>
      </c>
      <c r="I10" s="29">
        <f t="array" ref="I10">XLOOKUP(B10,'Sales report'!$B$1:$B$121,'Sales report'!D7:D127)</f>
        <v>36</v>
      </c>
      <c r="J10" s="29">
        <f t="array" ref="J10">XLOOKUP(B10,'Sales report'!$B$1:$B$121,'Sales report'!E7:E127)</f>
        <v>432.74</v>
      </c>
      <c r="K10" s="30">
        <f t="shared" si="1"/>
        <v>19.12349064</v>
      </c>
      <c r="L10" s="30">
        <f t="shared" si="2"/>
        <v>0.9180600462</v>
      </c>
      <c r="M10" s="30">
        <f t="shared" si="3"/>
        <v>2.083032665</v>
      </c>
      <c r="N10" s="30">
        <f t="shared" si="4"/>
        <v>0.9442280285</v>
      </c>
      <c r="O10" s="31">
        <f t="shared" si="5"/>
        <v>6.737627119</v>
      </c>
      <c r="P10" s="31">
        <f t="shared" si="6"/>
        <v>8.833777778</v>
      </c>
      <c r="Q10" s="31">
        <f t="shared" si="7"/>
        <v>11.04222222</v>
      </c>
      <c r="R10" s="31">
        <f t="shared" si="8"/>
        <v>35.22</v>
      </c>
      <c r="S10" s="5"/>
    </row>
    <row r="11" ht="15.75" hidden="1" customHeight="1">
      <c r="A11" s="24">
        <v>44716.0</v>
      </c>
      <c r="B11" s="25" t="s">
        <v>6</v>
      </c>
      <c r="C11" s="26">
        <f t="array" ref="C11">XLOOKUP(B11,'Ads report'!B10:B129,'Ads report'!C10:C129)</f>
        <v>230.9</v>
      </c>
      <c r="D11" s="27">
        <f t="array" ref="D11">XLOOKUP(B11,'Ads report'!B10:B130,'Ads report'!D10:D130)</f>
        <v>23818</v>
      </c>
      <c r="E11" s="28">
        <f t="array" ref="E11">XLOOKUP(B11,'Ads report'!$B$1:$B$121,'Ads report'!E10:E130)</f>
        <v>585</v>
      </c>
      <c r="F11" s="29">
        <f t="array" ref="F11">XLOOKUP(B11,'Website report'!B10:B130,'Website report'!C10:C130)</f>
        <v>565</v>
      </c>
      <c r="G11" s="29">
        <f t="array" ref="G11">XLOOKUP(B11,'Website report'!$B$1:$B$121,'Website report'!D10:D130)</f>
        <v>43</v>
      </c>
      <c r="H11" s="29">
        <f t="array" ref="H11">XLOOKUP(B11,'Sales report'!B10:B130,'Sales report'!C10:C130)</f>
        <v>24</v>
      </c>
      <c r="I11" s="29">
        <f t="array" ref="I11">XLOOKUP(B11,'Sales report'!B10:B130,'Sales report'!D10:D130)</f>
        <v>20</v>
      </c>
      <c r="J11" s="29">
        <f t="array" ref="J11">XLOOKUP(B11,'Sales report'!B10:B130,'Sales report'!E10:E130)</f>
        <v>156.78</v>
      </c>
      <c r="K11" s="30">
        <f t="shared" si="1"/>
        <v>9.694348812</v>
      </c>
      <c r="L11" s="30">
        <f t="shared" si="2"/>
        <v>0.3947008547</v>
      </c>
      <c r="M11" s="30">
        <f t="shared" si="3"/>
        <v>2.456125619</v>
      </c>
      <c r="N11" s="30">
        <f t="shared" si="4"/>
        <v>0.4086725664</v>
      </c>
      <c r="O11" s="31">
        <f t="shared" si="5"/>
        <v>5.369767442</v>
      </c>
      <c r="P11" s="31">
        <f t="shared" si="6"/>
        <v>9.620833333</v>
      </c>
      <c r="Q11" s="31">
        <f t="shared" si="7"/>
        <v>11.545</v>
      </c>
      <c r="R11" s="31">
        <f t="shared" si="8"/>
        <v>-74.12</v>
      </c>
      <c r="S11" s="7"/>
    </row>
    <row r="12" ht="15.75" hidden="1" customHeight="1">
      <c r="A12" s="24">
        <v>44716.0</v>
      </c>
      <c r="B12" s="25" t="s">
        <v>7</v>
      </c>
      <c r="C12" s="26">
        <f t="array" ref="C12">XLOOKUP(B12,'Ads report'!$B$1:$B$121,'Ads report'!C10:C130)</f>
        <v>120.23</v>
      </c>
      <c r="D12" s="27">
        <f t="array" ref="D12">XLOOKUP(B12,'Ads report'!$B$1:$B$121,'Ads report'!D10:D130)</f>
        <v>7158</v>
      </c>
      <c r="E12" s="27">
        <f t="array" ref="E12">XLOOKUP(B12,'Ads report'!$B$1:$B$121,'Ads report'!E10:E130)</f>
        <v>50</v>
      </c>
      <c r="F12" s="29">
        <f t="array" ref="F12">XLOOKUP(B12,'Website report'!$B$1:$B$121,'Website report'!C10:C130)</f>
        <v>46</v>
      </c>
      <c r="G12" s="29">
        <f t="array" ref="G12">XLOOKUP(B12,'Website report'!$B$1:$B$121,'Website report'!D10:D130)</f>
        <v>15</v>
      </c>
      <c r="H12" s="29">
        <f t="array" ref="H12">XLOOKUP(B12,'Sales report'!B10:B130,'Sales report'!C10:C130)</f>
        <v>10</v>
      </c>
      <c r="I12" s="29">
        <f t="array" ref="I12">XLOOKUP(B12,'Sales report'!B10:B130,'Sales report'!D10:D130)</f>
        <v>9</v>
      </c>
      <c r="J12" s="29">
        <f t="array" ref="J12">XLOOKUP(B12,'Sales report'!B10:B130,'Sales report'!E10:E130)</f>
        <v>282.36</v>
      </c>
      <c r="K12" s="30">
        <f t="shared" si="1"/>
        <v>16.79659123</v>
      </c>
      <c r="L12" s="30">
        <f t="shared" si="2"/>
        <v>2.4046</v>
      </c>
      <c r="M12" s="30">
        <f t="shared" si="3"/>
        <v>0.6985191394</v>
      </c>
      <c r="N12" s="30">
        <f t="shared" si="4"/>
        <v>2.613695652</v>
      </c>
      <c r="O12" s="31">
        <f t="shared" si="5"/>
        <v>8.015333333</v>
      </c>
      <c r="P12" s="31">
        <f t="shared" si="6"/>
        <v>12.023</v>
      </c>
      <c r="Q12" s="31">
        <f t="shared" si="7"/>
        <v>13.35888889</v>
      </c>
      <c r="R12" s="31">
        <f t="shared" si="8"/>
        <v>162.13</v>
      </c>
      <c r="S12" s="5"/>
    </row>
    <row r="13" ht="15.75" customHeight="1">
      <c r="A13" s="24">
        <v>44716.0</v>
      </c>
      <c r="B13" s="25" t="s">
        <v>5</v>
      </c>
      <c r="C13" s="26">
        <f t="array" ref="C13">XLOOKUP(B13,'Ads report'!B10:B128,'Ads report'!C10:C128)</f>
        <v>323.67</v>
      </c>
      <c r="D13" s="27">
        <f t="array" ref="D13">XLOOKUP(B13,'Ads report'!$B$1:$B$121,'Ads report'!D10:D130)</f>
        <v>23741</v>
      </c>
      <c r="E13" s="27">
        <f t="array" ref="E13">XLOOKUP(B13,'Ads report'!$B$1:$B$121,'Ads report'!E10:E130)</f>
        <v>372</v>
      </c>
      <c r="F13" s="29">
        <f t="array" ref="F13">XLOOKUP(B13,'Website report'!B10:B130,'Website report'!C10:C130)</f>
        <v>361</v>
      </c>
      <c r="G13" s="29">
        <f t="array" ref="G13">XLOOKUP(B13,'Website report'!$B$1:$B$121,'Website report'!D10:D130)</f>
        <v>53</v>
      </c>
      <c r="H13" s="29">
        <f t="array" ref="H13">XLOOKUP(B13,'Sales report'!$B$1:$B$121,'Sales report'!C10:C130)</f>
        <v>32</v>
      </c>
      <c r="I13" s="29">
        <f t="array" ref="I13">XLOOKUP(B13,'Sales report'!$B$1:$B$121,'Sales report'!D10:D130)</f>
        <v>26</v>
      </c>
      <c r="J13" s="29">
        <f t="array" ref="J13">XLOOKUP(B13,'Sales report'!$B$1:$B$121,'Sales report'!E10:E130)</f>
        <v>419.64</v>
      </c>
      <c r="K13" s="30">
        <f t="shared" si="1"/>
        <v>13.63337686</v>
      </c>
      <c r="L13" s="30">
        <f t="shared" si="2"/>
        <v>0.8700806452</v>
      </c>
      <c r="M13" s="30">
        <f t="shared" si="3"/>
        <v>1.566909566</v>
      </c>
      <c r="N13" s="30">
        <f t="shared" si="4"/>
        <v>0.8965927978</v>
      </c>
      <c r="O13" s="31">
        <f t="shared" si="5"/>
        <v>6.106981132</v>
      </c>
      <c r="P13" s="31">
        <f t="shared" si="6"/>
        <v>10.1146875</v>
      </c>
      <c r="Q13" s="31">
        <f t="shared" si="7"/>
        <v>12.44884615</v>
      </c>
      <c r="R13" s="31">
        <f t="shared" si="8"/>
        <v>95.97</v>
      </c>
      <c r="S13" s="5"/>
    </row>
    <row r="14" ht="15.75" hidden="1" customHeight="1">
      <c r="A14" s="24">
        <v>44717.0</v>
      </c>
      <c r="B14" s="25" t="s">
        <v>6</v>
      </c>
      <c r="C14" s="26">
        <f t="array" ref="C14">XLOOKUP(B14,'Ads report'!B13:B132,'Ads report'!C13:C132)</f>
        <v>233.05</v>
      </c>
      <c r="D14" s="27">
        <f t="array" ref="D14">XLOOKUP(B14,'Ads report'!B13:B133,'Ads report'!D13:D133)</f>
        <v>21167</v>
      </c>
      <c r="E14" s="28">
        <f t="array" ref="E14">XLOOKUP(B14,'Ads report'!$B$1:$B$121,'Ads report'!E13:E133)</f>
        <v>576</v>
      </c>
      <c r="F14" s="29">
        <f t="array" ref="F14">XLOOKUP(B14,'Website report'!B13:B133,'Website report'!C13:C133)</f>
        <v>537</v>
      </c>
      <c r="G14" s="29">
        <f t="array" ref="G14">XLOOKUP(B14,'Website report'!$B$1:$B$121,'Website report'!D13:D133)</f>
        <v>48</v>
      </c>
      <c r="H14" s="29">
        <f t="array" ref="H14">XLOOKUP(B14,'Sales report'!B13:B133,'Sales report'!C13:C133)</f>
        <v>26</v>
      </c>
      <c r="I14" s="29">
        <f t="array" ref="I14">XLOOKUP(B14,'Sales report'!B13:B133,'Sales report'!D13:D133)</f>
        <v>23</v>
      </c>
      <c r="J14" s="29">
        <f t="array" ref="J14">XLOOKUP(B14,'Sales report'!B13:B133,'Sales report'!E13:E133)</f>
        <v>164.32</v>
      </c>
      <c r="K14" s="30">
        <f t="shared" si="1"/>
        <v>11.01006283</v>
      </c>
      <c r="L14" s="30">
        <f t="shared" si="2"/>
        <v>0.4046006944</v>
      </c>
      <c r="M14" s="30">
        <f t="shared" si="3"/>
        <v>2.721216989</v>
      </c>
      <c r="N14" s="30">
        <f t="shared" si="4"/>
        <v>0.4339851024</v>
      </c>
      <c r="O14" s="31">
        <f t="shared" si="5"/>
        <v>4.855208333</v>
      </c>
      <c r="P14" s="31">
        <f t="shared" si="6"/>
        <v>8.963461538</v>
      </c>
      <c r="Q14" s="31">
        <f t="shared" si="7"/>
        <v>10.1326087</v>
      </c>
      <c r="R14" s="31">
        <f t="shared" si="8"/>
        <v>-68.73</v>
      </c>
      <c r="S14" s="7"/>
    </row>
    <row r="15" ht="15.75" hidden="1" customHeight="1">
      <c r="A15" s="24">
        <v>44717.0</v>
      </c>
      <c r="B15" s="25" t="s">
        <v>7</v>
      </c>
      <c r="C15" s="26">
        <f t="array" ref="C15">XLOOKUP(B15,'Ads report'!$B$1:$B$121,'Ads report'!C13:C133)</f>
        <v>106.31</v>
      </c>
      <c r="D15" s="27">
        <f t="array" ref="D15">XLOOKUP(B15,'Ads report'!$B$1:$B$121,'Ads report'!D13:D133)</f>
        <v>6877</v>
      </c>
      <c r="E15" s="27">
        <f t="array" ref="E15">XLOOKUP(B15,'Ads report'!$B$1:$B$121,'Ads report'!E13:E133)</f>
        <v>59</v>
      </c>
      <c r="F15" s="29">
        <f t="array" ref="F15">XLOOKUP(B15,'Website report'!$B$1:$B$121,'Website report'!C13:C133)</f>
        <v>55</v>
      </c>
      <c r="G15" s="29">
        <f t="array" ref="G15">XLOOKUP(B15,'Website report'!$B$1:$B$121,'Website report'!D13:D133)</f>
        <v>15</v>
      </c>
      <c r="H15" s="29">
        <f t="array" ref="H15">XLOOKUP(B15,'Sales report'!B13:B133,'Sales report'!C13:C133)</f>
        <v>7</v>
      </c>
      <c r="I15" s="29">
        <f t="array" ref="I15">XLOOKUP(B15,'Sales report'!B13:B133,'Sales report'!D13:D133)</f>
        <v>6</v>
      </c>
      <c r="J15" s="29">
        <f t="array" ref="J15">XLOOKUP(B15,'Sales report'!B13:B133,'Sales report'!E13:E133)</f>
        <v>312.84</v>
      </c>
      <c r="K15" s="30">
        <f t="shared" si="1"/>
        <v>15.45877563</v>
      </c>
      <c r="L15" s="30">
        <f t="shared" si="2"/>
        <v>1.801864407</v>
      </c>
      <c r="M15" s="30">
        <f t="shared" si="3"/>
        <v>0.8579322379</v>
      </c>
      <c r="N15" s="30">
        <f t="shared" si="4"/>
        <v>1.932909091</v>
      </c>
      <c r="O15" s="31">
        <f t="shared" si="5"/>
        <v>7.087333333</v>
      </c>
      <c r="P15" s="31">
        <f t="shared" si="6"/>
        <v>15.18714286</v>
      </c>
      <c r="Q15" s="31">
        <f t="shared" si="7"/>
        <v>17.71833333</v>
      </c>
      <c r="R15" s="31">
        <f t="shared" si="8"/>
        <v>206.53</v>
      </c>
      <c r="S15" s="5"/>
    </row>
    <row r="16" ht="15.75" customHeight="1">
      <c r="A16" s="24">
        <v>44717.0</v>
      </c>
      <c r="B16" s="25" t="s">
        <v>5</v>
      </c>
      <c r="C16" s="26">
        <f t="array" ref="C16">XLOOKUP(B16,'Ads report'!B13:B131,'Ads report'!C13:C131)</f>
        <v>351.85</v>
      </c>
      <c r="D16" s="27">
        <f t="array" ref="D16">XLOOKUP(B16,'Ads report'!$B$1:$B$121,'Ads report'!D13:D133)</f>
        <v>21171</v>
      </c>
      <c r="E16" s="27">
        <f t="array" ref="E16">XLOOKUP(B16,'Ads report'!$B$1:$B$121,'Ads report'!E13:E133)</f>
        <v>315</v>
      </c>
      <c r="F16" s="29">
        <f t="array" ref="F16">XLOOKUP(B16,'Website report'!B13:B133,'Website report'!C13:C133)</f>
        <v>294</v>
      </c>
      <c r="G16" s="29">
        <f t="array" ref="G16">XLOOKUP(B16,'Website report'!$B$1:$B$121,'Website report'!D13:D133)</f>
        <v>51</v>
      </c>
      <c r="H16" s="29">
        <f t="array" ref="H16">XLOOKUP(B16,'Sales report'!$B$1:$B$121,'Sales report'!C13:C133)</f>
        <v>36</v>
      </c>
      <c r="I16" s="29">
        <f t="array" ref="I16">XLOOKUP(B16,'Sales report'!$B$1:$B$121,'Sales report'!D13:D133)</f>
        <v>29</v>
      </c>
      <c r="J16" s="29">
        <f t="array" ref="J16">XLOOKUP(B16,'Sales report'!$B$1:$B$121,'Sales report'!E13:E133)</f>
        <v>447.93</v>
      </c>
      <c r="K16" s="30">
        <f t="shared" si="1"/>
        <v>16.61943224</v>
      </c>
      <c r="L16" s="30">
        <f t="shared" si="2"/>
        <v>1.116984127</v>
      </c>
      <c r="M16" s="30">
        <f t="shared" si="3"/>
        <v>1.48788437</v>
      </c>
      <c r="N16" s="30">
        <f t="shared" si="4"/>
        <v>1.196768707</v>
      </c>
      <c r="O16" s="31">
        <f t="shared" si="5"/>
        <v>6.899019608</v>
      </c>
      <c r="P16" s="31">
        <f t="shared" si="6"/>
        <v>9.773611111</v>
      </c>
      <c r="Q16" s="31">
        <f t="shared" si="7"/>
        <v>12.13275862</v>
      </c>
      <c r="R16" s="31">
        <f t="shared" si="8"/>
        <v>96.08</v>
      </c>
      <c r="S16" s="5"/>
    </row>
    <row r="17" ht="15.75" hidden="1" customHeight="1">
      <c r="A17" s="24">
        <v>44718.0</v>
      </c>
      <c r="B17" s="25" t="s">
        <v>6</v>
      </c>
      <c r="C17" s="26">
        <f t="array" ref="C17">XLOOKUP(B17,'Ads report'!B16:B135,'Ads report'!C16:C135)</f>
        <v>217.38</v>
      </c>
      <c r="D17" s="27">
        <f t="array" ref="D17">XLOOKUP(B17,'Ads report'!B16:B136,'Ads report'!D16:D136)</f>
        <v>22078</v>
      </c>
      <c r="E17" s="28">
        <f t="array" ref="E17">XLOOKUP(B17,'Ads report'!$B$1:$B$121,'Ads report'!E16:E136)</f>
        <v>513</v>
      </c>
      <c r="F17" s="29">
        <f t="array" ref="F17">XLOOKUP(B17,'Website report'!B16:B136,'Website report'!C16:C136)</f>
        <v>499</v>
      </c>
      <c r="G17" s="29">
        <f t="array" ref="G17">XLOOKUP(B17,'Website report'!$B$1:$B$121,'Website report'!D16:D136)</f>
        <v>41</v>
      </c>
      <c r="H17" s="29">
        <f t="array" ref="H17">XLOOKUP(B17,'Sales report'!B16:B136,'Sales report'!C16:C136)</f>
        <v>28</v>
      </c>
      <c r="I17" s="29">
        <f t="array" ref="I17">XLOOKUP(B17,'Sales report'!B16:B136,'Sales report'!D16:D136)</f>
        <v>25</v>
      </c>
      <c r="J17" s="29">
        <f t="array" ref="J17">XLOOKUP(B17,'Sales report'!B16:B136,'Sales report'!E16:E136)</f>
        <v>182.4</v>
      </c>
      <c r="K17" s="30">
        <f t="shared" si="1"/>
        <v>9.846000544</v>
      </c>
      <c r="L17" s="30">
        <f t="shared" si="2"/>
        <v>0.4237426901</v>
      </c>
      <c r="M17" s="30">
        <f t="shared" si="3"/>
        <v>2.323580034</v>
      </c>
      <c r="N17" s="30">
        <f t="shared" si="4"/>
        <v>0.4356312625</v>
      </c>
      <c r="O17" s="31">
        <f t="shared" si="5"/>
        <v>5.30195122</v>
      </c>
      <c r="P17" s="31">
        <f t="shared" si="6"/>
        <v>7.763571429</v>
      </c>
      <c r="Q17" s="31">
        <f t="shared" si="7"/>
        <v>8.6952</v>
      </c>
      <c r="R17" s="31">
        <f t="shared" si="8"/>
        <v>-34.98</v>
      </c>
      <c r="S17" s="7"/>
    </row>
    <row r="18" ht="15.75" hidden="1" customHeight="1">
      <c r="A18" s="24">
        <v>44718.0</v>
      </c>
      <c r="B18" s="25" t="s">
        <v>7</v>
      </c>
      <c r="C18" s="26">
        <f t="array" ref="C18">XLOOKUP(B18,'Ads report'!$B$1:$B$121,'Ads report'!C16:C136)</f>
        <v>111.83</v>
      </c>
      <c r="D18" s="27">
        <f t="array" ref="D18">XLOOKUP(B18,'Ads report'!$B$1:$B$121,'Ads report'!D16:D136)</f>
        <v>6785</v>
      </c>
      <c r="E18" s="27">
        <f t="array" ref="E18">XLOOKUP(B18,'Ads report'!$B$1:$B$121,'Ads report'!E16:E136)</f>
        <v>77</v>
      </c>
      <c r="F18" s="29">
        <f t="array" ref="F18">XLOOKUP(B18,'Website report'!$B$1:$B$121,'Website report'!C16:C136)</f>
        <v>73</v>
      </c>
      <c r="G18" s="29">
        <f t="array" ref="G18">XLOOKUP(B18,'Website report'!$B$1:$B$121,'Website report'!D16:D136)</f>
        <v>12</v>
      </c>
      <c r="H18" s="29">
        <f t="array" ref="H18">XLOOKUP(B18,'Sales report'!B16:B136,'Sales report'!C16:C136)</f>
        <v>5</v>
      </c>
      <c r="I18" s="29">
        <f t="array" ref="I18">XLOOKUP(B18,'Sales report'!B16:B136,'Sales report'!D16:D136)</f>
        <v>5</v>
      </c>
      <c r="J18" s="29">
        <f t="array" ref="J18">XLOOKUP(B18,'Sales report'!B16:B136,'Sales report'!E16:E136)</f>
        <v>272</v>
      </c>
      <c r="K18" s="30">
        <f t="shared" si="1"/>
        <v>16.48194547</v>
      </c>
      <c r="L18" s="30">
        <f t="shared" si="2"/>
        <v>1.452337662</v>
      </c>
      <c r="M18" s="30">
        <f t="shared" si="3"/>
        <v>1.134856301</v>
      </c>
      <c r="N18" s="30">
        <f t="shared" si="4"/>
        <v>1.531917808</v>
      </c>
      <c r="O18" s="31">
        <f t="shared" si="5"/>
        <v>9.319166667</v>
      </c>
      <c r="P18" s="31">
        <f t="shared" si="6"/>
        <v>22.366</v>
      </c>
      <c r="Q18" s="31">
        <f t="shared" si="7"/>
        <v>22.366</v>
      </c>
      <c r="R18" s="31">
        <f t="shared" si="8"/>
        <v>160.17</v>
      </c>
      <c r="S18" s="5"/>
    </row>
    <row r="19" ht="15.75" customHeight="1">
      <c r="A19" s="24">
        <v>44718.0</v>
      </c>
      <c r="B19" s="25" t="s">
        <v>5</v>
      </c>
      <c r="C19" s="26">
        <f t="array" ref="C19">XLOOKUP(B19,'Ads report'!B16:B134,'Ads report'!C16:C134)</f>
        <v>349.21</v>
      </c>
      <c r="D19" s="27">
        <f t="array" ref="D19">XLOOKUP(B19,'Ads report'!$B$1:$B$121,'Ads report'!D16:D136)</f>
        <v>24075</v>
      </c>
      <c r="E19" s="27">
        <f t="array" ref="E19">XLOOKUP(B19,'Ads report'!$B$1:$B$121,'Ads report'!E16:E136)</f>
        <v>394</v>
      </c>
      <c r="F19" s="29">
        <f t="array" ref="F19">XLOOKUP(B19,'Website report'!B16:B136,'Website report'!C16:C136)</f>
        <v>371</v>
      </c>
      <c r="G19" s="29">
        <f t="array" ref="G19">XLOOKUP(B19,'Website report'!$B$1:$B$121,'Website report'!D16:D136)</f>
        <v>63</v>
      </c>
      <c r="H19" s="29">
        <f t="array" ref="H19">XLOOKUP(B19,'Sales report'!$B$1:$B$121,'Sales report'!C16:C136)</f>
        <v>37</v>
      </c>
      <c r="I19" s="29">
        <f t="array" ref="I19">XLOOKUP(B19,'Sales report'!$B$1:$B$121,'Sales report'!D16:D136)</f>
        <v>30</v>
      </c>
      <c r="J19" s="29">
        <f t="array" ref="J19">XLOOKUP(B19,'Sales report'!$B$1:$B$121,'Sales report'!E16:E136)</f>
        <v>509.6</v>
      </c>
      <c r="K19" s="30">
        <f t="shared" si="1"/>
        <v>14.50508827</v>
      </c>
      <c r="L19" s="30">
        <f t="shared" si="2"/>
        <v>0.886319797</v>
      </c>
      <c r="M19" s="30">
        <f t="shared" si="3"/>
        <v>1.63655244</v>
      </c>
      <c r="N19" s="30">
        <f t="shared" si="4"/>
        <v>0.9412668464</v>
      </c>
      <c r="O19" s="31">
        <f t="shared" si="5"/>
        <v>5.543015873</v>
      </c>
      <c r="P19" s="31">
        <f t="shared" si="6"/>
        <v>9.438108108</v>
      </c>
      <c r="Q19" s="31">
        <f t="shared" si="7"/>
        <v>11.64033333</v>
      </c>
      <c r="R19" s="31">
        <f t="shared" si="8"/>
        <v>160.39</v>
      </c>
      <c r="S19" s="5"/>
    </row>
    <row r="20" ht="15.75" hidden="1" customHeight="1">
      <c r="A20" s="24">
        <v>44719.0</v>
      </c>
      <c r="B20" s="25" t="s">
        <v>6</v>
      </c>
      <c r="C20" s="26">
        <f t="array" ref="C20">XLOOKUP(B20,'Ads report'!B19:B138,'Ads report'!C19:C138)</f>
        <v>236.54</v>
      </c>
      <c r="D20" s="27">
        <f t="array" ref="D20">XLOOKUP(B20,'Ads report'!B19:B139,'Ads report'!D19:D139)</f>
        <v>28887</v>
      </c>
      <c r="E20" s="28">
        <f t="array" ref="E20">XLOOKUP(B20,'Ads report'!$B$1:$B$121,'Ads report'!E19:E139)</f>
        <v>455</v>
      </c>
      <c r="F20" s="29">
        <f t="array" ref="F20">XLOOKUP(B20,'Website report'!B19:B139,'Website report'!C19:C139)</f>
        <v>443</v>
      </c>
      <c r="G20" s="29">
        <f t="array" ref="G20">XLOOKUP(B20,'Website report'!$B$1:$B$121,'Website report'!D19:D139)</f>
        <v>48</v>
      </c>
      <c r="H20" s="29">
        <f t="array" ref="H20">XLOOKUP(B20,'Sales report'!B19:B139,'Sales report'!C19:C139)</f>
        <v>43</v>
      </c>
      <c r="I20" s="29">
        <f t="array" ref="I20">XLOOKUP(B20,'Sales report'!B19:B139,'Sales report'!D19:D139)</f>
        <v>34</v>
      </c>
      <c r="J20" s="29">
        <f t="array" ref="J20">XLOOKUP(B20,'Sales report'!B19:B139,'Sales report'!E19:E139)</f>
        <v>134.46</v>
      </c>
      <c r="K20" s="30">
        <f t="shared" si="1"/>
        <v>8.188458476</v>
      </c>
      <c r="L20" s="30">
        <f t="shared" si="2"/>
        <v>0.5198681319</v>
      </c>
      <c r="M20" s="30">
        <f t="shared" si="3"/>
        <v>1.575102988</v>
      </c>
      <c r="N20" s="30">
        <f t="shared" si="4"/>
        <v>0.5339503386</v>
      </c>
      <c r="O20" s="31">
        <f t="shared" si="5"/>
        <v>4.927916667</v>
      </c>
      <c r="P20" s="31">
        <f t="shared" si="6"/>
        <v>5.500930233</v>
      </c>
      <c r="Q20" s="31">
        <f t="shared" si="7"/>
        <v>6.957058824</v>
      </c>
      <c r="R20" s="31">
        <f t="shared" si="8"/>
        <v>-102.08</v>
      </c>
      <c r="S20" s="7"/>
    </row>
    <row r="21" ht="15.75" hidden="1" customHeight="1">
      <c r="A21" s="24">
        <v>44719.0</v>
      </c>
      <c r="B21" s="25" t="s">
        <v>7</v>
      </c>
      <c r="C21" s="26">
        <f t="array" ref="C21">XLOOKUP(B21,'Ads report'!$B$1:$B$121,'Ads report'!C19:C139)</f>
        <v>146.25</v>
      </c>
      <c r="D21" s="27">
        <f t="array" ref="D21">XLOOKUP(B21,'Ads report'!$B$1:$B$121,'Ads report'!D19:D139)</f>
        <v>6446</v>
      </c>
      <c r="E21" s="27">
        <f t="array" ref="E21">XLOOKUP(B21,'Ads report'!$B$1:$B$121,'Ads report'!E19:E139)</f>
        <v>63</v>
      </c>
      <c r="F21" s="29">
        <f t="array" ref="F21">XLOOKUP(B21,'Website report'!$B$1:$B$121,'Website report'!C19:C139)</f>
        <v>60</v>
      </c>
      <c r="G21" s="29">
        <f t="array" ref="G21">XLOOKUP(B21,'Website report'!$B$1:$B$121,'Website report'!D19:D139)</f>
        <v>12</v>
      </c>
      <c r="H21" s="29">
        <f t="array" ref="H21">XLOOKUP(B21,'Sales report'!B19:B139,'Sales report'!C19:C139)</f>
        <v>5</v>
      </c>
      <c r="I21" s="29">
        <f t="array" ref="I21">XLOOKUP(B21,'Sales report'!B19:B139,'Sales report'!D19:D139)</f>
        <v>5</v>
      </c>
      <c r="J21" s="29">
        <f t="array" ref="J21">XLOOKUP(B21,'Sales report'!B19:B139,'Sales report'!E19:E139)</f>
        <v>272.97</v>
      </c>
      <c r="K21" s="30">
        <f t="shared" si="1"/>
        <v>22.68848899</v>
      </c>
      <c r="L21" s="30">
        <f t="shared" si="2"/>
        <v>2.321428571</v>
      </c>
      <c r="M21" s="30">
        <f t="shared" si="3"/>
        <v>0.9773502948</v>
      </c>
      <c r="N21" s="30">
        <f t="shared" si="4"/>
        <v>2.4375</v>
      </c>
      <c r="O21" s="31">
        <f t="shared" si="5"/>
        <v>12.1875</v>
      </c>
      <c r="P21" s="31">
        <f t="shared" si="6"/>
        <v>29.25</v>
      </c>
      <c r="Q21" s="31">
        <f t="shared" si="7"/>
        <v>29.25</v>
      </c>
      <c r="R21" s="31">
        <f t="shared" si="8"/>
        <v>126.72</v>
      </c>
      <c r="S21" s="5"/>
    </row>
    <row r="22" ht="15.75" customHeight="1">
      <c r="A22" s="24">
        <v>44719.0</v>
      </c>
      <c r="B22" s="25" t="s">
        <v>5</v>
      </c>
      <c r="C22" s="26">
        <f t="array" ref="C22">XLOOKUP(B22,'Ads report'!B19:B137,'Ads report'!C19:C137)</f>
        <v>338.49</v>
      </c>
      <c r="D22" s="27">
        <f t="array" ref="D22">XLOOKUP(B22,'Ads report'!$B$1:$B$121,'Ads report'!D19:D139)</f>
        <v>25485</v>
      </c>
      <c r="E22" s="27">
        <f t="array" ref="E22">XLOOKUP(B22,'Ads report'!$B$1:$B$121,'Ads report'!E19:E139)</f>
        <v>322</v>
      </c>
      <c r="F22" s="29">
        <f t="array" ref="F22">XLOOKUP(B22,'Website report'!B19:B139,'Website report'!C19:C139)</f>
        <v>302</v>
      </c>
      <c r="G22" s="29">
        <f t="array" ref="G22">XLOOKUP(B22,'Website report'!$B$1:$B$121,'Website report'!D19:D139)</f>
        <v>46</v>
      </c>
      <c r="H22" s="29">
        <f t="array" ref="H22">XLOOKUP(B22,'Sales report'!$B$1:$B$121,'Sales report'!C19:C139)</f>
        <v>41</v>
      </c>
      <c r="I22" s="29">
        <f t="array" ref="I22">XLOOKUP(B22,'Sales report'!$B$1:$B$121,'Sales report'!D19:D139)</f>
        <v>33</v>
      </c>
      <c r="J22" s="29">
        <f t="array" ref="J22">XLOOKUP(B22,'Sales report'!$B$1:$B$121,'Sales report'!E19:E139)</f>
        <v>515.16</v>
      </c>
      <c r="K22" s="30">
        <f t="shared" si="1"/>
        <v>13.28193055</v>
      </c>
      <c r="L22" s="30">
        <f t="shared" si="2"/>
        <v>1.05121118</v>
      </c>
      <c r="M22" s="30">
        <f t="shared" si="3"/>
        <v>1.263488326</v>
      </c>
      <c r="N22" s="30">
        <f t="shared" si="4"/>
        <v>1.120827815</v>
      </c>
      <c r="O22" s="31">
        <f t="shared" si="5"/>
        <v>7.358478261</v>
      </c>
      <c r="P22" s="31">
        <f t="shared" si="6"/>
        <v>8.255853659</v>
      </c>
      <c r="Q22" s="31">
        <f t="shared" si="7"/>
        <v>10.25727273</v>
      </c>
      <c r="R22" s="31">
        <f t="shared" si="8"/>
        <v>176.67</v>
      </c>
      <c r="S22" s="5"/>
    </row>
    <row r="23" ht="15.75" hidden="1" customHeight="1">
      <c r="A23" s="24">
        <v>44720.0</v>
      </c>
      <c r="B23" s="25" t="s">
        <v>6</v>
      </c>
      <c r="C23" s="26">
        <f t="array" ref="C23">XLOOKUP(B23,'Ads report'!B22:B141,'Ads report'!C22:C141)</f>
        <v>246.28</v>
      </c>
      <c r="D23" s="27">
        <f t="array" ref="D23">XLOOKUP(B23,'Ads report'!B22:B142,'Ads report'!D22:D142)</f>
        <v>29814</v>
      </c>
      <c r="E23" s="28">
        <f t="array" ref="E23">XLOOKUP(B23,'Ads report'!$B$1:$B$121,'Ads report'!E22:E142)</f>
        <v>435</v>
      </c>
      <c r="F23" s="29">
        <f t="array" ref="F23">XLOOKUP(B23,'Website report'!B22:B142,'Website report'!C22:C142)</f>
        <v>405</v>
      </c>
      <c r="G23" s="29">
        <f t="array" ref="G23">XLOOKUP(B23,'Website report'!$B$1:$B$121,'Website report'!D22:D142)</f>
        <v>45</v>
      </c>
      <c r="H23" s="29">
        <f t="array" ref="H23">XLOOKUP(B23,'Sales report'!B22:B142,'Sales report'!C22:C142)</f>
        <v>29</v>
      </c>
      <c r="I23" s="29">
        <f t="array" ref="I23">XLOOKUP(B23,'Sales report'!B22:B142,'Sales report'!D22:D142)</f>
        <v>25</v>
      </c>
      <c r="J23" s="29">
        <f t="array" ref="J23">XLOOKUP(B23,'Sales report'!B22:B142,'Sales report'!E22:E142)</f>
        <v>147.6</v>
      </c>
      <c r="K23" s="30">
        <f t="shared" si="1"/>
        <v>8.260548735</v>
      </c>
      <c r="L23" s="30">
        <f t="shared" si="2"/>
        <v>0.5661609195</v>
      </c>
      <c r="M23" s="30">
        <f t="shared" si="3"/>
        <v>1.459046086</v>
      </c>
      <c r="N23" s="30">
        <f t="shared" si="4"/>
        <v>0.6080987654</v>
      </c>
      <c r="O23" s="31">
        <f t="shared" si="5"/>
        <v>5.472888889</v>
      </c>
      <c r="P23" s="31">
        <f t="shared" si="6"/>
        <v>8.492413793</v>
      </c>
      <c r="Q23" s="31">
        <f t="shared" si="7"/>
        <v>9.8512</v>
      </c>
      <c r="R23" s="31">
        <f t="shared" si="8"/>
        <v>-98.68</v>
      </c>
      <c r="S23" s="7"/>
    </row>
    <row r="24" ht="15.75" hidden="1" customHeight="1">
      <c r="A24" s="24">
        <v>44720.0</v>
      </c>
      <c r="B24" s="25" t="s">
        <v>7</v>
      </c>
      <c r="C24" s="26">
        <f t="array" ref="C24">XLOOKUP(B24,'Ads report'!$B$1:$B$121,'Ads report'!C22:C142)</f>
        <v>141.86</v>
      </c>
      <c r="D24" s="27">
        <f t="array" ref="D24">XLOOKUP(B24,'Ads report'!$B$1:$B$121,'Ads report'!D22:D142)</f>
        <v>6002</v>
      </c>
      <c r="E24" s="27">
        <f t="array" ref="E24">XLOOKUP(B24,'Ads report'!$B$1:$B$121,'Ads report'!E22:E142)</f>
        <v>69</v>
      </c>
      <c r="F24" s="29">
        <f t="array" ref="F24">XLOOKUP(B24,'Website report'!$B$1:$B$121,'Website report'!C22:C142)</f>
        <v>66</v>
      </c>
      <c r="G24" s="29">
        <f t="array" ref="G24">XLOOKUP(B24,'Website report'!$B$1:$B$121,'Website report'!D22:D142)</f>
        <v>13</v>
      </c>
      <c r="H24" s="29">
        <f t="array" ref="H24">XLOOKUP(B24,'Sales report'!B22:B142,'Sales report'!C22:C142)</f>
        <v>7</v>
      </c>
      <c r="I24" s="29">
        <f t="array" ref="I24">XLOOKUP(B24,'Sales report'!B22:B142,'Sales report'!D22:D142)</f>
        <v>6</v>
      </c>
      <c r="J24" s="29">
        <f t="array" ref="J24">XLOOKUP(B24,'Sales report'!B22:B142,'Sales report'!E22:E142)</f>
        <v>314.88</v>
      </c>
      <c r="K24" s="30">
        <f t="shared" si="1"/>
        <v>23.63545485</v>
      </c>
      <c r="L24" s="30">
        <f t="shared" si="2"/>
        <v>2.055942029</v>
      </c>
      <c r="M24" s="30">
        <f t="shared" si="3"/>
        <v>1.149616794</v>
      </c>
      <c r="N24" s="30">
        <f t="shared" si="4"/>
        <v>2.149393939</v>
      </c>
      <c r="O24" s="31">
        <f t="shared" si="5"/>
        <v>10.91230769</v>
      </c>
      <c r="P24" s="31">
        <f t="shared" si="6"/>
        <v>20.26571429</v>
      </c>
      <c r="Q24" s="31">
        <f t="shared" si="7"/>
        <v>23.64333333</v>
      </c>
      <c r="R24" s="31">
        <f t="shared" si="8"/>
        <v>173.02</v>
      </c>
      <c r="S24" s="5"/>
    </row>
    <row r="25" ht="15.75" customHeight="1">
      <c r="A25" s="24">
        <v>44720.0</v>
      </c>
      <c r="B25" s="25" t="s">
        <v>5</v>
      </c>
      <c r="C25" s="26">
        <f t="array" ref="C25">XLOOKUP(B25,'Ads report'!B22:B140,'Ads report'!C22:C140)</f>
        <v>381.93</v>
      </c>
      <c r="D25" s="27">
        <f t="array" ref="D25">XLOOKUP(B25,'Ads report'!$B$1:$B$121,'Ads report'!D22:D142)</f>
        <v>20066</v>
      </c>
      <c r="E25" s="27">
        <f t="array" ref="E25">XLOOKUP(B25,'Ads report'!$B$1:$B$121,'Ads report'!E22:E142)</f>
        <v>351</v>
      </c>
      <c r="F25" s="29">
        <f t="array" ref="F25">XLOOKUP(B25,'Website report'!B22:B142,'Website report'!C22:C142)</f>
        <v>336</v>
      </c>
      <c r="G25" s="29">
        <f t="array" ref="G25">XLOOKUP(B25,'Website report'!$B$1:$B$121,'Website report'!D22:D142)</f>
        <v>65</v>
      </c>
      <c r="H25" s="29">
        <f t="array" ref="H25">XLOOKUP(B25,'Sales report'!$B$1:$B$121,'Sales report'!C22:C142)</f>
        <v>38</v>
      </c>
      <c r="I25" s="29">
        <f t="array" ref="I25">XLOOKUP(B25,'Sales report'!$B$1:$B$121,'Sales report'!D22:D142)</f>
        <v>30</v>
      </c>
      <c r="J25" s="29">
        <f t="array" ref="J25">XLOOKUP(B25,'Sales report'!$B$1:$B$121,'Sales report'!E22:E142)</f>
        <v>397.7</v>
      </c>
      <c r="K25" s="30">
        <f t="shared" si="1"/>
        <v>19.03368883</v>
      </c>
      <c r="L25" s="30">
        <f t="shared" si="2"/>
        <v>1.088119658</v>
      </c>
      <c r="M25" s="30">
        <f t="shared" si="3"/>
        <v>1.749227549</v>
      </c>
      <c r="N25" s="30">
        <f t="shared" si="4"/>
        <v>1.136696429</v>
      </c>
      <c r="O25" s="31">
        <f t="shared" si="5"/>
        <v>5.875846154</v>
      </c>
      <c r="P25" s="31">
        <f t="shared" si="6"/>
        <v>10.05078947</v>
      </c>
      <c r="Q25" s="31">
        <f t="shared" si="7"/>
        <v>12.731</v>
      </c>
      <c r="R25" s="31">
        <f t="shared" si="8"/>
        <v>15.77</v>
      </c>
      <c r="S25" s="5"/>
    </row>
    <row r="26" ht="15.75" hidden="1" customHeight="1">
      <c r="A26" s="24">
        <v>44721.0</v>
      </c>
      <c r="B26" s="25" t="s">
        <v>6</v>
      </c>
      <c r="C26" s="26">
        <f t="array" ref="C26">XLOOKUP(B26,'Ads report'!B25:B144,'Ads report'!C25:C144)</f>
        <v>247.57</v>
      </c>
      <c r="D26" s="27">
        <f t="array" ref="D26">XLOOKUP(B26,'Ads report'!B25:B145,'Ads report'!D25:D145)</f>
        <v>20746</v>
      </c>
      <c r="E26" s="28">
        <f t="array" ref="E26">XLOOKUP(B26,'Ads report'!$B$1:$B$121,'Ads report'!E25:E145)</f>
        <v>423</v>
      </c>
      <c r="F26" s="29">
        <f t="array" ref="F26">XLOOKUP(B26,'Website report'!B25:B145,'Website report'!C25:C145)</f>
        <v>409</v>
      </c>
      <c r="G26" s="29">
        <f t="array" ref="G26">XLOOKUP(B26,'Website report'!$B$1:$B$121,'Website report'!D25:D145)</f>
        <v>43</v>
      </c>
      <c r="H26" s="29">
        <f t="array" ref="H26">XLOOKUP(B26,'Sales report'!B25:B145,'Sales report'!C25:C145)</f>
        <v>28</v>
      </c>
      <c r="I26" s="29">
        <f t="array" ref="I26">XLOOKUP(B26,'Sales report'!B25:B145,'Sales report'!D25:D145)</f>
        <v>23</v>
      </c>
      <c r="J26" s="29">
        <f t="array" ref="J26">XLOOKUP(B26,'Sales report'!B25:B145,'Sales report'!E25:E145)</f>
        <v>177.62</v>
      </c>
      <c r="K26" s="30">
        <f t="shared" si="1"/>
        <v>11.93338475</v>
      </c>
      <c r="L26" s="30">
        <f t="shared" si="2"/>
        <v>0.5852718676</v>
      </c>
      <c r="M26" s="30">
        <f t="shared" si="3"/>
        <v>2.038947267</v>
      </c>
      <c r="N26" s="30">
        <f t="shared" si="4"/>
        <v>0.6053056235</v>
      </c>
      <c r="O26" s="31">
        <f t="shared" si="5"/>
        <v>5.75744186</v>
      </c>
      <c r="P26" s="31">
        <f t="shared" si="6"/>
        <v>8.841785714</v>
      </c>
      <c r="Q26" s="31">
        <f t="shared" si="7"/>
        <v>10.76391304</v>
      </c>
      <c r="R26" s="31">
        <f t="shared" si="8"/>
        <v>-69.95</v>
      </c>
      <c r="S26" s="7"/>
    </row>
    <row r="27" ht="15.75" hidden="1" customHeight="1">
      <c r="A27" s="24">
        <v>44721.0</v>
      </c>
      <c r="B27" s="25" t="s">
        <v>7</v>
      </c>
      <c r="C27" s="26">
        <f t="array" ref="C27">XLOOKUP(B27,'Ads report'!$B$1:$B$121,'Ads report'!C25:C145)</f>
        <v>110.41</v>
      </c>
      <c r="D27" s="27">
        <f t="array" ref="D27">XLOOKUP(B27,'Ads report'!$B$1:$B$121,'Ads report'!D25:D145)</f>
        <v>5850</v>
      </c>
      <c r="E27" s="27">
        <f t="array" ref="E27">XLOOKUP(B27,'Ads report'!$B$1:$B$121,'Ads report'!E25:E145)</f>
        <v>63</v>
      </c>
      <c r="F27" s="29">
        <f t="array" ref="F27">XLOOKUP(B27,'Website report'!$B$1:$B$121,'Website report'!C25:C145)</f>
        <v>60</v>
      </c>
      <c r="G27" s="29">
        <f t="array" ref="G27">XLOOKUP(B27,'Website report'!$B$1:$B$121,'Website report'!D25:D145)</f>
        <v>10</v>
      </c>
      <c r="H27" s="29">
        <f t="array" ref="H27">XLOOKUP(B27,'Sales report'!B25:B145,'Sales report'!C25:C145)</f>
        <v>10</v>
      </c>
      <c r="I27" s="29">
        <f t="array" ref="I27">XLOOKUP(B27,'Sales report'!B25:B145,'Sales report'!D25:D145)</f>
        <v>9</v>
      </c>
      <c r="J27" s="29">
        <f t="array" ref="J27">XLOOKUP(B27,'Sales report'!B25:B145,'Sales report'!E25:E145)</f>
        <v>302.12</v>
      </c>
      <c r="K27" s="30">
        <f t="shared" si="1"/>
        <v>18.87350427</v>
      </c>
      <c r="L27" s="30">
        <f t="shared" si="2"/>
        <v>1.752539683</v>
      </c>
      <c r="M27" s="30">
        <f t="shared" si="3"/>
        <v>1.076923077</v>
      </c>
      <c r="N27" s="30">
        <f t="shared" si="4"/>
        <v>1.840166667</v>
      </c>
      <c r="O27" s="31">
        <f t="shared" si="5"/>
        <v>11.041</v>
      </c>
      <c r="P27" s="31">
        <f t="shared" si="6"/>
        <v>11.041</v>
      </c>
      <c r="Q27" s="31">
        <f t="shared" si="7"/>
        <v>12.26777778</v>
      </c>
      <c r="R27" s="31">
        <f t="shared" si="8"/>
        <v>191.71</v>
      </c>
      <c r="S27" s="5"/>
    </row>
    <row r="28" ht="15.75" customHeight="1">
      <c r="A28" s="24">
        <v>44721.0</v>
      </c>
      <c r="B28" s="25" t="s">
        <v>5</v>
      </c>
      <c r="C28" s="26">
        <f t="array" ref="C28">XLOOKUP(B28,'Ads report'!B25:B143,'Ads report'!C25:C143)</f>
        <v>333.78</v>
      </c>
      <c r="D28" s="27">
        <f t="array" ref="D28">XLOOKUP(B28,'Ads report'!$B$1:$B$121,'Ads report'!D25:D145)</f>
        <v>28560</v>
      </c>
      <c r="E28" s="27">
        <f t="array" ref="E28">XLOOKUP(B28,'Ads report'!$B$1:$B$121,'Ads report'!E25:E145)</f>
        <v>370</v>
      </c>
      <c r="F28" s="29">
        <f t="array" ref="F28">XLOOKUP(B28,'Website report'!B25:B145,'Website report'!C25:C145)</f>
        <v>358</v>
      </c>
      <c r="G28" s="29">
        <f t="array" ref="G28">XLOOKUP(B28,'Website report'!$B$1:$B$121,'Website report'!D25:D145)</f>
        <v>54</v>
      </c>
      <c r="H28" s="29">
        <f t="array" ref="H28">XLOOKUP(B28,'Sales report'!$B$1:$B$121,'Sales report'!C25:C145)</f>
        <v>31</v>
      </c>
      <c r="I28" s="29">
        <f t="array" ref="I28">XLOOKUP(B28,'Sales report'!$B$1:$B$121,'Sales report'!D25:D145)</f>
        <v>25</v>
      </c>
      <c r="J28" s="29">
        <f t="array" ref="J28">XLOOKUP(B28,'Sales report'!$B$1:$B$121,'Sales report'!E25:E145)</f>
        <v>415.83</v>
      </c>
      <c r="K28" s="30">
        <f t="shared" si="1"/>
        <v>11.68697479</v>
      </c>
      <c r="L28" s="30">
        <f t="shared" si="2"/>
        <v>0.9021081081</v>
      </c>
      <c r="M28" s="30">
        <f t="shared" si="3"/>
        <v>1.295518207</v>
      </c>
      <c r="N28" s="30">
        <f t="shared" si="4"/>
        <v>0.9323463687</v>
      </c>
      <c r="O28" s="31">
        <f t="shared" si="5"/>
        <v>6.181111111</v>
      </c>
      <c r="P28" s="31">
        <f t="shared" si="6"/>
        <v>10.76709677</v>
      </c>
      <c r="Q28" s="31">
        <f t="shared" si="7"/>
        <v>13.3512</v>
      </c>
      <c r="R28" s="31">
        <f t="shared" si="8"/>
        <v>82.05</v>
      </c>
      <c r="S28" s="5"/>
    </row>
    <row r="29" ht="15.75" hidden="1" customHeight="1">
      <c r="A29" s="24">
        <v>44722.0</v>
      </c>
      <c r="B29" s="25" t="s">
        <v>6</v>
      </c>
      <c r="C29" s="26">
        <f t="array" ref="C29">XLOOKUP(B29,'Ads report'!B28:B147,'Ads report'!C28:C147)</f>
        <v>245.36</v>
      </c>
      <c r="D29" s="27">
        <f t="array" ref="D29">XLOOKUP(B29,'Ads report'!B28:B148,'Ads report'!D28:D148)</f>
        <v>26530</v>
      </c>
      <c r="E29" s="28">
        <f t="array" ref="E29">XLOOKUP(B29,'Ads report'!$B$1:$B$121,'Ads report'!E28:E148)</f>
        <v>438</v>
      </c>
      <c r="F29" s="29">
        <f t="array" ref="F29">XLOOKUP(B29,'Website report'!B28:B148,'Website report'!C28:C148)</f>
        <v>409</v>
      </c>
      <c r="G29" s="29">
        <f t="array" ref="G29">XLOOKUP(B29,'Website report'!$B$1:$B$121,'Website report'!D28:D148)</f>
        <v>50</v>
      </c>
      <c r="H29" s="29">
        <f t="array" ref="H29">XLOOKUP(B29,'Sales report'!B28:B148,'Sales report'!C28:C148)</f>
        <v>25</v>
      </c>
      <c r="I29" s="29">
        <f t="array" ref="I29">XLOOKUP(B29,'Sales report'!B28:B148,'Sales report'!D28:D148)</f>
        <v>22</v>
      </c>
      <c r="J29" s="29">
        <f t="array" ref="J29">XLOOKUP(B29,'Sales report'!B28:B148,'Sales report'!E28:E148)</f>
        <v>159.6</v>
      </c>
      <c r="K29" s="30">
        <f t="shared" si="1"/>
        <v>9.24839804</v>
      </c>
      <c r="L29" s="30">
        <f t="shared" si="2"/>
        <v>0.5601826484</v>
      </c>
      <c r="M29" s="30">
        <f t="shared" si="3"/>
        <v>1.650961176</v>
      </c>
      <c r="N29" s="30">
        <f t="shared" si="4"/>
        <v>0.5999022005</v>
      </c>
      <c r="O29" s="31">
        <f t="shared" si="5"/>
        <v>4.9072</v>
      </c>
      <c r="P29" s="31">
        <f t="shared" si="6"/>
        <v>9.8144</v>
      </c>
      <c r="Q29" s="31">
        <f t="shared" si="7"/>
        <v>11.15272727</v>
      </c>
      <c r="R29" s="31">
        <f t="shared" si="8"/>
        <v>-85.76</v>
      </c>
      <c r="S29" s="7"/>
    </row>
    <row r="30" ht="15.75" hidden="1" customHeight="1">
      <c r="A30" s="24">
        <v>44722.0</v>
      </c>
      <c r="B30" s="25" t="s">
        <v>7</v>
      </c>
      <c r="C30" s="26">
        <f t="array" ref="C30">XLOOKUP(B30,'Ads report'!$B$1:$B$121,'Ads report'!C28:C148)</f>
        <v>133.04</v>
      </c>
      <c r="D30" s="27">
        <f t="array" ref="D30">XLOOKUP(B30,'Ads report'!$B$1:$B$121,'Ads report'!D28:D148)</f>
        <v>5428</v>
      </c>
      <c r="E30" s="27">
        <f t="array" ref="E30">XLOOKUP(B30,'Ads report'!$B$1:$B$121,'Ads report'!E28:E148)</f>
        <v>77</v>
      </c>
      <c r="F30" s="29">
        <f t="array" ref="F30">XLOOKUP(B30,'Website report'!$B$1:$B$121,'Website report'!C28:C148)</f>
        <v>74</v>
      </c>
      <c r="G30" s="29">
        <f t="array" ref="G30">XLOOKUP(B30,'Website report'!$B$1:$B$121,'Website report'!D28:D148)</f>
        <v>14</v>
      </c>
      <c r="H30" s="29">
        <f t="array" ref="H30">XLOOKUP(B30,'Sales report'!B28:B148,'Sales report'!C28:C148)</f>
        <v>9</v>
      </c>
      <c r="I30" s="29">
        <f t="array" ref="I30">XLOOKUP(B30,'Sales report'!B28:B148,'Sales report'!D28:D148)</f>
        <v>8</v>
      </c>
      <c r="J30" s="29">
        <f t="array" ref="J30">XLOOKUP(B30,'Sales report'!B28:B148,'Sales report'!E28:E148)</f>
        <v>303.24</v>
      </c>
      <c r="K30" s="30">
        <f t="shared" si="1"/>
        <v>24.50994842</v>
      </c>
      <c r="L30" s="30">
        <f t="shared" si="2"/>
        <v>1.727792208</v>
      </c>
      <c r="M30" s="30">
        <f t="shared" si="3"/>
        <v>1.418570376</v>
      </c>
      <c r="N30" s="30">
        <f t="shared" si="4"/>
        <v>1.797837838</v>
      </c>
      <c r="O30" s="31">
        <f t="shared" si="5"/>
        <v>9.502857143</v>
      </c>
      <c r="P30" s="31">
        <f t="shared" si="6"/>
        <v>14.78222222</v>
      </c>
      <c r="Q30" s="31">
        <f t="shared" si="7"/>
        <v>16.63</v>
      </c>
      <c r="R30" s="31">
        <f t="shared" si="8"/>
        <v>170.2</v>
      </c>
      <c r="S30" s="5"/>
    </row>
    <row r="31" ht="15.75" customHeight="1">
      <c r="A31" s="24">
        <v>44722.0</v>
      </c>
      <c r="B31" s="25" t="s">
        <v>5</v>
      </c>
      <c r="C31" s="26">
        <f t="array" ref="C31">XLOOKUP(B31,'Ads report'!B28:B146,'Ads report'!C28:C146)</f>
        <v>301.75</v>
      </c>
      <c r="D31" s="27">
        <f t="array" ref="D31">XLOOKUP(B31,'Ads report'!$B$1:$B$121,'Ads report'!D28:D148)</f>
        <v>21515</v>
      </c>
      <c r="E31" s="27">
        <f t="array" ref="E31">XLOOKUP(B31,'Ads report'!$B$1:$B$121,'Ads report'!E28:E148)</f>
        <v>437</v>
      </c>
      <c r="F31" s="29">
        <f t="array" ref="F31">XLOOKUP(B31,'Website report'!B28:B148,'Website report'!C28:C148)</f>
        <v>411</v>
      </c>
      <c r="G31" s="29">
        <f t="array" ref="G31">XLOOKUP(B31,'Website report'!$B$1:$B$121,'Website report'!D28:D148)</f>
        <v>44</v>
      </c>
      <c r="H31" s="29">
        <f t="array" ref="H31">XLOOKUP(B31,'Sales report'!$B$1:$B$121,'Sales report'!C28:C148)</f>
        <v>40</v>
      </c>
      <c r="I31" s="29">
        <f t="array" ref="I31">XLOOKUP(B31,'Sales report'!$B$1:$B$121,'Sales report'!D28:D148)</f>
        <v>32</v>
      </c>
      <c r="J31" s="29">
        <f t="array" ref="J31">XLOOKUP(B31,'Sales report'!$B$1:$B$121,'Sales report'!E28:E148)</f>
        <v>525</v>
      </c>
      <c r="K31" s="30">
        <f t="shared" si="1"/>
        <v>14.02509877</v>
      </c>
      <c r="L31" s="30">
        <f t="shared" si="2"/>
        <v>0.6905034325</v>
      </c>
      <c r="M31" s="30">
        <f t="shared" si="3"/>
        <v>2.031141064</v>
      </c>
      <c r="N31" s="30">
        <f t="shared" si="4"/>
        <v>0.7341849148</v>
      </c>
      <c r="O31" s="31">
        <f t="shared" si="5"/>
        <v>6.857954545</v>
      </c>
      <c r="P31" s="31">
        <f t="shared" si="6"/>
        <v>7.54375</v>
      </c>
      <c r="Q31" s="31">
        <f t="shared" si="7"/>
        <v>9.4296875</v>
      </c>
      <c r="R31" s="31">
        <f t="shared" si="8"/>
        <v>223.25</v>
      </c>
      <c r="S31" s="5"/>
    </row>
    <row r="32" ht="15.75" hidden="1" customHeight="1">
      <c r="A32" s="24">
        <v>44723.0</v>
      </c>
      <c r="B32" s="25" t="s">
        <v>6</v>
      </c>
      <c r="C32" s="26">
        <f t="array" ref="C32">XLOOKUP(B32,'Ads report'!B31:B150,'Ads report'!C31:C150)</f>
        <v>233.51</v>
      </c>
      <c r="D32" s="27">
        <f t="array" ref="D32">XLOOKUP(B32,'Ads report'!B31:B151,'Ads report'!D31:D151)</f>
        <v>25575</v>
      </c>
      <c r="E32" s="28">
        <f t="array" ref="E32">XLOOKUP(B32,'Ads report'!$B$1:$B$121,'Ads report'!E31:E151)</f>
        <v>435</v>
      </c>
      <c r="F32" s="29">
        <f t="array" ref="F32">XLOOKUP(B32,'Website report'!B31:B151,'Website report'!C31:C151)</f>
        <v>410</v>
      </c>
      <c r="G32" s="29">
        <f t="array" ref="G32">XLOOKUP(B32,'Website report'!$B$1:$B$121,'Website report'!D31:D151)</f>
        <v>39</v>
      </c>
      <c r="H32" s="29">
        <f t="array" ref="H32">XLOOKUP(B32,'Sales report'!B31:B151,'Sales report'!C31:C151)</f>
        <v>14</v>
      </c>
      <c r="I32" s="29">
        <f t="array" ref="I32">XLOOKUP(B32,'Sales report'!B31:B151,'Sales report'!D31:D151)</f>
        <v>12</v>
      </c>
      <c r="J32" s="29">
        <f t="array" ref="J32">XLOOKUP(B32,'Sales report'!B31:B151,'Sales report'!E31:E151)</f>
        <v>130.05</v>
      </c>
      <c r="K32" s="30">
        <f t="shared" si="1"/>
        <v>9.130400782</v>
      </c>
      <c r="L32" s="30">
        <f t="shared" si="2"/>
        <v>0.5368045977</v>
      </c>
      <c r="M32" s="30">
        <f t="shared" si="3"/>
        <v>1.700879765</v>
      </c>
      <c r="N32" s="30">
        <f t="shared" si="4"/>
        <v>0.5695365854</v>
      </c>
      <c r="O32" s="31">
        <f t="shared" si="5"/>
        <v>5.987435897</v>
      </c>
      <c r="P32" s="31">
        <f t="shared" si="6"/>
        <v>16.67928571</v>
      </c>
      <c r="Q32" s="31">
        <f t="shared" si="7"/>
        <v>19.45916667</v>
      </c>
      <c r="R32" s="31">
        <f t="shared" si="8"/>
        <v>-103.46</v>
      </c>
      <c r="S32" s="7"/>
    </row>
    <row r="33" ht="15.75" hidden="1" customHeight="1">
      <c r="A33" s="24">
        <v>44723.0</v>
      </c>
      <c r="B33" s="25" t="s">
        <v>7</v>
      </c>
      <c r="C33" s="26">
        <f t="array" ref="C33">XLOOKUP(B33,'Ads report'!$B$1:$B$121,'Ads report'!C31:C151)</f>
        <v>117.08</v>
      </c>
      <c r="D33" s="27">
        <f t="array" ref="D33">XLOOKUP(B33,'Ads report'!$B$1:$B$121,'Ads report'!D31:D151)</f>
        <v>5944</v>
      </c>
      <c r="E33" s="27">
        <f t="array" ref="E33">XLOOKUP(B33,'Ads report'!$B$1:$B$121,'Ads report'!E31:E151)</f>
        <v>56</v>
      </c>
      <c r="F33" s="29">
        <f t="array" ref="F33">XLOOKUP(B33,'Website report'!$B$1:$B$121,'Website report'!C31:C151)</f>
        <v>52</v>
      </c>
      <c r="G33" s="29">
        <f t="array" ref="G33">XLOOKUP(B33,'Website report'!$B$1:$B$121,'Website report'!D31:D151)</f>
        <v>10</v>
      </c>
      <c r="H33" s="29">
        <f t="array" ref="H33">XLOOKUP(B33,'Sales report'!B31:B151,'Sales report'!C31:C151)</f>
        <v>5</v>
      </c>
      <c r="I33" s="29">
        <f t="array" ref="I33">XLOOKUP(B33,'Sales report'!B31:B151,'Sales report'!D31:D151)</f>
        <v>5</v>
      </c>
      <c r="J33" s="29">
        <f t="array" ref="J33">XLOOKUP(B33,'Sales report'!B31:B151,'Sales report'!E31:E151)</f>
        <v>296.65</v>
      </c>
      <c r="K33" s="30">
        <f t="shared" si="1"/>
        <v>19.69717362</v>
      </c>
      <c r="L33" s="30">
        <f t="shared" si="2"/>
        <v>2.090714286</v>
      </c>
      <c r="M33" s="30">
        <f t="shared" si="3"/>
        <v>0.9421265141</v>
      </c>
      <c r="N33" s="30">
        <f t="shared" si="4"/>
        <v>2.251538462</v>
      </c>
      <c r="O33" s="31">
        <f t="shared" si="5"/>
        <v>11.708</v>
      </c>
      <c r="P33" s="31">
        <f t="shared" si="6"/>
        <v>23.416</v>
      </c>
      <c r="Q33" s="31">
        <f t="shared" si="7"/>
        <v>23.416</v>
      </c>
      <c r="R33" s="31">
        <f t="shared" si="8"/>
        <v>179.57</v>
      </c>
      <c r="S33" s="5"/>
    </row>
    <row r="34" ht="15.75" customHeight="1">
      <c r="A34" s="24">
        <v>44723.0</v>
      </c>
      <c r="B34" s="25" t="s">
        <v>5</v>
      </c>
      <c r="C34" s="26">
        <f t="array" ref="C34">XLOOKUP(B34,'Ads report'!B31:B149,'Ads report'!C31:C149)</f>
        <v>329.61</v>
      </c>
      <c r="D34" s="27">
        <f t="array" ref="D34">XLOOKUP(B34,'Ads report'!$B$1:$B$121,'Ads report'!D31:D151)</f>
        <v>23462</v>
      </c>
      <c r="E34" s="27">
        <f t="array" ref="E34">XLOOKUP(B34,'Ads report'!$B$1:$B$121,'Ads report'!E31:E151)</f>
        <v>343</v>
      </c>
      <c r="F34" s="29">
        <f t="array" ref="F34">XLOOKUP(B34,'Website report'!B31:B151,'Website report'!C31:C151)</f>
        <v>333</v>
      </c>
      <c r="G34" s="29">
        <f t="array" ref="G34">XLOOKUP(B34,'Website report'!$B$1:$B$121,'Website report'!D31:D151)</f>
        <v>51</v>
      </c>
      <c r="H34" s="29">
        <f t="array" ref="H34">XLOOKUP(B34,'Sales report'!$B$1:$B$121,'Sales report'!C31:C151)</f>
        <v>41</v>
      </c>
      <c r="I34" s="29">
        <f t="array" ref="I34">XLOOKUP(B34,'Sales report'!$B$1:$B$121,'Sales report'!D31:D151)</f>
        <v>33</v>
      </c>
      <c r="J34" s="29">
        <f t="array" ref="J34">XLOOKUP(B34,'Sales report'!$B$1:$B$121,'Sales report'!E31:E151)</f>
        <v>413.95</v>
      </c>
      <c r="K34" s="30">
        <f t="shared" si="1"/>
        <v>14.04867445</v>
      </c>
      <c r="L34" s="30">
        <f t="shared" si="2"/>
        <v>0.9609620991</v>
      </c>
      <c r="M34" s="30">
        <f t="shared" si="3"/>
        <v>1.461938454</v>
      </c>
      <c r="N34" s="30">
        <f t="shared" si="4"/>
        <v>0.9898198198</v>
      </c>
      <c r="O34" s="31">
        <f t="shared" si="5"/>
        <v>6.462941176</v>
      </c>
      <c r="P34" s="31">
        <f t="shared" si="6"/>
        <v>8.039268293</v>
      </c>
      <c r="Q34" s="31">
        <f t="shared" si="7"/>
        <v>9.988181818</v>
      </c>
      <c r="R34" s="31">
        <f t="shared" si="8"/>
        <v>84.34</v>
      </c>
      <c r="S34" s="5"/>
    </row>
    <row r="35" ht="15.75" hidden="1" customHeight="1">
      <c r="A35" s="24">
        <v>44724.0</v>
      </c>
      <c r="B35" s="25" t="s">
        <v>6</v>
      </c>
      <c r="C35" s="26">
        <f t="array" ref="C35">XLOOKUP(B35,'Ads report'!B34:B153,'Ads report'!C34:C153)</f>
        <v>226.66</v>
      </c>
      <c r="D35" s="27">
        <f t="array" ref="D35">XLOOKUP(B35,'Ads report'!B34:B154,'Ads report'!D34:D154)</f>
        <v>20578</v>
      </c>
      <c r="E35" s="28">
        <f t="array" ref="E35">XLOOKUP(B35,'Ads report'!$B$1:$B$121,'Ads report'!E34:E154)</f>
        <v>529</v>
      </c>
      <c r="F35" s="29">
        <f t="array" ref="F35">XLOOKUP(B35,'Website report'!B34:B154,'Website report'!C34:C154)</f>
        <v>495</v>
      </c>
      <c r="G35" s="29">
        <f t="array" ref="G35">XLOOKUP(B35,'Website report'!$B$1:$B$121,'Website report'!D34:D154)</f>
        <v>48</v>
      </c>
      <c r="H35" s="29">
        <f t="array" ref="H35">XLOOKUP(B35,'Sales report'!B34:B154,'Sales report'!C34:C154)</f>
        <v>17</v>
      </c>
      <c r="I35" s="29">
        <f t="array" ref="I35">XLOOKUP(B35,'Sales report'!B34:B154,'Sales report'!D34:D154)</f>
        <v>14</v>
      </c>
      <c r="J35" s="29">
        <f t="array" ref="J35">XLOOKUP(B35,'Sales report'!B34:B154,'Sales report'!E34:E154)</f>
        <v>172.86</v>
      </c>
      <c r="K35" s="30">
        <f t="shared" si="1"/>
        <v>11.01467587</v>
      </c>
      <c r="L35" s="30">
        <f t="shared" si="2"/>
        <v>0.4284688091</v>
      </c>
      <c r="M35" s="30">
        <f t="shared" si="3"/>
        <v>2.57070658</v>
      </c>
      <c r="N35" s="30">
        <f t="shared" si="4"/>
        <v>0.4578989899</v>
      </c>
      <c r="O35" s="31">
        <f t="shared" si="5"/>
        <v>4.722083333</v>
      </c>
      <c r="P35" s="31">
        <f t="shared" si="6"/>
        <v>13.33294118</v>
      </c>
      <c r="Q35" s="31">
        <f t="shared" si="7"/>
        <v>16.19</v>
      </c>
      <c r="R35" s="31">
        <f t="shared" si="8"/>
        <v>-53.8</v>
      </c>
      <c r="S35" s="7"/>
    </row>
    <row r="36" ht="15.75" hidden="1" customHeight="1">
      <c r="A36" s="24">
        <v>44724.0</v>
      </c>
      <c r="B36" s="25" t="s">
        <v>7</v>
      </c>
      <c r="C36" s="26">
        <f t="array" ref="C36">XLOOKUP(B36,'Ads report'!$B$1:$B$121,'Ads report'!C34:C154)</f>
        <v>111.24</v>
      </c>
      <c r="D36" s="27">
        <f t="array" ref="D36">XLOOKUP(B36,'Ads report'!$B$1:$B$121,'Ads report'!D34:D154)</f>
        <v>7155</v>
      </c>
      <c r="E36" s="27">
        <f t="array" ref="E36">XLOOKUP(B36,'Ads report'!$B$1:$B$121,'Ads report'!E34:E154)</f>
        <v>64</v>
      </c>
      <c r="F36" s="29">
        <f t="array" ref="F36">XLOOKUP(B36,'Website report'!$B$1:$B$121,'Website report'!C34:C154)</f>
        <v>61</v>
      </c>
      <c r="G36" s="29">
        <f t="array" ref="G36">XLOOKUP(B36,'Website report'!$B$1:$B$121,'Website report'!D34:D154)</f>
        <v>13</v>
      </c>
      <c r="H36" s="29">
        <f t="array" ref="H36">XLOOKUP(B36,'Sales report'!B34:B154,'Sales report'!C34:C154)</f>
        <v>6</v>
      </c>
      <c r="I36" s="29">
        <f t="array" ref="I36">XLOOKUP(B36,'Sales report'!B34:B154,'Sales report'!D34:D154)</f>
        <v>5</v>
      </c>
      <c r="J36" s="29">
        <f t="array" ref="J36">XLOOKUP(B36,'Sales report'!B34:B154,'Sales report'!E34:E154)</f>
        <v>276.06</v>
      </c>
      <c r="K36" s="30">
        <f t="shared" si="1"/>
        <v>15.54716981</v>
      </c>
      <c r="L36" s="30">
        <f t="shared" si="2"/>
        <v>1.738125</v>
      </c>
      <c r="M36" s="30">
        <f t="shared" si="3"/>
        <v>0.894479385</v>
      </c>
      <c r="N36" s="30">
        <f t="shared" si="4"/>
        <v>1.823606557</v>
      </c>
      <c r="O36" s="31">
        <f t="shared" si="5"/>
        <v>8.556923077</v>
      </c>
      <c r="P36" s="31">
        <f t="shared" si="6"/>
        <v>18.54</v>
      </c>
      <c r="Q36" s="31">
        <f t="shared" si="7"/>
        <v>22.248</v>
      </c>
      <c r="R36" s="31">
        <f t="shared" si="8"/>
        <v>164.82</v>
      </c>
      <c r="S36" s="5"/>
    </row>
    <row r="37" ht="15.75" customHeight="1">
      <c r="A37" s="24">
        <v>44724.0</v>
      </c>
      <c r="B37" s="25" t="s">
        <v>5</v>
      </c>
      <c r="C37" s="26">
        <f t="array" ref="C37">XLOOKUP(B37,'Ads report'!B34:B152,'Ads report'!C34:C152)</f>
        <v>377.74</v>
      </c>
      <c r="D37" s="27">
        <f t="array" ref="D37">XLOOKUP(B37,'Ads report'!$B$1:$B$121,'Ads report'!D34:D154)</f>
        <v>29967</v>
      </c>
      <c r="E37" s="27">
        <f t="array" ref="E37">XLOOKUP(B37,'Ads report'!$B$1:$B$121,'Ads report'!E34:E154)</f>
        <v>348</v>
      </c>
      <c r="F37" s="29">
        <f t="array" ref="F37">XLOOKUP(B37,'Website report'!B34:B154,'Website report'!C34:C154)</f>
        <v>325</v>
      </c>
      <c r="G37" s="29">
        <f t="array" ref="G37">XLOOKUP(B37,'Website report'!$B$1:$B$121,'Website report'!D34:D154)</f>
        <v>59</v>
      </c>
      <c r="H37" s="29">
        <f t="array" ref="H37">XLOOKUP(B37,'Sales report'!$B$1:$B$121,'Sales report'!C34:C154)</f>
        <v>35</v>
      </c>
      <c r="I37" s="29">
        <f t="array" ref="I37">XLOOKUP(B37,'Sales report'!$B$1:$B$121,'Sales report'!D34:D154)</f>
        <v>28</v>
      </c>
      <c r="J37" s="29">
        <f t="array" ref="J37">XLOOKUP(B37,'Sales report'!$B$1:$B$121,'Sales report'!E34:E154)</f>
        <v>532.34</v>
      </c>
      <c r="K37" s="30">
        <f t="shared" si="1"/>
        <v>12.60519905</v>
      </c>
      <c r="L37" s="30">
        <f t="shared" si="2"/>
        <v>1.08545977</v>
      </c>
      <c r="M37" s="30">
        <f t="shared" si="3"/>
        <v>1.161277405</v>
      </c>
      <c r="N37" s="30">
        <f t="shared" si="4"/>
        <v>1.162276923</v>
      </c>
      <c r="O37" s="31">
        <f t="shared" si="5"/>
        <v>6.402372881</v>
      </c>
      <c r="P37" s="31">
        <f t="shared" si="6"/>
        <v>10.79257143</v>
      </c>
      <c r="Q37" s="31">
        <f t="shared" si="7"/>
        <v>13.49071429</v>
      </c>
      <c r="R37" s="31">
        <f t="shared" si="8"/>
        <v>154.6</v>
      </c>
      <c r="S37" s="5"/>
    </row>
    <row r="38" ht="15.75" hidden="1" customHeight="1">
      <c r="A38" s="24">
        <v>44725.0</v>
      </c>
      <c r="B38" s="25" t="s">
        <v>6</v>
      </c>
      <c r="C38" s="26">
        <f t="array" ref="C38">XLOOKUP(B38,'Ads report'!B37:B156,'Ads report'!C37:C156)</f>
        <v>221.82</v>
      </c>
      <c r="D38" s="27">
        <f t="array" ref="D38">XLOOKUP(B38,'Ads report'!B37:B157,'Ads report'!D37:D157)</f>
        <v>20547</v>
      </c>
      <c r="E38" s="28">
        <f t="array" ref="E38">XLOOKUP(B38,'Ads report'!$B$1:$B$121,'Ads report'!E37:E157)</f>
        <v>490</v>
      </c>
      <c r="F38" s="29">
        <f t="array" ref="F38">XLOOKUP(B38,'Website report'!B37:B157,'Website report'!C37:C157)</f>
        <v>475</v>
      </c>
      <c r="G38" s="29">
        <f t="array" ref="G38">XLOOKUP(B38,'Website report'!$B$1:$B$121,'Website report'!D37:D157)</f>
        <v>48</v>
      </c>
      <c r="H38" s="29">
        <f t="array" ref="H38">XLOOKUP(B38,'Sales report'!B37:B157,'Sales report'!C37:C157)</f>
        <v>38</v>
      </c>
      <c r="I38" s="29">
        <f t="array" ref="I38">XLOOKUP(B38,'Sales report'!B37:B157,'Sales report'!D37:D157)</f>
        <v>33</v>
      </c>
      <c r="J38" s="29">
        <f t="array" ref="J38">XLOOKUP(B38,'Sales report'!B37:B157,'Sales report'!E37:E157)</f>
        <v>196.62</v>
      </c>
      <c r="K38" s="30">
        <f t="shared" si="1"/>
        <v>10.7957366</v>
      </c>
      <c r="L38" s="30">
        <f t="shared" si="2"/>
        <v>0.4526938776</v>
      </c>
      <c r="M38" s="30">
        <f t="shared" si="3"/>
        <v>2.384776366</v>
      </c>
      <c r="N38" s="30">
        <f t="shared" si="4"/>
        <v>0.4669894737</v>
      </c>
      <c r="O38" s="31">
        <f t="shared" si="5"/>
        <v>4.62125</v>
      </c>
      <c r="P38" s="31">
        <f t="shared" si="6"/>
        <v>5.837368421</v>
      </c>
      <c r="Q38" s="31">
        <f t="shared" si="7"/>
        <v>6.721818182</v>
      </c>
      <c r="R38" s="31">
        <f t="shared" si="8"/>
        <v>-25.2</v>
      </c>
      <c r="S38" s="7"/>
    </row>
    <row r="39" ht="15.75" hidden="1" customHeight="1">
      <c r="A39" s="24">
        <v>44725.0</v>
      </c>
      <c r="B39" s="25" t="s">
        <v>7</v>
      </c>
      <c r="C39" s="26">
        <f t="array" ref="C39">XLOOKUP(B39,'Ads report'!$B$1:$B$121,'Ads report'!C37:C157)</f>
        <v>127.02</v>
      </c>
      <c r="D39" s="27">
        <f t="array" ref="D39">XLOOKUP(B39,'Ads report'!$B$1:$B$121,'Ads report'!D37:D157)</f>
        <v>7183</v>
      </c>
      <c r="E39" s="27">
        <f t="array" ref="E39">XLOOKUP(B39,'Ads report'!$B$1:$B$121,'Ads report'!E37:E157)</f>
        <v>60</v>
      </c>
      <c r="F39" s="29">
        <f t="array" ref="F39">XLOOKUP(B39,'Website report'!$B$1:$B$121,'Website report'!C37:C157)</f>
        <v>58</v>
      </c>
      <c r="G39" s="29">
        <f t="array" ref="G39">XLOOKUP(B39,'Website report'!$B$1:$B$121,'Website report'!D37:D157)</f>
        <v>14</v>
      </c>
      <c r="H39" s="29">
        <f t="array" ref="H39">XLOOKUP(B39,'Sales report'!B37:B157,'Sales report'!C37:C157)</f>
        <v>9</v>
      </c>
      <c r="I39" s="29">
        <f t="array" ref="I39">XLOOKUP(B39,'Sales report'!B37:B157,'Sales report'!D37:D157)</f>
        <v>8</v>
      </c>
      <c r="J39" s="29">
        <f t="array" ref="J39">XLOOKUP(B39,'Sales report'!B37:B157,'Sales report'!E37:E157)</f>
        <v>234.03</v>
      </c>
      <c r="K39" s="30">
        <f t="shared" si="1"/>
        <v>17.68341918</v>
      </c>
      <c r="L39" s="30">
        <f t="shared" si="2"/>
        <v>2.117</v>
      </c>
      <c r="M39" s="30">
        <f t="shared" si="3"/>
        <v>0.8353055826</v>
      </c>
      <c r="N39" s="30">
        <f t="shared" si="4"/>
        <v>2.19</v>
      </c>
      <c r="O39" s="31">
        <f t="shared" si="5"/>
        <v>9.072857143</v>
      </c>
      <c r="P39" s="31">
        <f t="shared" si="6"/>
        <v>14.11333333</v>
      </c>
      <c r="Q39" s="31">
        <f t="shared" si="7"/>
        <v>15.8775</v>
      </c>
      <c r="R39" s="31">
        <f t="shared" si="8"/>
        <v>107.01</v>
      </c>
      <c r="S39" s="5"/>
    </row>
    <row r="40" ht="15.75" customHeight="1">
      <c r="A40" s="24">
        <v>44725.0</v>
      </c>
      <c r="B40" s="25" t="s">
        <v>5</v>
      </c>
      <c r="C40" s="26">
        <f t="array" ref="C40">XLOOKUP(B40,'Ads report'!B37:B155,'Ads report'!C37:C155)</f>
        <v>311.28</v>
      </c>
      <c r="D40" s="27">
        <f t="array" ref="D40">XLOOKUP(B40,'Ads report'!$B$1:$B$121,'Ads report'!D37:D157)</f>
        <v>22349</v>
      </c>
      <c r="E40" s="27">
        <f t="array" ref="E40">XLOOKUP(B40,'Ads report'!$B$1:$B$121,'Ads report'!E37:E157)</f>
        <v>464</v>
      </c>
      <c r="F40" s="29">
        <f t="array" ref="F40">XLOOKUP(B40,'Website report'!B37:B157,'Website report'!C37:C157)</f>
        <v>451</v>
      </c>
      <c r="G40" s="29">
        <f t="array" ref="G40">XLOOKUP(B40,'Website report'!$B$1:$B$121,'Website report'!D37:D157)</f>
        <v>55</v>
      </c>
      <c r="H40" s="29">
        <f t="array" ref="H40">XLOOKUP(B40,'Sales report'!$B$1:$B$121,'Sales report'!C37:C157)</f>
        <v>39</v>
      </c>
      <c r="I40" s="29">
        <f t="array" ref="I40">XLOOKUP(B40,'Sales report'!$B$1:$B$121,'Sales report'!D37:D157)</f>
        <v>31</v>
      </c>
      <c r="J40" s="29">
        <f t="array" ref="J40">XLOOKUP(B40,'Sales report'!$B$1:$B$121,'Sales report'!E37:E157)</f>
        <v>449.79</v>
      </c>
      <c r="K40" s="30">
        <f t="shared" si="1"/>
        <v>13.92813996</v>
      </c>
      <c r="L40" s="30">
        <f t="shared" si="2"/>
        <v>0.670862069</v>
      </c>
      <c r="M40" s="30">
        <f t="shared" si="3"/>
        <v>2.076155533</v>
      </c>
      <c r="N40" s="30">
        <f t="shared" si="4"/>
        <v>0.6901995565</v>
      </c>
      <c r="O40" s="31">
        <f t="shared" si="5"/>
        <v>5.659636364</v>
      </c>
      <c r="P40" s="31">
        <f t="shared" si="6"/>
        <v>7.981538462</v>
      </c>
      <c r="Q40" s="31">
        <f t="shared" si="7"/>
        <v>10.04129032</v>
      </c>
      <c r="R40" s="31">
        <f t="shared" si="8"/>
        <v>138.51</v>
      </c>
      <c r="S40" s="5"/>
    </row>
    <row r="41" ht="15.75" hidden="1" customHeight="1">
      <c r="A41" s="24">
        <v>44726.0</v>
      </c>
      <c r="B41" s="25" t="s">
        <v>6</v>
      </c>
      <c r="C41" s="26">
        <f t="array" ref="C41">XLOOKUP(B41,'Ads report'!B40:B159,'Ads report'!C40:C159)</f>
        <v>246.67</v>
      </c>
      <c r="D41" s="27">
        <f t="array" ref="D41">XLOOKUP(B41,'Ads report'!B40:B160,'Ads report'!D40:D160)</f>
        <v>28775</v>
      </c>
      <c r="E41" s="28">
        <f t="array" ref="E41">XLOOKUP(B41,'Ads report'!$B$1:$B$121,'Ads report'!E40:E160)</f>
        <v>404</v>
      </c>
      <c r="F41" s="29">
        <f t="array" ref="F41">XLOOKUP(B41,'Website report'!B40:B160,'Website report'!C40:C160)</f>
        <v>383</v>
      </c>
      <c r="G41" s="29">
        <f t="array" ref="G41">XLOOKUP(B41,'Website report'!$B$1:$B$121,'Website report'!D40:D160)</f>
        <v>48</v>
      </c>
      <c r="H41" s="29">
        <f t="array" ref="H41">XLOOKUP(B41,'Sales report'!B40:B160,'Sales report'!C40:C160)</f>
        <v>23</v>
      </c>
      <c r="I41" s="29">
        <f t="array" ref="I41">XLOOKUP(B41,'Sales report'!B40:B160,'Sales report'!D40:D160)</f>
        <v>19</v>
      </c>
      <c r="J41" s="29">
        <f t="array" ref="J41">XLOOKUP(B41,'Sales report'!B40:B160,'Sales report'!E40:E160)</f>
        <v>195.36</v>
      </c>
      <c r="K41" s="30">
        <f t="shared" si="1"/>
        <v>8.572371851</v>
      </c>
      <c r="L41" s="30">
        <f t="shared" si="2"/>
        <v>0.6105693069</v>
      </c>
      <c r="M41" s="30">
        <f t="shared" si="3"/>
        <v>1.403996525</v>
      </c>
      <c r="N41" s="30">
        <f t="shared" si="4"/>
        <v>0.6440469974</v>
      </c>
      <c r="O41" s="31">
        <f t="shared" si="5"/>
        <v>5.138958333</v>
      </c>
      <c r="P41" s="31">
        <f t="shared" si="6"/>
        <v>10.72478261</v>
      </c>
      <c r="Q41" s="31">
        <f t="shared" si="7"/>
        <v>12.98263158</v>
      </c>
      <c r="R41" s="31">
        <f t="shared" si="8"/>
        <v>-51.31</v>
      </c>
      <c r="S41" s="7"/>
    </row>
    <row r="42" ht="15.75" hidden="1" customHeight="1">
      <c r="A42" s="24">
        <v>44726.0</v>
      </c>
      <c r="B42" s="25" t="s">
        <v>7</v>
      </c>
      <c r="C42" s="26">
        <f t="array" ref="C42">XLOOKUP(B42,'Ads report'!$B$1:$B$121,'Ads report'!C40:C160)</f>
        <v>140.76</v>
      </c>
      <c r="D42" s="27">
        <f t="array" ref="D42">XLOOKUP(B42,'Ads report'!$B$1:$B$121,'Ads report'!D40:D160)</f>
        <v>7092</v>
      </c>
      <c r="E42" s="27">
        <f t="array" ref="E42">XLOOKUP(B42,'Ads report'!$B$1:$B$121,'Ads report'!E40:E160)</f>
        <v>54</v>
      </c>
      <c r="F42" s="29">
        <f t="array" ref="F42">XLOOKUP(B42,'Website report'!$B$1:$B$121,'Website report'!C40:C160)</f>
        <v>51</v>
      </c>
      <c r="G42" s="29">
        <f t="array" ref="G42">XLOOKUP(B42,'Website report'!$B$1:$B$121,'Website report'!D40:D160)</f>
        <v>12</v>
      </c>
      <c r="H42" s="29">
        <f t="array" ref="H42">XLOOKUP(B42,'Sales report'!B40:B160,'Sales report'!C40:C160)</f>
        <v>5</v>
      </c>
      <c r="I42" s="29">
        <f t="array" ref="I42">XLOOKUP(B42,'Sales report'!B40:B160,'Sales report'!D40:D160)</f>
        <v>5</v>
      </c>
      <c r="J42" s="29">
        <f t="array" ref="J42">XLOOKUP(B42,'Sales report'!B40:B160,'Sales report'!E40:E160)</f>
        <v>321.2</v>
      </c>
      <c r="K42" s="30">
        <f t="shared" si="1"/>
        <v>19.84771574</v>
      </c>
      <c r="L42" s="30">
        <f t="shared" si="2"/>
        <v>2.606666667</v>
      </c>
      <c r="M42" s="30">
        <f t="shared" si="3"/>
        <v>0.7614213198</v>
      </c>
      <c r="N42" s="30">
        <f t="shared" si="4"/>
        <v>2.76</v>
      </c>
      <c r="O42" s="31">
        <f t="shared" si="5"/>
        <v>11.73</v>
      </c>
      <c r="P42" s="31">
        <f t="shared" si="6"/>
        <v>28.152</v>
      </c>
      <c r="Q42" s="31">
        <f t="shared" si="7"/>
        <v>28.152</v>
      </c>
      <c r="R42" s="31">
        <f t="shared" si="8"/>
        <v>180.44</v>
      </c>
      <c r="S42" s="5"/>
    </row>
    <row r="43" ht="15.75" customHeight="1">
      <c r="A43" s="24">
        <v>44726.0</v>
      </c>
      <c r="B43" s="25" t="s">
        <v>5</v>
      </c>
      <c r="C43" s="26">
        <f t="array" ref="C43">XLOOKUP(B43,'Ads report'!B40:B158,'Ads report'!C40:C158)</f>
        <v>333.56</v>
      </c>
      <c r="D43" s="27">
        <f t="array" ref="D43">XLOOKUP(B43,'Ads report'!$B$1:$B$121,'Ads report'!D40:D160)</f>
        <v>29874</v>
      </c>
      <c r="E43" s="27">
        <f t="array" ref="E43">XLOOKUP(B43,'Ads report'!$B$1:$B$121,'Ads report'!E40:E160)</f>
        <v>439</v>
      </c>
      <c r="F43" s="29">
        <f t="array" ref="F43">XLOOKUP(B43,'Website report'!B40:B160,'Website report'!C40:C160)</f>
        <v>412</v>
      </c>
      <c r="G43" s="29">
        <f t="array" ref="G43">XLOOKUP(B43,'Website report'!$B$1:$B$121,'Website report'!D40:D160)</f>
        <v>47</v>
      </c>
      <c r="H43" s="29">
        <f t="array" ref="H43">XLOOKUP(B43,'Sales report'!$B$1:$B$121,'Sales report'!C40:C160)</f>
        <v>43</v>
      </c>
      <c r="I43" s="29">
        <f t="array" ref="I43">XLOOKUP(B43,'Sales report'!$B$1:$B$121,'Sales report'!D40:D160)</f>
        <v>34</v>
      </c>
      <c r="J43" s="29">
        <f t="array" ref="J43">XLOOKUP(B43,'Sales report'!$B$1:$B$121,'Sales report'!E40:E160)</f>
        <v>450.56</v>
      </c>
      <c r="K43" s="30">
        <f t="shared" si="1"/>
        <v>11.16556203</v>
      </c>
      <c r="L43" s="30">
        <f t="shared" si="2"/>
        <v>0.7598177677</v>
      </c>
      <c r="M43" s="30">
        <f t="shared" si="3"/>
        <v>1.469505255</v>
      </c>
      <c r="N43" s="30">
        <f t="shared" si="4"/>
        <v>0.8096116505</v>
      </c>
      <c r="O43" s="31">
        <f t="shared" si="5"/>
        <v>7.097021277</v>
      </c>
      <c r="P43" s="31">
        <f t="shared" si="6"/>
        <v>7.757209302</v>
      </c>
      <c r="Q43" s="31">
        <f t="shared" si="7"/>
        <v>9.810588235</v>
      </c>
      <c r="R43" s="31">
        <f t="shared" si="8"/>
        <v>117</v>
      </c>
      <c r="S43" s="5"/>
    </row>
    <row r="44" ht="15.75" hidden="1" customHeight="1">
      <c r="A44" s="24">
        <v>44727.0</v>
      </c>
      <c r="B44" s="25" t="s">
        <v>6</v>
      </c>
      <c r="C44" s="26">
        <f t="array" ref="C44">XLOOKUP(B44,'Ads report'!B43:B162,'Ads report'!C43:C162)</f>
        <v>234.11</v>
      </c>
      <c r="D44" s="27">
        <f t="array" ref="D44">XLOOKUP(B44,'Ads report'!B43:B163,'Ads report'!D43:D163)</f>
        <v>29026</v>
      </c>
      <c r="E44" s="28">
        <f t="array" ref="E44">XLOOKUP(B44,'Ads report'!$B$1:$B$121,'Ads report'!E43:E163)</f>
        <v>430</v>
      </c>
      <c r="F44" s="29">
        <f t="array" ref="F44">XLOOKUP(B44,'Website report'!B43:B163,'Website report'!C43:C163)</f>
        <v>405</v>
      </c>
      <c r="G44" s="29">
        <f t="array" ref="G44">XLOOKUP(B44,'Website report'!$B$1:$B$121,'Website report'!D43:D163)</f>
        <v>55</v>
      </c>
      <c r="H44" s="29">
        <f t="array" ref="H44">XLOOKUP(B44,'Sales report'!B43:B163,'Sales report'!C43:C163)</f>
        <v>24</v>
      </c>
      <c r="I44" s="29">
        <f t="array" ref="I44">XLOOKUP(B44,'Sales report'!B43:B163,'Sales report'!D43:D163)</f>
        <v>21</v>
      </c>
      <c r="J44" s="29">
        <f t="array" ref="J44">XLOOKUP(B44,'Sales report'!B43:B163,'Sales report'!E43:E163)</f>
        <v>136.17</v>
      </c>
      <c r="K44" s="30">
        <f t="shared" si="1"/>
        <v>8.065527458</v>
      </c>
      <c r="L44" s="30">
        <f t="shared" si="2"/>
        <v>0.5444418605</v>
      </c>
      <c r="M44" s="30">
        <f t="shared" si="3"/>
        <v>1.481430442</v>
      </c>
      <c r="N44" s="30">
        <f t="shared" si="4"/>
        <v>0.5780493827</v>
      </c>
      <c r="O44" s="31">
        <f t="shared" si="5"/>
        <v>4.256545455</v>
      </c>
      <c r="P44" s="31">
        <f t="shared" si="6"/>
        <v>9.754583333</v>
      </c>
      <c r="Q44" s="31">
        <f t="shared" si="7"/>
        <v>11.14809524</v>
      </c>
      <c r="R44" s="31">
        <f t="shared" si="8"/>
        <v>-97.94</v>
      </c>
      <c r="S44" s="7"/>
    </row>
    <row r="45" ht="15.75" hidden="1" customHeight="1">
      <c r="A45" s="24">
        <v>44727.0</v>
      </c>
      <c r="B45" s="25" t="s">
        <v>7</v>
      </c>
      <c r="C45" s="26">
        <f t="array" ref="C45">XLOOKUP(B45,'Ads report'!$B$1:$B$121,'Ads report'!C43:C163)</f>
        <v>107.84</v>
      </c>
      <c r="D45" s="27">
        <f t="array" ref="D45">XLOOKUP(B45,'Ads report'!$B$1:$B$121,'Ads report'!D43:D163)</f>
        <v>5042</v>
      </c>
      <c r="E45" s="27">
        <f t="array" ref="E45">XLOOKUP(B45,'Ads report'!$B$1:$B$121,'Ads report'!E43:E163)</f>
        <v>70</v>
      </c>
      <c r="F45" s="29">
        <f t="array" ref="F45">XLOOKUP(B45,'Website report'!$B$1:$B$121,'Website report'!C43:C163)</f>
        <v>65</v>
      </c>
      <c r="G45" s="29">
        <f t="array" ref="G45">XLOOKUP(B45,'Website report'!$B$1:$B$121,'Website report'!D43:D163)</f>
        <v>10</v>
      </c>
      <c r="H45" s="29">
        <f t="array" ref="H45">XLOOKUP(B45,'Sales report'!B43:B163,'Sales report'!C43:C163)</f>
        <v>8</v>
      </c>
      <c r="I45" s="29">
        <f t="array" ref="I45">XLOOKUP(B45,'Sales report'!B43:B163,'Sales report'!D43:D163)</f>
        <v>7</v>
      </c>
      <c r="J45" s="29">
        <f t="array" ref="J45">XLOOKUP(B45,'Sales report'!B43:B163,'Sales report'!E43:E163)</f>
        <v>283.02</v>
      </c>
      <c r="K45" s="30">
        <f t="shared" si="1"/>
        <v>21.38833796</v>
      </c>
      <c r="L45" s="30">
        <f t="shared" si="2"/>
        <v>1.540571429</v>
      </c>
      <c r="M45" s="30">
        <f t="shared" si="3"/>
        <v>1.388337961</v>
      </c>
      <c r="N45" s="30">
        <f t="shared" si="4"/>
        <v>1.659076923</v>
      </c>
      <c r="O45" s="31">
        <f t="shared" si="5"/>
        <v>10.784</v>
      </c>
      <c r="P45" s="31">
        <f t="shared" si="6"/>
        <v>13.48</v>
      </c>
      <c r="Q45" s="31">
        <f t="shared" si="7"/>
        <v>15.40571429</v>
      </c>
      <c r="R45" s="31">
        <f t="shared" si="8"/>
        <v>175.18</v>
      </c>
      <c r="S45" s="5"/>
    </row>
    <row r="46" ht="15.75" customHeight="1">
      <c r="A46" s="24">
        <v>44727.0</v>
      </c>
      <c r="B46" s="25" t="s">
        <v>5</v>
      </c>
      <c r="C46" s="26">
        <f t="array" ref="C46">XLOOKUP(B46,'Ads report'!B43:B161,'Ads report'!C43:C161)</f>
        <v>371.86</v>
      </c>
      <c r="D46" s="27">
        <f t="array" ref="D46">XLOOKUP(B46,'Ads report'!$B$1:$B$121,'Ads report'!D43:D163)</f>
        <v>25259</v>
      </c>
      <c r="E46" s="27">
        <f t="array" ref="E46">XLOOKUP(B46,'Ads report'!$B$1:$B$121,'Ads report'!E43:E163)</f>
        <v>478</v>
      </c>
      <c r="F46" s="29">
        <f t="array" ref="F46">XLOOKUP(B46,'Website report'!B43:B163,'Website report'!C43:C163)</f>
        <v>445</v>
      </c>
      <c r="G46" s="29">
        <f t="array" ref="G46">XLOOKUP(B46,'Website report'!$B$1:$B$121,'Website report'!D43:D163)</f>
        <v>46</v>
      </c>
      <c r="H46" s="29">
        <f t="array" ref="H46">XLOOKUP(B46,'Sales report'!$B$1:$B$121,'Sales report'!C43:C163)</f>
        <v>33</v>
      </c>
      <c r="I46" s="29">
        <f t="array" ref="I46">XLOOKUP(B46,'Sales report'!$B$1:$B$121,'Sales report'!D43:D163)</f>
        <v>26</v>
      </c>
      <c r="J46" s="29">
        <f t="array" ref="J46">XLOOKUP(B46,'Sales report'!$B$1:$B$121,'Sales report'!E43:E163)</f>
        <v>423.64</v>
      </c>
      <c r="K46" s="30">
        <f t="shared" si="1"/>
        <v>14.72188131</v>
      </c>
      <c r="L46" s="30">
        <f t="shared" si="2"/>
        <v>0.7779497908</v>
      </c>
      <c r="M46" s="30">
        <f t="shared" si="3"/>
        <v>1.89239479</v>
      </c>
      <c r="N46" s="30">
        <f t="shared" si="4"/>
        <v>0.8356404494</v>
      </c>
      <c r="O46" s="31">
        <f t="shared" si="5"/>
        <v>8.083913043</v>
      </c>
      <c r="P46" s="31">
        <f t="shared" si="6"/>
        <v>11.26848485</v>
      </c>
      <c r="Q46" s="31">
        <f t="shared" si="7"/>
        <v>14.30230769</v>
      </c>
      <c r="R46" s="31">
        <f t="shared" si="8"/>
        <v>51.78</v>
      </c>
      <c r="S46" s="5"/>
    </row>
    <row r="47" ht="15.75" hidden="1" customHeight="1">
      <c r="A47" s="24">
        <v>44728.0</v>
      </c>
      <c r="B47" s="25" t="s">
        <v>6</v>
      </c>
      <c r="C47" s="26">
        <f t="array" ref="C47">XLOOKUP(B47,'Ads report'!B46:B165,'Ads report'!C46:C165)</f>
        <v>224.38</v>
      </c>
      <c r="D47" s="27">
        <f t="array" ref="D47">XLOOKUP(B47,'Ads report'!B46:B166,'Ads report'!D46:D166)</f>
        <v>26028</v>
      </c>
      <c r="E47" s="28">
        <f t="array" ref="E47">XLOOKUP(B47,'Ads report'!$B$1:$B$121,'Ads report'!E46:E166)</f>
        <v>577</v>
      </c>
      <c r="F47" s="29">
        <f t="array" ref="F47">XLOOKUP(B47,'Website report'!B46:B166,'Website report'!C46:C166)</f>
        <v>549</v>
      </c>
      <c r="G47" s="29">
        <f t="array" ref="G47">XLOOKUP(B47,'Website report'!$B$1:$B$121,'Website report'!D46:D166)</f>
        <v>35</v>
      </c>
      <c r="H47" s="29">
        <f t="array" ref="H47">XLOOKUP(B47,'Sales report'!B46:B166,'Sales report'!C46:C166)</f>
        <v>21</v>
      </c>
      <c r="I47" s="29">
        <f t="array" ref="I47">XLOOKUP(B47,'Sales report'!B46:B166,'Sales report'!D46:D166)</f>
        <v>18</v>
      </c>
      <c r="J47" s="29">
        <f t="array" ref="J47">XLOOKUP(B47,'Sales report'!B46:B166,'Sales report'!E46:E166)</f>
        <v>172.8</v>
      </c>
      <c r="K47" s="30">
        <f t="shared" si="1"/>
        <v>8.620716152</v>
      </c>
      <c r="L47" s="30">
        <f t="shared" si="2"/>
        <v>0.3888734835</v>
      </c>
      <c r="M47" s="30">
        <f t="shared" si="3"/>
        <v>2.216843399</v>
      </c>
      <c r="N47" s="30">
        <f t="shared" si="4"/>
        <v>0.4087067395</v>
      </c>
      <c r="O47" s="31">
        <f t="shared" si="5"/>
        <v>6.410857143</v>
      </c>
      <c r="P47" s="31">
        <f t="shared" si="6"/>
        <v>10.6847619</v>
      </c>
      <c r="Q47" s="31">
        <f t="shared" si="7"/>
        <v>12.46555556</v>
      </c>
      <c r="R47" s="31">
        <f t="shared" si="8"/>
        <v>-51.58</v>
      </c>
      <c r="S47" s="7"/>
    </row>
    <row r="48" ht="15.75" hidden="1" customHeight="1">
      <c r="A48" s="24">
        <v>44728.0</v>
      </c>
      <c r="B48" s="25" t="s">
        <v>7</v>
      </c>
      <c r="C48" s="26">
        <f t="array" ref="C48">XLOOKUP(B48,'Ads report'!$B$1:$B$121,'Ads report'!C46:C166)</f>
        <v>136.48</v>
      </c>
      <c r="D48" s="27">
        <f t="array" ref="D48">XLOOKUP(B48,'Ads report'!$B$1:$B$121,'Ads report'!D46:D166)</f>
        <v>6787</v>
      </c>
      <c r="E48" s="27">
        <f t="array" ref="E48">XLOOKUP(B48,'Ads report'!$B$1:$B$121,'Ads report'!E46:E166)</f>
        <v>79</v>
      </c>
      <c r="F48" s="29">
        <f t="array" ref="F48">XLOOKUP(B48,'Website report'!$B$1:$B$121,'Website report'!C46:C166)</f>
        <v>77</v>
      </c>
      <c r="G48" s="29">
        <f t="array" ref="G48">XLOOKUP(B48,'Website report'!$B$1:$B$121,'Website report'!D46:D166)</f>
        <v>14</v>
      </c>
      <c r="H48" s="29">
        <f t="array" ref="H48">XLOOKUP(B48,'Sales report'!B46:B166,'Sales report'!C46:C166)</f>
        <v>7</v>
      </c>
      <c r="I48" s="29">
        <f t="array" ref="I48">XLOOKUP(B48,'Sales report'!B46:B166,'Sales report'!D46:D166)</f>
        <v>6</v>
      </c>
      <c r="J48" s="29">
        <f t="array" ref="J48">XLOOKUP(B48,'Sales report'!B46:B166,'Sales report'!E46:E166)</f>
        <v>395.1</v>
      </c>
      <c r="K48" s="30">
        <f t="shared" si="1"/>
        <v>20.10903197</v>
      </c>
      <c r="L48" s="30">
        <f t="shared" si="2"/>
        <v>1.727594937</v>
      </c>
      <c r="M48" s="30">
        <f t="shared" si="3"/>
        <v>1.163989981</v>
      </c>
      <c r="N48" s="30">
        <f t="shared" si="4"/>
        <v>1.772467532</v>
      </c>
      <c r="O48" s="31">
        <f t="shared" si="5"/>
        <v>9.748571429</v>
      </c>
      <c r="P48" s="31">
        <f t="shared" si="6"/>
        <v>19.49714286</v>
      </c>
      <c r="Q48" s="31">
        <f t="shared" si="7"/>
        <v>22.74666667</v>
      </c>
      <c r="R48" s="31">
        <f t="shared" si="8"/>
        <v>258.62</v>
      </c>
      <c r="S48" s="5"/>
    </row>
    <row r="49" ht="15.75" customHeight="1">
      <c r="A49" s="24">
        <v>44728.0</v>
      </c>
      <c r="B49" s="25" t="s">
        <v>5</v>
      </c>
      <c r="C49" s="26">
        <f t="array" ref="C49">XLOOKUP(B49,'Ads report'!B46:B164,'Ads report'!C46:C164)</f>
        <v>309.48</v>
      </c>
      <c r="D49" s="27">
        <f t="array" ref="D49">XLOOKUP(B49,'Ads report'!$B$1:$B$121,'Ads report'!D46:D166)</f>
        <v>28681</v>
      </c>
      <c r="E49" s="27">
        <f t="array" ref="E49">XLOOKUP(B49,'Ads report'!$B$1:$B$121,'Ads report'!E46:E166)</f>
        <v>361</v>
      </c>
      <c r="F49" s="29">
        <f t="array" ref="F49">XLOOKUP(B49,'Website report'!B46:B166,'Website report'!C46:C166)</f>
        <v>349</v>
      </c>
      <c r="G49" s="29">
        <f t="array" ref="G49">XLOOKUP(B49,'Website report'!$B$1:$B$121,'Website report'!D46:D166)</f>
        <v>52</v>
      </c>
      <c r="H49" s="29">
        <f t="array" ref="H49">XLOOKUP(B49,'Sales report'!$B$1:$B$121,'Sales report'!C46:C166)</f>
        <v>37</v>
      </c>
      <c r="I49" s="29">
        <f t="array" ref="I49">XLOOKUP(B49,'Sales report'!$B$1:$B$121,'Sales report'!D46:D166)</f>
        <v>30</v>
      </c>
      <c r="J49" s="29">
        <f t="array" ref="J49">XLOOKUP(B49,'Sales report'!$B$1:$B$121,'Sales report'!E46:E166)</f>
        <v>423.9</v>
      </c>
      <c r="K49" s="30">
        <f t="shared" si="1"/>
        <v>10.79041874</v>
      </c>
      <c r="L49" s="30">
        <f t="shared" si="2"/>
        <v>0.8572853186</v>
      </c>
      <c r="M49" s="30">
        <f t="shared" si="3"/>
        <v>1.258672989</v>
      </c>
      <c r="N49" s="30">
        <f t="shared" si="4"/>
        <v>0.8867621777</v>
      </c>
      <c r="O49" s="31">
        <f t="shared" si="5"/>
        <v>5.951538462</v>
      </c>
      <c r="P49" s="31">
        <f t="shared" si="6"/>
        <v>8.364324324</v>
      </c>
      <c r="Q49" s="31">
        <f t="shared" si="7"/>
        <v>10.316</v>
      </c>
      <c r="R49" s="31">
        <f t="shared" si="8"/>
        <v>114.42</v>
      </c>
      <c r="S49" s="5"/>
    </row>
    <row r="50" ht="15.75" hidden="1" customHeight="1">
      <c r="A50" s="24">
        <v>44729.0</v>
      </c>
      <c r="B50" s="25" t="s">
        <v>6</v>
      </c>
      <c r="C50" s="26">
        <f t="array" ref="C50">XLOOKUP(B50,'Ads report'!B49:B168,'Ads report'!C49:C168)</f>
        <v>230.8</v>
      </c>
      <c r="D50" s="27">
        <f t="array" ref="D50">XLOOKUP(B50,'Ads report'!B49:B169,'Ads report'!D49:D169)</f>
        <v>27494</v>
      </c>
      <c r="E50" s="28">
        <f t="array" ref="E50">XLOOKUP(B50,'Ads report'!$B$1:$B$121,'Ads report'!E49:E169)</f>
        <v>434</v>
      </c>
      <c r="F50" s="29">
        <f t="array" ref="F50">XLOOKUP(B50,'Website report'!B49:B169,'Website report'!C49:C169)</f>
        <v>406</v>
      </c>
      <c r="G50" s="29">
        <f t="array" ref="G50">XLOOKUP(B50,'Website report'!$B$1:$B$121,'Website report'!D49:D169)</f>
        <v>44</v>
      </c>
      <c r="H50" s="29">
        <f t="array" ref="H50">XLOOKUP(B50,'Sales report'!B49:B169,'Sales report'!C49:C169)</f>
        <v>29</v>
      </c>
      <c r="I50" s="29">
        <f t="array" ref="I50">XLOOKUP(B50,'Sales report'!B49:B169,'Sales report'!D49:D169)</f>
        <v>25</v>
      </c>
      <c r="J50" s="29">
        <f t="array" ref="J50">XLOOKUP(B50,'Sales report'!B49:B169,'Sales report'!E49:E169)</f>
        <v>200.2</v>
      </c>
      <c r="K50" s="30">
        <f t="shared" si="1"/>
        <v>8.394558813</v>
      </c>
      <c r="L50" s="30">
        <f t="shared" si="2"/>
        <v>0.531797235</v>
      </c>
      <c r="M50" s="30">
        <f t="shared" si="3"/>
        <v>1.578526224</v>
      </c>
      <c r="N50" s="30">
        <f t="shared" si="4"/>
        <v>0.5684729064</v>
      </c>
      <c r="O50" s="31">
        <f t="shared" si="5"/>
        <v>5.245454545</v>
      </c>
      <c r="P50" s="31">
        <f t="shared" si="6"/>
        <v>7.95862069</v>
      </c>
      <c r="Q50" s="31">
        <f t="shared" si="7"/>
        <v>9.232</v>
      </c>
      <c r="R50" s="31">
        <f t="shared" si="8"/>
        <v>-30.6</v>
      </c>
      <c r="S50" s="7"/>
    </row>
    <row r="51" ht="15.75" hidden="1" customHeight="1">
      <c r="A51" s="24">
        <v>44729.0</v>
      </c>
      <c r="B51" s="25" t="s">
        <v>7</v>
      </c>
      <c r="C51" s="26">
        <f t="array" ref="C51">XLOOKUP(B51,'Ads report'!$B$1:$B$121,'Ads report'!C49:C169)</f>
        <v>145.48</v>
      </c>
      <c r="D51" s="27">
        <f t="array" ref="D51">XLOOKUP(B51,'Ads report'!$B$1:$B$121,'Ads report'!D49:D169)</f>
        <v>6273</v>
      </c>
      <c r="E51" s="27">
        <f t="array" ref="E51">XLOOKUP(B51,'Ads report'!$B$1:$B$121,'Ads report'!E49:E169)</f>
        <v>67</v>
      </c>
      <c r="F51" s="29">
        <f t="array" ref="F51">XLOOKUP(B51,'Website report'!$B$1:$B$121,'Website report'!C49:C169)</f>
        <v>65</v>
      </c>
      <c r="G51" s="29">
        <f t="array" ref="G51">XLOOKUP(B51,'Website report'!$B$1:$B$121,'Website report'!D49:D169)</f>
        <v>10</v>
      </c>
      <c r="H51" s="29">
        <f t="array" ref="H51">XLOOKUP(B51,'Sales report'!B49:B169,'Sales report'!C49:C169)</f>
        <v>8</v>
      </c>
      <c r="I51" s="29">
        <f t="array" ref="I51">XLOOKUP(B51,'Sales report'!B49:B169,'Sales report'!D49:D169)</f>
        <v>7</v>
      </c>
      <c r="J51" s="29">
        <f t="array" ref="J51">XLOOKUP(B51,'Sales report'!B49:B169,'Sales report'!E49:E169)</f>
        <v>323.05</v>
      </c>
      <c r="K51" s="30">
        <f t="shared" si="1"/>
        <v>23.19145544</v>
      </c>
      <c r="L51" s="30">
        <f t="shared" si="2"/>
        <v>2.171343284</v>
      </c>
      <c r="M51" s="30">
        <f t="shared" si="3"/>
        <v>1.068069504</v>
      </c>
      <c r="N51" s="30">
        <f t="shared" si="4"/>
        <v>2.238153846</v>
      </c>
      <c r="O51" s="31">
        <f t="shared" si="5"/>
        <v>14.548</v>
      </c>
      <c r="P51" s="31">
        <f t="shared" si="6"/>
        <v>18.185</v>
      </c>
      <c r="Q51" s="31">
        <f t="shared" si="7"/>
        <v>20.78285714</v>
      </c>
      <c r="R51" s="31">
        <f t="shared" si="8"/>
        <v>177.57</v>
      </c>
      <c r="S51" s="5"/>
    </row>
    <row r="52" ht="15.75" customHeight="1">
      <c r="A52" s="24">
        <v>44729.0</v>
      </c>
      <c r="B52" s="25" t="s">
        <v>5</v>
      </c>
      <c r="C52" s="26">
        <f t="array" ref="C52">XLOOKUP(B52,'Ads report'!B49:B167,'Ads report'!C49:C167)</f>
        <v>319.92</v>
      </c>
      <c r="D52" s="27">
        <f t="array" ref="D52">XLOOKUP(B52,'Ads report'!$B$1:$B$121,'Ads report'!D49:D169)</f>
        <v>28835</v>
      </c>
      <c r="E52" s="27">
        <f t="array" ref="E52">XLOOKUP(B52,'Ads report'!$B$1:$B$121,'Ads report'!E49:E169)</f>
        <v>300</v>
      </c>
      <c r="F52" s="29">
        <f t="array" ref="F52">XLOOKUP(B52,'Website report'!B49:B169,'Website report'!C49:C169)</f>
        <v>290</v>
      </c>
      <c r="G52" s="29">
        <f t="array" ref="G52">XLOOKUP(B52,'Website report'!$B$1:$B$121,'Website report'!D49:D169)</f>
        <v>55</v>
      </c>
      <c r="H52" s="29">
        <f t="array" ref="H52">XLOOKUP(B52,'Sales report'!$B$1:$B$121,'Sales report'!C49:C169)</f>
        <v>37</v>
      </c>
      <c r="I52" s="29">
        <f t="array" ref="I52">XLOOKUP(B52,'Sales report'!$B$1:$B$121,'Sales report'!D49:D169)</f>
        <v>30</v>
      </c>
      <c r="J52" s="29">
        <f t="array" ref="J52">XLOOKUP(B52,'Sales report'!$B$1:$B$121,'Sales report'!E49:E169)</f>
        <v>462.28</v>
      </c>
      <c r="K52" s="30">
        <f t="shared" si="1"/>
        <v>11.09485001</v>
      </c>
      <c r="L52" s="30">
        <f t="shared" si="2"/>
        <v>1.0664</v>
      </c>
      <c r="M52" s="30">
        <f t="shared" si="3"/>
        <v>1.040402289</v>
      </c>
      <c r="N52" s="30">
        <f t="shared" si="4"/>
        <v>1.103172414</v>
      </c>
      <c r="O52" s="31">
        <f t="shared" si="5"/>
        <v>5.816727273</v>
      </c>
      <c r="P52" s="31">
        <f t="shared" si="6"/>
        <v>8.646486486</v>
      </c>
      <c r="Q52" s="31">
        <f t="shared" si="7"/>
        <v>10.664</v>
      </c>
      <c r="R52" s="31">
        <f t="shared" si="8"/>
        <v>142.36</v>
      </c>
      <c r="S52" s="5"/>
    </row>
    <row r="53" ht="15.75" hidden="1" customHeight="1">
      <c r="A53" s="24">
        <v>44730.0</v>
      </c>
      <c r="B53" s="25" t="s">
        <v>6</v>
      </c>
      <c r="C53" s="26">
        <f t="array" ref="C53">XLOOKUP(B53,'Ads report'!B52:B171,'Ads report'!C52:C171)</f>
        <v>209.65</v>
      </c>
      <c r="D53" s="27">
        <f t="array" ref="D53">XLOOKUP(B53,'Ads report'!B52:B172,'Ads report'!D52:D172)</f>
        <v>24824</v>
      </c>
      <c r="E53" s="28">
        <f t="array" ref="E53">XLOOKUP(B53,'Ads report'!$B$1:$B$121,'Ads report'!E52:E172)</f>
        <v>534</v>
      </c>
      <c r="F53" s="29">
        <f t="array" ref="F53">XLOOKUP(B53,'Website report'!B52:B172,'Website report'!C52:C172)</f>
        <v>503</v>
      </c>
      <c r="G53" s="29">
        <f t="array" ref="G53">XLOOKUP(B53,'Website report'!$B$1:$B$121,'Website report'!D52:D172)</f>
        <v>41</v>
      </c>
      <c r="H53" s="29">
        <f t="array" ref="H53">XLOOKUP(B53,'Sales report'!B52:B172,'Sales report'!C52:C172)</f>
        <v>20</v>
      </c>
      <c r="I53" s="29">
        <f t="array" ref="I53">XLOOKUP(B53,'Sales report'!B52:B172,'Sales report'!D52:D172)</f>
        <v>17</v>
      </c>
      <c r="J53" s="29">
        <f t="array" ref="J53">XLOOKUP(B53,'Sales report'!B52:B172,'Sales report'!E52:E172)</f>
        <v>195.96</v>
      </c>
      <c r="K53" s="30">
        <f t="shared" si="1"/>
        <v>8.44545601</v>
      </c>
      <c r="L53" s="30">
        <f t="shared" si="2"/>
        <v>0.3926029963</v>
      </c>
      <c r="M53" s="30">
        <f t="shared" si="3"/>
        <v>2.151144054</v>
      </c>
      <c r="N53" s="30">
        <f t="shared" si="4"/>
        <v>0.4167992048</v>
      </c>
      <c r="O53" s="31">
        <f t="shared" si="5"/>
        <v>5.113414634</v>
      </c>
      <c r="P53" s="31">
        <f t="shared" si="6"/>
        <v>10.4825</v>
      </c>
      <c r="Q53" s="31">
        <f t="shared" si="7"/>
        <v>12.33235294</v>
      </c>
      <c r="R53" s="31">
        <f t="shared" si="8"/>
        <v>-13.69</v>
      </c>
      <c r="S53" s="7"/>
    </row>
    <row r="54" ht="15.75" hidden="1" customHeight="1">
      <c r="A54" s="24">
        <v>44730.0</v>
      </c>
      <c r="B54" s="25" t="s">
        <v>7</v>
      </c>
      <c r="C54" s="26">
        <f t="array" ref="C54">XLOOKUP(B54,'Ads report'!$B$1:$B$121,'Ads report'!C52:C172)</f>
        <v>119.67</v>
      </c>
      <c r="D54" s="27">
        <f t="array" ref="D54">XLOOKUP(B54,'Ads report'!$B$1:$B$121,'Ads report'!D52:D172)</f>
        <v>5725</v>
      </c>
      <c r="E54" s="27">
        <f t="array" ref="E54">XLOOKUP(B54,'Ads report'!$B$1:$B$121,'Ads report'!E52:E172)</f>
        <v>53</v>
      </c>
      <c r="F54" s="29">
        <f t="array" ref="F54">XLOOKUP(B54,'Website report'!$B$1:$B$121,'Website report'!C52:C172)</f>
        <v>51</v>
      </c>
      <c r="G54" s="29">
        <f t="array" ref="G54">XLOOKUP(B54,'Website report'!$B$1:$B$121,'Website report'!D52:D172)</f>
        <v>14</v>
      </c>
      <c r="H54" s="29">
        <f t="array" ref="H54">XLOOKUP(B54,'Sales report'!B52:B172,'Sales report'!C52:C172)</f>
        <v>5</v>
      </c>
      <c r="I54" s="29">
        <f t="array" ref="I54">XLOOKUP(B54,'Sales report'!B52:B172,'Sales report'!D52:D172)</f>
        <v>5</v>
      </c>
      <c r="J54" s="29">
        <f t="array" ref="J54">XLOOKUP(B54,'Sales report'!B52:B172,'Sales report'!E52:E172)</f>
        <v>338.56</v>
      </c>
      <c r="K54" s="30">
        <f t="shared" si="1"/>
        <v>20.90305677</v>
      </c>
      <c r="L54" s="30">
        <f t="shared" si="2"/>
        <v>2.257924528</v>
      </c>
      <c r="M54" s="30">
        <f t="shared" si="3"/>
        <v>0.9257641921</v>
      </c>
      <c r="N54" s="30">
        <f t="shared" si="4"/>
        <v>2.346470588</v>
      </c>
      <c r="O54" s="31">
        <f t="shared" si="5"/>
        <v>8.547857143</v>
      </c>
      <c r="P54" s="31">
        <f t="shared" si="6"/>
        <v>23.934</v>
      </c>
      <c r="Q54" s="31">
        <f t="shared" si="7"/>
        <v>23.934</v>
      </c>
      <c r="R54" s="31">
        <f t="shared" si="8"/>
        <v>218.89</v>
      </c>
      <c r="S54" s="5"/>
    </row>
    <row r="55" ht="15.75" customHeight="1">
      <c r="A55" s="24">
        <v>44730.0</v>
      </c>
      <c r="B55" s="25" t="s">
        <v>5</v>
      </c>
      <c r="C55" s="26">
        <f t="array" ref="C55">XLOOKUP(B55,'Ads report'!B52:B170,'Ads report'!C52:C170)</f>
        <v>376.04</v>
      </c>
      <c r="D55" s="27">
        <f t="array" ref="D55">XLOOKUP(B55,'Ads report'!$B$1:$B$121,'Ads report'!D52:D172)</f>
        <v>28627</v>
      </c>
      <c r="E55" s="27">
        <f t="array" ref="E55">XLOOKUP(B55,'Ads report'!$B$1:$B$121,'Ads report'!E52:E172)</f>
        <v>402</v>
      </c>
      <c r="F55" s="29">
        <f t="array" ref="F55">XLOOKUP(B55,'Website report'!B52:B172,'Website report'!C52:C172)</f>
        <v>387</v>
      </c>
      <c r="G55" s="29">
        <f t="array" ref="G55">XLOOKUP(B55,'Website report'!$B$1:$B$121,'Website report'!D52:D172)</f>
        <v>56</v>
      </c>
      <c r="H55" s="29">
        <f t="array" ref="H55">XLOOKUP(B55,'Sales report'!$B$1:$B$121,'Sales report'!C52:C172)</f>
        <v>37</v>
      </c>
      <c r="I55" s="29">
        <f t="array" ref="I55">XLOOKUP(B55,'Sales report'!$B$1:$B$121,'Sales report'!D52:D172)</f>
        <v>30</v>
      </c>
      <c r="J55" s="29">
        <f t="array" ref="J55">XLOOKUP(B55,'Sales report'!$B$1:$B$121,'Sales report'!E52:E172)</f>
        <v>554.76</v>
      </c>
      <c r="K55" s="30">
        <f t="shared" si="1"/>
        <v>13.13585077</v>
      </c>
      <c r="L55" s="30">
        <f t="shared" si="2"/>
        <v>0.9354228856</v>
      </c>
      <c r="M55" s="30">
        <f t="shared" si="3"/>
        <v>1.404268697</v>
      </c>
      <c r="N55" s="30">
        <f t="shared" si="4"/>
        <v>0.9716795866</v>
      </c>
      <c r="O55" s="31">
        <f t="shared" si="5"/>
        <v>6.715</v>
      </c>
      <c r="P55" s="31">
        <f t="shared" si="6"/>
        <v>10.16324324</v>
      </c>
      <c r="Q55" s="31">
        <f t="shared" si="7"/>
        <v>12.53466667</v>
      </c>
      <c r="R55" s="31">
        <f t="shared" si="8"/>
        <v>178.72</v>
      </c>
      <c r="S55" s="5"/>
    </row>
    <row r="56" ht="15.75" hidden="1" customHeight="1">
      <c r="A56" s="24">
        <v>44731.0</v>
      </c>
      <c r="B56" s="25" t="s">
        <v>6</v>
      </c>
      <c r="C56" s="26">
        <f t="array" ref="C56">XLOOKUP(B56,'Ads report'!B55:B174,'Ads report'!C55:C174)</f>
        <v>245.82</v>
      </c>
      <c r="D56" s="27">
        <f t="array" ref="D56">XLOOKUP(B56,'Ads report'!B55:B175,'Ads report'!D55:D175)</f>
        <v>21949</v>
      </c>
      <c r="E56" s="28">
        <f t="array" ref="E56">XLOOKUP(B56,'Ads report'!$B$1:$B$121,'Ads report'!E55:E175)</f>
        <v>539</v>
      </c>
      <c r="F56" s="29">
        <f t="array" ref="F56">XLOOKUP(B56,'Website report'!B55:B175,'Website report'!C55:C175)</f>
        <v>515</v>
      </c>
      <c r="G56" s="29">
        <f t="array" ref="G56">XLOOKUP(B56,'Website report'!$B$1:$B$121,'Website report'!D55:D175)</f>
        <v>37</v>
      </c>
      <c r="H56" s="29">
        <f t="array" ref="H56">XLOOKUP(B56,'Sales report'!B55:B175,'Sales report'!C55:C175)</f>
        <v>14</v>
      </c>
      <c r="I56" s="29">
        <f t="array" ref="I56">XLOOKUP(B56,'Sales report'!B55:B175,'Sales report'!D55:D175)</f>
        <v>12</v>
      </c>
      <c r="J56" s="29">
        <f t="array" ref="J56">XLOOKUP(B56,'Sales report'!B55:B175,'Sales report'!E55:E175)</f>
        <v>199.95</v>
      </c>
      <c r="K56" s="30">
        <f t="shared" si="1"/>
        <v>11.19959907</v>
      </c>
      <c r="L56" s="30">
        <f t="shared" si="2"/>
        <v>0.4560667904</v>
      </c>
      <c r="M56" s="30">
        <f t="shared" si="3"/>
        <v>2.455692742</v>
      </c>
      <c r="N56" s="30">
        <f t="shared" si="4"/>
        <v>0.4773203883</v>
      </c>
      <c r="O56" s="31">
        <f t="shared" si="5"/>
        <v>6.643783784</v>
      </c>
      <c r="P56" s="31">
        <f t="shared" si="6"/>
        <v>17.55857143</v>
      </c>
      <c r="Q56" s="31">
        <f t="shared" si="7"/>
        <v>20.485</v>
      </c>
      <c r="R56" s="31">
        <f t="shared" si="8"/>
        <v>-45.87</v>
      </c>
      <c r="S56" s="7"/>
    </row>
    <row r="57" ht="15.75" hidden="1" customHeight="1">
      <c r="A57" s="24">
        <v>44731.0</v>
      </c>
      <c r="B57" s="25" t="s">
        <v>7</v>
      </c>
      <c r="C57" s="26">
        <f t="array" ref="C57">XLOOKUP(B57,'Ads report'!$B$1:$B$121,'Ads report'!C55:C175)</f>
        <v>124.9</v>
      </c>
      <c r="D57" s="27">
        <f t="array" ref="D57">XLOOKUP(B57,'Ads report'!$B$1:$B$121,'Ads report'!D55:D175)</f>
        <v>7469</v>
      </c>
      <c r="E57" s="27">
        <f t="array" ref="E57">XLOOKUP(B57,'Ads report'!$B$1:$B$121,'Ads report'!E55:E175)</f>
        <v>75</v>
      </c>
      <c r="F57" s="29">
        <f t="array" ref="F57">XLOOKUP(B57,'Website report'!$B$1:$B$121,'Website report'!C55:C175)</f>
        <v>72</v>
      </c>
      <c r="G57" s="29">
        <f t="array" ref="G57">XLOOKUP(B57,'Website report'!$B$1:$B$121,'Website report'!D55:D175)</f>
        <v>15</v>
      </c>
      <c r="H57" s="29">
        <f t="array" ref="H57">XLOOKUP(B57,'Sales report'!B55:B175,'Sales report'!C55:C175)</f>
        <v>9</v>
      </c>
      <c r="I57" s="29">
        <f t="array" ref="I57">XLOOKUP(B57,'Sales report'!B55:B175,'Sales report'!D55:D175)</f>
        <v>8</v>
      </c>
      <c r="J57" s="29">
        <f t="array" ref="J57">XLOOKUP(B57,'Sales report'!B55:B175,'Sales report'!E55:E175)</f>
        <v>330.15</v>
      </c>
      <c r="K57" s="30">
        <f t="shared" si="1"/>
        <v>16.7224528</v>
      </c>
      <c r="L57" s="30">
        <f t="shared" si="2"/>
        <v>1.665333333</v>
      </c>
      <c r="M57" s="30">
        <f t="shared" si="3"/>
        <v>1.004150489</v>
      </c>
      <c r="N57" s="30">
        <f t="shared" si="4"/>
        <v>1.734722222</v>
      </c>
      <c r="O57" s="31">
        <f t="shared" si="5"/>
        <v>8.326666667</v>
      </c>
      <c r="P57" s="31">
        <f t="shared" si="6"/>
        <v>13.87777778</v>
      </c>
      <c r="Q57" s="31">
        <f t="shared" si="7"/>
        <v>15.6125</v>
      </c>
      <c r="R57" s="31">
        <f t="shared" si="8"/>
        <v>205.25</v>
      </c>
      <c r="S57" s="5"/>
    </row>
    <row r="58" ht="15.75" customHeight="1">
      <c r="A58" s="24">
        <v>44731.0</v>
      </c>
      <c r="B58" s="25" t="s">
        <v>5</v>
      </c>
      <c r="C58" s="26">
        <f t="array" ref="C58">XLOOKUP(B58,'Ads report'!B55:B173,'Ads report'!C55:C173)</f>
        <v>314.02</v>
      </c>
      <c r="D58" s="27">
        <f t="array" ref="D58">XLOOKUP(B58,'Ads report'!$B$1:$B$121,'Ads report'!D55:D175)</f>
        <v>26653</v>
      </c>
      <c r="E58" s="27">
        <f t="array" ref="E58">XLOOKUP(B58,'Ads report'!$B$1:$B$121,'Ads report'!E55:E175)</f>
        <v>496</v>
      </c>
      <c r="F58" s="29">
        <f t="array" ref="F58">XLOOKUP(B58,'Website report'!B55:B175,'Website report'!C55:C175)</f>
        <v>460</v>
      </c>
      <c r="G58" s="29">
        <f t="array" ref="G58">XLOOKUP(B58,'Website report'!$B$1:$B$121,'Website report'!D55:D175)</f>
        <v>62</v>
      </c>
      <c r="H58" s="29">
        <f t="array" ref="H58">XLOOKUP(B58,'Sales report'!$B$1:$B$121,'Sales report'!C55:C175)</f>
        <v>37</v>
      </c>
      <c r="I58" s="29">
        <f t="array" ref="I58">XLOOKUP(B58,'Sales report'!$B$1:$B$121,'Sales report'!D55:D175)</f>
        <v>30</v>
      </c>
      <c r="J58" s="29">
        <f t="array" ref="J58">XLOOKUP(B58,'Sales report'!$B$1:$B$121,'Sales report'!E55:E175)</f>
        <v>534.75</v>
      </c>
      <c r="K58" s="30">
        <f t="shared" si="1"/>
        <v>11.78178817</v>
      </c>
      <c r="L58" s="30">
        <f t="shared" si="2"/>
        <v>0.6331048387</v>
      </c>
      <c r="M58" s="30">
        <f t="shared" si="3"/>
        <v>1.860953739</v>
      </c>
      <c r="N58" s="30">
        <f t="shared" si="4"/>
        <v>0.6826521739</v>
      </c>
      <c r="O58" s="31">
        <f t="shared" si="5"/>
        <v>5.06483871</v>
      </c>
      <c r="P58" s="31">
        <f t="shared" si="6"/>
        <v>8.487027027</v>
      </c>
      <c r="Q58" s="31">
        <f t="shared" si="7"/>
        <v>10.46733333</v>
      </c>
      <c r="R58" s="31">
        <f t="shared" si="8"/>
        <v>220.73</v>
      </c>
      <c r="S58" s="5"/>
    </row>
    <row r="59" ht="15.75" hidden="1" customHeight="1">
      <c r="A59" s="24">
        <v>44732.0</v>
      </c>
      <c r="B59" s="25" t="s">
        <v>6</v>
      </c>
      <c r="C59" s="26">
        <f t="array" ref="C59">XLOOKUP(B59,'Ads report'!B58:B177,'Ads report'!C58:C177)</f>
        <v>220.13</v>
      </c>
      <c r="D59" s="27">
        <f t="array" ref="D59">XLOOKUP(B59,'Ads report'!B58:B178,'Ads report'!D58:D178)</f>
        <v>28252</v>
      </c>
      <c r="E59" s="28">
        <f t="array" ref="E59">XLOOKUP(B59,'Ads report'!$B$1:$B$121,'Ads report'!E58:E178)</f>
        <v>458</v>
      </c>
      <c r="F59" s="29">
        <f t="array" ref="F59">XLOOKUP(B59,'Website report'!B58:B178,'Website report'!C58:C178)</f>
        <v>430</v>
      </c>
      <c r="G59" s="29">
        <f t="array" ref="G59">XLOOKUP(B59,'Website report'!$B$1:$B$121,'Website report'!D58:D178)</f>
        <v>51</v>
      </c>
      <c r="H59" s="29">
        <f t="array" ref="H59">XLOOKUP(B59,'Sales report'!B58:B178,'Sales report'!C58:C178)</f>
        <v>25</v>
      </c>
      <c r="I59" s="29">
        <f t="array" ref="I59">XLOOKUP(B59,'Sales report'!B58:B178,'Sales report'!D58:D178)</f>
        <v>22</v>
      </c>
      <c r="J59" s="29">
        <f t="array" ref="J59">XLOOKUP(B59,'Sales report'!B58:B178,'Sales report'!E58:E178)</f>
        <v>224.66</v>
      </c>
      <c r="K59" s="30">
        <f t="shared" si="1"/>
        <v>7.791660767</v>
      </c>
      <c r="L59" s="30">
        <f t="shared" si="2"/>
        <v>0.4806331878</v>
      </c>
      <c r="M59" s="30">
        <f t="shared" si="3"/>
        <v>1.621124168</v>
      </c>
      <c r="N59" s="30">
        <f t="shared" si="4"/>
        <v>0.5119302326</v>
      </c>
      <c r="O59" s="31">
        <f t="shared" si="5"/>
        <v>4.31627451</v>
      </c>
      <c r="P59" s="31">
        <f t="shared" si="6"/>
        <v>8.8052</v>
      </c>
      <c r="Q59" s="31">
        <f t="shared" si="7"/>
        <v>10.00590909</v>
      </c>
      <c r="R59" s="31">
        <f t="shared" si="8"/>
        <v>4.53</v>
      </c>
      <c r="S59" s="7"/>
    </row>
    <row r="60" ht="15.75" hidden="1" customHeight="1">
      <c r="A60" s="24">
        <v>44732.0</v>
      </c>
      <c r="B60" s="25" t="s">
        <v>7</v>
      </c>
      <c r="C60" s="26">
        <f t="array" ref="C60">XLOOKUP(B60,'Ads report'!$B$1:$B$121,'Ads report'!C58:C178)</f>
        <v>128.08</v>
      </c>
      <c r="D60" s="27">
        <f t="array" ref="D60">XLOOKUP(B60,'Ads report'!$B$1:$B$121,'Ads report'!D58:D178)</f>
        <v>5351</v>
      </c>
      <c r="E60" s="27">
        <f t="array" ref="E60">XLOOKUP(B60,'Ads report'!$B$1:$B$121,'Ads report'!E58:E178)</f>
        <v>63</v>
      </c>
      <c r="F60" s="29">
        <f t="array" ref="F60">XLOOKUP(B60,'Website report'!$B$1:$B$121,'Website report'!C58:C178)</f>
        <v>59</v>
      </c>
      <c r="G60" s="29">
        <f t="array" ref="G60">XLOOKUP(B60,'Website report'!$B$1:$B$121,'Website report'!D58:D178)</f>
        <v>12</v>
      </c>
      <c r="H60" s="29">
        <f t="array" ref="H60">XLOOKUP(B60,'Sales report'!B58:B178,'Sales report'!C58:C178)</f>
        <v>9</v>
      </c>
      <c r="I60" s="29">
        <f t="array" ref="I60">XLOOKUP(B60,'Sales report'!B58:B178,'Sales report'!D58:D178)</f>
        <v>8</v>
      </c>
      <c r="J60" s="29">
        <f t="array" ref="J60">XLOOKUP(B60,'Sales report'!B58:B178,'Sales report'!E58:E178)</f>
        <v>310.2</v>
      </c>
      <c r="K60" s="30">
        <f t="shared" si="1"/>
        <v>23.93571295</v>
      </c>
      <c r="L60" s="30">
        <f t="shared" si="2"/>
        <v>2.033015873</v>
      </c>
      <c r="M60" s="30">
        <f t="shared" si="3"/>
        <v>1.177350028</v>
      </c>
      <c r="N60" s="30">
        <f t="shared" si="4"/>
        <v>2.170847458</v>
      </c>
      <c r="O60" s="31">
        <f t="shared" si="5"/>
        <v>10.67333333</v>
      </c>
      <c r="P60" s="31">
        <f t="shared" si="6"/>
        <v>14.23111111</v>
      </c>
      <c r="Q60" s="31">
        <f t="shared" si="7"/>
        <v>16.01</v>
      </c>
      <c r="R60" s="31">
        <f t="shared" si="8"/>
        <v>182.12</v>
      </c>
      <c r="S60" s="5"/>
    </row>
    <row r="61" ht="15.75" customHeight="1">
      <c r="A61" s="24">
        <v>44732.0</v>
      </c>
      <c r="B61" s="25" t="s">
        <v>5</v>
      </c>
      <c r="C61" s="26">
        <f t="array" ref="C61">XLOOKUP(B61,'Ads report'!B58:B176,'Ads report'!C58:C176)</f>
        <v>316.36</v>
      </c>
      <c r="D61" s="27">
        <f t="array" ref="D61">XLOOKUP(B61,'Ads report'!$B$1:$B$121,'Ads report'!D58:D178)</f>
        <v>20179</v>
      </c>
      <c r="E61" s="27">
        <f t="array" ref="E61">XLOOKUP(B61,'Ads report'!$B$1:$B$121,'Ads report'!E58:E178)</f>
        <v>420</v>
      </c>
      <c r="F61" s="29">
        <f t="array" ref="F61">XLOOKUP(B61,'Website report'!B58:B178,'Website report'!C58:C178)</f>
        <v>400</v>
      </c>
      <c r="G61" s="29">
        <f t="array" ref="G61">XLOOKUP(B61,'Website report'!$B$1:$B$121,'Website report'!D58:D178)</f>
        <v>48</v>
      </c>
      <c r="H61" s="29">
        <f t="array" ref="H61">XLOOKUP(B61,'Sales report'!$B$1:$B$121,'Sales report'!C58:C178)</f>
        <v>33</v>
      </c>
      <c r="I61" s="29">
        <f t="array" ref="I61">XLOOKUP(B61,'Sales report'!$B$1:$B$121,'Sales report'!D58:D178)</f>
        <v>26</v>
      </c>
      <c r="J61" s="29">
        <f t="array" ref="J61">XLOOKUP(B61,'Sales report'!$B$1:$B$121,'Sales report'!E58:E178)</f>
        <v>570.58</v>
      </c>
      <c r="K61" s="30">
        <f t="shared" si="1"/>
        <v>15.67768472</v>
      </c>
      <c r="L61" s="30">
        <f t="shared" si="2"/>
        <v>0.7532380952</v>
      </c>
      <c r="M61" s="30">
        <f t="shared" si="3"/>
        <v>2.081371723</v>
      </c>
      <c r="N61" s="30">
        <f t="shared" si="4"/>
        <v>0.7909</v>
      </c>
      <c r="O61" s="31">
        <f t="shared" si="5"/>
        <v>6.590833333</v>
      </c>
      <c r="P61" s="31">
        <f t="shared" si="6"/>
        <v>9.586666667</v>
      </c>
      <c r="Q61" s="31">
        <f t="shared" si="7"/>
        <v>12.16769231</v>
      </c>
      <c r="R61" s="31">
        <f t="shared" si="8"/>
        <v>254.22</v>
      </c>
      <c r="S61" s="5"/>
    </row>
    <row r="62" ht="15.75" hidden="1" customHeight="1">
      <c r="A62" s="24">
        <v>44733.0</v>
      </c>
      <c r="B62" s="25" t="s">
        <v>6</v>
      </c>
      <c r="C62" s="26">
        <f t="array" ref="C62">XLOOKUP(B62,'Ads report'!B61:B180,'Ads report'!C61:C180)</f>
        <v>221.51</v>
      </c>
      <c r="D62" s="27">
        <f t="array" ref="D62">XLOOKUP(B62,'Ads report'!B61:B181,'Ads report'!D61:D181)</f>
        <v>24443</v>
      </c>
      <c r="E62" s="28">
        <f t="array" ref="E62">XLOOKUP(B62,'Ads report'!$B$1:$B$121,'Ads report'!E61:E181)</f>
        <v>468</v>
      </c>
      <c r="F62" s="29">
        <f t="array" ref="F62">XLOOKUP(B62,'Website report'!B61:B181,'Website report'!C61:C181)</f>
        <v>446</v>
      </c>
      <c r="G62" s="29">
        <f t="array" ref="G62">XLOOKUP(B62,'Website report'!$B$1:$B$121,'Website report'!D61:D181)</f>
        <v>42</v>
      </c>
      <c r="H62" s="29">
        <f t="array" ref="H62">XLOOKUP(B62,'Sales report'!B61:B181,'Sales report'!C61:C181)</f>
        <v>19</v>
      </c>
      <c r="I62" s="29">
        <f t="array" ref="I62">XLOOKUP(B62,'Sales report'!B61:B181,'Sales report'!D61:D181)</f>
        <v>17</v>
      </c>
      <c r="J62" s="29">
        <f t="array" ref="J62">XLOOKUP(B62,'Sales report'!B61:B181,'Sales report'!E61:E181)</f>
        <v>228</v>
      </c>
      <c r="K62" s="30">
        <f t="shared" si="1"/>
        <v>9.062308227</v>
      </c>
      <c r="L62" s="30">
        <f t="shared" si="2"/>
        <v>0.4733119658</v>
      </c>
      <c r="M62" s="30">
        <f t="shared" si="3"/>
        <v>1.914658593</v>
      </c>
      <c r="N62" s="30">
        <f t="shared" si="4"/>
        <v>0.4966591928</v>
      </c>
      <c r="O62" s="31">
        <f t="shared" si="5"/>
        <v>5.274047619</v>
      </c>
      <c r="P62" s="31">
        <f t="shared" si="6"/>
        <v>11.65842105</v>
      </c>
      <c r="Q62" s="31">
        <f t="shared" si="7"/>
        <v>13.03</v>
      </c>
      <c r="R62" s="31">
        <f t="shared" si="8"/>
        <v>6.49</v>
      </c>
      <c r="S62" s="7"/>
    </row>
    <row r="63" ht="15.75" hidden="1" customHeight="1">
      <c r="A63" s="24">
        <v>44733.0</v>
      </c>
      <c r="B63" s="25" t="s">
        <v>7</v>
      </c>
      <c r="C63" s="26">
        <f t="array" ref="C63">XLOOKUP(B63,'Ads report'!$B$1:$B$121,'Ads report'!C61:C181)</f>
        <v>101.25</v>
      </c>
      <c r="D63" s="27">
        <f t="array" ref="D63">XLOOKUP(B63,'Ads report'!$B$1:$B$121,'Ads report'!D61:D181)</f>
        <v>7481</v>
      </c>
      <c r="E63" s="27">
        <f t="array" ref="E63">XLOOKUP(B63,'Ads report'!$B$1:$B$121,'Ads report'!E61:E181)</f>
        <v>60</v>
      </c>
      <c r="F63" s="29">
        <f t="array" ref="F63">XLOOKUP(B63,'Website report'!$B$1:$B$121,'Website report'!C61:C181)</f>
        <v>57</v>
      </c>
      <c r="G63" s="29">
        <f t="array" ref="G63">XLOOKUP(B63,'Website report'!$B$1:$B$121,'Website report'!D61:D181)</f>
        <v>11</v>
      </c>
      <c r="H63" s="29">
        <f t="array" ref="H63">XLOOKUP(B63,'Sales report'!B61:B181,'Sales report'!C61:C181)</f>
        <v>6</v>
      </c>
      <c r="I63" s="29">
        <f t="array" ref="I63">XLOOKUP(B63,'Sales report'!B61:B181,'Sales report'!D61:D181)</f>
        <v>5</v>
      </c>
      <c r="J63" s="29">
        <f t="array" ref="J63">XLOOKUP(B63,'Sales report'!B61:B181,'Sales report'!E61:E181)</f>
        <v>292.6</v>
      </c>
      <c r="K63" s="30">
        <f t="shared" si="1"/>
        <v>13.53428686</v>
      </c>
      <c r="L63" s="30">
        <f t="shared" si="2"/>
        <v>1.6875</v>
      </c>
      <c r="M63" s="30">
        <f t="shared" si="3"/>
        <v>0.8020318139</v>
      </c>
      <c r="N63" s="30">
        <f t="shared" si="4"/>
        <v>1.776315789</v>
      </c>
      <c r="O63" s="31">
        <f t="shared" si="5"/>
        <v>9.204545455</v>
      </c>
      <c r="P63" s="31">
        <f t="shared" si="6"/>
        <v>16.875</v>
      </c>
      <c r="Q63" s="31">
        <f t="shared" si="7"/>
        <v>20.25</v>
      </c>
      <c r="R63" s="31">
        <f t="shared" si="8"/>
        <v>191.35</v>
      </c>
      <c r="S63" s="5"/>
    </row>
    <row r="64" ht="15.75" customHeight="1">
      <c r="A64" s="24">
        <v>44733.0</v>
      </c>
      <c r="B64" s="25" t="s">
        <v>5</v>
      </c>
      <c r="C64" s="26">
        <f t="array" ref="C64">XLOOKUP(B64,'Ads report'!B61:B179,'Ads report'!C61:C179)</f>
        <v>366.66</v>
      </c>
      <c r="D64" s="27">
        <f t="array" ref="D64">XLOOKUP(B64,'Ads report'!$B$1:$B$121,'Ads report'!D61:D181)</f>
        <v>21752</v>
      </c>
      <c r="E64" s="27">
        <f t="array" ref="E64">XLOOKUP(B64,'Ads report'!$B$1:$B$121,'Ads report'!E61:E181)</f>
        <v>362</v>
      </c>
      <c r="F64" s="29">
        <f t="array" ref="F64">XLOOKUP(B64,'Website report'!B61:B181,'Website report'!C61:C181)</f>
        <v>336</v>
      </c>
      <c r="G64" s="29">
        <f t="array" ref="G64">XLOOKUP(B64,'Website report'!$B$1:$B$121,'Website report'!D61:D181)</f>
        <v>52</v>
      </c>
      <c r="H64" s="29">
        <f t="array" ref="H64">XLOOKUP(B64,'Sales report'!$B$1:$B$121,'Sales report'!C61:C181)</f>
        <v>37</v>
      </c>
      <c r="I64" s="29">
        <f t="array" ref="I64">XLOOKUP(B64,'Sales report'!$B$1:$B$121,'Sales report'!D61:D181)</f>
        <v>30</v>
      </c>
      <c r="J64" s="29">
        <f t="array" ref="J64">XLOOKUP(B64,'Sales report'!$B$1:$B$121,'Sales report'!E61:E181)</f>
        <v>512.05</v>
      </c>
      <c r="K64" s="30">
        <f t="shared" si="1"/>
        <v>16.85638102</v>
      </c>
      <c r="L64" s="30">
        <f t="shared" si="2"/>
        <v>1.012872928</v>
      </c>
      <c r="M64" s="30">
        <f t="shared" si="3"/>
        <v>1.664214785</v>
      </c>
      <c r="N64" s="30">
        <f t="shared" si="4"/>
        <v>1.09125</v>
      </c>
      <c r="O64" s="31">
        <f t="shared" si="5"/>
        <v>7.051153846</v>
      </c>
      <c r="P64" s="31">
        <f t="shared" si="6"/>
        <v>9.90972973</v>
      </c>
      <c r="Q64" s="31">
        <f t="shared" si="7"/>
        <v>12.222</v>
      </c>
      <c r="R64" s="31">
        <f t="shared" si="8"/>
        <v>145.39</v>
      </c>
      <c r="S64" s="5"/>
    </row>
    <row r="65" ht="15.75" hidden="1" customHeight="1">
      <c r="A65" s="24">
        <v>44734.0</v>
      </c>
      <c r="B65" s="25" t="s">
        <v>6</v>
      </c>
      <c r="C65" s="26">
        <f t="array" ref="C65">XLOOKUP(B65,'Ads report'!B64:B183,'Ads report'!C64:C183)</f>
        <v>206.64</v>
      </c>
      <c r="D65" s="27">
        <f t="array" ref="D65">XLOOKUP(B65,'Ads report'!B64:B184,'Ads report'!D64:D184)</f>
        <v>24900</v>
      </c>
      <c r="E65" s="28">
        <f t="array" ref="E65">XLOOKUP(B65,'Ads report'!$B$1:$B$121,'Ads report'!E64:E184)</f>
        <v>484</v>
      </c>
      <c r="F65" s="29">
        <f t="array" ref="F65">XLOOKUP(B65,'Website report'!B64:B184,'Website report'!C64:C184)</f>
        <v>452</v>
      </c>
      <c r="G65" s="29">
        <f t="array" ref="G65">XLOOKUP(B65,'Website report'!$B$1:$B$121,'Website report'!D64:D184)</f>
        <v>46</v>
      </c>
      <c r="H65" s="29">
        <f t="array" ref="H65">XLOOKUP(B65,'Sales report'!B64:B184,'Sales report'!C64:C184)</f>
        <v>22</v>
      </c>
      <c r="I65" s="29">
        <f t="array" ref="I65">XLOOKUP(B65,'Sales report'!B64:B184,'Sales report'!D64:D184)</f>
        <v>19</v>
      </c>
      <c r="J65" s="29">
        <f t="array" ref="J65">XLOOKUP(B65,'Sales report'!B64:B184,'Sales report'!E64:E184)</f>
        <v>227.52</v>
      </c>
      <c r="K65" s="30">
        <f t="shared" si="1"/>
        <v>8.298795181</v>
      </c>
      <c r="L65" s="30">
        <f t="shared" si="2"/>
        <v>0.4269421488</v>
      </c>
      <c r="M65" s="30">
        <f t="shared" si="3"/>
        <v>1.9437751</v>
      </c>
      <c r="N65" s="30">
        <f t="shared" si="4"/>
        <v>0.4571681416</v>
      </c>
      <c r="O65" s="31">
        <f t="shared" si="5"/>
        <v>4.492173913</v>
      </c>
      <c r="P65" s="31">
        <f t="shared" si="6"/>
        <v>9.392727273</v>
      </c>
      <c r="Q65" s="31">
        <f t="shared" si="7"/>
        <v>10.87578947</v>
      </c>
      <c r="R65" s="31">
        <f t="shared" si="8"/>
        <v>20.88</v>
      </c>
      <c r="S65" s="7"/>
    </row>
    <row r="66" ht="15.75" hidden="1" customHeight="1">
      <c r="A66" s="24">
        <v>44734.0</v>
      </c>
      <c r="B66" s="25" t="s">
        <v>7</v>
      </c>
      <c r="C66" s="26">
        <f t="array" ref="C66">XLOOKUP(B66,'Ads report'!$B$1:$B$121,'Ads report'!C64:C184)</f>
        <v>121.82</v>
      </c>
      <c r="D66" s="27">
        <f t="array" ref="D66">XLOOKUP(B66,'Ads report'!$B$1:$B$121,'Ads report'!D64:D184)</f>
        <v>6033</v>
      </c>
      <c r="E66" s="27">
        <f t="array" ref="E66">XLOOKUP(B66,'Ads report'!$B$1:$B$121,'Ads report'!E64:E184)</f>
        <v>68</v>
      </c>
      <c r="F66" s="29">
        <f t="array" ref="F66">XLOOKUP(B66,'Website report'!$B$1:$B$121,'Website report'!C64:C184)</f>
        <v>64</v>
      </c>
      <c r="G66" s="29">
        <f t="array" ref="G66">XLOOKUP(B66,'Website report'!$B$1:$B$121,'Website report'!D64:D184)</f>
        <v>10</v>
      </c>
      <c r="H66" s="29">
        <f t="array" ref="H66">XLOOKUP(B66,'Sales report'!B64:B184,'Sales report'!C64:C184)</f>
        <v>8</v>
      </c>
      <c r="I66" s="29">
        <f t="array" ref="I66">XLOOKUP(B66,'Sales report'!B64:B184,'Sales report'!D64:D184)</f>
        <v>7</v>
      </c>
      <c r="J66" s="29">
        <f t="array" ref="J66">XLOOKUP(B66,'Sales report'!B64:B184,'Sales report'!E64:E184)</f>
        <v>345.6</v>
      </c>
      <c r="K66" s="30">
        <f t="shared" si="1"/>
        <v>20.19227582</v>
      </c>
      <c r="L66" s="30">
        <f t="shared" si="2"/>
        <v>1.791470588</v>
      </c>
      <c r="M66" s="30">
        <f t="shared" si="3"/>
        <v>1.127134096</v>
      </c>
      <c r="N66" s="30">
        <f t="shared" si="4"/>
        <v>1.9034375</v>
      </c>
      <c r="O66" s="31">
        <f t="shared" si="5"/>
        <v>12.182</v>
      </c>
      <c r="P66" s="31">
        <f t="shared" si="6"/>
        <v>15.2275</v>
      </c>
      <c r="Q66" s="31">
        <f t="shared" si="7"/>
        <v>17.40285714</v>
      </c>
      <c r="R66" s="31">
        <f t="shared" si="8"/>
        <v>223.78</v>
      </c>
      <c r="S66" s="5"/>
    </row>
    <row r="67" ht="15.75" customHeight="1">
      <c r="A67" s="24">
        <v>44734.0</v>
      </c>
      <c r="B67" s="25" t="s">
        <v>5</v>
      </c>
      <c r="C67" s="26">
        <f t="array" ref="C67">XLOOKUP(B67,'Ads report'!B64:B182,'Ads report'!C64:C182)</f>
        <v>355.89</v>
      </c>
      <c r="D67" s="27">
        <f t="array" ref="D67">XLOOKUP(B67,'Ads report'!$B$1:$B$121,'Ads report'!D64:D184)</f>
        <v>22421</v>
      </c>
      <c r="E67" s="27">
        <f t="array" ref="E67">XLOOKUP(B67,'Ads report'!$B$1:$B$121,'Ads report'!E64:E184)</f>
        <v>349</v>
      </c>
      <c r="F67" s="29">
        <f t="array" ref="F67">XLOOKUP(B67,'Website report'!B64:B184,'Website report'!C64:C184)</f>
        <v>334</v>
      </c>
      <c r="G67" s="29">
        <f t="array" ref="G67">XLOOKUP(B67,'Website report'!$B$1:$B$121,'Website report'!D64:D184)</f>
        <v>61</v>
      </c>
      <c r="H67" s="29">
        <f t="array" ref="H67">XLOOKUP(B67,'Sales report'!$B$1:$B$121,'Sales report'!C64:C184)</f>
        <v>40</v>
      </c>
      <c r="I67" s="29">
        <f t="array" ref="I67">XLOOKUP(B67,'Sales report'!$B$1:$B$121,'Sales report'!D64:D184)</f>
        <v>32</v>
      </c>
      <c r="J67" s="29">
        <f t="array" ref="J67">XLOOKUP(B67,'Sales report'!$B$1:$B$121,'Sales report'!E64:E184)</f>
        <v>615.36</v>
      </c>
      <c r="K67" s="30">
        <f t="shared" si="1"/>
        <v>15.87306543</v>
      </c>
      <c r="L67" s="30">
        <f t="shared" si="2"/>
        <v>1.01974212</v>
      </c>
      <c r="M67" s="30">
        <f t="shared" si="3"/>
        <v>1.556576424</v>
      </c>
      <c r="N67" s="30">
        <f t="shared" si="4"/>
        <v>1.065538922</v>
      </c>
      <c r="O67" s="31">
        <f t="shared" si="5"/>
        <v>5.834262295</v>
      </c>
      <c r="P67" s="31">
        <f t="shared" si="6"/>
        <v>8.89725</v>
      </c>
      <c r="Q67" s="31">
        <f t="shared" si="7"/>
        <v>11.1215625</v>
      </c>
      <c r="R67" s="31">
        <f t="shared" si="8"/>
        <v>259.47</v>
      </c>
      <c r="S67" s="5"/>
    </row>
    <row r="68" ht="15.75" hidden="1" customHeight="1">
      <c r="A68" s="24">
        <v>44735.0</v>
      </c>
      <c r="B68" s="25" t="s">
        <v>6</v>
      </c>
      <c r="C68" s="26">
        <f t="array" ref="C68">XLOOKUP(B68,'Ads report'!B67:B186,'Ads report'!C67:C186)</f>
        <v>243.73</v>
      </c>
      <c r="D68" s="27">
        <f t="array" ref="D68">XLOOKUP(B68,'Ads report'!B67:B187,'Ads report'!D67:D187)</f>
        <v>29644</v>
      </c>
      <c r="E68" s="28">
        <f t="array" ref="E68">XLOOKUP(B68,'Ads report'!$B$1:$B$121,'Ads report'!E67:E187)</f>
        <v>584</v>
      </c>
      <c r="F68" s="29">
        <f t="array" ref="F68">XLOOKUP(B68,'Website report'!B67:B187,'Website report'!C67:C187)</f>
        <v>550</v>
      </c>
      <c r="G68" s="29">
        <f t="array" ref="G68">XLOOKUP(B68,'Website report'!$B$1:$B$121,'Website report'!D67:D187)</f>
        <v>41</v>
      </c>
      <c r="H68" s="29">
        <f t="array" ref="H68">XLOOKUP(B68,'Sales report'!B67:B187,'Sales report'!C67:C187)</f>
        <v>18</v>
      </c>
      <c r="I68" s="29">
        <f t="array" ref="I68">XLOOKUP(B68,'Sales report'!B67:B187,'Sales report'!D67:D187)</f>
        <v>15</v>
      </c>
      <c r="J68" s="29">
        <f t="array" ref="J68">XLOOKUP(B68,'Sales report'!B67:B187,'Sales report'!E67:E187)</f>
        <v>203.7</v>
      </c>
      <c r="K68" s="30">
        <f t="shared" si="1"/>
        <v>8.221899879</v>
      </c>
      <c r="L68" s="30">
        <f t="shared" si="2"/>
        <v>0.4173458904</v>
      </c>
      <c r="M68" s="30">
        <f t="shared" si="3"/>
        <v>1.970044528</v>
      </c>
      <c r="N68" s="30">
        <f t="shared" si="4"/>
        <v>0.4431454545</v>
      </c>
      <c r="O68" s="31">
        <f t="shared" si="5"/>
        <v>5.944634146</v>
      </c>
      <c r="P68" s="31">
        <f t="shared" si="6"/>
        <v>13.54055556</v>
      </c>
      <c r="Q68" s="31">
        <f t="shared" si="7"/>
        <v>16.24866667</v>
      </c>
      <c r="R68" s="31">
        <f t="shared" si="8"/>
        <v>-40.03</v>
      </c>
      <c r="S68" s="7"/>
    </row>
    <row r="69" ht="15.75" hidden="1" customHeight="1">
      <c r="A69" s="24">
        <v>44735.0</v>
      </c>
      <c r="B69" s="25" t="s">
        <v>7</v>
      </c>
      <c r="C69" s="26">
        <f t="array" ref="C69">XLOOKUP(B69,'Ads report'!$B$1:$B$121,'Ads report'!C67:C187)</f>
        <v>135.09</v>
      </c>
      <c r="D69" s="27">
        <f t="array" ref="D69">XLOOKUP(B69,'Ads report'!$B$1:$B$121,'Ads report'!D67:D187)</f>
        <v>5046</v>
      </c>
      <c r="E69" s="27">
        <f t="array" ref="E69">XLOOKUP(B69,'Ads report'!$B$1:$B$121,'Ads report'!E67:E187)</f>
        <v>63</v>
      </c>
      <c r="F69" s="29">
        <f t="array" ref="F69">XLOOKUP(B69,'Website report'!$B$1:$B$121,'Website report'!C67:C187)</f>
        <v>61</v>
      </c>
      <c r="G69" s="29">
        <f t="array" ref="G69">XLOOKUP(B69,'Website report'!$B$1:$B$121,'Website report'!D67:D187)</f>
        <v>12</v>
      </c>
      <c r="H69" s="29">
        <f t="array" ref="H69">XLOOKUP(B69,'Sales report'!B67:B187,'Sales report'!C67:C187)</f>
        <v>9</v>
      </c>
      <c r="I69" s="29">
        <f t="array" ref="I69">XLOOKUP(B69,'Sales report'!B67:B187,'Sales report'!D67:D187)</f>
        <v>8</v>
      </c>
      <c r="J69" s="29">
        <f t="array" ref="J69">XLOOKUP(B69,'Sales report'!B67:B187,'Sales report'!E67:E187)</f>
        <v>285.18</v>
      </c>
      <c r="K69" s="30">
        <f t="shared" si="1"/>
        <v>26.77170036</v>
      </c>
      <c r="L69" s="30">
        <f t="shared" si="2"/>
        <v>2.144285714</v>
      </c>
      <c r="M69" s="30">
        <f t="shared" si="3"/>
        <v>1.248513674</v>
      </c>
      <c r="N69" s="30">
        <f t="shared" si="4"/>
        <v>2.214590164</v>
      </c>
      <c r="O69" s="31">
        <f t="shared" si="5"/>
        <v>11.2575</v>
      </c>
      <c r="P69" s="31">
        <f t="shared" si="6"/>
        <v>15.01</v>
      </c>
      <c r="Q69" s="31">
        <f t="shared" si="7"/>
        <v>16.88625</v>
      </c>
      <c r="R69" s="31">
        <f t="shared" si="8"/>
        <v>150.09</v>
      </c>
      <c r="S69" s="5"/>
    </row>
    <row r="70" ht="15.75" customHeight="1">
      <c r="A70" s="24">
        <v>44735.0</v>
      </c>
      <c r="B70" s="25" t="s">
        <v>5</v>
      </c>
      <c r="C70" s="26">
        <f t="array" ref="C70">XLOOKUP(B70,'Ads report'!B67:B185,'Ads report'!C67:C185)</f>
        <v>301.46</v>
      </c>
      <c r="D70" s="27">
        <f t="array" ref="D70">XLOOKUP(B70,'Ads report'!$B$1:$B$121,'Ads report'!D67:D187)</f>
        <v>26856</v>
      </c>
      <c r="E70" s="27">
        <f t="array" ref="E70">XLOOKUP(B70,'Ads report'!$B$1:$B$121,'Ads report'!E67:E187)</f>
        <v>341</v>
      </c>
      <c r="F70" s="29">
        <f t="array" ref="F70">XLOOKUP(B70,'Website report'!B67:B187,'Website report'!C67:C187)</f>
        <v>318</v>
      </c>
      <c r="G70" s="29">
        <f t="array" ref="G70">XLOOKUP(B70,'Website report'!$B$1:$B$121,'Website report'!D67:D187)</f>
        <v>58</v>
      </c>
      <c r="H70" s="29">
        <f t="array" ref="H70">XLOOKUP(B70,'Sales report'!$B$1:$B$121,'Sales report'!C67:C187)</f>
        <v>44</v>
      </c>
      <c r="I70" s="29">
        <f t="array" ref="I70">XLOOKUP(B70,'Sales report'!$B$1:$B$121,'Sales report'!D67:D187)</f>
        <v>35</v>
      </c>
      <c r="J70" s="29">
        <f t="array" ref="J70">XLOOKUP(B70,'Sales report'!$B$1:$B$121,'Sales report'!E67:E187)</f>
        <v>612.07</v>
      </c>
      <c r="K70" s="30">
        <f t="shared" si="1"/>
        <v>11.22505213</v>
      </c>
      <c r="L70" s="30">
        <f t="shared" si="2"/>
        <v>0.8840469208</v>
      </c>
      <c r="M70" s="30">
        <f t="shared" si="3"/>
        <v>1.269734882</v>
      </c>
      <c r="N70" s="30">
        <f t="shared" si="4"/>
        <v>0.9479874214</v>
      </c>
      <c r="O70" s="31">
        <f t="shared" si="5"/>
        <v>5.197586207</v>
      </c>
      <c r="P70" s="31">
        <f t="shared" si="6"/>
        <v>6.851363636</v>
      </c>
      <c r="Q70" s="31">
        <f t="shared" si="7"/>
        <v>8.613142857</v>
      </c>
      <c r="R70" s="31">
        <f t="shared" si="8"/>
        <v>310.61</v>
      </c>
      <c r="S70" s="5"/>
    </row>
    <row r="71" ht="15.75" hidden="1" customHeight="1">
      <c r="A71" s="24">
        <v>44736.0</v>
      </c>
      <c r="B71" s="25" t="s">
        <v>6</v>
      </c>
      <c r="C71" s="26">
        <f t="array" ref="C71">XLOOKUP(B71,'Ads report'!B70:B189,'Ads report'!C70:C189)</f>
        <v>210.24</v>
      </c>
      <c r="D71" s="27">
        <f t="array" ref="D71">XLOOKUP(B71,'Ads report'!B70:B190,'Ads report'!D70:D190)</f>
        <v>20183</v>
      </c>
      <c r="E71" s="28">
        <f t="array" ref="E71">XLOOKUP(B71,'Ads report'!$B$1:$B$121,'Ads report'!E70:E190)</f>
        <v>584</v>
      </c>
      <c r="F71" s="29">
        <f t="array" ref="F71">XLOOKUP(B71,'Website report'!B70:B190,'Website report'!C70:C190)</f>
        <v>552</v>
      </c>
      <c r="G71" s="29">
        <f t="array" ref="G71">XLOOKUP(B71,'Website report'!$B$1:$B$121,'Website report'!D70:D190)</f>
        <v>45</v>
      </c>
      <c r="H71" s="29">
        <f t="array" ref="H71">XLOOKUP(B71,'Sales report'!B70:B190,'Sales report'!C70:C190)</f>
        <v>14</v>
      </c>
      <c r="I71" s="29">
        <f t="array" ref="I71">XLOOKUP(B71,'Sales report'!B70:B190,'Sales report'!D70:D190)</f>
        <v>12</v>
      </c>
      <c r="J71" s="29">
        <f t="array" ref="J71">XLOOKUP(B71,'Sales report'!B70:B190,'Sales report'!E70:E190)</f>
        <v>245</v>
      </c>
      <c r="K71" s="30">
        <f t="shared" si="1"/>
        <v>10.41668731</v>
      </c>
      <c r="L71" s="30">
        <f t="shared" si="2"/>
        <v>0.36</v>
      </c>
      <c r="M71" s="30">
        <f t="shared" si="3"/>
        <v>2.893524253</v>
      </c>
      <c r="N71" s="30">
        <f t="shared" si="4"/>
        <v>0.3808695652</v>
      </c>
      <c r="O71" s="31">
        <f t="shared" si="5"/>
        <v>4.672</v>
      </c>
      <c r="P71" s="31">
        <f t="shared" si="6"/>
        <v>15.01714286</v>
      </c>
      <c r="Q71" s="31">
        <f t="shared" si="7"/>
        <v>17.52</v>
      </c>
      <c r="R71" s="31">
        <f t="shared" si="8"/>
        <v>34.76</v>
      </c>
      <c r="S71" s="7"/>
    </row>
    <row r="72" ht="15.75" hidden="1" customHeight="1">
      <c r="A72" s="24">
        <v>44736.0</v>
      </c>
      <c r="B72" s="25" t="s">
        <v>7</v>
      </c>
      <c r="C72" s="26">
        <f t="array" ref="C72">XLOOKUP(B72,'Ads report'!$B$1:$B$121,'Ads report'!C70:C190)</f>
        <v>105.01</v>
      </c>
      <c r="D72" s="27">
        <f t="array" ref="D72">XLOOKUP(B72,'Ads report'!$B$1:$B$121,'Ads report'!D70:D190)</f>
        <v>5132</v>
      </c>
      <c r="E72" s="27">
        <f t="array" ref="E72">XLOOKUP(B72,'Ads report'!$B$1:$B$121,'Ads report'!E70:E190)</f>
        <v>71</v>
      </c>
      <c r="F72" s="29">
        <f t="array" ref="F72">XLOOKUP(B72,'Website report'!$B$1:$B$121,'Website report'!C70:C190)</f>
        <v>69</v>
      </c>
      <c r="G72" s="29">
        <f t="array" ref="G72">XLOOKUP(B72,'Website report'!$B$1:$B$121,'Website report'!D70:D190)</f>
        <v>10</v>
      </c>
      <c r="H72" s="29">
        <f t="array" ref="H72">XLOOKUP(B72,'Sales report'!B70:B190,'Sales report'!C70:C190)</f>
        <v>8</v>
      </c>
      <c r="I72" s="29">
        <f t="array" ref="I72">XLOOKUP(B72,'Sales report'!B70:B190,'Sales report'!D70:D190)</f>
        <v>7</v>
      </c>
      <c r="J72" s="29">
        <f t="array" ref="J72">XLOOKUP(B72,'Sales report'!B70:B190,'Sales report'!E70:E190)</f>
        <v>435.12</v>
      </c>
      <c r="K72" s="30">
        <f t="shared" si="1"/>
        <v>20.46180826</v>
      </c>
      <c r="L72" s="30">
        <f t="shared" si="2"/>
        <v>1.479014085</v>
      </c>
      <c r="M72" s="30">
        <f t="shared" si="3"/>
        <v>1.383476228</v>
      </c>
      <c r="N72" s="30">
        <f t="shared" si="4"/>
        <v>1.521884058</v>
      </c>
      <c r="O72" s="31">
        <f t="shared" si="5"/>
        <v>10.501</v>
      </c>
      <c r="P72" s="31">
        <f t="shared" si="6"/>
        <v>13.12625</v>
      </c>
      <c r="Q72" s="31">
        <f t="shared" si="7"/>
        <v>15.00142857</v>
      </c>
      <c r="R72" s="31">
        <f t="shared" si="8"/>
        <v>330.11</v>
      </c>
      <c r="S72" s="5"/>
    </row>
    <row r="73" ht="15.75" customHeight="1">
      <c r="A73" s="24">
        <v>44736.0</v>
      </c>
      <c r="B73" s="25" t="s">
        <v>5</v>
      </c>
      <c r="C73" s="26">
        <f t="array" ref="C73">XLOOKUP(B73,'Ads report'!B70:B188,'Ads report'!C70:C188)</f>
        <v>305.53</v>
      </c>
      <c r="D73" s="27">
        <f t="array" ref="D73">XLOOKUP(B73,'Ads report'!$B$1:$B$121,'Ads report'!D70:D190)</f>
        <v>23613</v>
      </c>
      <c r="E73" s="27">
        <f t="array" ref="E73">XLOOKUP(B73,'Ads report'!$B$1:$B$121,'Ads report'!E70:E190)</f>
        <v>479</v>
      </c>
      <c r="F73" s="29">
        <f t="array" ref="F73">XLOOKUP(B73,'Website report'!B70:B190,'Website report'!C70:C190)</f>
        <v>451</v>
      </c>
      <c r="G73" s="29">
        <f t="array" ref="G73">XLOOKUP(B73,'Website report'!$B$1:$B$121,'Website report'!D70:D190)</f>
        <v>59</v>
      </c>
      <c r="H73" s="29">
        <f t="array" ref="H73">XLOOKUP(B73,'Sales report'!$B$1:$B$121,'Sales report'!C70:C190)</f>
        <v>42</v>
      </c>
      <c r="I73" s="29">
        <f t="array" ref="I73">XLOOKUP(B73,'Sales report'!$B$1:$B$121,'Sales report'!D70:D190)</f>
        <v>34</v>
      </c>
      <c r="J73" s="29">
        <f t="array" ref="J73">XLOOKUP(B73,'Sales report'!$B$1:$B$121,'Sales report'!E70:E190)</f>
        <v>566.44</v>
      </c>
      <c r="K73" s="30">
        <f t="shared" si="1"/>
        <v>12.93905899</v>
      </c>
      <c r="L73" s="30">
        <f t="shared" si="2"/>
        <v>0.6378496868</v>
      </c>
      <c r="M73" s="30">
        <f t="shared" si="3"/>
        <v>2.028543599</v>
      </c>
      <c r="N73" s="30">
        <f t="shared" si="4"/>
        <v>0.6774501109</v>
      </c>
      <c r="O73" s="31">
        <f t="shared" si="5"/>
        <v>5.178474576</v>
      </c>
      <c r="P73" s="31">
        <f t="shared" si="6"/>
        <v>7.27452381</v>
      </c>
      <c r="Q73" s="31">
        <f t="shared" si="7"/>
        <v>8.986176471</v>
      </c>
      <c r="R73" s="31">
        <f t="shared" si="8"/>
        <v>260.91</v>
      </c>
      <c r="S73" s="5"/>
    </row>
    <row r="74" ht="15.75" hidden="1" customHeight="1">
      <c r="A74" s="24">
        <v>44737.0</v>
      </c>
      <c r="B74" s="25" t="s">
        <v>6</v>
      </c>
      <c r="C74" s="26">
        <f t="array" ref="C74">XLOOKUP(B74,'Ads report'!B73:B192,'Ads report'!C73:C192)</f>
        <v>205.31</v>
      </c>
      <c r="D74" s="27">
        <f t="array" ref="D74">XLOOKUP(B74,'Ads report'!B73:B193,'Ads report'!D73:D193)</f>
        <v>22521</v>
      </c>
      <c r="E74" s="28">
        <f t="array" ref="E74">XLOOKUP(B74,'Ads report'!$B$1:$B$121,'Ads report'!E73:E193)</f>
        <v>446</v>
      </c>
      <c r="F74" s="29">
        <f t="array" ref="F74">XLOOKUP(B74,'Website report'!B73:B193,'Website report'!C73:C193)</f>
        <v>426</v>
      </c>
      <c r="G74" s="29">
        <f t="array" ref="G74">XLOOKUP(B74,'Website report'!$B$1:$B$121,'Website report'!D73:D193)</f>
        <v>52</v>
      </c>
      <c r="H74" s="29">
        <f t="array" ref="H74">XLOOKUP(B74,'Sales report'!B73:B193,'Sales report'!C73:C193)</f>
        <v>31</v>
      </c>
      <c r="I74" s="29">
        <f t="array" ref="I74">XLOOKUP(B74,'Sales report'!B73:B193,'Sales report'!D73:D193)</f>
        <v>26</v>
      </c>
      <c r="J74" s="29">
        <f t="array" ref="J74">XLOOKUP(B74,'Sales report'!B73:B193,'Sales report'!E73:E193)</f>
        <v>160.38</v>
      </c>
      <c r="K74" s="30">
        <f t="shared" si="1"/>
        <v>9.116380267</v>
      </c>
      <c r="L74" s="30">
        <f t="shared" si="2"/>
        <v>0.4603363229</v>
      </c>
      <c r="M74" s="30">
        <f t="shared" si="3"/>
        <v>1.980373873</v>
      </c>
      <c r="N74" s="30">
        <f t="shared" si="4"/>
        <v>0.4819483568</v>
      </c>
      <c r="O74" s="31">
        <f t="shared" si="5"/>
        <v>3.948269231</v>
      </c>
      <c r="P74" s="31">
        <f t="shared" si="6"/>
        <v>6.622903226</v>
      </c>
      <c r="Q74" s="31">
        <f t="shared" si="7"/>
        <v>7.896538462</v>
      </c>
      <c r="R74" s="31">
        <f t="shared" si="8"/>
        <v>-44.93</v>
      </c>
      <c r="S74" s="7"/>
    </row>
    <row r="75" ht="15.75" hidden="1" customHeight="1">
      <c r="A75" s="24">
        <v>44737.0</v>
      </c>
      <c r="B75" s="25" t="s">
        <v>7</v>
      </c>
      <c r="C75" s="26">
        <f t="array" ref="C75">XLOOKUP(B75,'Ads report'!$B$1:$B$121,'Ads report'!C73:C193)</f>
        <v>111.52</v>
      </c>
      <c r="D75" s="27">
        <f t="array" ref="D75">XLOOKUP(B75,'Ads report'!$B$1:$B$121,'Ads report'!D73:D193)</f>
        <v>5211</v>
      </c>
      <c r="E75" s="27">
        <f t="array" ref="E75">XLOOKUP(B75,'Ads report'!$B$1:$B$121,'Ads report'!E73:E193)</f>
        <v>63</v>
      </c>
      <c r="F75" s="29">
        <f t="array" ref="F75">XLOOKUP(B75,'Website report'!$B$1:$B$121,'Website report'!C73:C193)</f>
        <v>59</v>
      </c>
      <c r="G75" s="29">
        <f t="array" ref="G75">XLOOKUP(B75,'Website report'!$B$1:$B$121,'Website report'!D73:D193)</f>
        <v>14</v>
      </c>
      <c r="H75" s="29">
        <f t="array" ref="H75">XLOOKUP(B75,'Sales report'!B73:B193,'Sales report'!C73:C193)</f>
        <v>6</v>
      </c>
      <c r="I75" s="29">
        <f t="array" ref="I75">XLOOKUP(B75,'Sales report'!B73:B193,'Sales report'!D73:D193)</f>
        <v>5</v>
      </c>
      <c r="J75" s="29">
        <f t="array" ref="J75">XLOOKUP(B75,'Sales report'!B73:B193,'Sales report'!E73:E193)</f>
        <v>387.09</v>
      </c>
      <c r="K75" s="30">
        <f t="shared" si="1"/>
        <v>21.40088275</v>
      </c>
      <c r="L75" s="30">
        <f t="shared" si="2"/>
        <v>1.77015873</v>
      </c>
      <c r="M75" s="30">
        <f t="shared" si="3"/>
        <v>1.208981002</v>
      </c>
      <c r="N75" s="30">
        <f t="shared" si="4"/>
        <v>1.890169492</v>
      </c>
      <c r="O75" s="31">
        <f t="shared" si="5"/>
        <v>7.965714286</v>
      </c>
      <c r="P75" s="31">
        <f t="shared" si="6"/>
        <v>18.58666667</v>
      </c>
      <c r="Q75" s="31">
        <f t="shared" si="7"/>
        <v>22.304</v>
      </c>
      <c r="R75" s="31">
        <f t="shared" si="8"/>
        <v>275.57</v>
      </c>
      <c r="S75" s="5"/>
    </row>
    <row r="76" ht="15.75" customHeight="1">
      <c r="A76" s="24">
        <v>44737.0</v>
      </c>
      <c r="B76" s="25" t="s">
        <v>5</v>
      </c>
      <c r="C76" s="26">
        <f t="array" ref="C76">XLOOKUP(B76,'Ads report'!B73:B191,'Ads report'!C73:C191)</f>
        <v>350.18</v>
      </c>
      <c r="D76" s="27">
        <f t="array" ref="D76">XLOOKUP(B76,'Ads report'!$B$1:$B$121,'Ads report'!D73:D193)</f>
        <v>28626</v>
      </c>
      <c r="E76" s="27">
        <f t="array" ref="E76">XLOOKUP(B76,'Ads report'!$B$1:$B$121,'Ads report'!E73:E193)</f>
        <v>457</v>
      </c>
      <c r="F76" s="29">
        <f t="array" ref="F76">XLOOKUP(B76,'Website report'!B73:B193,'Website report'!C73:C193)</f>
        <v>434</v>
      </c>
      <c r="G76" s="29">
        <f t="array" ref="G76">XLOOKUP(B76,'Website report'!$B$1:$B$121,'Website report'!D73:D193)</f>
        <v>49</v>
      </c>
      <c r="H76" s="29">
        <f t="array" ref="H76">XLOOKUP(B76,'Sales report'!$B$1:$B$121,'Sales report'!C73:C193)</f>
        <v>45</v>
      </c>
      <c r="I76" s="29">
        <f t="array" ref="I76">XLOOKUP(B76,'Sales report'!$B$1:$B$121,'Sales report'!D73:D193)</f>
        <v>36</v>
      </c>
      <c r="J76" s="29">
        <f t="array" ref="J76">XLOOKUP(B76,'Sales report'!$B$1:$B$121,'Sales report'!E73:E193)</f>
        <v>497.97</v>
      </c>
      <c r="K76" s="30">
        <f t="shared" si="1"/>
        <v>12.23293509</v>
      </c>
      <c r="L76" s="30">
        <f t="shared" si="2"/>
        <v>0.7662582057</v>
      </c>
      <c r="M76" s="30">
        <f t="shared" si="3"/>
        <v>1.596450779</v>
      </c>
      <c r="N76" s="30">
        <f t="shared" si="4"/>
        <v>0.8068663594</v>
      </c>
      <c r="O76" s="31">
        <f t="shared" si="5"/>
        <v>7.146530612</v>
      </c>
      <c r="P76" s="31">
        <f t="shared" si="6"/>
        <v>7.781777778</v>
      </c>
      <c r="Q76" s="31">
        <f t="shared" si="7"/>
        <v>9.727222222</v>
      </c>
      <c r="R76" s="31">
        <f t="shared" si="8"/>
        <v>147.79</v>
      </c>
      <c r="S76" s="5"/>
    </row>
    <row r="77" ht="15.75" hidden="1" customHeight="1">
      <c r="A77" s="24">
        <v>44738.0</v>
      </c>
      <c r="B77" s="25" t="s">
        <v>6</v>
      </c>
      <c r="C77" s="26">
        <f t="array" ref="C77">XLOOKUP(B77,'Ads report'!B76:B195,'Ads report'!C76:C195)</f>
        <v>220.74</v>
      </c>
      <c r="D77" s="27">
        <f t="array" ref="D77">XLOOKUP(B77,'Ads report'!B76:B196,'Ads report'!D76:D196)</f>
        <v>24975</v>
      </c>
      <c r="E77" s="28">
        <f t="array" ref="E77">XLOOKUP(B77,'Ads report'!$B$1:$B$121,'Ads report'!E76:E196)</f>
        <v>413</v>
      </c>
      <c r="F77" s="29">
        <f t="array" ref="F77">XLOOKUP(B77,'Website report'!B76:B196,'Website report'!C76:C196)</f>
        <v>399</v>
      </c>
      <c r="G77" s="29">
        <f t="array" ref="G77">XLOOKUP(B77,'Website report'!$B$1:$B$121,'Website report'!D76:D196)</f>
        <v>41</v>
      </c>
      <c r="H77" s="29">
        <f t="array" ref="H77">XLOOKUP(B77,'Sales report'!B76:B196,'Sales report'!C76:C196)</f>
        <v>31</v>
      </c>
      <c r="I77" s="29">
        <f t="array" ref="I77">XLOOKUP(B77,'Sales report'!B76:B196,'Sales report'!D76:D196)</f>
        <v>26</v>
      </c>
      <c r="J77" s="29">
        <f t="array" ref="J77">XLOOKUP(B77,'Sales report'!B76:B196,'Sales report'!E76:E196)</f>
        <v>202</v>
      </c>
      <c r="K77" s="30">
        <f t="shared" si="1"/>
        <v>8.838438438</v>
      </c>
      <c r="L77" s="30">
        <f t="shared" si="2"/>
        <v>0.5344794189</v>
      </c>
      <c r="M77" s="30">
        <f t="shared" si="3"/>
        <v>1.653653654</v>
      </c>
      <c r="N77" s="30">
        <f t="shared" si="4"/>
        <v>0.5532330827</v>
      </c>
      <c r="O77" s="31">
        <f t="shared" si="5"/>
        <v>5.383902439</v>
      </c>
      <c r="P77" s="31">
        <f t="shared" si="6"/>
        <v>7.120645161</v>
      </c>
      <c r="Q77" s="31">
        <f t="shared" si="7"/>
        <v>8.49</v>
      </c>
      <c r="R77" s="31">
        <f t="shared" si="8"/>
        <v>-18.74</v>
      </c>
      <c r="S77" s="7"/>
    </row>
    <row r="78" ht="15.75" hidden="1" customHeight="1">
      <c r="A78" s="24">
        <v>44738.0</v>
      </c>
      <c r="B78" s="25" t="s">
        <v>7</v>
      </c>
      <c r="C78" s="26">
        <f t="array" ref="C78">XLOOKUP(B78,'Ads report'!$B$1:$B$121,'Ads report'!C76:C196)</f>
        <v>120.85</v>
      </c>
      <c r="D78" s="27">
        <f t="array" ref="D78">XLOOKUP(B78,'Ads report'!$B$1:$B$121,'Ads report'!D76:D196)</f>
        <v>5656</v>
      </c>
      <c r="E78" s="27">
        <f t="array" ref="E78">XLOOKUP(B78,'Ads report'!$B$1:$B$121,'Ads report'!E76:E196)</f>
        <v>52</v>
      </c>
      <c r="F78" s="29">
        <f t="array" ref="F78">XLOOKUP(B78,'Website report'!$B$1:$B$121,'Website report'!C76:C196)</f>
        <v>50</v>
      </c>
      <c r="G78" s="29">
        <f t="array" ref="G78">XLOOKUP(B78,'Website report'!$B$1:$B$121,'Website report'!D76:D196)</f>
        <v>11</v>
      </c>
      <c r="H78" s="29">
        <f t="array" ref="H78">XLOOKUP(B78,'Sales report'!B76:B196,'Sales report'!C76:C196)</f>
        <v>6</v>
      </c>
      <c r="I78" s="29">
        <f t="array" ref="I78">XLOOKUP(B78,'Sales report'!B76:B196,'Sales report'!D76:D196)</f>
        <v>5</v>
      </c>
      <c r="J78" s="29">
        <f t="array" ref="J78">XLOOKUP(B78,'Sales report'!B76:B196,'Sales report'!E76:E196)</f>
        <v>431</v>
      </c>
      <c r="K78" s="30">
        <f t="shared" si="1"/>
        <v>21.36669024</v>
      </c>
      <c r="L78" s="30">
        <f t="shared" si="2"/>
        <v>2.324038462</v>
      </c>
      <c r="M78" s="30">
        <f t="shared" si="3"/>
        <v>0.9193776521</v>
      </c>
      <c r="N78" s="30">
        <f t="shared" si="4"/>
        <v>2.417</v>
      </c>
      <c r="O78" s="31">
        <f t="shared" si="5"/>
        <v>10.98636364</v>
      </c>
      <c r="P78" s="31">
        <f t="shared" si="6"/>
        <v>20.14166667</v>
      </c>
      <c r="Q78" s="31">
        <f t="shared" si="7"/>
        <v>24.17</v>
      </c>
      <c r="R78" s="31">
        <f t="shared" si="8"/>
        <v>310.15</v>
      </c>
      <c r="S78" s="5"/>
    </row>
    <row r="79" ht="15.75" customHeight="1">
      <c r="A79" s="24">
        <v>44738.0</v>
      </c>
      <c r="B79" s="25" t="s">
        <v>5</v>
      </c>
      <c r="C79" s="26">
        <f t="array" ref="C79">XLOOKUP(B79,'Ads report'!B76:B194,'Ads report'!C76:C194)</f>
        <v>368.89</v>
      </c>
      <c r="D79" s="27">
        <f t="array" ref="D79">XLOOKUP(B79,'Ads report'!$B$1:$B$121,'Ads report'!D76:D196)</f>
        <v>24721</v>
      </c>
      <c r="E79" s="27">
        <f t="array" ref="E79">XLOOKUP(B79,'Ads report'!$B$1:$B$121,'Ads report'!E76:E196)</f>
        <v>326</v>
      </c>
      <c r="F79" s="29">
        <f t="array" ref="F79">XLOOKUP(B79,'Website report'!B76:B196,'Website report'!C76:C196)</f>
        <v>312</v>
      </c>
      <c r="G79" s="29">
        <f t="array" ref="G79">XLOOKUP(B79,'Website report'!$B$1:$B$121,'Website report'!D76:D196)</f>
        <v>65</v>
      </c>
      <c r="H79" s="29">
        <f t="array" ref="H79">XLOOKUP(B79,'Sales report'!$B$1:$B$121,'Sales report'!C76:C196)</f>
        <v>40</v>
      </c>
      <c r="I79" s="29">
        <f t="array" ref="I79">XLOOKUP(B79,'Sales report'!$B$1:$B$121,'Sales report'!D76:D196)</f>
        <v>32</v>
      </c>
      <c r="J79" s="29">
        <f t="array" ref="J79">XLOOKUP(B79,'Sales report'!$B$1:$B$121,'Sales report'!E76:E196)</f>
        <v>609</v>
      </c>
      <c r="K79" s="30">
        <f t="shared" si="1"/>
        <v>14.92213098</v>
      </c>
      <c r="L79" s="30">
        <f t="shared" si="2"/>
        <v>1.131564417</v>
      </c>
      <c r="M79" s="30">
        <f t="shared" si="3"/>
        <v>1.31871688</v>
      </c>
      <c r="N79" s="30">
        <f t="shared" si="4"/>
        <v>1.182339744</v>
      </c>
      <c r="O79" s="31">
        <f t="shared" si="5"/>
        <v>5.675230769</v>
      </c>
      <c r="P79" s="31">
        <f t="shared" si="6"/>
        <v>9.22225</v>
      </c>
      <c r="Q79" s="31">
        <f t="shared" si="7"/>
        <v>11.5278125</v>
      </c>
      <c r="R79" s="31">
        <f t="shared" si="8"/>
        <v>240.11</v>
      </c>
      <c r="S79" s="5"/>
    </row>
    <row r="80" ht="15.75" hidden="1" customHeight="1">
      <c r="A80" s="24">
        <v>44739.0</v>
      </c>
      <c r="B80" s="25" t="s">
        <v>6</v>
      </c>
      <c r="C80" s="26">
        <f t="array" ref="C80">XLOOKUP(B80,'Ads report'!B79:B198,'Ads report'!C79:C198)</f>
        <v>218.61</v>
      </c>
      <c r="D80" s="27">
        <f t="array" ref="D80">XLOOKUP(B80,'Ads report'!B79:B199,'Ads report'!D79:D199)</f>
        <v>22997</v>
      </c>
      <c r="E80" s="28">
        <f t="array" ref="E80">XLOOKUP(B80,'Ads report'!$B$1:$B$121,'Ads report'!E79:E199)</f>
        <v>555</v>
      </c>
      <c r="F80" s="29">
        <f t="array" ref="F80">XLOOKUP(B80,'Website report'!B79:B199,'Website report'!C79:C199)</f>
        <v>533</v>
      </c>
      <c r="G80" s="29">
        <f t="array" ref="G80">XLOOKUP(B80,'Website report'!$B$1:$B$121,'Website report'!D79:D199)</f>
        <v>40</v>
      </c>
      <c r="H80" s="29">
        <f t="array" ref="H80">XLOOKUP(B80,'Sales report'!B79:B199,'Sales report'!C79:C199)</f>
        <v>21</v>
      </c>
      <c r="I80" s="29">
        <f t="array" ref="I80">XLOOKUP(B80,'Sales report'!B79:B199,'Sales report'!D79:D199)</f>
        <v>17</v>
      </c>
      <c r="J80" s="29">
        <f t="array" ref="J80">XLOOKUP(B80,'Sales report'!B79:B199,'Sales report'!E79:E199)</f>
        <v>241.39</v>
      </c>
      <c r="K80" s="30">
        <f t="shared" si="1"/>
        <v>9.506022525</v>
      </c>
      <c r="L80" s="30">
        <f t="shared" si="2"/>
        <v>0.3938918919</v>
      </c>
      <c r="M80" s="30">
        <f t="shared" si="3"/>
        <v>2.413358264</v>
      </c>
      <c r="N80" s="30">
        <f t="shared" si="4"/>
        <v>0.4101500938</v>
      </c>
      <c r="O80" s="31">
        <f t="shared" si="5"/>
        <v>5.46525</v>
      </c>
      <c r="P80" s="31">
        <f t="shared" si="6"/>
        <v>10.41</v>
      </c>
      <c r="Q80" s="31">
        <f t="shared" si="7"/>
        <v>12.85941176</v>
      </c>
      <c r="R80" s="31">
        <f t="shared" si="8"/>
        <v>22.78</v>
      </c>
      <c r="S80" s="7"/>
    </row>
    <row r="81" ht="15.75" hidden="1" customHeight="1">
      <c r="A81" s="24">
        <v>44739.0</v>
      </c>
      <c r="B81" s="25" t="s">
        <v>7</v>
      </c>
      <c r="C81" s="26">
        <f t="array" ref="C81">XLOOKUP(B81,'Ads report'!$B$1:$B$121,'Ads report'!C79:C199)</f>
        <v>106.52</v>
      </c>
      <c r="D81" s="27">
        <f t="array" ref="D81">XLOOKUP(B81,'Ads report'!$B$1:$B$121,'Ads report'!D79:D199)</f>
        <v>5855</v>
      </c>
      <c r="E81" s="27">
        <f t="array" ref="E81">XLOOKUP(B81,'Ads report'!$B$1:$B$121,'Ads report'!E79:E199)</f>
        <v>55</v>
      </c>
      <c r="F81" s="29">
        <f t="array" ref="F81">XLOOKUP(B81,'Website report'!$B$1:$B$121,'Website report'!C79:C199)</f>
        <v>51</v>
      </c>
      <c r="G81" s="29">
        <f t="array" ref="G81">XLOOKUP(B81,'Website report'!$B$1:$B$121,'Website report'!D79:D199)</f>
        <v>13</v>
      </c>
      <c r="H81" s="29">
        <f t="array" ref="H81">XLOOKUP(B81,'Sales report'!B79:B199,'Sales report'!C79:C199)</f>
        <v>9</v>
      </c>
      <c r="I81" s="29">
        <f t="array" ref="I81">XLOOKUP(B81,'Sales report'!B79:B199,'Sales report'!D79:D199)</f>
        <v>8</v>
      </c>
      <c r="J81" s="29">
        <f t="array" ref="J81">XLOOKUP(B81,'Sales report'!B79:B199,'Sales report'!E79:E199)</f>
        <v>435.31</v>
      </c>
      <c r="K81" s="30">
        <f t="shared" si="1"/>
        <v>18.19299744</v>
      </c>
      <c r="L81" s="30">
        <f t="shared" si="2"/>
        <v>1.936727273</v>
      </c>
      <c r="M81" s="30">
        <f t="shared" si="3"/>
        <v>0.9393680615</v>
      </c>
      <c r="N81" s="30">
        <f t="shared" si="4"/>
        <v>2.088627451</v>
      </c>
      <c r="O81" s="31">
        <f t="shared" si="5"/>
        <v>8.193846154</v>
      </c>
      <c r="P81" s="31">
        <f t="shared" si="6"/>
        <v>11.83555556</v>
      </c>
      <c r="Q81" s="31">
        <f t="shared" si="7"/>
        <v>13.315</v>
      </c>
      <c r="R81" s="31">
        <f t="shared" si="8"/>
        <v>328.79</v>
      </c>
      <c r="S81" s="5"/>
    </row>
    <row r="82" ht="15.75" customHeight="1">
      <c r="A82" s="24">
        <v>44739.0</v>
      </c>
      <c r="B82" s="25" t="s">
        <v>5</v>
      </c>
      <c r="C82" s="26">
        <f t="array" ref="C82">XLOOKUP(B82,'Ads report'!B79:B197,'Ads report'!C79:C197)</f>
        <v>335.59</v>
      </c>
      <c r="D82" s="27">
        <f t="array" ref="D82">XLOOKUP(B82,'Ads report'!$B$1:$B$121,'Ads report'!D79:D199)</f>
        <v>25432</v>
      </c>
      <c r="E82" s="27">
        <f t="array" ref="E82">XLOOKUP(B82,'Ads report'!$B$1:$B$121,'Ads report'!E79:E199)</f>
        <v>396</v>
      </c>
      <c r="F82" s="29">
        <f t="array" ref="F82">XLOOKUP(B82,'Website report'!B79:B199,'Website report'!C79:C199)</f>
        <v>382</v>
      </c>
      <c r="G82" s="29">
        <f t="array" ref="G82">XLOOKUP(B82,'Website report'!$B$1:$B$121,'Website report'!D79:D199)</f>
        <v>54</v>
      </c>
      <c r="H82" s="29">
        <f t="array" ref="H82">XLOOKUP(B82,'Sales report'!$B$1:$B$121,'Sales report'!C79:C199)</f>
        <v>43</v>
      </c>
      <c r="I82" s="29">
        <f t="array" ref="I82">XLOOKUP(B82,'Sales report'!$B$1:$B$121,'Sales report'!D79:D199)</f>
        <v>34</v>
      </c>
      <c r="J82" s="29">
        <f t="array" ref="J82">XLOOKUP(B82,'Sales report'!$B$1:$B$121,'Sales report'!E79:E199)</f>
        <v>640.34</v>
      </c>
      <c r="K82" s="30">
        <f t="shared" si="1"/>
        <v>13.19558037</v>
      </c>
      <c r="L82" s="30">
        <f t="shared" si="2"/>
        <v>0.8474494949</v>
      </c>
      <c r="M82" s="30">
        <f t="shared" si="3"/>
        <v>1.557093426</v>
      </c>
      <c r="N82" s="30">
        <f t="shared" si="4"/>
        <v>0.8785078534</v>
      </c>
      <c r="O82" s="31">
        <f t="shared" si="5"/>
        <v>6.21462963</v>
      </c>
      <c r="P82" s="31">
        <f t="shared" si="6"/>
        <v>7.804418605</v>
      </c>
      <c r="Q82" s="31">
        <f t="shared" si="7"/>
        <v>9.870294118</v>
      </c>
      <c r="R82" s="31">
        <f t="shared" si="8"/>
        <v>304.75</v>
      </c>
      <c r="S82" s="5"/>
    </row>
    <row r="83" ht="15.75" hidden="1" customHeight="1">
      <c r="A83" s="24">
        <v>44740.0</v>
      </c>
      <c r="B83" s="25" t="s">
        <v>6</v>
      </c>
      <c r="C83" s="26">
        <f t="array" ref="C83">XLOOKUP(B83,'Ads report'!B82:B201,'Ads report'!C82:C201)</f>
        <v>218.43</v>
      </c>
      <c r="D83" s="27">
        <f t="array" ref="D83">XLOOKUP(B83,'Ads report'!B82:B202,'Ads report'!D82:D202)</f>
        <v>26875</v>
      </c>
      <c r="E83" s="28">
        <f t="array" ref="E83">XLOOKUP(B83,'Ads report'!$B$1:$B$121,'Ads report'!E82:E202)</f>
        <v>488</v>
      </c>
      <c r="F83" s="29">
        <f t="array" ref="F83">XLOOKUP(B83,'Website report'!B82:B202,'Website report'!C82:C202)</f>
        <v>474</v>
      </c>
      <c r="G83" s="29">
        <f t="array" ref="G83">XLOOKUP(B83,'Website report'!$B$1:$B$121,'Website report'!D82:D202)</f>
        <v>53</v>
      </c>
      <c r="H83" s="29">
        <f t="array" ref="H83">XLOOKUP(B83,'Sales report'!B82:B202,'Sales report'!C82:C202)</f>
        <v>19</v>
      </c>
      <c r="I83" s="29">
        <f t="array" ref="I83">XLOOKUP(B83,'Sales report'!B82:B202,'Sales report'!D82:D202)</f>
        <v>16</v>
      </c>
      <c r="J83" s="29">
        <f t="array" ref="J83">XLOOKUP(B83,'Sales report'!B82:B202,'Sales report'!E82:E202)</f>
        <v>225.42</v>
      </c>
      <c r="K83" s="30">
        <f t="shared" si="1"/>
        <v>8.127627907</v>
      </c>
      <c r="L83" s="30">
        <f t="shared" si="2"/>
        <v>0.447602459</v>
      </c>
      <c r="M83" s="30">
        <f t="shared" si="3"/>
        <v>1.815813953</v>
      </c>
      <c r="N83" s="30">
        <f t="shared" si="4"/>
        <v>0.4608227848</v>
      </c>
      <c r="O83" s="31">
        <f t="shared" si="5"/>
        <v>4.121320755</v>
      </c>
      <c r="P83" s="31">
        <f t="shared" si="6"/>
        <v>11.49631579</v>
      </c>
      <c r="Q83" s="31">
        <f t="shared" si="7"/>
        <v>13.651875</v>
      </c>
      <c r="R83" s="31">
        <f t="shared" si="8"/>
        <v>6.99</v>
      </c>
      <c r="S83" s="7"/>
    </row>
    <row r="84" ht="15.75" hidden="1" customHeight="1">
      <c r="A84" s="24">
        <v>44740.0</v>
      </c>
      <c r="B84" s="25" t="s">
        <v>7</v>
      </c>
      <c r="C84" s="26">
        <f t="array" ref="C84">XLOOKUP(B84,'Ads report'!$B$1:$B$121,'Ads report'!C82:C202)</f>
        <v>107.94</v>
      </c>
      <c r="D84" s="27">
        <f t="array" ref="D84">XLOOKUP(B84,'Ads report'!$B$1:$B$121,'Ads report'!D82:D202)</f>
        <v>6378</v>
      </c>
      <c r="E84" s="27">
        <f t="array" ref="E84">XLOOKUP(B84,'Ads report'!$B$1:$B$121,'Ads report'!E82:E202)</f>
        <v>76</v>
      </c>
      <c r="F84" s="29">
        <f t="array" ref="F84">XLOOKUP(B84,'Website report'!$B$1:$B$121,'Website report'!C82:C202)</f>
        <v>73</v>
      </c>
      <c r="G84" s="29">
        <f t="array" ref="G84">XLOOKUP(B84,'Website report'!$B$1:$B$121,'Website report'!D82:D202)</f>
        <v>14</v>
      </c>
      <c r="H84" s="29">
        <f t="array" ref="H84">XLOOKUP(B84,'Sales report'!B82:B202,'Sales report'!C82:C202)</f>
        <v>5</v>
      </c>
      <c r="I84" s="29">
        <f t="array" ref="I84">XLOOKUP(B84,'Sales report'!B82:B202,'Sales report'!D82:D202)</f>
        <v>5</v>
      </c>
      <c r="J84" s="29">
        <f t="array" ref="J84">XLOOKUP(B84,'Sales report'!B82:B202,'Sales report'!E82:E202)</f>
        <v>384.54</v>
      </c>
      <c r="K84" s="30">
        <f t="shared" si="1"/>
        <v>16.92380056</v>
      </c>
      <c r="L84" s="30">
        <f t="shared" si="2"/>
        <v>1.420263158</v>
      </c>
      <c r="M84" s="30">
        <f t="shared" si="3"/>
        <v>1.191596112</v>
      </c>
      <c r="N84" s="30">
        <f t="shared" si="4"/>
        <v>1.478630137</v>
      </c>
      <c r="O84" s="31">
        <f t="shared" si="5"/>
        <v>7.71</v>
      </c>
      <c r="P84" s="31">
        <f t="shared" si="6"/>
        <v>21.588</v>
      </c>
      <c r="Q84" s="31">
        <f t="shared" si="7"/>
        <v>21.588</v>
      </c>
      <c r="R84" s="31">
        <f t="shared" si="8"/>
        <v>276.6</v>
      </c>
      <c r="S84" s="5"/>
    </row>
    <row r="85" ht="15.75" customHeight="1">
      <c r="A85" s="24">
        <v>44740.0</v>
      </c>
      <c r="B85" s="25" t="s">
        <v>5</v>
      </c>
      <c r="C85" s="26">
        <f t="array" ref="C85">XLOOKUP(B85,'Ads report'!B82:B200,'Ads report'!C82:C200)</f>
        <v>391.42</v>
      </c>
      <c r="D85" s="27">
        <f t="array" ref="D85">XLOOKUP(B85,'Ads report'!$B$1:$B$121,'Ads report'!D82:D202)</f>
        <v>26378</v>
      </c>
      <c r="E85" s="27">
        <f t="array" ref="E85">XLOOKUP(B85,'Ads report'!$B$1:$B$121,'Ads report'!E82:E202)</f>
        <v>429</v>
      </c>
      <c r="F85" s="29">
        <f t="array" ref="F85">XLOOKUP(B85,'Website report'!B82:B202,'Website report'!C82:C202)</f>
        <v>401</v>
      </c>
      <c r="G85" s="29">
        <f t="array" ref="G85">XLOOKUP(B85,'Website report'!$B$1:$B$121,'Website report'!D82:D202)</f>
        <v>61</v>
      </c>
      <c r="H85" s="29">
        <f t="array" ref="H85">XLOOKUP(B85,'Sales report'!$B$1:$B$121,'Sales report'!C82:C202)</f>
        <v>44</v>
      </c>
      <c r="I85" s="29">
        <f t="array" ref="I85">XLOOKUP(B85,'Sales report'!$B$1:$B$121,'Sales report'!D82:D202)</f>
        <v>35</v>
      </c>
      <c r="J85" s="29">
        <f t="array" ref="J85">XLOOKUP(B85,'Sales report'!$B$1:$B$121,'Sales report'!E82:E202)</f>
        <v>513.06</v>
      </c>
      <c r="K85" s="30">
        <f t="shared" si="1"/>
        <v>14.83888089</v>
      </c>
      <c r="L85" s="30">
        <f t="shared" si="2"/>
        <v>0.9124009324</v>
      </c>
      <c r="M85" s="30">
        <f t="shared" si="3"/>
        <v>1.626355296</v>
      </c>
      <c r="N85" s="30">
        <f t="shared" si="4"/>
        <v>0.9761097257</v>
      </c>
      <c r="O85" s="31">
        <f t="shared" si="5"/>
        <v>6.416721311</v>
      </c>
      <c r="P85" s="31">
        <f t="shared" si="6"/>
        <v>8.895909091</v>
      </c>
      <c r="Q85" s="31">
        <f t="shared" si="7"/>
        <v>11.18342857</v>
      </c>
      <c r="R85" s="31">
        <f t="shared" si="8"/>
        <v>121.64</v>
      </c>
      <c r="S85" s="5"/>
    </row>
    <row r="86" ht="15.75" hidden="1" customHeight="1">
      <c r="A86" s="24">
        <v>44741.0</v>
      </c>
      <c r="B86" s="25" t="s">
        <v>6</v>
      </c>
      <c r="C86" s="26">
        <f t="array" ref="C86">XLOOKUP(B86,'Ads report'!B85:B204,'Ads report'!C85:C204)</f>
        <v>232.12</v>
      </c>
      <c r="D86" s="27">
        <f t="array" ref="D86">XLOOKUP(B86,'Ads report'!B85:B205,'Ads report'!D85:D205)</f>
        <v>24711</v>
      </c>
      <c r="E86" s="28">
        <f t="array" ref="E86">XLOOKUP(B86,'Ads report'!$B$1:$B$121,'Ads report'!E85:E205)</f>
        <v>561</v>
      </c>
      <c r="F86" s="29">
        <f t="array" ref="F86">XLOOKUP(B86,'Website report'!B85:B205,'Website report'!C85:C205)</f>
        <v>527</v>
      </c>
      <c r="G86" s="29">
        <f t="array" ref="G86">XLOOKUP(B86,'Website report'!$B$1:$B$121,'Website report'!D85:D205)</f>
        <v>45</v>
      </c>
      <c r="H86" s="29">
        <f t="array" ref="H86">XLOOKUP(B86,'Sales report'!B85:B205,'Sales report'!C85:C205)</f>
        <v>23</v>
      </c>
      <c r="I86" s="29">
        <f t="array" ref="I86">XLOOKUP(B86,'Sales report'!B85:B205,'Sales report'!D85:D205)</f>
        <v>20</v>
      </c>
      <c r="J86" s="29">
        <f t="array" ref="J86">XLOOKUP(B86,'Sales report'!B85:B205,'Sales report'!E85:E205)</f>
        <v>228.66</v>
      </c>
      <c r="K86" s="30">
        <f t="shared" si="1"/>
        <v>9.39338756</v>
      </c>
      <c r="L86" s="30">
        <f t="shared" si="2"/>
        <v>0.4137611408</v>
      </c>
      <c r="M86" s="30">
        <f t="shared" si="3"/>
        <v>2.270244021</v>
      </c>
      <c r="N86" s="30">
        <f t="shared" si="4"/>
        <v>0.440455408</v>
      </c>
      <c r="O86" s="31">
        <f t="shared" si="5"/>
        <v>5.158222222</v>
      </c>
      <c r="P86" s="31">
        <f t="shared" si="6"/>
        <v>10.09217391</v>
      </c>
      <c r="Q86" s="31">
        <f t="shared" si="7"/>
        <v>11.606</v>
      </c>
      <c r="R86" s="31">
        <f t="shared" si="8"/>
        <v>-3.46</v>
      </c>
      <c r="S86" s="7"/>
    </row>
    <row r="87" ht="15.75" hidden="1" customHeight="1">
      <c r="A87" s="24">
        <v>44741.0</v>
      </c>
      <c r="B87" s="25" t="s">
        <v>7</v>
      </c>
      <c r="C87" s="26">
        <f t="array" ref="C87">XLOOKUP(B87,'Ads report'!$B$1:$B$121,'Ads report'!C85:C205)</f>
        <v>129.63</v>
      </c>
      <c r="D87" s="27">
        <f t="array" ref="D87">XLOOKUP(B87,'Ads report'!$B$1:$B$121,'Ads report'!D85:D205)</f>
        <v>5591</v>
      </c>
      <c r="E87" s="27">
        <f t="array" ref="E87">XLOOKUP(B87,'Ads report'!$B$1:$B$121,'Ads report'!E85:E205)</f>
        <v>59</v>
      </c>
      <c r="F87" s="29">
        <f t="array" ref="F87">XLOOKUP(B87,'Website report'!$B$1:$B$121,'Website report'!C85:C205)</f>
        <v>56</v>
      </c>
      <c r="G87" s="29">
        <f t="array" ref="G87">XLOOKUP(B87,'Website report'!$B$1:$B$121,'Website report'!D85:D205)</f>
        <v>15</v>
      </c>
      <c r="H87" s="29">
        <f t="array" ref="H87">XLOOKUP(B87,'Sales report'!B85:B205,'Sales report'!C85:C205)</f>
        <v>10</v>
      </c>
      <c r="I87" s="29">
        <f t="array" ref="I87">XLOOKUP(B87,'Sales report'!B85:B205,'Sales report'!D85:D205)</f>
        <v>9</v>
      </c>
      <c r="J87" s="29">
        <f t="array" ref="J87">XLOOKUP(B87,'Sales report'!B85:B205,'Sales report'!E85:E205)</f>
        <v>391.4</v>
      </c>
      <c r="K87" s="30">
        <f t="shared" si="1"/>
        <v>23.18547666</v>
      </c>
      <c r="L87" s="30">
        <f t="shared" si="2"/>
        <v>2.197118644</v>
      </c>
      <c r="M87" s="30">
        <f t="shared" si="3"/>
        <v>1.055267394</v>
      </c>
      <c r="N87" s="30">
        <f t="shared" si="4"/>
        <v>2.314821429</v>
      </c>
      <c r="O87" s="31">
        <f t="shared" si="5"/>
        <v>8.642</v>
      </c>
      <c r="P87" s="31">
        <f t="shared" si="6"/>
        <v>12.963</v>
      </c>
      <c r="Q87" s="31">
        <f t="shared" si="7"/>
        <v>14.40333333</v>
      </c>
      <c r="R87" s="31">
        <f t="shared" si="8"/>
        <v>261.77</v>
      </c>
      <c r="S87" s="5"/>
    </row>
    <row r="88" ht="15.75" customHeight="1">
      <c r="A88" s="24">
        <v>44741.0</v>
      </c>
      <c r="B88" s="25" t="s">
        <v>5</v>
      </c>
      <c r="C88" s="26">
        <f t="array" ref="C88">XLOOKUP(B88,'Ads report'!B85:B203,'Ads report'!C85:C203)</f>
        <v>382.09</v>
      </c>
      <c r="D88" s="27">
        <f t="array" ref="D88">XLOOKUP(B88,'Ads report'!$B$1:$B$121,'Ads report'!D85:D205)</f>
        <v>28260</v>
      </c>
      <c r="E88" s="27">
        <f t="array" ref="E88">XLOOKUP(B88,'Ads report'!$B$1:$B$121,'Ads report'!E85:E205)</f>
        <v>358</v>
      </c>
      <c r="F88" s="29">
        <f t="array" ref="F88">XLOOKUP(B88,'Website report'!B85:B205,'Website report'!C85:C205)</f>
        <v>333</v>
      </c>
      <c r="G88" s="29">
        <f t="array" ref="G88">XLOOKUP(B88,'Website report'!$B$1:$B$121,'Website report'!D85:D205)</f>
        <v>62</v>
      </c>
      <c r="H88" s="29">
        <f t="array" ref="H88">XLOOKUP(B88,'Sales report'!$B$1:$B$121,'Sales report'!C85:C205)</f>
        <v>41</v>
      </c>
      <c r="I88" s="29">
        <f t="array" ref="I88">XLOOKUP(B88,'Sales report'!$B$1:$B$121,'Sales report'!D85:D205)</f>
        <v>33</v>
      </c>
      <c r="J88" s="29">
        <f t="array" ref="J88">XLOOKUP(B88,'Sales report'!$B$1:$B$121,'Sales report'!E85:E205)</f>
        <v>557.23</v>
      </c>
      <c r="K88" s="30">
        <f t="shared" si="1"/>
        <v>13.52052371</v>
      </c>
      <c r="L88" s="30">
        <f t="shared" si="2"/>
        <v>1.067290503</v>
      </c>
      <c r="M88" s="30">
        <f t="shared" si="3"/>
        <v>1.266808209</v>
      </c>
      <c r="N88" s="30">
        <f t="shared" si="4"/>
        <v>1.147417417</v>
      </c>
      <c r="O88" s="31">
        <f t="shared" si="5"/>
        <v>6.162741935</v>
      </c>
      <c r="P88" s="31">
        <f t="shared" si="6"/>
        <v>9.319268293</v>
      </c>
      <c r="Q88" s="31">
        <f t="shared" si="7"/>
        <v>11.57848485</v>
      </c>
      <c r="R88" s="31">
        <f t="shared" si="8"/>
        <v>175.14</v>
      </c>
      <c r="S88" s="5"/>
    </row>
    <row r="89" ht="15.75" hidden="1" customHeight="1">
      <c r="A89" s="24">
        <v>44742.0</v>
      </c>
      <c r="B89" s="25" t="s">
        <v>6</v>
      </c>
      <c r="C89" s="26">
        <f t="array" ref="C89">XLOOKUP(B89,'Ads report'!B88:B207,'Ads report'!C88:C207)</f>
        <v>220.86</v>
      </c>
      <c r="D89" s="27">
        <f t="array" ref="D89">XLOOKUP(B89,'Ads report'!B88:B208,'Ads report'!D88:D208)</f>
        <v>22643</v>
      </c>
      <c r="E89" s="28">
        <f t="array" ref="E89">XLOOKUP(B89,'Ads report'!$B$1:$B$121,'Ads report'!E88:E208)</f>
        <v>519</v>
      </c>
      <c r="F89" s="29">
        <f t="array" ref="F89">XLOOKUP(B89,'Website report'!B88:B208,'Website report'!C88:C208)</f>
        <v>497</v>
      </c>
      <c r="G89" s="29">
        <f t="array" ref="G89">XLOOKUP(B89,'Website report'!$B$1:$B$121,'Website report'!D88:D208)</f>
        <v>54</v>
      </c>
      <c r="H89" s="29">
        <f t="array" ref="H89">XLOOKUP(B89,'Sales report'!B88:B208,'Sales report'!C88:C208)</f>
        <v>23</v>
      </c>
      <c r="I89" s="29">
        <f t="array" ref="I89">XLOOKUP(B89,'Sales report'!B88:B208,'Sales report'!D88:D208)</f>
        <v>19</v>
      </c>
      <c r="J89" s="29">
        <f t="array" ref="J89">XLOOKUP(B89,'Sales report'!B88:B208,'Sales report'!E88:E208)</f>
        <v>235.04</v>
      </c>
      <c r="K89" s="30">
        <f t="shared" si="1"/>
        <v>9.754007861</v>
      </c>
      <c r="L89" s="30">
        <f t="shared" si="2"/>
        <v>0.4255491329</v>
      </c>
      <c r="M89" s="30">
        <f t="shared" si="3"/>
        <v>2.292099103</v>
      </c>
      <c r="N89" s="30">
        <f t="shared" si="4"/>
        <v>0.4443863179</v>
      </c>
      <c r="O89" s="31">
        <f t="shared" si="5"/>
        <v>4.09</v>
      </c>
      <c r="P89" s="31">
        <f t="shared" si="6"/>
        <v>9.602608696</v>
      </c>
      <c r="Q89" s="31">
        <f t="shared" si="7"/>
        <v>11.62421053</v>
      </c>
      <c r="R89" s="31">
        <f t="shared" si="8"/>
        <v>14.18</v>
      </c>
      <c r="S89" s="7"/>
    </row>
    <row r="90" ht="15.75" hidden="1" customHeight="1">
      <c r="A90" s="24">
        <v>44742.0</v>
      </c>
      <c r="B90" s="25" t="s">
        <v>7</v>
      </c>
      <c r="C90" s="26">
        <f t="array" ref="C90">XLOOKUP(B90,'Ads report'!$B$1:$B$121,'Ads report'!C88:C208)</f>
        <v>141.06</v>
      </c>
      <c r="D90" s="27">
        <f t="array" ref="D90">XLOOKUP(B90,'Ads report'!$B$1:$B$121,'Ads report'!D88:D208)</f>
        <v>5836</v>
      </c>
      <c r="E90" s="27">
        <f t="array" ref="E90">XLOOKUP(B90,'Ads report'!$B$1:$B$121,'Ads report'!E88:E208)</f>
        <v>69</v>
      </c>
      <c r="F90" s="29">
        <f t="array" ref="F90">XLOOKUP(B90,'Website report'!$B$1:$B$121,'Website report'!C88:C208)</f>
        <v>65</v>
      </c>
      <c r="G90" s="29">
        <f t="array" ref="G90">XLOOKUP(B90,'Website report'!$B$1:$B$121,'Website report'!D88:D208)</f>
        <v>12</v>
      </c>
      <c r="H90" s="29">
        <f t="array" ref="H90">XLOOKUP(B90,'Sales report'!B88:B208,'Sales report'!C88:C208)</f>
        <v>6</v>
      </c>
      <c r="I90" s="29">
        <f t="array" ref="I90">XLOOKUP(B90,'Sales report'!B88:B208,'Sales report'!D88:D208)</f>
        <v>5</v>
      </c>
      <c r="J90" s="29">
        <f t="array" ref="J90">XLOOKUP(B90,'Sales report'!B88:B208,'Sales report'!E88:E208)</f>
        <v>438.88</v>
      </c>
      <c r="K90" s="30">
        <f t="shared" si="1"/>
        <v>24.17066484</v>
      </c>
      <c r="L90" s="30">
        <f t="shared" si="2"/>
        <v>2.044347826</v>
      </c>
      <c r="M90" s="30">
        <f t="shared" si="3"/>
        <v>1.182316655</v>
      </c>
      <c r="N90" s="30">
        <f t="shared" si="4"/>
        <v>2.170153846</v>
      </c>
      <c r="O90" s="31">
        <f t="shared" si="5"/>
        <v>11.755</v>
      </c>
      <c r="P90" s="31">
        <f t="shared" si="6"/>
        <v>23.51</v>
      </c>
      <c r="Q90" s="31">
        <f t="shared" si="7"/>
        <v>28.212</v>
      </c>
      <c r="R90" s="31">
        <f t="shared" si="8"/>
        <v>297.82</v>
      </c>
      <c r="S90" s="5"/>
    </row>
    <row r="91" ht="15.75" customHeight="1">
      <c r="A91" s="24">
        <v>44742.0</v>
      </c>
      <c r="B91" s="25" t="s">
        <v>5</v>
      </c>
      <c r="C91" s="26">
        <f t="array" ref="C91">XLOOKUP(B91,'Ads report'!B88:B206,'Ads report'!C88:C206)</f>
        <v>344.72</v>
      </c>
      <c r="D91" s="27">
        <f t="array" ref="D91">XLOOKUP(B91,'Ads report'!$B$1:$B$121,'Ads report'!D88:D208)</f>
        <v>21814</v>
      </c>
      <c r="E91" s="27">
        <f t="array" ref="E91">XLOOKUP(B91,'Ads report'!$B$1:$B$121,'Ads report'!E88:E208)</f>
        <v>305</v>
      </c>
      <c r="F91" s="29">
        <f t="array" ref="F91">XLOOKUP(B91,'Website report'!B88:B208,'Website report'!C88:C208)</f>
        <v>296</v>
      </c>
      <c r="G91" s="29">
        <f t="array" ref="G91">XLOOKUP(B91,'Website report'!$B$1:$B$121,'Website report'!D88:D208)</f>
        <v>59</v>
      </c>
      <c r="H91" s="29">
        <f t="array" ref="H91">XLOOKUP(B91,'Sales report'!$B$1:$B$121,'Sales report'!C88:C208)</f>
        <v>42</v>
      </c>
      <c r="I91" s="29">
        <f t="array" ref="I91">XLOOKUP(B91,'Sales report'!$B$1:$B$121,'Sales report'!D88:D208)</f>
        <v>34</v>
      </c>
      <c r="J91" s="29">
        <f t="array" ref="J91">XLOOKUP(B91,'Sales report'!$B$1:$B$121,'Sales report'!E88:E208)</f>
        <v>637.52</v>
      </c>
      <c r="K91" s="30">
        <f t="shared" si="1"/>
        <v>15.80269552</v>
      </c>
      <c r="L91" s="30">
        <f t="shared" si="2"/>
        <v>1.130229508</v>
      </c>
      <c r="M91" s="30">
        <f t="shared" si="3"/>
        <v>1.398184652</v>
      </c>
      <c r="N91" s="30">
        <f t="shared" si="4"/>
        <v>1.164594595</v>
      </c>
      <c r="O91" s="31">
        <f t="shared" si="5"/>
        <v>5.842711864</v>
      </c>
      <c r="P91" s="31">
        <f t="shared" si="6"/>
        <v>8.207619048</v>
      </c>
      <c r="Q91" s="31">
        <f t="shared" si="7"/>
        <v>10.13882353</v>
      </c>
      <c r="R91" s="31">
        <f t="shared" si="8"/>
        <v>292.8</v>
      </c>
      <c r="S91" s="5"/>
    </row>
    <row r="92" ht="15.75" hidden="1" customHeight="1">
      <c r="A92" s="24">
        <v>44743.0</v>
      </c>
      <c r="B92" s="25" t="s">
        <v>6</v>
      </c>
      <c r="C92" s="26">
        <f t="array" ref="C92">XLOOKUP(B92,'Ads report'!B91:B210,'Ads report'!C91:C210)</f>
        <v>232.34</v>
      </c>
      <c r="D92" s="27">
        <f t="array" ref="D92">XLOOKUP(B92,'Ads report'!B91:B211,'Ads report'!D91:D211)</f>
        <v>29108</v>
      </c>
      <c r="E92" s="28">
        <f t="array" ref="E92">XLOOKUP(B92,'Ads report'!$B$1:$B$121,'Ads report'!E91:E211)</f>
        <v>486</v>
      </c>
      <c r="F92" s="29">
        <f t="array" ref="F92">XLOOKUP(B92,'Website report'!B91:B211,'Website report'!C91:C211)</f>
        <v>454</v>
      </c>
      <c r="G92" s="29">
        <f t="array" ref="G92">XLOOKUP(B92,'Website report'!$B$1:$B$121,'Website report'!D91:D211)</f>
        <v>50</v>
      </c>
      <c r="H92" s="29">
        <f t="array" ref="H92">XLOOKUP(B92,'Sales report'!B91:B211,'Sales report'!C91:C211)</f>
        <v>35</v>
      </c>
      <c r="I92" s="29">
        <f t="array" ref="I92">XLOOKUP(B92,'Sales report'!B91:B211,'Sales report'!D91:D211)</f>
        <v>28</v>
      </c>
      <c r="J92" s="29">
        <f t="array" ref="J92">XLOOKUP(B92,'Sales report'!B91:B211,'Sales report'!E91:E211)</f>
        <v>163.8</v>
      </c>
      <c r="K92" s="30">
        <f t="shared" si="1"/>
        <v>7.981998076</v>
      </c>
      <c r="L92" s="30">
        <f t="shared" si="2"/>
        <v>0.4780658436</v>
      </c>
      <c r="M92" s="30">
        <f t="shared" si="3"/>
        <v>1.669644084</v>
      </c>
      <c r="N92" s="30">
        <f t="shared" si="4"/>
        <v>0.5117621145</v>
      </c>
      <c r="O92" s="31">
        <f t="shared" si="5"/>
        <v>4.6468</v>
      </c>
      <c r="P92" s="31">
        <f t="shared" si="6"/>
        <v>6.638285714</v>
      </c>
      <c r="Q92" s="31">
        <f t="shared" si="7"/>
        <v>8.297857143</v>
      </c>
      <c r="R92" s="31">
        <f t="shared" si="8"/>
        <v>-68.54</v>
      </c>
      <c r="S92" s="7"/>
    </row>
    <row r="93" ht="15.75" hidden="1" customHeight="1">
      <c r="A93" s="24">
        <v>44743.0</v>
      </c>
      <c r="B93" s="25" t="s">
        <v>7</v>
      </c>
      <c r="C93" s="26">
        <f t="array" ref="C93">XLOOKUP(B93,'Ads report'!$B$1:$B$121,'Ads report'!C91:C211)</f>
        <v>126.38</v>
      </c>
      <c r="D93" s="27">
        <f t="array" ref="D93">XLOOKUP(B93,'Ads report'!$B$1:$B$121,'Ads report'!D91:D211)</f>
        <v>5177</v>
      </c>
      <c r="E93" s="27">
        <f t="array" ref="E93">XLOOKUP(B93,'Ads report'!$B$1:$B$121,'Ads report'!E91:E211)</f>
        <v>55</v>
      </c>
      <c r="F93" s="29">
        <f t="array" ref="F93">XLOOKUP(B93,'Website report'!$B$1:$B$121,'Website report'!C91:C211)</f>
        <v>52</v>
      </c>
      <c r="G93" s="29">
        <f t="array" ref="G93">XLOOKUP(B93,'Website report'!$B$1:$B$121,'Website report'!D91:D211)</f>
        <v>12</v>
      </c>
      <c r="H93" s="29">
        <f t="array" ref="H93">XLOOKUP(B93,'Sales report'!B91:B211,'Sales report'!C91:C211)</f>
        <v>8</v>
      </c>
      <c r="I93" s="29">
        <f t="array" ref="I93">XLOOKUP(B93,'Sales report'!B91:B211,'Sales report'!D91:D211)</f>
        <v>7</v>
      </c>
      <c r="J93" s="29">
        <f t="array" ref="J93">XLOOKUP(B93,'Sales report'!B91:B211,'Sales report'!E91:E211)</f>
        <v>322.35</v>
      </c>
      <c r="K93" s="30">
        <f t="shared" si="1"/>
        <v>24.41182152</v>
      </c>
      <c r="L93" s="30">
        <f t="shared" si="2"/>
        <v>2.297818182</v>
      </c>
      <c r="M93" s="30">
        <f t="shared" si="3"/>
        <v>1.062391346</v>
      </c>
      <c r="N93" s="30">
        <f t="shared" si="4"/>
        <v>2.430384615</v>
      </c>
      <c r="O93" s="31">
        <f t="shared" si="5"/>
        <v>10.53166667</v>
      </c>
      <c r="P93" s="31">
        <f t="shared" si="6"/>
        <v>15.7975</v>
      </c>
      <c r="Q93" s="31">
        <f t="shared" si="7"/>
        <v>18.05428571</v>
      </c>
      <c r="R93" s="31">
        <f t="shared" si="8"/>
        <v>195.97</v>
      </c>
      <c r="S93" s="5"/>
    </row>
    <row r="94" ht="15.75" customHeight="1">
      <c r="A94" s="24">
        <v>44743.0</v>
      </c>
      <c r="B94" s="25" t="s">
        <v>5</v>
      </c>
      <c r="C94" s="26">
        <f t="array" ref="C94">XLOOKUP(B94,'Ads report'!B91:B209,'Ads report'!C91:C209)</f>
        <v>316.61</v>
      </c>
      <c r="D94" s="27">
        <f t="array" ref="D94">XLOOKUP(B94,'Ads report'!$B$1:$B$121,'Ads report'!D91:D211)</f>
        <v>27506</v>
      </c>
      <c r="E94" s="27">
        <f t="array" ref="E94">XLOOKUP(B94,'Ads report'!$B$1:$B$121,'Ads report'!E91:E211)</f>
        <v>454</v>
      </c>
      <c r="F94" s="29">
        <f t="array" ref="F94">XLOOKUP(B94,'Website report'!B91:B211,'Website report'!C91:C211)</f>
        <v>430</v>
      </c>
      <c r="G94" s="29">
        <f t="array" ref="G94">XLOOKUP(B94,'Website report'!$B$1:$B$121,'Website report'!D91:D211)</f>
        <v>46</v>
      </c>
      <c r="H94" s="29">
        <f t="array" ref="H94">XLOOKUP(B94,'Sales report'!$B$1:$B$121,'Sales report'!C91:C211)</f>
        <v>41</v>
      </c>
      <c r="I94" s="29">
        <f t="array" ref="I94">XLOOKUP(B94,'Sales report'!$B$1:$B$121,'Sales report'!D91:D211)</f>
        <v>33</v>
      </c>
      <c r="J94" s="29">
        <f t="array" ref="J94">XLOOKUP(B94,'Sales report'!$B$1:$B$121,'Sales report'!E91:E211)</f>
        <v>636.3</v>
      </c>
      <c r="K94" s="30">
        <f t="shared" si="1"/>
        <v>11.51057951</v>
      </c>
      <c r="L94" s="30">
        <f t="shared" si="2"/>
        <v>0.6973788546</v>
      </c>
      <c r="M94" s="30">
        <f t="shared" si="3"/>
        <v>1.650548971</v>
      </c>
      <c r="N94" s="30">
        <f t="shared" si="4"/>
        <v>0.7363023256</v>
      </c>
      <c r="O94" s="31">
        <f t="shared" si="5"/>
        <v>6.882826087</v>
      </c>
      <c r="P94" s="31">
        <f t="shared" si="6"/>
        <v>7.722195122</v>
      </c>
      <c r="Q94" s="31">
        <f t="shared" si="7"/>
        <v>9.594242424</v>
      </c>
      <c r="R94" s="31">
        <f t="shared" si="8"/>
        <v>319.69</v>
      </c>
      <c r="S94" s="5"/>
    </row>
    <row r="95" ht="15.75" hidden="1" customHeight="1">
      <c r="A95" s="24">
        <v>44744.0</v>
      </c>
      <c r="B95" s="25" t="s">
        <v>6</v>
      </c>
      <c r="C95" s="26">
        <f t="array" ref="C95">XLOOKUP(B95,'Ads report'!B94:B213,'Ads report'!C94:C213)</f>
        <v>232.42</v>
      </c>
      <c r="D95" s="27">
        <f t="array" ref="D95">XLOOKUP(B95,'Ads report'!B94:B214,'Ads report'!D94:D214)</f>
        <v>27558</v>
      </c>
      <c r="E95" s="28">
        <f t="array" ref="E95">XLOOKUP(B95,'Ads report'!$B$1:$B$121,'Ads report'!E94:E214)</f>
        <v>542</v>
      </c>
      <c r="F95" s="29">
        <f t="array" ref="F95">XLOOKUP(B95,'Website report'!B94:B214,'Website report'!C94:C214)</f>
        <v>509</v>
      </c>
      <c r="G95" s="29">
        <f t="array" ref="G95">XLOOKUP(B95,'Website report'!$B$1:$B$121,'Website report'!D94:D214)</f>
        <v>41</v>
      </c>
      <c r="H95" s="29">
        <f t="array" ref="H95">XLOOKUP(B95,'Sales report'!B94:B214,'Sales report'!C94:C214)</f>
        <v>15</v>
      </c>
      <c r="I95" s="29">
        <f t="array" ref="I95">XLOOKUP(B95,'Sales report'!B94:B214,'Sales report'!D94:D214)</f>
        <v>13</v>
      </c>
      <c r="J95" s="29">
        <f t="array" ref="J95">XLOOKUP(B95,'Sales report'!B94:B214,'Sales report'!E94:E214)</f>
        <v>234.26</v>
      </c>
      <c r="K95" s="30">
        <f t="shared" si="1"/>
        <v>8.43384861</v>
      </c>
      <c r="L95" s="30">
        <f t="shared" si="2"/>
        <v>0.4288191882</v>
      </c>
      <c r="M95" s="30">
        <f t="shared" si="3"/>
        <v>1.966761013</v>
      </c>
      <c r="N95" s="30">
        <f t="shared" si="4"/>
        <v>0.4566208251</v>
      </c>
      <c r="O95" s="31">
        <f t="shared" si="5"/>
        <v>5.668780488</v>
      </c>
      <c r="P95" s="31">
        <f t="shared" si="6"/>
        <v>15.49466667</v>
      </c>
      <c r="Q95" s="31">
        <f t="shared" si="7"/>
        <v>17.87846154</v>
      </c>
      <c r="R95" s="31">
        <f t="shared" si="8"/>
        <v>1.84</v>
      </c>
      <c r="S95" s="7"/>
    </row>
    <row r="96" ht="15.75" hidden="1" customHeight="1">
      <c r="A96" s="24">
        <v>44744.0</v>
      </c>
      <c r="B96" s="25" t="s">
        <v>7</v>
      </c>
      <c r="C96" s="26">
        <f t="array" ref="C96">XLOOKUP(B96,'Ads report'!$B$1:$B$121,'Ads report'!C94:C214)</f>
        <v>123.67</v>
      </c>
      <c r="D96" s="27">
        <f t="array" ref="D96">XLOOKUP(B96,'Ads report'!$B$1:$B$121,'Ads report'!D94:D214)</f>
        <v>6006</v>
      </c>
      <c r="E96" s="27">
        <f t="array" ref="E96">XLOOKUP(B96,'Ads report'!$B$1:$B$121,'Ads report'!E94:E214)</f>
        <v>71</v>
      </c>
      <c r="F96" s="29">
        <f t="array" ref="F96">XLOOKUP(B96,'Website report'!$B$1:$B$121,'Website report'!C94:C214)</f>
        <v>67</v>
      </c>
      <c r="G96" s="29">
        <f t="array" ref="G96">XLOOKUP(B96,'Website report'!$B$1:$B$121,'Website report'!D94:D214)</f>
        <v>12</v>
      </c>
      <c r="H96" s="29">
        <f t="array" ref="H96">XLOOKUP(B96,'Sales report'!B94:B214,'Sales report'!C94:C214)</f>
        <v>8</v>
      </c>
      <c r="I96" s="29">
        <f t="array" ref="I96">XLOOKUP(B96,'Sales report'!B94:B214,'Sales report'!D94:D214)</f>
        <v>7</v>
      </c>
      <c r="J96" s="29">
        <f t="array" ref="J96">XLOOKUP(B96,'Sales report'!B94:B214,'Sales report'!E94:E214)</f>
        <v>391.14</v>
      </c>
      <c r="K96" s="30">
        <f t="shared" si="1"/>
        <v>20.59107559</v>
      </c>
      <c r="L96" s="30">
        <f t="shared" si="2"/>
        <v>1.741830986</v>
      </c>
      <c r="M96" s="30">
        <f t="shared" si="3"/>
        <v>1.182151182</v>
      </c>
      <c r="N96" s="30">
        <f t="shared" si="4"/>
        <v>1.845820896</v>
      </c>
      <c r="O96" s="31">
        <f t="shared" si="5"/>
        <v>10.30583333</v>
      </c>
      <c r="P96" s="31">
        <f t="shared" si="6"/>
        <v>15.45875</v>
      </c>
      <c r="Q96" s="31">
        <f t="shared" si="7"/>
        <v>17.66714286</v>
      </c>
      <c r="R96" s="31">
        <f t="shared" si="8"/>
        <v>267.47</v>
      </c>
      <c r="S96" s="5"/>
    </row>
    <row r="97" ht="15.75" customHeight="1">
      <c r="A97" s="24">
        <v>44744.0</v>
      </c>
      <c r="B97" s="25" t="s">
        <v>5</v>
      </c>
      <c r="C97" s="26">
        <f t="array" ref="C97">XLOOKUP(B97,'Ads report'!B94:B212,'Ads report'!C94:C212)</f>
        <v>308.75</v>
      </c>
      <c r="D97" s="27">
        <f t="array" ref="D97">XLOOKUP(B97,'Ads report'!$B$1:$B$121,'Ads report'!D94:D214)</f>
        <v>23374</v>
      </c>
      <c r="E97" s="27">
        <f t="array" ref="E97">XLOOKUP(B97,'Ads report'!$B$1:$B$121,'Ads report'!E94:E214)</f>
        <v>457</v>
      </c>
      <c r="F97" s="29">
        <f t="array" ref="F97">XLOOKUP(B97,'Website report'!B94:B214,'Website report'!C94:C214)</f>
        <v>438</v>
      </c>
      <c r="G97" s="29">
        <f t="array" ref="G97">XLOOKUP(B97,'Website report'!$B$1:$B$121,'Website report'!D94:D214)</f>
        <v>56</v>
      </c>
      <c r="H97" s="29">
        <f t="array" ref="H97">XLOOKUP(B97,'Sales report'!$B$1:$B$121,'Sales report'!C94:C214)</f>
        <v>42</v>
      </c>
      <c r="I97" s="29">
        <f t="array" ref="I97">XLOOKUP(B97,'Sales report'!$B$1:$B$121,'Sales report'!D94:D214)</f>
        <v>34</v>
      </c>
      <c r="J97" s="29">
        <f t="array" ref="J97">XLOOKUP(B97,'Sales report'!$B$1:$B$121,'Sales report'!E94:E214)</f>
        <v>555.44</v>
      </c>
      <c r="K97" s="30">
        <f t="shared" si="1"/>
        <v>13.20912125</v>
      </c>
      <c r="L97" s="30">
        <f t="shared" si="2"/>
        <v>0.6756017505</v>
      </c>
      <c r="M97" s="30">
        <f t="shared" si="3"/>
        <v>1.955163857</v>
      </c>
      <c r="N97" s="30">
        <f t="shared" si="4"/>
        <v>0.7049086758</v>
      </c>
      <c r="O97" s="31">
        <f t="shared" si="5"/>
        <v>5.513392857</v>
      </c>
      <c r="P97" s="31">
        <f t="shared" si="6"/>
        <v>7.351190476</v>
      </c>
      <c r="Q97" s="31">
        <f t="shared" si="7"/>
        <v>9.080882353</v>
      </c>
      <c r="R97" s="31">
        <f t="shared" si="8"/>
        <v>246.69</v>
      </c>
      <c r="S97" s="5"/>
    </row>
    <row r="98" ht="15.75" hidden="1" customHeight="1">
      <c r="A98" s="24">
        <v>44745.0</v>
      </c>
      <c r="B98" s="25" t="s">
        <v>6</v>
      </c>
      <c r="C98" s="26">
        <f t="array" ref="C98">XLOOKUP(B98,'Ads report'!B97:B216,'Ads report'!C97:C216)</f>
        <v>204.97</v>
      </c>
      <c r="D98" s="27">
        <f t="array" ref="D98">XLOOKUP(B98,'Ads report'!B97:B217,'Ads report'!D97:D217)</f>
        <v>25372</v>
      </c>
      <c r="E98" s="28">
        <f t="array" ref="E98">XLOOKUP(B98,'Ads report'!$B$1:$B$121,'Ads report'!E97:E217)</f>
        <v>570</v>
      </c>
      <c r="F98" s="29">
        <f t="array" ref="F98">XLOOKUP(B98,'Website report'!B97:B217,'Website report'!C97:C217)</f>
        <v>551</v>
      </c>
      <c r="G98" s="29">
        <f t="array" ref="G98">XLOOKUP(B98,'Website report'!$B$1:$B$121,'Website report'!D97:D217)</f>
        <v>46</v>
      </c>
      <c r="H98" s="29">
        <f t="array" ref="H98">XLOOKUP(B98,'Sales report'!B97:B217,'Sales report'!C97:C217)</f>
        <v>18</v>
      </c>
      <c r="I98" s="29">
        <f t="array" ref="I98">XLOOKUP(B98,'Sales report'!B97:B217,'Sales report'!D97:D217)</f>
        <v>15</v>
      </c>
      <c r="J98" s="29">
        <f t="array" ref="J98">XLOOKUP(B98,'Sales report'!B97:B217,'Sales report'!E97:E217)</f>
        <v>192.6</v>
      </c>
      <c r="K98" s="30">
        <f t="shared" si="1"/>
        <v>8.078590572</v>
      </c>
      <c r="L98" s="30">
        <f t="shared" si="2"/>
        <v>0.3595964912</v>
      </c>
      <c r="M98" s="30">
        <f t="shared" si="3"/>
        <v>2.246571023</v>
      </c>
      <c r="N98" s="30">
        <f t="shared" si="4"/>
        <v>0.3719963702</v>
      </c>
      <c r="O98" s="31">
        <f t="shared" si="5"/>
        <v>4.455869565</v>
      </c>
      <c r="P98" s="31">
        <f t="shared" si="6"/>
        <v>11.38722222</v>
      </c>
      <c r="Q98" s="31">
        <f t="shared" si="7"/>
        <v>13.66466667</v>
      </c>
      <c r="R98" s="31">
        <f t="shared" si="8"/>
        <v>-12.37</v>
      </c>
      <c r="S98" s="7"/>
    </row>
    <row r="99" ht="15.75" hidden="1" customHeight="1">
      <c r="A99" s="24">
        <v>44745.0</v>
      </c>
      <c r="B99" s="25" t="s">
        <v>7</v>
      </c>
      <c r="C99" s="26">
        <f t="array" ref="C99">XLOOKUP(B99,'Ads report'!$B$1:$B$121,'Ads report'!C97:C217)</f>
        <v>126.42</v>
      </c>
      <c r="D99" s="27">
        <f t="array" ref="D99">XLOOKUP(B99,'Ads report'!$B$1:$B$121,'Ads report'!D97:D217)</f>
        <v>5055</v>
      </c>
      <c r="E99" s="27">
        <f t="array" ref="E99">XLOOKUP(B99,'Ads report'!$B$1:$B$121,'Ads report'!E97:E217)</f>
        <v>68</v>
      </c>
      <c r="F99" s="29">
        <f t="array" ref="F99">XLOOKUP(B99,'Website report'!$B$1:$B$121,'Website report'!C97:C217)</f>
        <v>63</v>
      </c>
      <c r="G99" s="29">
        <f t="array" ref="G99">XLOOKUP(B99,'Website report'!$B$1:$B$121,'Website report'!D97:D217)</f>
        <v>11</v>
      </c>
      <c r="H99" s="29">
        <f t="array" ref="H99">XLOOKUP(B99,'Sales report'!B97:B217,'Sales report'!C97:C217)</f>
        <v>5</v>
      </c>
      <c r="I99" s="29">
        <f t="array" ref="I99">XLOOKUP(B99,'Sales report'!B97:B217,'Sales report'!D97:D217)</f>
        <v>5</v>
      </c>
      <c r="J99" s="29">
        <f t="array" ref="J99">XLOOKUP(B99,'Sales report'!B97:B217,'Sales report'!E97:E217)</f>
        <v>402.32</v>
      </c>
      <c r="K99" s="30">
        <f t="shared" si="1"/>
        <v>25.00890208</v>
      </c>
      <c r="L99" s="30">
        <f t="shared" si="2"/>
        <v>1.859117647</v>
      </c>
      <c r="M99" s="30">
        <f t="shared" si="3"/>
        <v>1.34520277</v>
      </c>
      <c r="N99" s="30">
        <f t="shared" si="4"/>
        <v>2.006666667</v>
      </c>
      <c r="O99" s="31">
        <f t="shared" si="5"/>
        <v>11.49272727</v>
      </c>
      <c r="P99" s="31">
        <f t="shared" si="6"/>
        <v>25.284</v>
      </c>
      <c r="Q99" s="31">
        <f t="shared" si="7"/>
        <v>25.284</v>
      </c>
      <c r="R99" s="31">
        <f t="shared" si="8"/>
        <v>275.9</v>
      </c>
      <c r="S99" s="5"/>
    </row>
    <row r="100" ht="15.75" customHeight="1">
      <c r="A100" s="24">
        <v>44745.0</v>
      </c>
      <c r="B100" s="25" t="s">
        <v>5</v>
      </c>
      <c r="C100" s="26">
        <f t="array" ref="C100">XLOOKUP(B100,'Ads report'!B97:B215,'Ads report'!C97:C215)</f>
        <v>396.8</v>
      </c>
      <c r="D100" s="27">
        <f t="array" ref="D100">XLOOKUP(B100,'Ads report'!$B$1:$B$121,'Ads report'!D97:D217)</f>
        <v>23993</v>
      </c>
      <c r="E100" s="27">
        <f t="array" ref="E100">XLOOKUP(B100,'Ads report'!$B$1:$B$121,'Ads report'!E97:E217)</f>
        <v>322</v>
      </c>
      <c r="F100" s="29">
        <f t="array" ref="F100">XLOOKUP(B100,'Website report'!B97:B217,'Website report'!C97:C217)</f>
        <v>309</v>
      </c>
      <c r="G100" s="29">
        <f t="array" ref="G100">XLOOKUP(B100,'Website report'!$B$1:$B$121,'Website report'!D97:D217)</f>
        <v>54</v>
      </c>
      <c r="H100" s="29">
        <f t="array" ref="H100">XLOOKUP(B100,'Sales report'!$B$1:$B$121,'Sales report'!C97:C217)</f>
        <v>37</v>
      </c>
      <c r="I100" s="29">
        <f t="array" ref="I100">XLOOKUP(B100,'Sales report'!$B$1:$B$121,'Sales report'!D97:D217)</f>
        <v>30</v>
      </c>
      <c r="J100" s="29">
        <f t="array" ref="J100">XLOOKUP(B100,'Sales report'!$B$1:$B$121,'Sales report'!E97:E217)</f>
        <v>684.8</v>
      </c>
      <c r="K100" s="30">
        <f t="shared" si="1"/>
        <v>16.53815696</v>
      </c>
      <c r="L100" s="30">
        <f t="shared" si="2"/>
        <v>1.232298137</v>
      </c>
      <c r="M100" s="30">
        <f t="shared" si="3"/>
        <v>1.3420581</v>
      </c>
      <c r="N100" s="30">
        <f t="shared" si="4"/>
        <v>1.284142395</v>
      </c>
      <c r="O100" s="31">
        <f t="shared" si="5"/>
        <v>7.348148148</v>
      </c>
      <c r="P100" s="31">
        <f t="shared" si="6"/>
        <v>10.72432432</v>
      </c>
      <c r="Q100" s="31">
        <f t="shared" si="7"/>
        <v>13.22666667</v>
      </c>
      <c r="R100" s="31">
        <f t="shared" si="8"/>
        <v>288</v>
      </c>
      <c r="S100" s="5"/>
    </row>
    <row r="101" ht="15.75" hidden="1" customHeight="1">
      <c r="A101" s="24">
        <v>44746.0</v>
      </c>
      <c r="B101" s="25" t="s">
        <v>6</v>
      </c>
      <c r="C101" s="26">
        <f t="array" ref="C101">XLOOKUP(B101,'Ads report'!B100:B219,'Ads report'!C100:C219)</f>
        <v>210.57</v>
      </c>
      <c r="D101" s="27">
        <f t="array" ref="D101">XLOOKUP(B101,'Ads report'!B100:B220,'Ads report'!D100:D220)</f>
        <v>21479</v>
      </c>
      <c r="E101" s="28">
        <f t="array" ref="E101">XLOOKUP(B101,'Ads report'!$B$1:$B$121,'Ads report'!E100:E220)</f>
        <v>409</v>
      </c>
      <c r="F101" s="29">
        <f t="array" ref="F101">XLOOKUP(B101,'Website report'!B100:B220,'Website report'!C100:C220)</f>
        <v>386</v>
      </c>
      <c r="G101" s="29">
        <f t="array" ref="G101">XLOOKUP(B101,'Website report'!$B$1:$B$121,'Website report'!D100:D220)</f>
        <v>48</v>
      </c>
      <c r="H101" s="29">
        <f t="array" ref="H101">XLOOKUP(B101,'Sales report'!B100:B220,'Sales report'!C100:C220)</f>
        <v>14</v>
      </c>
      <c r="I101" s="29">
        <f t="array" ref="I101">XLOOKUP(B101,'Sales report'!B100:B220,'Sales report'!D100:D220)</f>
        <v>13</v>
      </c>
      <c r="J101" s="29">
        <f t="array" ref="J101">XLOOKUP(B101,'Sales report'!B100:B220,'Sales report'!E100:E220)</f>
        <v>254.88</v>
      </c>
      <c r="K101" s="30">
        <f t="shared" si="1"/>
        <v>9.803529028</v>
      </c>
      <c r="L101" s="30">
        <f t="shared" si="2"/>
        <v>0.5148410758</v>
      </c>
      <c r="M101" s="30">
        <f t="shared" si="3"/>
        <v>1.904185483</v>
      </c>
      <c r="N101" s="30">
        <f t="shared" si="4"/>
        <v>0.5455181347</v>
      </c>
      <c r="O101" s="31">
        <f t="shared" si="5"/>
        <v>4.386875</v>
      </c>
      <c r="P101" s="31">
        <f t="shared" si="6"/>
        <v>15.04071429</v>
      </c>
      <c r="Q101" s="31">
        <f t="shared" si="7"/>
        <v>16.19769231</v>
      </c>
      <c r="R101" s="31">
        <f t="shared" si="8"/>
        <v>44.31</v>
      </c>
      <c r="S101" s="7"/>
    </row>
    <row r="102" ht="15.75" hidden="1" customHeight="1">
      <c r="A102" s="24">
        <v>44746.0</v>
      </c>
      <c r="B102" s="25" t="s">
        <v>7</v>
      </c>
      <c r="C102" s="26">
        <f t="array" ref="C102">XLOOKUP(B102,'Ads report'!$B$1:$B$121,'Ads report'!C100:C220)</f>
        <v>115.17</v>
      </c>
      <c r="D102" s="27">
        <f t="array" ref="D102">XLOOKUP(B102,'Ads report'!$B$1:$B$121,'Ads report'!D100:D220)</f>
        <v>6677</v>
      </c>
      <c r="E102" s="27">
        <f t="array" ref="E102">XLOOKUP(B102,'Ads report'!$B$1:$B$121,'Ads report'!E100:E220)</f>
        <v>66</v>
      </c>
      <c r="F102" s="29">
        <f t="array" ref="F102">XLOOKUP(B102,'Website report'!$B$1:$B$121,'Website report'!C100:C220)</f>
        <v>61</v>
      </c>
      <c r="G102" s="29">
        <f t="array" ref="G102">XLOOKUP(B102,'Website report'!$B$1:$B$121,'Website report'!D100:D220)</f>
        <v>13</v>
      </c>
      <c r="H102" s="29">
        <f t="array" ref="H102">XLOOKUP(B102,'Sales report'!B100:B220,'Sales report'!C100:C220)</f>
        <v>5</v>
      </c>
      <c r="I102" s="29">
        <f t="array" ref="I102">XLOOKUP(B102,'Sales report'!B100:B220,'Sales report'!D100:D220)</f>
        <v>5</v>
      </c>
      <c r="J102" s="29">
        <f t="array" ref="J102">XLOOKUP(B102,'Sales report'!B100:B220,'Sales report'!E100:E220)</f>
        <v>306.72</v>
      </c>
      <c r="K102" s="30">
        <f t="shared" si="1"/>
        <v>17.24876442</v>
      </c>
      <c r="L102" s="30">
        <f t="shared" si="2"/>
        <v>1.745</v>
      </c>
      <c r="M102" s="30">
        <f t="shared" si="3"/>
        <v>0.9884678748</v>
      </c>
      <c r="N102" s="30">
        <f t="shared" si="4"/>
        <v>1.888032787</v>
      </c>
      <c r="O102" s="31">
        <f t="shared" si="5"/>
        <v>8.859230769</v>
      </c>
      <c r="P102" s="31">
        <f t="shared" si="6"/>
        <v>23.034</v>
      </c>
      <c r="Q102" s="31">
        <f t="shared" si="7"/>
        <v>23.034</v>
      </c>
      <c r="R102" s="31">
        <f t="shared" si="8"/>
        <v>191.55</v>
      </c>
      <c r="S102" s="5"/>
    </row>
    <row r="103" ht="15.75" customHeight="1">
      <c r="A103" s="24">
        <v>44746.0</v>
      </c>
      <c r="B103" s="25" t="s">
        <v>5</v>
      </c>
      <c r="C103" s="26">
        <f t="array" ref="C103">XLOOKUP(B103,'Ads report'!B100:B218,'Ads report'!C100:C218)</f>
        <v>356</v>
      </c>
      <c r="D103" s="27">
        <f t="array" ref="D103">XLOOKUP(B103,'Ads report'!$B$1:$B$121,'Ads report'!D100:D220)</f>
        <v>21897</v>
      </c>
      <c r="E103" s="27">
        <f t="array" ref="E103">XLOOKUP(B103,'Ads report'!$B$1:$B$121,'Ads report'!E100:E220)</f>
        <v>441</v>
      </c>
      <c r="F103" s="29">
        <f t="array" ref="F103">XLOOKUP(B103,'Website report'!B100:B220,'Website report'!C100:C220)</f>
        <v>430</v>
      </c>
      <c r="G103" s="29">
        <f t="array" ref="G103">XLOOKUP(B103,'Website report'!$B$1:$B$121,'Website report'!D100:D220)</f>
        <v>48</v>
      </c>
      <c r="H103" s="29">
        <f t="array" ref="H103">XLOOKUP(B103,'Sales report'!$B$1:$B$121,'Sales report'!C100:C220)</f>
        <v>44</v>
      </c>
      <c r="I103" s="29">
        <f t="array" ref="I103">XLOOKUP(B103,'Sales report'!$B$1:$B$121,'Sales report'!D100:D220)</f>
        <v>35</v>
      </c>
      <c r="J103" s="29">
        <f t="array" ref="J103">XLOOKUP(B103,'Sales report'!$B$1:$B$121,'Sales report'!E100:E220)</f>
        <v>583.2</v>
      </c>
      <c r="K103" s="30">
        <f t="shared" si="1"/>
        <v>16.25793488</v>
      </c>
      <c r="L103" s="30">
        <f t="shared" si="2"/>
        <v>0.8072562358</v>
      </c>
      <c r="M103" s="30">
        <f t="shared" si="3"/>
        <v>2.013974517</v>
      </c>
      <c r="N103" s="30">
        <f t="shared" si="4"/>
        <v>0.8279069767</v>
      </c>
      <c r="O103" s="31">
        <f t="shared" si="5"/>
        <v>7.416666667</v>
      </c>
      <c r="P103" s="31">
        <f t="shared" si="6"/>
        <v>8.090909091</v>
      </c>
      <c r="Q103" s="31">
        <f t="shared" si="7"/>
        <v>10.17142857</v>
      </c>
      <c r="R103" s="31">
        <f t="shared" si="8"/>
        <v>227.2</v>
      </c>
      <c r="S103" s="5"/>
    </row>
    <row r="104" ht="15.75" hidden="1" customHeight="1">
      <c r="A104" s="24">
        <v>44747.0</v>
      </c>
      <c r="B104" s="25" t="s">
        <v>6</v>
      </c>
      <c r="C104" s="26">
        <f t="array" ref="C104">XLOOKUP(B104,'Ads report'!B103:B222,'Ads report'!C103:C222)</f>
        <v>213.4</v>
      </c>
      <c r="D104" s="27">
        <f t="array" ref="D104">XLOOKUP(B104,'Ads report'!B103:B223,'Ads report'!D103:D223)</f>
        <v>22465</v>
      </c>
      <c r="E104" s="28">
        <f t="array" ref="E104">XLOOKUP(B104,'Ads report'!$B$1:$B$121,'Ads report'!E103:E223)</f>
        <v>557</v>
      </c>
      <c r="F104" s="29">
        <f t="array" ref="F104">XLOOKUP(B104,'Website report'!B103:B223,'Website report'!C103:C223)</f>
        <v>543</v>
      </c>
      <c r="G104" s="29">
        <f t="array" ref="G104">XLOOKUP(B104,'Website report'!$B$1:$B$121,'Website report'!D103:D223)</f>
        <v>53</v>
      </c>
      <c r="H104" s="29">
        <f t="array" ref="H104">XLOOKUP(B104,'Sales report'!B103:B223,'Sales report'!C103:C223)</f>
        <v>21</v>
      </c>
      <c r="I104" s="29">
        <f t="array" ref="I104">XLOOKUP(B104,'Sales report'!B103:B223,'Sales report'!D103:D223)</f>
        <v>18</v>
      </c>
      <c r="J104" s="29">
        <f t="array" ref="J104">XLOOKUP(B104,'Sales report'!B103:B223,'Sales report'!E103:E223)</f>
        <v>213.64</v>
      </c>
      <c r="K104" s="30">
        <f t="shared" si="1"/>
        <v>9.49922101</v>
      </c>
      <c r="L104" s="30">
        <f t="shared" si="2"/>
        <v>0.3831238779</v>
      </c>
      <c r="M104" s="30">
        <f t="shared" si="3"/>
        <v>2.479412419</v>
      </c>
      <c r="N104" s="30">
        <f t="shared" si="4"/>
        <v>0.3930018416</v>
      </c>
      <c r="O104" s="31">
        <f t="shared" si="5"/>
        <v>4.026415094</v>
      </c>
      <c r="P104" s="31">
        <f t="shared" si="6"/>
        <v>10.16190476</v>
      </c>
      <c r="Q104" s="31">
        <f t="shared" si="7"/>
        <v>11.85555556</v>
      </c>
      <c r="R104" s="31">
        <f t="shared" si="8"/>
        <v>0.24</v>
      </c>
      <c r="S104" s="7"/>
    </row>
    <row r="105" ht="15.75" hidden="1" customHeight="1">
      <c r="A105" s="24">
        <v>44747.0</v>
      </c>
      <c r="B105" s="25" t="s">
        <v>7</v>
      </c>
      <c r="C105" s="26">
        <f t="array" ref="C105">XLOOKUP(B105,'Ads report'!$B$1:$B$121,'Ads report'!C103:C223)</f>
        <v>101.23</v>
      </c>
      <c r="D105" s="27">
        <f t="array" ref="D105">XLOOKUP(B105,'Ads report'!$B$1:$B$121,'Ads report'!D103:D223)</f>
        <v>5710</v>
      </c>
      <c r="E105" s="27">
        <f t="array" ref="E105">XLOOKUP(B105,'Ads report'!$B$1:$B$121,'Ads report'!E103:E223)</f>
        <v>78</v>
      </c>
      <c r="F105" s="29">
        <f t="array" ref="F105">XLOOKUP(B105,'Website report'!$B$1:$B$121,'Website report'!C103:C223)</f>
        <v>73</v>
      </c>
      <c r="G105" s="29">
        <f t="array" ref="G105">XLOOKUP(B105,'Website report'!$B$1:$B$121,'Website report'!D103:D223)</f>
        <v>15</v>
      </c>
      <c r="H105" s="29">
        <f t="array" ref="H105">XLOOKUP(B105,'Sales report'!B103:B223,'Sales report'!C103:C223)</f>
        <v>10</v>
      </c>
      <c r="I105" s="29">
        <f t="array" ref="I105">XLOOKUP(B105,'Sales report'!B103:B223,'Sales report'!D103:D223)</f>
        <v>9</v>
      </c>
      <c r="J105" s="29">
        <f t="array" ref="J105">XLOOKUP(B105,'Sales report'!B103:B223,'Sales report'!E103:E223)</f>
        <v>392.4</v>
      </c>
      <c r="K105" s="30">
        <f t="shared" si="1"/>
        <v>17.72854641</v>
      </c>
      <c r="L105" s="30">
        <f t="shared" si="2"/>
        <v>1.297820513</v>
      </c>
      <c r="M105" s="30">
        <f t="shared" si="3"/>
        <v>1.366024518</v>
      </c>
      <c r="N105" s="30">
        <f t="shared" si="4"/>
        <v>1.386712329</v>
      </c>
      <c r="O105" s="31">
        <f t="shared" si="5"/>
        <v>6.748666667</v>
      </c>
      <c r="P105" s="31">
        <f t="shared" si="6"/>
        <v>10.123</v>
      </c>
      <c r="Q105" s="31">
        <f t="shared" si="7"/>
        <v>11.24777778</v>
      </c>
      <c r="R105" s="31">
        <f t="shared" si="8"/>
        <v>291.17</v>
      </c>
      <c r="S105" s="5"/>
    </row>
    <row r="106" ht="15.75" customHeight="1">
      <c r="A106" s="24">
        <v>44747.0</v>
      </c>
      <c r="B106" s="25" t="s">
        <v>5</v>
      </c>
      <c r="C106" s="26">
        <f t="array" ref="C106">XLOOKUP(B106,'Ads report'!B103:B221,'Ads report'!C103:C221)</f>
        <v>315.92</v>
      </c>
      <c r="D106" s="27">
        <f t="array" ref="D106">XLOOKUP(B106,'Ads report'!$B$1:$B$121,'Ads report'!D103:D223)</f>
        <v>26178</v>
      </c>
      <c r="E106" s="27">
        <f t="array" ref="E106">XLOOKUP(B106,'Ads report'!$B$1:$B$121,'Ads report'!E103:E223)</f>
        <v>427</v>
      </c>
      <c r="F106" s="29">
        <f t="array" ref="F106">XLOOKUP(B106,'Website report'!B103:B223,'Website report'!C103:C223)</f>
        <v>415</v>
      </c>
      <c r="G106" s="29">
        <f t="array" ref="G106">XLOOKUP(B106,'Website report'!$B$1:$B$121,'Website report'!D103:D223)</f>
        <v>56</v>
      </c>
      <c r="H106" s="29">
        <f t="array" ref="H106">XLOOKUP(B106,'Sales report'!$B$1:$B$121,'Sales report'!C103:C223)</f>
        <v>43</v>
      </c>
      <c r="I106" s="29">
        <f t="array" ref="I106">XLOOKUP(B106,'Sales report'!$B$1:$B$121,'Sales report'!D103:D223)</f>
        <v>34</v>
      </c>
      <c r="J106" s="29">
        <f t="array" ref="J106">XLOOKUP(B106,'Sales report'!$B$1:$B$121,'Sales report'!E103:E223)</f>
        <v>625.66</v>
      </c>
      <c r="K106" s="30">
        <f t="shared" si="1"/>
        <v>12.06814883</v>
      </c>
      <c r="L106" s="30">
        <f t="shared" si="2"/>
        <v>0.7398594848</v>
      </c>
      <c r="M106" s="30">
        <f t="shared" si="3"/>
        <v>1.631140652</v>
      </c>
      <c r="N106" s="30">
        <f t="shared" si="4"/>
        <v>0.761253012</v>
      </c>
      <c r="O106" s="31">
        <f t="shared" si="5"/>
        <v>5.641428571</v>
      </c>
      <c r="P106" s="31">
        <f t="shared" si="6"/>
        <v>7.346976744</v>
      </c>
      <c r="Q106" s="31">
        <f t="shared" si="7"/>
        <v>9.291764706</v>
      </c>
      <c r="R106" s="31">
        <f t="shared" si="8"/>
        <v>309.74</v>
      </c>
      <c r="S106" s="5"/>
    </row>
    <row r="107" ht="15.75" hidden="1" customHeight="1">
      <c r="A107" s="24">
        <v>44748.0</v>
      </c>
      <c r="B107" s="25" t="s">
        <v>6</v>
      </c>
      <c r="C107" s="26">
        <f t="array" ref="C107">XLOOKUP(B107,'Ads report'!B106:B225,'Ads report'!C106:C225)</f>
        <v>221.39</v>
      </c>
      <c r="D107" s="27">
        <f t="array" ref="D107">XLOOKUP(B107,'Ads report'!B106:B226,'Ads report'!D106:D226)</f>
        <v>24762</v>
      </c>
      <c r="E107" s="28">
        <f t="array" ref="E107">XLOOKUP(B107,'Ads report'!$B$1:$B$121,'Ads report'!E106:E226)</f>
        <v>591</v>
      </c>
      <c r="F107" s="29">
        <f t="array" ref="F107">XLOOKUP(B107,'Website report'!B106:B226,'Website report'!C106:C226)</f>
        <v>562</v>
      </c>
      <c r="G107" s="29">
        <f t="array" ref="G107">XLOOKUP(B107,'Website report'!$B$1:$B$121,'Website report'!D106:D226)</f>
        <v>51</v>
      </c>
      <c r="H107" s="29">
        <f t="array" ref="H107">XLOOKUP(B107,'Sales report'!B106:B226,'Sales report'!C106:C226)</f>
        <v>25</v>
      </c>
      <c r="I107" s="29">
        <f t="array" ref="I107">XLOOKUP(B107,'Sales report'!B106:B226,'Sales report'!D106:D226)</f>
        <v>21</v>
      </c>
      <c r="J107" s="29">
        <f t="array" ref="J107">XLOOKUP(B107,'Sales report'!B106:B226,'Sales report'!E106:E226)</f>
        <v>273.9</v>
      </c>
      <c r="K107" s="30">
        <f t="shared" si="1"/>
        <v>8.940715613</v>
      </c>
      <c r="L107" s="30">
        <f t="shared" si="2"/>
        <v>0.3746023689</v>
      </c>
      <c r="M107" s="30">
        <f t="shared" si="3"/>
        <v>2.38672159</v>
      </c>
      <c r="N107" s="30">
        <f t="shared" si="4"/>
        <v>0.3939323843</v>
      </c>
      <c r="O107" s="31">
        <f t="shared" si="5"/>
        <v>4.340980392</v>
      </c>
      <c r="P107" s="31">
        <f t="shared" si="6"/>
        <v>8.8556</v>
      </c>
      <c r="Q107" s="31">
        <f t="shared" si="7"/>
        <v>10.54238095</v>
      </c>
      <c r="R107" s="31">
        <f t="shared" si="8"/>
        <v>52.51</v>
      </c>
      <c r="S107" s="7"/>
    </row>
    <row r="108" ht="15.75" hidden="1" customHeight="1">
      <c r="A108" s="24">
        <v>44748.0</v>
      </c>
      <c r="B108" s="25" t="s">
        <v>7</v>
      </c>
      <c r="C108" s="26">
        <f t="array" ref="C108">XLOOKUP(B108,'Ads report'!$B$1:$B$121,'Ads report'!C106:C226)</f>
        <v>140.43</v>
      </c>
      <c r="D108" s="27">
        <f t="array" ref="D108">XLOOKUP(B108,'Ads report'!$B$1:$B$121,'Ads report'!D106:D226)</f>
        <v>6636</v>
      </c>
      <c r="E108" s="27">
        <f t="array" ref="E108">XLOOKUP(B108,'Ads report'!$B$1:$B$121,'Ads report'!E106:E226)</f>
        <v>77</v>
      </c>
      <c r="F108" s="29">
        <f t="array" ref="F108">XLOOKUP(B108,'Website report'!$B$1:$B$121,'Website report'!C106:C226)</f>
        <v>73</v>
      </c>
      <c r="G108" s="29">
        <f t="array" ref="G108">XLOOKUP(B108,'Website report'!$B$1:$B$121,'Website report'!D106:D226)</f>
        <v>10</v>
      </c>
      <c r="H108" s="29">
        <f t="array" ref="H108">XLOOKUP(B108,'Sales report'!B106:B226,'Sales report'!C106:C226)</f>
        <v>7</v>
      </c>
      <c r="I108" s="29">
        <f t="array" ref="I108">XLOOKUP(B108,'Sales report'!B106:B226,'Sales report'!D106:D226)</f>
        <v>6</v>
      </c>
      <c r="J108" s="29">
        <f t="array" ref="J108">XLOOKUP(B108,'Sales report'!B106:B226,'Sales report'!E106:E226)</f>
        <v>405.9</v>
      </c>
      <c r="K108" s="30">
        <f t="shared" si="1"/>
        <v>21.16184448</v>
      </c>
      <c r="L108" s="30">
        <f t="shared" si="2"/>
        <v>1.823766234</v>
      </c>
      <c r="M108" s="30">
        <f t="shared" si="3"/>
        <v>1.160337553</v>
      </c>
      <c r="N108" s="30">
        <f t="shared" si="4"/>
        <v>1.92369863</v>
      </c>
      <c r="O108" s="31">
        <f t="shared" si="5"/>
        <v>14.043</v>
      </c>
      <c r="P108" s="31">
        <f t="shared" si="6"/>
        <v>20.06142857</v>
      </c>
      <c r="Q108" s="31">
        <f t="shared" si="7"/>
        <v>23.405</v>
      </c>
      <c r="R108" s="31">
        <f t="shared" si="8"/>
        <v>265.47</v>
      </c>
      <c r="S108" s="5"/>
    </row>
    <row r="109" ht="15.75" customHeight="1">
      <c r="A109" s="24">
        <v>44748.0</v>
      </c>
      <c r="B109" s="25" t="s">
        <v>5</v>
      </c>
      <c r="C109" s="26">
        <f t="array" ref="C109">XLOOKUP(B109,'Ads report'!B106:B224,'Ads report'!C106:C224)</f>
        <v>343.42</v>
      </c>
      <c r="D109" s="27">
        <f t="array" ref="D109">XLOOKUP(B109,'Ads report'!$B$1:$B$121,'Ads report'!D106:D226)</f>
        <v>27234</v>
      </c>
      <c r="E109" s="27">
        <f t="array" ref="E109">XLOOKUP(B109,'Ads report'!$B$1:$B$121,'Ads report'!E106:E226)</f>
        <v>450</v>
      </c>
      <c r="F109" s="29">
        <f t="array" ref="F109">XLOOKUP(B109,'Website report'!B106:B226,'Website report'!C106:C226)</f>
        <v>436</v>
      </c>
      <c r="G109" s="29">
        <f t="array" ref="G109">XLOOKUP(B109,'Website report'!$B$1:$B$121,'Website report'!D106:D226)</f>
        <v>54</v>
      </c>
      <c r="H109" s="29">
        <f t="array" ref="H109">XLOOKUP(B109,'Sales report'!$B$1:$B$121,'Sales report'!C106:C226)</f>
        <v>35</v>
      </c>
      <c r="I109" s="29">
        <f t="array" ref="I109">XLOOKUP(B109,'Sales report'!$B$1:$B$121,'Sales report'!D106:D226)</f>
        <v>28</v>
      </c>
      <c r="J109" s="29">
        <f t="array" ref="J109">XLOOKUP(B109,'Sales report'!$B$1:$B$121,'Sales report'!E106:E226)</f>
        <v>591.8</v>
      </c>
      <c r="K109" s="30">
        <f t="shared" si="1"/>
        <v>12.60997283</v>
      </c>
      <c r="L109" s="30">
        <f t="shared" si="2"/>
        <v>0.7631555556</v>
      </c>
      <c r="M109" s="30">
        <f t="shared" si="3"/>
        <v>1.652346332</v>
      </c>
      <c r="N109" s="30">
        <f t="shared" si="4"/>
        <v>0.7876605505</v>
      </c>
      <c r="O109" s="31">
        <f t="shared" si="5"/>
        <v>6.35962963</v>
      </c>
      <c r="P109" s="31">
        <f t="shared" si="6"/>
        <v>9.812</v>
      </c>
      <c r="Q109" s="31">
        <f t="shared" si="7"/>
        <v>12.265</v>
      </c>
      <c r="R109" s="31">
        <f t="shared" si="8"/>
        <v>248.38</v>
      </c>
      <c r="S109" s="5"/>
    </row>
    <row r="110" ht="15.75" hidden="1" customHeight="1">
      <c r="A110" s="24">
        <v>44749.0</v>
      </c>
      <c r="B110" s="25" t="s">
        <v>6</v>
      </c>
      <c r="C110" s="26">
        <f t="array" ref="C110">XLOOKUP(B110,'Ads report'!B109:B228,'Ads report'!C109:C228)</f>
        <v>200.78</v>
      </c>
      <c r="D110" s="27">
        <f t="array" ref="D110">XLOOKUP(B110,'Ads report'!B109:B229,'Ads report'!D109:D229)</f>
        <v>23708</v>
      </c>
      <c r="E110" s="28">
        <f t="array" ref="E110">XLOOKUP(B110,'Ads report'!$B$1:$B$121,'Ads report'!E109:E229)</f>
        <v>401</v>
      </c>
      <c r="F110" s="29">
        <f t="array" ref="F110">XLOOKUP(B110,'Website report'!B109:B229,'Website report'!C109:C229)</f>
        <v>374</v>
      </c>
      <c r="G110" s="29">
        <f t="array" ref="G110">XLOOKUP(B110,'Website report'!$B$1:$B$121,'Website report'!D109:D229)</f>
        <v>43</v>
      </c>
      <c r="H110" s="29">
        <f t="array" ref="H110">XLOOKUP(B110,'Sales report'!B109:B229,'Sales report'!C109:C229)</f>
        <v>15</v>
      </c>
      <c r="I110" s="29">
        <f t="array" ref="I110">XLOOKUP(B110,'Sales report'!B109:B229,'Sales report'!D109:D229)</f>
        <v>13</v>
      </c>
      <c r="J110" s="29">
        <f t="array" ref="J110">XLOOKUP(B110,'Sales report'!B109:B229,'Sales report'!E109:E229)</f>
        <v>273.06</v>
      </c>
      <c r="K110" s="30">
        <f t="shared" si="1"/>
        <v>8.468871267</v>
      </c>
      <c r="L110" s="30">
        <f t="shared" si="2"/>
        <v>0.5006982544</v>
      </c>
      <c r="M110" s="30">
        <f t="shared" si="3"/>
        <v>1.691412182</v>
      </c>
      <c r="N110" s="30">
        <f t="shared" si="4"/>
        <v>0.5368449198</v>
      </c>
      <c r="O110" s="31">
        <f t="shared" si="5"/>
        <v>4.669302326</v>
      </c>
      <c r="P110" s="31">
        <f t="shared" si="6"/>
        <v>13.38533333</v>
      </c>
      <c r="Q110" s="31">
        <f t="shared" si="7"/>
        <v>15.44461538</v>
      </c>
      <c r="R110" s="31">
        <f t="shared" si="8"/>
        <v>72.28</v>
      </c>
      <c r="S110" s="7"/>
    </row>
    <row r="111" ht="15.75" hidden="1" customHeight="1">
      <c r="A111" s="24">
        <v>44749.0</v>
      </c>
      <c r="B111" s="25" t="s">
        <v>7</v>
      </c>
      <c r="C111" s="26">
        <f t="array" ref="C111">XLOOKUP(B111,'Ads report'!$B$1:$B$121,'Ads report'!C109:C229)</f>
        <v>145.17</v>
      </c>
      <c r="D111" s="27">
        <f t="array" ref="D111">XLOOKUP(B111,'Ads report'!$B$1:$B$121,'Ads report'!D109:D229)</f>
        <v>5857</v>
      </c>
      <c r="E111" s="27">
        <f t="array" ref="E111">XLOOKUP(B111,'Ads report'!$B$1:$B$121,'Ads report'!E109:E229)</f>
        <v>55</v>
      </c>
      <c r="F111" s="29">
        <f t="array" ref="F111">XLOOKUP(B111,'Website report'!$B$1:$B$121,'Website report'!C109:C229)</f>
        <v>53</v>
      </c>
      <c r="G111" s="29">
        <f t="array" ref="G111">XLOOKUP(B111,'Website report'!$B$1:$B$121,'Website report'!D109:D229)</f>
        <v>13</v>
      </c>
      <c r="H111" s="29">
        <f t="array" ref="H111">XLOOKUP(B111,'Sales report'!B109:B229,'Sales report'!C109:C229)</f>
        <v>9</v>
      </c>
      <c r="I111" s="29">
        <f t="array" ref="I111">XLOOKUP(B111,'Sales report'!B109:B229,'Sales report'!D109:D229)</f>
        <v>8</v>
      </c>
      <c r="J111" s="29">
        <f t="array" ref="J111">XLOOKUP(B111,'Sales report'!B109:B229,'Sales report'!E109:E229)</f>
        <v>359.64</v>
      </c>
      <c r="K111" s="30">
        <f t="shared" si="1"/>
        <v>24.78572648</v>
      </c>
      <c r="L111" s="30">
        <f t="shared" si="2"/>
        <v>2.639454545</v>
      </c>
      <c r="M111" s="30">
        <f t="shared" si="3"/>
        <v>0.9390472938</v>
      </c>
      <c r="N111" s="30">
        <f t="shared" si="4"/>
        <v>2.739056604</v>
      </c>
      <c r="O111" s="31">
        <f t="shared" si="5"/>
        <v>11.16692308</v>
      </c>
      <c r="P111" s="31">
        <f t="shared" si="6"/>
        <v>16.13</v>
      </c>
      <c r="Q111" s="31">
        <f t="shared" si="7"/>
        <v>18.14625</v>
      </c>
      <c r="R111" s="31">
        <f t="shared" si="8"/>
        <v>214.47</v>
      </c>
      <c r="S111" s="5"/>
    </row>
    <row r="112" ht="15.75" customHeight="1">
      <c r="A112" s="24">
        <v>44749.0</v>
      </c>
      <c r="B112" s="25" t="s">
        <v>5</v>
      </c>
      <c r="C112" s="26">
        <f t="array" ref="C112">XLOOKUP(B112,'Ads report'!B109:B227,'Ads report'!C109:C227)</f>
        <v>360.7</v>
      </c>
      <c r="D112" s="27">
        <f t="array" ref="D112">XLOOKUP(B112,'Ads report'!$B$1:$B$121,'Ads report'!D109:D229)</f>
        <v>21404</v>
      </c>
      <c r="E112" s="27">
        <f t="array" ref="E112">XLOOKUP(B112,'Ads report'!$B$1:$B$121,'Ads report'!E109:E229)</f>
        <v>377</v>
      </c>
      <c r="F112" s="29">
        <f t="array" ref="F112">XLOOKUP(B112,'Website report'!B109:B229,'Website report'!C109:C229)</f>
        <v>355</v>
      </c>
      <c r="G112" s="29">
        <f t="array" ref="G112">XLOOKUP(B112,'Website report'!$B$1:$B$121,'Website report'!D109:D229)</f>
        <v>45</v>
      </c>
      <c r="H112" s="29">
        <f t="array" ref="H112">XLOOKUP(B112,'Sales report'!$B$1:$B$121,'Sales report'!C109:C229)</f>
        <v>36</v>
      </c>
      <c r="I112" s="29">
        <f t="array" ref="I112">XLOOKUP(B112,'Sales report'!$B$1:$B$121,'Sales report'!D109:D229)</f>
        <v>29</v>
      </c>
      <c r="J112" s="29">
        <f t="array" ref="J112">XLOOKUP(B112,'Sales report'!$B$1:$B$121,'Sales report'!E109:E229)</f>
        <v>501.72</v>
      </c>
      <c r="K112" s="30">
        <f t="shared" si="1"/>
        <v>16.85199028</v>
      </c>
      <c r="L112" s="30">
        <f t="shared" si="2"/>
        <v>0.9567639257</v>
      </c>
      <c r="M112" s="30">
        <f t="shared" si="3"/>
        <v>1.761353018</v>
      </c>
      <c r="N112" s="30">
        <f t="shared" si="4"/>
        <v>1.016056338</v>
      </c>
      <c r="O112" s="31">
        <f t="shared" si="5"/>
        <v>8.015555556</v>
      </c>
      <c r="P112" s="31">
        <f t="shared" si="6"/>
        <v>10.01944444</v>
      </c>
      <c r="Q112" s="31">
        <f t="shared" si="7"/>
        <v>12.43793103</v>
      </c>
      <c r="R112" s="31">
        <f t="shared" si="8"/>
        <v>141.02</v>
      </c>
      <c r="S112" s="5"/>
    </row>
    <row r="113" ht="15.75" hidden="1" customHeight="1">
      <c r="A113" s="24">
        <v>44750.0</v>
      </c>
      <c r="B113" s="25" t="s">
        <v>6</v>
      </c>
      <c r="C113" s="26">
        <f t="array" ref="C113">XLOOKUP(B113,'Ads report'!B112:B231,'Ads report'!C112:C231)</f>
        <v>224.81</v>
      </c>
      <c r="D113" s="27">
        <f t="array" ref="D113">XLOOKUP(B113,'Ads report'!B112:B232,'Ads report'!D112:D232)</f>
        <v>24676</v>
      </c>
      <c r="E113" s="28">
        <f t="array" ref="E113">XLOOKUP(B113,'Ads report'!$B$1:$B$121,'Ads report'!E112:E232)</f>
        <v>403</v>
      </c>
      <c r="F113" s="29">
        <f t="array" ref="F113">XLOOKUP(B113,'Website report'!B112:B232,'Website report'!C112:C232)</f>
        <v>373</v>
      </c>
      <c r="G113" s="29">
        <f t="array" ref="G113">XLOOKUP(B113,'Website report'!$B$1:$B$121,'Website report'!D112:D232)</f>
        <v>42</v>
      </c>
      <c r="H113" s="29">
        <f t="array" ref="H113">XLOOKUP(B113,'Sales report'!B112:B232,'Sales report'!C112:C232)</f>
        <v>16</v>
      </c>
      <c r="I113" s="29">
        <f t="array" ref="I113">XLOOKUP(B113,'Sales report'!B112:B232,'Sales report'!D112:D232)</f>
        <v>14</v>
      </c>
      <c r="J113" s="29">
        <f t="array" ref="J113">XLOOKUP(B113,'Sales report'!B112:B232,'Sales report'!E112:E232)</f>
        <v>181.44</v>
      </c>
      <c r="K113" s="30">
        <f t="shared" si="1"/>
        <v>9.110471713</v>
      </c>
      <c r="L113" s="30">
        <f t="shared" si="2"/>
        <v>0.5578411911</v>
      </c>
      <c r="M113" s="30">
        <f t="shared" si="3"/>
        <v>1.633165829</v>
      </c>
      <c r="N113" s="30">
        <f t="shared" si="4"/>
        <v>0.6027077748</v>
      </c>
      <c r="O113" s="31">
        <f t="shared" si="5"/>
        <v>5.352619048</v>
      </c>
      <c r="P113" s="31">
        <f t="shared" si="6"/>
        <v>14.050625</v>
      </c>
      <c r="Q113" s="31">
        <f t="shared" si="7"/>
        <v>16.05785714</v>
      </c>
      <c r="R113" s="31">
        <f t="shared" si="8"/>
        <v>-43.37</v>
      </c>
      <c r="S113" s="7"/>
    </row>
    <row r="114" ht="15.75" hidden="1" customHeight="1">
      <c r="A114" s="24">
        <v>44750.0</v>
      </c>
      <c r="B114" s="25" t="s">
        <v>7</v>
      </c>
      <c r="C114" s="26">
        <f t="array" ref="C114">XLOOKUP(B114,'Ads report'!$B$1:$B$121,'Ads report'!C112:C232)</f>
        <v>102.73</v>
      </c>
      <c r="D114" s="27">
        <f t="array" ref="D114">XLOOKUP(B114,'Ads report'!$B$1:$B$121,'Ads report'!D112:D232)</f>
        <v>7453</v>
      </c>
      <c r="E114" s="27">
        <f t="array" ref="E114">XLOOKUP(B114,'Ads report'!$B$1:$B$121,'Ads report'!E112:E232)</f>
        <v>73</v>
      </c>
      <c r="F114" s="29">
        <f t="array" ref="F114">XLOOKUP(B114,'Website report'!$B$1:$B$121,'Website report'!C112:C232)</f>
        <v>69</v>
      </c>
      <c r="G114" s="29">
        <f t="array" ref="G114">XLOOKUP(B114,'Website report'!$B$1:$B$121,'Website report'!D112:D232)</f>
        <v>14</v>
      </c>
      <c r="H114" s="29">
        <f t="array" ref="H114">XLOOKUP(B114,'Sales report'!B112:B232,'Sales report'!C112:C232)</f>
        <v>8</v>
      </c>
      <c r="I114" s="29">
        <f t="array" ref="I114">XLOOKUP(B114,'Sales report'!B112:B232,'Sales report'!D112:D232)</f>
        <v>7</v>
      </c>
      <c r="J114" s="29">
        <f t="array" ref="J114">XLOOKUP(B114,'Sales report'!B112:B232,'Sales report'!E112:E232)</f>
        <v>364</v>
      </c>
      <c r="K114" s="30">
        <f t="shared" si="1"/>
        <v>13.78371126</v>
      </c>
      <c r="L114" s="30">
        <f t="shared" si="2"/>
        <v>1.407260274</v>
      </c>
      <c r="M114" s="30">
        <f t="shared" si="3"/>
        <v>0.9794713538</v>
      </c>
      <c r="N114" s="30">
        <f t="shared" si="4"/>
        <v>1.48884058</v>
      </c>
      <c r="O114" s="31">
        <f t="shared" si="5"/>
        <v>7.337857143</v>
      </c>
      <c r="P114" s="31">
        <f t="shared" si="6"/>
        <v>12.84125</v>
      </c>
      <c r="Q114" s="31">
        <f t="shared" si="7"/>
        <v>14.67571429</v>
      </c>
      <c r="R114" s="31">
        <f t="shared" si="8"/>
        <v>261.27</v>
      </c>
      <c r="S114" s="5"/>
    </row>
    <row r="115" ht="15.75" customHeight="1">
      <c r="A115" s="24">
        <v>44750.0</v>
      </c>
      <c r="B115" s="25" t="s">
        <v>5</v>
      </c>
      <c r="C115" s="26">
        <f t="array" ref="C115">XLOOKUP(B115,'Ads report'!B112:B230,'Ads report'!C112:C230)</f>
        <v>368.24</v>
      </c>
      <c r="D115" s="27">
        <f t="array" ref="D115">XLOOKUP(B115,'Ads report'!$B$1:$B$121,'Ads report'!D112:D232)</f>
        <v>25154</v>
      </c>
      <c r="E115" s="27">
        <f t="array" ref="E115">XLOOKUP(B115,'Ads report'!$B$1:$B$121,'Ads report'!E112:E232)</f>
        <v>308</v>
      </c>
      <c r="F115" s="29">
        <f t="array" ref="F115">XLOOKUP(B115,'Website report'!B112:B232,'Website report'!C112:C232)</f>
        <v>298</v>
      </c>
      <c r="G115" s="29">
        <f t="array" ref="G115">XLOOKUP(B115,'Website report'!$B$1:$B$121,'Website report'!D112:D232)</f>
        <v>46</v>
      </c>
      <c r="H115" s="29">
        <f t="array" ref="H115">XLOOKUP(B115,'Sales report'!$B$1:$B$121,'Sales report'!C112:C232)</f>
        <v>31</v>
      </c>
      <c r="I115" s="29">
        <f t="array" ref="I115">XLOOKUP(B115,'Sales report'!$B$1:$B$121,'Sales report'!D112:D232)</f>
        <v>25</v>
      </c>
      <c r="J115" s="29">
        <f t="array" ref="J115">XLOOKUP(B115,'Sales report'!$B$1:$B$121,'Sales report'!E112:E232)</f>
        <v>514.08</v>
      </c>
      <c r="K115" s="30">
        <f t="shared" si="1"/>
        <v>14.63942117</v>
      </c>
      <c r="L115" s="30">
        <f t="shared" si="2"/>
        <v>1.195584416</v>
      </c>
      <c r="M115" s="30">
        <f t="shared" si="3"/>
        <v>1.224457343</v>
      </c>
      <c r="N115" s="30">
        <f t="shared" si="4"/>
        <v>1.235704698</v>
      </c>
      <c r="O115" s="31">
        <f t="shared" si="5"/>
        <v>8.005217391</v>
      </c>
      <c r="P115" s="31">
        <f t="shared" si="6"/>
        <v>11.87870968</v>
      </c>
      <c r="Q115" s="31">
        <f t="shared" si="7"/>
        <v>14.7296</v>
      </c>
      <c r="R115" s="31">
        <f t="shared" si="8"/>
        <v>145.84</v>
      </c>
      <c r="S115" s="5"/>
    </row>
    <row r="116" ht="15.75" hidden="1" customHeight="1">
      <c r="A116" s="24">
        <v>44751.0</v>
      </c>
      <c r="B116" s="25" t="s">
        <v>6</v>
      </c>
      <c r="C116" s="26">
        <f t="array" ref="C116">XLOOKUP(B116,'Ads report'!B115:B234,'Ads report'!C115:C234)</f>
        <v>231.44</v>
      </c>
      <c r="D116" s="27">
        <f t="array" ref="D116">XLOOKUP(B116,'Ads report'!B115:B235,'Ads report'!D115:D235)</f>
        <v>22796</v>
      </c>
      <c r="E116" s="28">
        <f t="array" ref="E116">XLOOKUP(B116,'Ads report'!$B$1:$B$121,'Ads report'!E115:E235)</f>
        <v>456</v>
      </c>
      <c r="F116" s="29">
        <f t="array" ref="F116">XLOOKUP(B116,'Website report'!B115:B235,'Website report'!C115:C235)</f>
        <v>434</v>
      </c>
      <c r="G116" s="29">
        <f t="array" ref="G116">XLOOKUP(B116,'Website report'!$B$1:$B$121,'Website report'!D115:D235)</f>
        <v>50</v>
      </c>
      <c r="H116" s="29">
        <f t="array" ref="H116">XLOOKUP(B116,'Sales report'!B115:B235,'Sales report'!C115:C235)</f>
        <v>11</v>
      </c>
      <c r="I116" s="29">
        <f t="array" ref="I116">XLOOKUP(B116,'Sales report'!B115:B235,'Sales report'!D115:D235)</f>
        <v>9</v>
      </c>
      <c r="J116" s="29">
        <f t="array" ref="J116">XLOOKUP(B116,'Sales report'!B115:B235,'Sales report'!E115:E235)</f>
        <v>276.85</v>
      </c>
      <c r="K116" s="30">
        <f t="shared" si="1"/>
        <v>10.15265836</v>
      </c>
      <c r="L116" s="30">
        <f t="shared" si="2"/>
        <v>0.5075438596</v>
      </c>
      <c r="M116" s="30">
        <f t="shared" si="3"/>
        <v>2.000350939</v>
      </c>
      <c r="N116" s="30">
        <f t="shared" si="4"/>
        <v>0.5332718894</v>
      </c>
      <c r="O116" s="31">
        <f t="shared" si="5"/>
        <v>4.6288</v>
      </c>
      <c r="P116" s="31">
        <f t="shared" si="6"/>
        <v>21.04</v>
      </c>
      <c r="Q116" s="31">
        <f t="shared" si="7"/>
        <v>25.71555556</v>
      </c>
      <c r="R116" s="31">
        <f t="shared" si="8"/>
        <v>45.41</v>
      </c>
      <c r="S116" s="7"/>
    </row>
    <row r="117" ht="15.75" hidden="1" customHeight="1">
      <c r="A117" s="24">
        <v>44751.0</v>
      </c>
      <c r="B117" s="25" t="s">
        <v>7</v>
      </c>
      <c r="C117" s="26">
        <f t="array" ref="C117">XLOOKUP(B117,'Ads report'!$B$1:$B$121,'Ads report'!C115:C235)</f>
        <v>102.46</v>
      </c>
      <c r="D117" s="27">
        <f t="array" ref="D117">XLOOKUP(B117,'Ads report'!$B$1:$B$121,'Ads report'!D115:D235)</f>
        <v>5560</v>
      </c>
      <c r="E117" s="27">
        <f t="array" ref="E117">XLOOKUP(B117,'Ads report'!$B$1:$B$121,'Ads report'!E115:E235)</f>
        <v>70</v>
      </c>
      <c r="F117" s="29">
        <f t="array" ref="F117">XLOOKUP(B117,'Website report'!$B$1:$B$121,'Website report'!C115:C235)</f>
        <v>67</v>
      </c>
      <c r="G117" s="29">
        <f t="array" ref="G117">XLOOKUP(B117,'Website report'!$B$1:$B$121,'Website report'!D115:D235)</f>
        <v>11</v>
      </c>
      <c r="H117" s="29">
        <f t="array" ref="H117">XLOOKUP(B117,'Sales report'!B115:B235,'Sales report'!C115:C235)</f>
        <v>9</v>
      </c>
      <c r="I117" s="29">
        <f t="array" ref="I117">XLOOKUP(B117,'Sales report'!B115:B235,'Sales report'!D115:D235)</f>
        <v>8</v>
      </c>
      <c r="J117" s="29">
        <f t="array" ref="J117">XLOOKUP(B117,'Sales report'!B115:B235,'Sales report'!E115:E235)</f>
        <v>327.7</v>
      </c>
      <c r="K117" s="30">
        <f t="shared" si="1"/>
        <v>18.42805755</v>
      </c>
      <c r="L117" s="30">
        <f t="shared" si="2"/>
        <v>1.463714286</v>
      </c>
      <c r="M117" s="30">
        <f t="shared" si="3"/>
        <v>1.258992806</v>
      </c>
      <c r="N117" s="30">
        <f t="shared" si="4"/>
        <v>1.529253731</v>
      </c>
      <c r="O117" s="31">
        <f t="shared" si="5"/>
        <v>9.314545455</v>
      </c>
      <c r="P117" s="31">
        <f t="shared" si="6"/>
        <v>11.38444444</v>
      </c>
      <c r="Q117" s="31">
        <f t="shared" si="7"/>
        <v>12.8075</v>
      </c>
      <c r="R117" s="31">
        <f t="shared" si="8"/>
        <v>225.24</v>
      </c>
      <c r="S117" s="5"/>
    </row>
    <row r="118" ht="15.75" customHeight="1">
      <c r="A118" s="24">
        <v>44751.0</v>
      </c>
      <c r="B118" s="25" t="s">
        <v>5</v>
      </c>
      <c r="C118" s="26">
        <f t="array" ref="C118">XLOOKUP(B118,'Ads report'!B115:B233,'Ads report'!C115:C233)</f>
        <v>320.32</v>
      </c>
      <c r="D118" s="27">
        <f t="array" ref="D118">XLOOKUP(B118,'Ads report'!$B$1:$B$121,'Ads report'!D115:D235)</f>
        <v>22450</v>
      </c>
      <c r="E118" s="27">
        <f t="array" ref="E118">XLOOKUP(B118,'Ads report'!$B$1:$B$121,'Ads report'!E115:E235)</f>
        <v>498</v>
      </c>
      <c r="F118" s="29">
        <f t="array" ref="F118">XLOOKUP(B118,'Website report'!B115:B235,'Website report'!C115:C235)</f>
        <v>477</v>
      </c>
      <c r="G118" s="29">
        <f t="array" ref="G118">XLOOKUP(B118,'Website report'!$B$1:$B$121,'Website report'!D115:D235)</f>
        <v>42</v>
      </c>
      <c r="H118" s="29">
        <f t="array" ref="H118">XLOOKUP(B118,'Sales report'!$B$1:$B$121,'Sales report'!C115:C235)</f>
        <v>42</v>
      </c>
      <c r="I118" s="29">
        <f t="array" ref="I118">XLOOKUP(B118,'Sales report'!$B$1:$B$121,'Sales report'!D115:D235)</f>
        <v>34</v>
      </c>
      <c r="J118" s="29">
        <f t="array" ref="J118">XLOOKUP(B118,'Sales report'!$B$1:$B$121,'Sales report'!E115:E235)</f>
        <v>566.13</v>
      </c>
      <c r="K118" s="30">
        <f t="shared" si="1"/>
        <v>14.26815145</v>
      </c>
      <c r="L118" s="30">
        <f t="shared" si="2"/>
        <v>0.6432128514</v>
      </c>
      <c r="M118" s="30">
        <f t="shared" si="3"/>
        <v>2.218262806</v>
      </c>
      <c r="N118" s="30">
        <f t="shared" si="4"/>
        <v>0.6715303983</v>
      </c>
      <c r="O118" s="31">
        <f t="shared" si="5"/>
        <v>7.626666667</v>
      </c>
      <c r="P118" s="31">
        <f t="shared" si="6"/>
        <v>7.626666667</v>
      </c>
      <c r="Q118" s="31">
        <f t="shared" si="7"/>
        <v>9.421176471</v>
      </c>
      <c r="R118" s="31">
        <f t="shared" si="8"/>
        <v>245.81</v>
      </c>
      <c r="S118" s="5"/>
    </row>
    <row r="119" ht="15.75" hidden="1" customHeight="1">
      <c r="A119" s="24">
        <v>44752.0</v>
      </c>
      <c r="B119" s="25" t="s">
        <v>6</v>
      </c>
      <c r="C119" s="26">
        <f t="array" ref="C119">XLOOKUP(B119,'Ads report'!B118:B237,'Ads report'!C118:C237)</f>
        <v>245.2</v>
      </c>
      <c r="D119" s="27">
        <f t="array" ref="D119">XLOOKUP(B119,'Ads report'!B118:B238,'Ads report'!D118:D238)</f>
        <v>24527</v>
      </c>
      <c r="E119" s="28">
        <f t="array" ref="E119">XLOOKUP(B119,'Ads report'!$B$1:$B$121,'Ads report'!E118:E238)</f>
        <v>410</v>
      </c>
      <c r="F119" s="29">
        <f t="array" ref="F119">XLOOKUP(B119,'Website report'!B118:B238,'Website report'!C118:C238)</f>
        <v>387</v>
      </c>
      <c r="G119" s="29">
        <f t="array" ref="G119">XLOOKUP(B119,'Website report'!$B$1:$B$121,'Website report'!D118:D238)</f>
        <v>61</v>
      </c>
      <c r="H119" s="29">
        <f t="array" ref="H119">XLOOKUP(B119,'Sales report'!B118:B238,'Sales report'!C118:C238)</f>
        <v>29</v>
      </c>
      <c r="I119" s="29">
        <f t="array" ref="I119">XLOOKUP(B119,'Sales report'!B118:B238,'Sales report'!D118:D238)</f>
        <v>26</v>
      </c>
      <c r="J119" s="29">
        <f t="array" ref="J119">XLOOKUP(B119,'Sales report'!B118:B238,'Sales report'!E118:E238)</f>
        <v>271.32</v>
      </c>
      <c r="K119" s="30">
        <f t="shared" si="1"/>
        <v>9.997146002</v>
      </c>
      <c r="L119" s="30">
        <f t="shared" si="2"/>
        <v>0.5980487805</v>
      </c>
      <c r="M119" s="30">
        <f t="shared" si="3"/>
        <v>1.671627186</v>
      </c>
      <c r="N119" s="30">
        <f t="shared" si="4"/>
        <v>0.6335917313</v>
      </c>
      <c r="O119" s="31">
        <f t="shared" si="5"/>
        <v>4.019672131</v>
      </c>
      <c r="P119" s="31">
        <f t="shared" si="6"/>
        <v>8.455172414</v>
      </c>
      <c r="Q119" s="31">
        <f t="shared" si="7"/>
        <v>9.430769231</v>
      </c>
      <c r="R119" s="31">
        <f t="shared" si="8"/>
        <v>26.12</v>
      </c>
      <c r="S119" s="7"/>
    </row>
    <row r="120" ht="15.75" hidden="1" customHeight="1">
      <c r="A120" s="24">
        <v>44752.0</v>
      </c>
      <c r="B120" s="25" t="s">
        <v>7</v>
      </c>
      <c r="C120" s="26">
        <f t="array" ref="C120">XLOOKUP(B120,'Ads report'!$B$1:$B$121,'Ads report'!C118:C238)</f>
        <v>105.28</v>
      </c>
      <c r="D120" s="27">
        <f t="array" ref="D120">XLOOKUP(B120,'Ads report'!$B$1:$B$121,'Ads report'!D118:D238)</f>
        <v>6732</v>
      </c>
      <c r="E120" s="27">
        <f t="array" ref="E120">XLOOKUP(B120,'Ads report'!$B$1:$B$121,'Ads report'!E118:E238)</f>
        <v>61</v>
      </c>
      <c r="F120" s="29">
        <f t="array" ref="F120">XLOOKUP(B120,'Website report'!$B$1:$B$121,'Website report'!C118:C238)</f>
        <v>58</v>
      </c>
      <c r="G120" s="29">
        <f t="array" ref="G120">XLOOKUP(B120,'Website report'!$B$1:$B$121,'Website report'!D118:D238)</f>
        <v>13</v>
      </c>
      <c r="H120" s="29">
        <f t="array" ref="H120">XLOOKUP(B120,'Sales report'!B118:B238,'Sales report'!C118:C238)</f>
        <v>10</v>
      </c>
      <c r="I120" s="29">
        <f t="array" ref="I120">XLOOKUP(B120,'Sales report'!B118:B238,'Sales report'!D118:D238)</f>
        <v>9</v>
      </c>
      <c r="J120" s="29">
        <f t="array" ref="J120">XLOOKUP(B120,'Sales report'!B118:B238,'Sales report'!E118:E238)</f>
        <v>418.38</v>
      </c>
      <c r="K120" s="30">
        <f t="shared" si="1"/>
        <v>15.63874034</v>
      </c>
      <c r="L120" s="30">
        <f t="shared" si="2"/>
        <v>1.725901639</v>
      </c>
      <c r="M120" s="30">
        <f t="shared" si="3"/>
        <v>0.9061200238</v>
      </c>
      <c r="N120" s="30">
        <f t="shared" si="4"/>
        <v>1.815172414</v>
      </c>
      <c r="O120" s="31">
        <f t="shared" si="5"/>
        <v>8.098461538</v>
      </c>
      <c r="P120" s="31">
        <f t="shared" si="6"/>
        <v>10.528</v>
      </c>
      <c r="Q120" s="31">
        <f t="shared" si="7"/>
        <v>11.69777778</v>
      </c>
      <c r="R120" s="31">
        <f t="shared" si="8"/>
        <v>313.1</v>
      </c>
      <c r="S120" s="5"/>
    </row>
    <row r="121" ht="15.75" customHeight="1">
      <c r="A121" s="24">
        <v>44752.0</v>
      </c>
      <c r="B121" s="25" t="s">
        <v>5</v>
      </c>
      <c r="C121" s="26">
        <f t="array" ref="C121">XLOOKUP(B121,'Ads report'!B118:B236,'Ads report'!C118:C236)</f>
        <v>354.52</v>
      </c>
      <c r="D121" s="27">
        <f t="array" ref="D121">XLOOKUP(B121,'Ads report'!$B$1:$B$121,'Ads report'!D118:D238)</f>
        <v>24040</v>
      </c>
      <c r="E121" s="27">
        <f t="array" ref="E121">XLOOKUP(B121,'Ads report'!$B$1:$B$121,'Ads report'!E118:E238)</f>
        <v>428</v>
      </c>
      <c r="F121" s="29">
        <f t="array" ref="F121">XLOOKUP(B121,'Website report'!B118:B238,'Website report'!C118:C238)</f>
        <v>404</v>
      </c>
      <c r="G121" s="29">
        <f t="array" ref="G121">XLOOKUP(B121,'Website report'!$B$1:$B$121,'Website report'!D118:D238)</f>
        <v>38</v>
      </c>
      <c r="H121" s="29">
        <f t="array" ref="H121">XLOOKUP(B121,'Sales report'!$B$1:$B$121,'Sales report'!C118:C238)</f>
        <v>43</v>
      </c>
      <c r="I121" s="29">
        <f t="array" ref="I121">XLOOKUP(B121,'Sales report'!$B$1:$B$121,'Sales report'!D118:D238)</f>
        <v>34</v>
      </c>
      <c r="J121" s="29">
        <f t="array" ref="J121">XLOOKUP(B121,'Sales report'!$B$1:$B$121,'Sales report'!E118:E238)</f>
        <v>694.26</v>
      </c>
      <c r="K121" s="30">
        <f t="shared" si="1"/>
        <v>14.74708819</v>
      </c>
      <c r="L121" s="30">
        <f t="shared" si="2"/>
        <v>0.828317757</v>
      </c>
      <c r="M121" s="30">
        <f t="shared" si="3"/>
        <v>1.780366057</v>
      </c>
      <c r="N121" s="30">
        <f t="shared" si="4"/>
        <v>0.8775247525</v>
      </c>
      <c r="O121" s="31">
        <f t="shared" si="5"/>
        <v>9.329473684</v>
      </c>
      <c r="P121" s="31">
        <f t="shared" si="6"/>
        <v>8.244651163</v>
      </c>
      <c r="Q121" s="31">
        <f t="shared" si="7"/>
        <v>10.42705882</v>
      </c>
      <c r="R121" s="31">
        <f t="shared" si="8"/>
        <v>339.74</v>
      </c>
      <c r="S121" s="5"/>
    </row>
    <row r="122" ht="15.75" hidden="1" customHeight="1">
      <c r="C122" s="8"/>
      <c r="F122" s="32"/>
      <c r="G122" s="32"/>
      <c r="H122" s="32"/>
      <c r="I122" s="4"/>
      <c r="J122" s="5"/>
      <c r="K122" s="31"/>
      <c r="L122" s="33"/>
      <c r="M122" s="33"/>
      <c r="N122" s="33"/>
      <c r="O122" s="33"/>
      <c r="P122" s="33"/>
      <c r="Q122" s="33"/>
      <c r="R122" s="33"/>
    </row>
    <row r="123" ht="15.75" hidden="1" customHeight="1">
      <c r="C123" s="8"/>
      <c r="F123" s="32"/>
      <c r="G123" s="32"/>
      <c r="H123" s="32"/>
      <c r="I123" s="4"/>
      <c r="J123" s="5"/>
      <c r="K123" s="31"/>
      <c r="L123" s="33"/>
      <c r="M123" s="33"/>
      <c r="N123" s="33"/>
      <c r="O123" s="33"/>
      <c r="P123" s="33"/>
      <c r="Q123" s="33"/>
      <c r="R123" s="33"/>
    </row>
    <row r="124" ht="15.75" hidden="1" customHeight="1">
      <c r="C124" s="8"/>
      <c r="F124" s="32"/>
      <c r="G124" s="32"/>
      <c r="H124" s="32"/>
      <c r="I124" s="4"/>
      <c r="J124" s="5"/>
      <c r="K124" s="31"/>
      <c r="L124" s="33"/>
      <c r="M124" s="33"/>
      <c r="N124" s="33"/>
      <c r="O124" s="33"/>
      <c r="P124" s="33"/>
      <c r="Q124" s="33"/>
      <c r="R124" s="33"/>
    </row>
    <row r="125" ht="15.75" hidden="1" customHeight="1">
      <c r="C125" s="8"/>
      <c r="F125" s="32"/>
      <c r="G125" s="32"/>
      <c r="H125" s="32"/>
      <c r="I125" s="4"/>
      <c r="J125" s="5"/>
      <c r="K125" s="31"/>
      <c r="L125" s="33"/>
      <c r="M125" s="33"/>
      <c r="N125" s="33"/>
      <c r="O125" s="33"/>
      <c r="P125" s="33"/>
      <c r="Q125" s="33"/>
      <c r="R125" s="33"/>
    </row>
    <row r="126" ht="15.75" hidden="1" customHeight="1">
      <c r="C126" s="8"/>
      <c r="F126" s="32"/>
      <c r="G126" s="32"/>
      <c r="H126" s="32"/>
      <c r="I126" s="4"/>
      <c r="J126" s="5"/>
      <c r="K126" s="31"/>
      <c r="L126" s="33"/>
      <c r="M126" s="33"/>
      <c r="N126" s="33"/>
      <c r="O126" s="33"/>
      <c r="P126" s="33"/>
      <c r="Q126" s="33"/>
      <c r="R126" s="33"/>
    </row>
    <row r="127" ht="15.75" hidden="1" customHeight="1">
      <c r="C127" s="8"/>
      <c r="F127" s="32"/>
      <c r="G127" s="32"/>
      <c r="H127" s="32"/>
      <c r="I127" s="4"/>
      <c r="J127" s="5"/>
      <c r="K127" s="31"/>
      <c r="L127" s="33"/>
      <c r="M127" s="33"/>
      <c r="N127" s="33"/>
      <c r="O127" s="33"/>
      <c r="P127" s="33"/>
      <c r="Q127" s="33"/>
      <c r="R127" s="33"/>
    </row>
    <row r="128" ht="15.75" hidden="1" customHeight="1">
      <c r="C128" s="8"/>
      <c r="F128" s="32"/>
      <c r="G128" s="32"/>
      <c r="H128" s="32"/>
      <c r="I128" s="4"/>
      <c r="J128" s="5"/>
      <c r="K128" s="31"/>
      <c r="L128" s="33"/>
      <c r="M128" s="33"/>
      <c r="N128" s="33"/>
      <c r="O128" s="33"/>
      <c r="P128" s="33"/>
      <c r="Q128" s="33"/>
      <c r="R128" s="33"/>
    </row>
    <row r="129" ht="15.75" hidden="1" customHeight="1">
      <c r="C129" s="8"/>
      <c r="F129" s="32"/>
      <c r="G129" s="32"/>
      <c r="H129" s="32"/>
      <c r="I129" s="4"/>
      <c r="J129" s="5"/>
      <c r="K129" s="31"/>
      <c r="L129" s="33"/>
      <c r="M129" s="33"/>
      <c r="N129" s="33"/>
      <c r="O129" s="33"/>
      <c r="P129" s="33"/>
      <c r="Q129" s="33"/>
      <c r="R129" s="33"/>
    </row>
    <row r="130" ht="15.75" hidden="1" customHeight="1">
      <c r="C130" s="8"/>
      <c r="F130" s="32"/>
      <c r="G130" s="32"/>
      <c r="H130" s="32"/>
      <c r="I130" s="4"/>
      <c r="J130" s="5"/>
      <c r="K130" s="31"/>
      <c r="L130" s="33"/>
      <c r="M130" s="33"/>
      <c r="N130" s="33"/>
      <c r="O130" s="33"/>
      <c r="P130" s="33"/>
      <c r="Q130" s="33"/>
      <c r="R130" s="33"/>
    </row>
    <row r="131" ht="15.75" hidden="1" customHeight="1">
      <c r="C131" s="8"/>
      <c r="F131" s="32"/>
      <c r="G131" s="32"/>
      <c r="H131" s="32"/>
      <c r="I131" s="4"/>
      <c r="J131" s="5"/>
      <c r="K131" s="31"/>
      <c r="L131" s="33"/>
      <c r="M131" s="33"/>
      <c r="N131" s="33"/>
      <c r="O131" s="33"/>
      <c r="P131" s="33"/>
      <c r="Q131" s="33"/>
      <c r="R131" s="33"/>
    </row>
    <row r="132" ht="15.75" hidden="1" customHeight="1">
      <c r="C132" s="8"/>
      <c r="F132" s="32"/>
      <c r="G132" s="32"/>
      <c r="H132" s="32"/>
      <c r="I132" s="4"/>
      <c r="J132" s="5"/>
      <c r="K132" s="31"/>
      <c r="L132" s="33"/>
      <c r="M132" s="33"/>
      <c r="N132" s="33"/>
      <c r="O132" s="33"/>
      <c r="P132" s="33"/>
      <c r="Q132" s="33"/>
      <c r="R132" s="33"/>
    </row>
    <row r="133" ht="15.75" hidden="1" customHeight="1">
      <c r="C133" s="8"/>
      <c r="F133" s="32"/>
      <c r="G133" s="32"/>
      <c r="H133" s="32"/>
      <c r="I133" s="4"/>
      <c r="J133" s="5"/>
      <c r="K133" s="31"/>
      <c r="L133" s="33"/>
      <c r="M133" s="33"/>
      <c r="N133" s="33"/>
      <c r="O133" s="33"/>
      <c r="P133" s="33"/>
      <c r="Q133" s="33"/>
      <c r="R133" s="33"/>
    </row>
    <row r="134" ht="15.75" hidden="1" customHeight="1">
      <c r="C134" s="8"/>
      <c r="F134" s="32"/>
      <c r="G134" s="32"/>
      <c r="H134" s="32"/>
      <c r="I134" s="4"/>
      <c r="J134" s="5"/>
      <c r="K134" s="31"/>
      <c r="L134" s="33"/>
      <c r="M134" s="33"/>
      <c r="N134" s="33"/>
      <c r="O134" s="33"/>
      <c r="P134" s="33"/>
      <c r="Q134" s="33"/>
      <c r="R134" s="33"/>
    </row>
    <row r="135" ht="15.75" hidden="1" customHeight="1">
      <c r="C135" s="8"/>
      <c r="F135" s="32"/>
      <c r="G135" s="32"/>
      <c r="H135" s="32"/>
      <c r="I135" s="4"/>
      <c r="J135" s="5"/>
      <c r="K135" s="31"/>
      <c r="L135" s="33"/>
      <c r="M135" s="33"/>
      <c r="N135" s="33"/>
      <c r="O135" s="33"/>
      <c r="P135" s="33"/>
      <c r="Q135" s="33"/>
      <c r="R135" s="33"/>
    </row>
    <row r="136" ht="15.75" hidden="1" customHeight="1">
      <c r="C136" s="8"/>
      <c r="F136" s="32"/>
      <c r="G136" s="32"/>
      <c r="H136" s="32"/>
      <c r="I136" s="4"/>
      <c r="J136" s="5"/>
      <c r="K136" s="31"/>
      <c r="L136" s="33"/>
      <c r="M136" s="33"/>
      <c r="N136" s="33"/>
      <c r="O136" s="33"/>
      <c r="P136" s="33"/>
      <c r="Q136" s="33"/>
      <c r="R136" s="33"/>
    </row>
    <row r="137" ht="15.75" hidden="1" customHeight="1">
      <c r="C137" s="8"/>
      <c r="F137" s="32"/>
      <c r="G137" s="32"/>
      <c r="H137" s="32"/>
      <c r="I137" s="4"/>
      <c r="J137" s="5"/>
      <c r="K137" s="31"/>
      <c r="L137" s="33"/>
      <c r="M137" s="33"/>
      <c r="N137" s="33"/>
      <c r="O137" s="33"/>
      <c r="P137" s="33"/>
      <c r="Q137" s="33"/>
      <c r="R137" s="33"/>
    </row>
    <row r="138" ht="15.75" hidden="1" customHeight="1">
      <c r="C138" s="8"/>
      <c r="F138" s="32"/>
      <c r="G138" s="32"/>
      <c r="H138" s="32"/>
      <c r="I138" s="4"/>
      <c r="J138" s="5"/>
      <c r="K138" s="31"/>
      <c r="L138" s="33"/>
      <c r="M138" s="33"/>
      <c r="N138" s="33"/>
      <c r="O138" s="33"/>
      <c r="P138" s="33"/>
      <c r="Q138" s="33"/>
      <c r="R138" s="33"/>
    </row>
    <row r="139" ht="15.75" hidden="1" customHeight="1">
      <c r="C139" s="8"/>
      <c r="F139" s="32"/>
      <c r="G139" s="32"/>
      <c r="H139" s="32"/>
      <c r="I139" s="4"/>
      <c r="J139" s="5"/>
      <c r="K139" s="31"/>
      <c r="L139" s="33"/>
      <c r="M139" s="33"/>
      <c r="N139" s="33"/>
      <c r="O139" s="33"/>
      <c r="P139" s="33"/>
      <c r="Q139" s="33"/>
      <c r="R139" s="33"/>
    </row>
    <row r="140" ht="15.75" hidden="1" customHeight="1">
      <c r="C140" s="8"/>
      <c r="F140" s="32"/>
      <c r="G140" s="32"/>
      <c r="H140" s="32"/>
      <c r="I140" s="4"/>
      <c r="J140" s="5"/>
      <c r="K140" s="31"/>
      <c r="L140" s="33"/>
      <c r="M140" s="33"/>
      <c r="N140" s="33"/>
      <c r="O140" s="33"/>
      <c r="P140" s="33"/>
      <c r="Q140" s="33"/>
      <c r="R140" s="33"/>
    </row>
    <row r="141" ht="15.75" hidden="1" customHeight="1">
      <c r="C141" s="8"/>
      <c r="F141" s="32"/>
      <c r="G141" s="32"/>
      <c r="H141" s="32"/>
      <c r="I141" s="4"/>
      <c r="J141" s="5"/>
      <c r="K141" s="31"/>
      <c r="L141" s="33"/>
      <c r="M141" s="33"/>
      <c r="N141" s="33"/>
      <c r="O141" s="33"/>
      <c r="P141" s="33"/>
      <c r="Q141" s="33"/>
      <c r="R141" s="33"/>
    </row>
    <row r="142" ht="15.75" hidden="1" customHeight="1">
      <c r="C142" s="8"/>
      <c r="F142" s="32"/>
      <c r="G142" s="32"/>
      <c r="H142" s="32"/>
      <c r="I142" s="4"/>
      <c r="J142" s="5"/>
      <c r="K142" s="31"/>
      <c r="L142" s="33"/>
      <c r="M142" s="33"/>
      <c r="N142" s="33"/>
      <c r="O142" s="33"/>
      <c r="P142" s="33"/>
      <c r="Q142" s="33"/>
      <c r="R142" s="33"/>
    </row>
    <row r="143" ht="15.75" hidden="1" customHeight="1">
      <c r="C143" s="8"/>
      <c r="F143" s="32"/>
      <c r="G143" s="32"/>
      <c r="H143" s="32"/>
      <c r="I143" s="4"/>
      <c r="J143" s="5"/>
      <c r="K143" s="31"/>
      <c r="L143" s="33"/>
      <c r="M143" s="33"/>
      <c r="N143" s="33"/>
      <c r="O143" s="33"/>
      <c r="P143" s="33"/>
      <c r="Q143" s="33"/>
      <c r="R143" s="33"/>
    </row>
    <row r="144" ht="15.75" hidden="1" customHeight="1">
      <c r="C144" s="8"/>
      <c r="F144" s="32"/>
      <c r="G144" s="32"/>
      <c r="H144" s="32"/>
      <c r="I144" s="4"/>
      <c r="J144" s="5"/>
      <c r="K144" s="31"/>
      <c r="L144" s="33"/>
      <c r="M144" s="33"/>
      <c r="N144" s="33"/>
      <c r="O144" s="33"/>
      <c r="P144" s="33"/>
      <c r="Q144" s="33"/>
      <c r="R144" s="33"/>
    </row>
    <row r="145" ht="15.75" hidden="1" customHeight="1">
      <c r="C145" s="8"/>
      <c r="F145" s="32"/>
      <c r="G145" s="32"/>
      <c r="H145" s="32"/>
      <c r="I145" s="4"/>
      <c r="J145" s="5"/>
      <c r="K145" s="31"/>
      <c r="L145" s="33"/>
      <c r="M145" s="33"/>
      <c r="N145" s="33"/>
      <c r="O145" s="33"/>
      <c r="P145" s="33"/>
      <c r="Q145" s="33"/>
      <c r="R145" s="33"/>
    </row>
    <row r="146" ht="15.75" hidden="1" customHeight="1">
      <c r="C146" s="8"/>
      <c r="F146" s="32"/>
      <c r="I146" s="4"/>
      <c r="J146" s="5"/>
      <c r="K146" s="31"/>
      <c r="L146" s="33"/>
      <c r="M146" s="33"/>
      <c r="N146" s="33"/>
      <c r="O146" s="33"/>
      <c r="P146" s="33"/>
      <c r="Q146" s="33"/>
      <c r="R146" s="33"/>
    </row>
    <row r="147" ht="15.75" hidden="1" customHeight="1">
      <c r="C147" s="8"/>
      <c r="F147" s="32"/>
      <c r="I147" s="4"/>
      <c r="J147" s="5"/>
      <c r="K147" s="31"/>
      <c r="L147" s="33"/>
      <c r="M147" s="33"/>
      <c r="N147" s="33"/>
      <c r="O147" s="33"/>
      <c r="P147" s="33"/>
      <c r="Q147" s="33"/>
      <c r="R147" s="33"/>
    </row>
    <row r="148" ht="15.75" hidden="1" customHeight="1">
      <c r="C148" s="8"/>
      <c r="F148" s="32"/>
      <c r="I148" s="4"/>
      <c r="J148" s="5"/>
      <c r="K148" s="31"/>
      <c r="L148" s="33"/>
      <c r="M148" s="33"/>
      <c r="N148" s="33"/>
      <c r="O148" s="33"/>
      <c r="P148" s="33"/>
      <c r="Q148" s="33"/>
      <c r="R148" s="33"/>
    </row>
    <row r="149" ht="15.75" hidden="1" customHeight="1">
      <c r="C149" s="8"/>
      <c r="F149" s="32"/>
      <c r="I149" s="4"/>
      <c r="J149" s="5"/>
      <c r="K149" s="31"/>
      <c r="L149" s="33"/>
      <c r="M149" s="33"/>
      <c r="N149" s="33"/>
      <c r="O149" s="33"/>
      <c r="P149" s="33"/>
      <c r="Q149" s="33"/>
      <c r="R149" s="33"/>
    </row>
    <row r="150" ht="15.75" hidden="1" customHeight="1">
      <c r="C150" s="8"/>
      <c r="F150" s="32"/>
      <c r="I150" s="4"/>
      <c r="J150" s="5"/>
      <c r="K150" s="31"/>
      <c r="L150" s="33"/>
      <c r="M150" s="33"/>
      <c r="N150" s="33"/>
      <c r="O150" s="33"/>
      <c r="P150" s="33"/>
      <c r="Q150" s="33"/>
      <c r="R150" s="33"/>
    </row>
    <row r="151" ht="15.75" hidden="1" customHeight="1">
      <c r="C151" s="8"/>
      <c r="F151" s="32"/>
      <c r="I151" s="4"/>
      <c r="J151" s="5"/>
      <c r="K151" s="31"/>
      <c r="L151" s="33"/>
      <c r="M151" s="33"/>
      <c r="N151" s="33"/>
      <c r="O151" s="33"/>
      <c r="P151" s="33"/>
      <c r="Q151" s="33"/>
      <c r="R151" s="33"/>
    </row>
    <row r="152" ht="15.75" hidden="1" customHeight="1">
      <c r="C152" s="8"/>
      <c r="F152" s="32"/>
      <c r="I152" s="4"/>
      <c r="J152" s="5"/>
      <c r="K152" s="31"/>
      <c r="L152" s="33"/>
      <c r="M152" s="33"/>
      <c r="N152" s="33"/>
      <c r="O152" s="33"/>
      <c r="P152" s="33"/>
      <c r="Q152" s="33"/>
      <c r="R152" s="33"/>
    </row>
    <row r="153" ht="15.75" hidden="1" customHeight="1">
      <c r="C153" s="8"/>
      <c r="F153" s="32"/>
      <c r="I153" s="4"/>
      <c r="J153" s="5"/>
      <c r="K153" s="31"/>
      <c r="L153" s="33"/>
      <c r="M153" s="33"/>
      <c r="N153" s="33"/>
      <c r="O153" s="33"/>
      <c r="P153" s="33"/>
      <c r="Q153" s="33"/>
      <c r="R153" s="33"/>
    </row>
    <row r="154" ht="15.75" hidden="1" customHeight="1">
      <c r="C154" s="8"/>
      <c r="F154" s="32"/>
      <c r="I154" s="4"/>
      <c r="J154" s="5"/>
      <c r="K154" s="31"/>
      <c r="L154" s="33"/>
      <c r="M154" s="33"/>
      <c r="N154" s="33"/>
      <c r="O154" s="33"/>
      <c r="P154" s="33"/>
      <c r="Q154" s="33"/>
      <c r="R154" s="33"/>
    </row>
    <row r="155" ht="15.75" hidden="1" customHeight="1">
      <c r="C155" s="8"/>
      <c r="F155" s="32"/>
      <c r="I155" s="4"/>
      <c r="J155" s="5"/>
      <c r="K155" s="31"/>
      <c r="L155" s="33"/>
      <c r="M155" s="33"/>
      <c r="N155" s="33"/>
      <c r="O155" s="33"/>
      <c r="P155" s="33"/>
      <c r="Q155" s="33"/>
      <c r="R155" s="33"/>
    </row>
    <row r="156" ht="15.75" hidden="1" customHeight="1">
      <c r="C156" s="8"/>
      <c r="F156" s="32"/>
      <c r="I156" s="4"/>
      <c r="J156" s="5"/>
      <c r="K156" s="31"/>
      <c r="L156" s="33"/>
      <c r="M156" s="33"/>
      <c r="N156" s="33"/>
      <c r="O156" s="33"/>
      <c r="P156" s="33"/>
      <c r="Q156" s="33"/>
      <c r="R156" s="33"/>
    </row>
    <row r="157" ht="15.75" hidden="1" customHeight="1">
      <c r="C157" s="8"/>
      <c r="F157" s="32"/>
      <c r="I157" s="4"/>
      <c r="J157" s="5"/>
      <c r="K157" s="31"/>
      <c r="L157" s="33"/>
      <c r="M157" s="33"/>
      <c r="N157" s="33"/>
      <c r="O157" s="33"/>
      <c r="P157" s="33"/>
      <c r="Q157" s="33"/>
      <c r="R157" s="33"/>
    </row>
    <row r="158" ht="15.75" hidden="1" customHeight="1">
      <c r="C158" s="8"/>
      <c r="F158" s="32"/>
      <c r="I158" s="4"/>
      <c r="J158" s="5"/>
      <c r="K158" s="31"/>
      <c r="L158" s="33"/>
      <c r="M158" s="33"/>
      <c r="N158" s="33"/>
      <c r="O158" s="33"/>
      <c r="P158" s="33"/>
      <c r="Q158" s="33"/>
      <c r="R158" s="33"/>
    </row>
    <row r="159" ht="15.75" hidden="1" customHeight="1">
      <c r="C159" s="8"/>
      <c r="F159" s="32"/>
      <c r="I159" s="4"/>
      <c r="J159" s="5"/>
      <c r="K159" s="31"/>
      <c r="L159" s="33"/>
      <c r="M159" s="33"/>
      <c r="N159" s="33"/>
      <c r="O159" s="33"/>
      <c r="P159" s="33"/>
      <c r="Q159" s="33"/>
      <c r="R159" s="33"/>
    </row>
    <row r="160" ht="15.75" hidden="1" customHeight="1">
      <c r="C160" s="8"/>
      <c r="F160" s="32"/>
      <c r="I160" s="4"/>
      <c r="J160" s="5"/>
      <c r="K160" s="31"/>
      <c r="L160" s="33"/>
      <c r="M160" s="33"/>
      <c r="N160" s="33"/>
      <c r="O160" s="33"/>
      <c r="P160" s="33"/>
      <c r="Q160" s="33"/>
      <c r="R160" s="33"/>
    </row>
    <row r="161" ht="15.75" hidden="1" customHeight="1">
      <c r="C161" s="8"/>
      <c r="F161" s="32"/>
      <c r="I161" s="4"/>
      <c r="J161" s="5"/>
      <c r="K161" s="31"/>
      <c r="L161" s="33"/>
      <c r="M161" s="33"/>
      <c r="N161" s="33"/>
      <c r="O161" s="33"/>
      <c r="P161" s="33"/>
      <c r="Q161" s="33"/>
      <c r="R161" s="33"/>
    </row>
    <row r="162" ht="15.75" hidden="1" customHeight="1">
      <c r="C162" s="8"/>
      <c r="F162" s="32"/>
      <c r="I162" s="4"/>
      <c r="J162" s="5"/>
      <c r="K162" s="31"/>
      <c r="L162" s="33"/>
      <c r="M162" s="33"/>
      <c r="N162" s="33"/>
      <c r="O162" s="33"/>
      <c r="P162" s="33"/>
      <c r="Q162" s="33"/>
      <c r="R162" s="33"/>
    </row>
    <row r="163" ht="15.75" hidden="1" customHeight="1">
      <c r="C163" s="8"/>
      <c r="F163" s="32"/>
      <c r="I163" s="4"/>
      <c r="J163" s="5"/>
      <c r="K163" s="31"/>
      <c r="L163" s="33"/>
      <c r="M163" s="33"/>
      <c r="N163" s="33"/>
      <c r="O163" s="33"/>
      <c r="P163" s="33"/>
      <c r="Q163" s="33"/>
      <c r="R163" s="33"/>
    </row>
    <row r="164" ht="15.75" hidden="1" customHeight="1">
      <c r="C164" s="8"/>
      <c r="F164" s="32"/>
      <c r="I164" s="4"/>
      <c r="J164" s="5"/>
      <c r="K164" s="31"/>
      <c r="L164" s="33"/>
      <c r="M164" s="33"/>
      <c r="N164" s="33"/>
      <c r="O164" s="33"/>
      <c r="P164" s="33"/>
      <c r="Q164" s="33"/>
      <c r="R164" s="33"/>
    </row>
    <row r="165" ht="15.75" hidden="1" customHeight="1">
      <c r="C165" s="8"/>
      <c r="F165" s="32"/>
      <c r="I165" s="4"/>
      <c r="J165" s="5"/>
      <c r="K165" s="31"/>
      <c r="L165" s="33"/>
      <c r="M165" s="33"/>
      <c r="N165" s="33"/>
      <c r="O165" s="33"/>
      <c r="P165" s="33"/>
      <c r="Q165" s="33"/>
      <c r="R165" s="33"/>
    </row>
    <row r="166" ht="15.75" hidden="1" customHeight="1">
      <c r="C166" s="8"/>
      <c r="F166" s="32"/>
      <c r="I166" s="4"/>
      <c r="J166" s="5"/>
      <c r="K166" s="31"/>
      <c r="L166" s="33"/>
      <c r="M166" s="33"/>
      <c r="N166" s="33"/>
      <c r="O166" s="33"/>
      <c r="P166" s="33"/>
      <c r="Q166" s="33"/>
      <c r="R166" s="33"/>
    </row>
    <row r="167" ht="15.75" hidden="1" customHeight="1">
      <c r="C167" s="8"/>
      <c r="F167" s="32"/>
      <c r="I167" s="4"/>
      <c r="J167" s="5"/>
      <c r="K167" s="31"/>
      <c r="L167" s="33"/>
      <c r="M167" s="33"/>
      <c r="N167" s="33"/>
      <c r="O167" s="33"/>
      <c r="P167" s="33"/>
      <c r="Q167" s="33"/>
      <c r="R167" s="33"/>
    </row>
    <row r="168" ht="15.75" hidden="1" customHeight="1">
      <c r="C168" s="8"/>
      <c r="F168" s="32"/>
      <c r="I168" s="4"/>
      <c r="J168" s="5"/>
      <c r="K168" s="31"/>
      <c r="L168" s="33"/>
      <c r="M168" s="33"/>
      <c r="N168" s="33"/>
      <c r="O168" s="33"/>
      <c r="P168" s="33"/>
      <c r="Q168" s="33"/>
      <c r="R168" s="33"/>
    </row>
    <row r="169" ht="15.75" hidden="1" customHeight="1">
      <c r="C169" s="8"/>
      <c r="F169" s="32"/>
      <c r="I169" s="4"/>
      <c r="J169" s="5"/>
      <c r="K169" s="31"/>
      <c r="L169" s="33"/>
      <c r="M169" s="33"/>
      <c r="N169" s="33"/>
      <c r="O169" s="33"/>
      <c r="P169" s="33"/>
      <c r="Q169" s="33"/>
      <c r="R169" s="33"/>
    </row>
    <row r="170" ht="15.75" hidden="1" customHeight="1">
      <c r="C170" s="8"/>
      <c r="F170" s="32"/>
      <c r="I170" s="4"/>
      <c r="J170" s="5"/>
      <c r="K170" s="31"/>
      <c r="L170" s="33"/>
      <c r="M170" s="33"/>
      <c r="N170" s="33"/>
      <c r="O170" s="33"/>
      <c r="P170" s="33"/>
      <c r="Q170" s="33"/>
      <c r="R170" s="33"/>
    </row>
    <row r="171" ht="15.75" hidden="1" customHeight="1">
      <c r="C171" s="8"/>
      <c r="F171" s="32"/>
      <c r="I171" s="4"/>
      <c r="J171" s="5"/>
      <c r="K171" s="31"/>
      <c r="L171" s="33"/>
      <c r="M171" s="33"/>
      <c r="N171" s="33"/>
      <c r="O171" s="33"/>
      <c r="P171" s="33"/>
      <c r="Q171" s="33"/>
      <c r="R171" s="33"/>
    </row>
    <row r="172" ht="15.75" hidden="1" customHeight="1">
      <c r="C172" s="8"/>
      <c r="F172" s="32"/>
      <c r="I172" s="4"/>
      <c r="J172" s="5"/>
      <c r="K172" s="31"/>
      <c r="L172" s="33"/>
      <c r="M172" s="33"/>
      <c r="N172" s="33"/>
      <c r="O172" s="33"/>
      <c r="P172" s="33"/>
      <c r="Q172" s="33"/>
      <c r="R172" s="33"/>
    </row>
    <row r="173" ht="15.75" hidden="1" customHeight="1">
      <c r="C173" s="8"/>
      <c r="F173" s="32"/>
      <c r="I173" s="4"/>
      <c r="J173" s="5"/>
      <c r="K173" s="31"/>
      <c r="L173" s="33"/>
      <c r="M173" s="33"/>
      <c r="N173" s="33"/>
      <c r="O173" s="33"/>
      <c r="P173" s="33"/>
      <c r="Q173" s="33"/>
      <c r="R173" s="33"/>
    </row>
    <row r="174" ht="15.75" hidden="1" customHeight="1">
      <c r="C174" s="8"/>
      <c r="F174" s="32"/>
      <c r="I174" s="4"/>
      <c r="J174" s="5"/>
      <c r="K174" s="31"/>
      <c r="L174" s="33"/>
      <c r="M174" s="33"/>
      <c r="N174" s="33"/>
      <c r="O174" s="33"/>
      <c r="P174" s="33"/>
      <c r="Q174" s="33"/>
      <c r="R174" s="33"/>
    </row>
    <row r="175" ht="15.75" hidden="1" customHeight="1">
      <c r="C175" s="8"/>
      <c r="F175" s="32"/>
      <c r="I175" s="4"/>
      <c r="J175" s="5"/>
      <c r="K175" s="31"/>
      <c r="L175" s="33"/>
      <c r="M175" s="33"/>
      <c r="N175" s="33"/>
      <c r="O175" s="33"/>
      <c r="P175" s="33"/>
      <c r="Q175" s="33"/>
      <c r="R175" s="33"/>
    </row>
    <row r="176" ht="15.75" hidden="1" customHeight="1">
      <c r="C176" s="8"/>
      <c r="F176" s="32"/>
      <c r="I176" s="4"/>
      <c r="J176" s="5"/>
      <c r="K176" s="31"/>
      <c r="L176" s="33"/>
      <c r="M176" s="33"/>
      <c r="N176" s="33"/>
      <c r="O176" s="33"/>
      <c r="P176" s="33"/>
      <c r="Q176" s="33"/>
      <c r="R176" s="33"/>
    </row>
    <row r="177" ht="15.75" hidden="1" customHeight="1">
      <c r="C177" s="8"/>
      <c r="F177" s="32"/>
      <c r="I177" s="4"/>
      <c r="J177" s="5"/>
      <c r="K177" s="31"/>
      <c r="L177" s="33"/>
      <c r="M177" s="33"/>
      <c r="N177" s="33"/>
      <c r="O177" s="33"/>
      <c r="P177" s="33"/>
      <c r="Q177" s="33"/>
      <c r="R177" s="33"/>
    </row>
    <row r="178" ht="15.75" hidden="1" customHeight="1">
      <c r="C178" s="8"/>
      <c r="F178" s="32"/>
      <c r="I178" s="4"/>
      <c r="J178" s="5"/>
      <c r="K178" s="31"/>
      <c r="L178" s="33"/>
      <c r="M178" s="33"/>
      <c r="N178" s="33"/>
      <c r="O178" s="33"/>
      <c r="P178" s="33"/>
      <c r="Q178" s="33"/>
      <c r="R178" s="33"/>
    </row>
    <row r="179" ht="15.75" hidden="1" customHeight="1">
      <c r="C179" s="8"/>
      <c r="F179" s="32"/>
      <c r="I179" s="4"/>
      <c r="J179" s="5"/>
      <c r="K179" s="31"/>
      <c r="L179" s="33"/>
      <c r="M179" s="33"/>
      <c r="N179" s="33"/>
      <c r="O179" s="33"/>
      <c r="P179" s="33"/>
      <c r="Q179" s="33"/>
      <c r="R179" s="33"/>
    </row>
    <row r="180" ht="15.75" hidden="1" customHeight="1">
      <c r="C180" s="8"/>
      <c r="F180" s="32"/>
      <c r="I180" s="4"/>
      <c r="J180" s="5"/>
      <c r="K180" s="31"/>
      <c r="L180" s="33"/>
      <c r="M180" s="33"/>
      <c r="N180" s="33"/>
      <c r="O180" s="33"/>
      <c r="P180" s="33"/>
      <c r="Q180" s="33"/>
      <c r="R180" s="33"/>
    </row>
    <row r="181" ht="15.75" hidden="1" customHeight="1">
      <c r="C181" s="8"/>
      <c r="F181" s="32"/>
      <c r="I181" s="4"/>
      <c r="J181" s="5"/>
      <c r="K181" s="31"/>
      <c r="L181" s="33"/>
      <c r="M181" s="33"/>
      <c r="N181" s="33"/>
      <c r="O181" s="33"/>
      <c r="P181" s="33"/>
      <c r="Q181" s="33"/>
      <c r="R181" s="33"/>
    </row>
    <row r="182" ht="15.75" hidden="1" customHeight="1">
      <c r="C182" s="8"/>
      <c r="F182" s="32"/>
      <c r="I182" s="4"/>
      <c r="J182" s="5"/>
      <c r="K182" s="31"/>
      <c r="L182" s="33"/>
      <c r="M182" s="33"/>
      <c r="N182" s="33"/>
      <c r="O182" s="33"/>
      <c r="P182" s="33"/>
      <c r="Q182" s="33"/>
      <c r="R182" s="33"/>
    </row>
    <row r="183" ht="15.75" hidden="1" customHeight="1">
      <c r="C183" s="8"/>
      <c r="F183" s="32"/>
      <c r="I183" s="4"/>
      <c r="J183" s="5"/>
      <c r="K183" s="31"/>
      <c r="L183" s="33"/>
      <c r="M183" s="33"/>
      <c r="N183" s="33"/>
      <c r="O183" s="33"/>
      <c r="P183" s="33"/>
      <c r="Q183" s="33"/>
      <c r="R183" s="33"/>
    </row>
    <row r="184" ht="15.75" hidden="1" customHeight="1">
      <c r="C184" s="8"/>
      <c r="F184" s="32"/>
      <c r="I184" s="4"/>
      <c r="J184" s="5"/>
      <c r="K184" s="31"/>
      <c r="L184" s="33"/>
      <c r="M184" s="33"/>
      <c r="N184" s="33"/>
      <c r="O184" s="33"/>
      <c r="P184" s="33"/>
      <c r="Q184" s="33"/>
      <c r="R184" s="33"/>
    </row>
    <row r="185" ht="15.75" hidden="1" customHeight="1">
      <c r="C185" s="8"/>
      <c r="F185" s="32"/>
      <c r="I185" s="4"/>
      <c r="J185" s="5"/>
      <c r="K185" s="31"/>
      <c r="L185" s="33"/>
      <c r="M185" s="33"/>
      <c r="N185" s="33"/>
      <c r="O185" s="33"/>
      <c r="P185" s="33"/>
      <c r="Q185" s="33"/>
      <c r="R185" s="33"/>
    </row>
    <row r="186" ht="15.75" hidden="1" customHeight="1">
      <c r="C186" s="8"/>
      <c r="F186" s="32"/>
      <c r="I186" s="4"/>
      <c r="J186" s="5"/>
      <c r="K186" s="31"/>
      <c r="L186" s="33"/>
      <c r="M186" s="33"/>
      <c r="N186" s="33"/>
      <c r="O186" s="33"/>
      <c r="P186" s="33"/>
      <c r="Q186" s="33"/>
      <c r="R186" s="33"/>
    </row>
    <row r="187" ht="15.75" hidden="1" customHeight="1">
      <c r="C187" s="8"/>
      <c r="F187" s="32"/>
      <c r="I187" s="4"/>
      <c r="J187" s="5"/>
      <c r="K187" s="31"/>
      <c r="L187" s="33"/>
      <c r="M187" s="33"/>
      <c r="N187" s="33"/>
      <c r="O187" s="33"/>
      <c r="P187" s="33"/>
      <c r="Q187" s="33"/>
      <c r="R187" s="33"/>
    </row>
    <row r="188" ht="15.75" hidden="1" customHeight="1">
      <c r="C188" s="8"/>
      <c r="F188" s="32"/>
      <c r="I188" s="4"/>
      <c r="J188" s="5"/>
      <c r="K188" s="31"/>
      <c r="L188" s="33"/>
      <c r="M188" s="33"/>
      <c r="N188" s="33"/>
      <c r="O188" s="33"/>
      <c r="P188" s="33"/>
      <c r="Q188" s="33"/>
      <c r="R188" s="33"/>
    </row>
    <row r="189" ht="15.75" hidden="1" customHeight="1">
      <c r="C189" s="8"/>
      <c r="F189" s="32"/>
      <c r="I189" s="4"/>
      <c r="J189" s="5"/>
      <c r="K189" s="31"/>
      <c r="L189" s="33"/>
      <c r="M189" s="33"/>
      <c r="N189" s="33"/>
      <c r="O189" s="33"/>
      <c r="P189" s="33"/>
      <c r="Q189" s="33"/>
      <c r="R189" s="33"/>
    </row>
    <row r="190" ht="15.75" hidden="1" customHeight="1">
      <c r="C190" s="8"/>
      <c r="F190" s="32"/>
      <c r="I190" s="4"/>
      <c r="J190" s="5"/>
      <c r="K190" s="31"/>
      <c r="L190" s="33"/>
      <c r="M190" s="33"/>
      <c r="N190" s="33"/>
      <c r="O190" s="33"/>
      <c r="P190" s="33"/>
      <c r="Q190" s="33"/>
      <c r="R190" s="33"/>
    </row>
    <row r="191" ht="15.75" hidden="1" customHeight="1">
      <c r="C191" s="8"/>
      <c r="F191" s="32"/>
      <c r="I191" s="4"/>
      <c r="J191" s="5"/>
      <c r="K191" s="31"/>
      <c r="L191" s="33"/>
      <c r="M191" s="33"/>
      <c r="N191" s="33"/>
      <c r="O191" s="33"/>
      <c r="P191" s="33"/>
      <c r="Q191" s="33"/>
      <c r="R191" s="33"/>
    </row>
    <row r="192" ht="15.75" hidden="1" customHeight="1">
      <c r="C192" s="8"/>
      <c r="F192" s="32"/>
      <c r="I192" s="4"/>
      <c r="J192" s="5"/>
      <c r="K192" s="31"/>
      <c r="L192" s="33"/>
      <c r="M192" s="33"/>
      <c r="N192" s="33"/>
      <c r="O192" s="33"/>
      <c r="P192" s="33"/>
      <c r="Q192" s="33"/>
      <c r="R192" s="33"/>
    </row>
    <row r="193" ht="15.75" hidden="1" customHeight="1">
      <c r="C193" s="8"/>
      <c r="F193" s="32"/>
      <c r="I193" s="4"/>
      <c r="J193" s="5"/>
      <c r="K193" s="31"/>
      <c r="L193" s="33"/>
      <c r="M193" s="33"/>
      <c r="N193" s="33"/>
      <c r="O193" s="33"/>
      <c r="P193" s="33"/>
      <c r="Q193" s="33"/>
      <c r="R193" s="33"/>
    </row>
    <row r="194" ht="15.75" hidden="1" customHeight="1">
      <c r="C194" s="8"/>
      <c r="F194" s="32"/>
      <c r="I194" s="4"/>
      <c r="J194" s="5"/>
      <c r="K194" s="31"/>
      <c r="L194" s="33"/>
      <c r="M194" s="33"/>
      <c r="N194" s="33"/>
      <c r="O194" s="33"/>
      <c r="P194" s="33"/>
      <c r="Q194" s="33"/>
      <c r="R194" s="33"/>
    </row>
    <row r="195" ht="15.75" hidden="1" customHeight="1">
      <c r="C195" s="8"/>
      <c r="F195" s="32"/>
      <c r="I195" s="4"/>
      <c r="J195" s="5"/>
      <c r="K195" s="31"/>
      <c r="L195" s="33"/>
      <c r="M195" s="33"/>
      <c r="N195" s="33"/>
      <c r="O195" s="33"/>
      <c r="P195" s="33"/>
      <c r="Q195" s="33"/>
      <c r="R195" s="33"/>
    </row>
    <row r="196" ht="15.75" hidden="1" customHeight="1">
      <c r="C196" s="8"/>
      <c r="F196" s="32"/>
      <c r="I196" s="4"/>
      <c r="J196" s="5"/>
      <c r="K196" s="31"/>
      <c r="L196" s="33"/>
      <c r="M196" s="33"/>
      <c r="N196" s="33"/>
      <c r="O196" s="33"/>
      <c r="P196" s="33"/>
      <c r="Q196" s="33"/>
      <c r="R196" s="33"/>
    </row>
    <row r="197" ht="15.75" hidden="1" customHeight="1">
      <c r="C197" s="8"/>
      <c r="F197" s="32"/>
      <c r="I197" s="4"/>
      <c r="J197" s="5"/>
      <c r="K197" s="31"/>
      <c r="L197" s="33"/>
      <c r="M197" s="33"/>
      <c r="N197" s="33"/>
      <c r="O197" s="33"/>
      <c r="P197" s="33"/>
      <c r="Q197" s="33"/>
      <c r="R197" s="33"/>
    </row>
    <row r="198" ht="15.75" hidden="1" customHeight="1">
      <c r="C198" s="8"/>
      <c r="F198" s="32"/>
      <c r="I198" s="4"/>
      <c r="J198" s="5"/>
      <c r="K198" s="31"/>
      <c r="L198" s="33"/>
      <c r="M198" s="33"/>
      <c r="N198" s="33"/>
      <c r="O198" s="33"/>
      <c r="P198" s="33"/>
      <c r="Q198" s="33"/>
      <c r="R198" s="33"/>
    </row>
    <row r="199" ht="15.75" hidden="1" customHeight="1">
      <c r="C199" s="8"/>
      <c r="F199" s="32"/>
      <c r="I199" s="4"/>
      <c r="J199" s="5"/>
      <c r="K199" s="31"/>
      <c r="L199" s="33"/>
      <c r="M199" s="33"/>
      <c r="N199" s="33"/>
      <c r="O199" s="33"/>
      <c r="P199" s="33"/>
      <c r="Q199" s="33"/>
      <c r="R199" s="33"/>
    </row>
    <row r="200" ht="15.75" hidden="1" customHeight="1">
      <c r="C200" s="8"/>
      <c r="F200" s="32"/>
      <c r="I200" s="4"/>
      <c r="J200" s="5"/>
      <c r="K200" s="31"/>
      <c r="L200" s="33"/>
      <c r="M200" s="33"/>
      <c r="N200" s="33"/>
      <c r="O200" s="33"/>
      <c r="P200" s="33"/>
      <c r="Q200" s="33"/>
      <c r="R200" s="33"/>
    </row>
    <row r="201" ht="15.75" hidden="1" customHeight="1">
      <c r="C201" s="8"/>
      <c r="F201" s="32"/>
      <c r="I201" s="4"/>
      <c r="J201" s="5"/>
      <c r="K201" s="31"/>
      <c r="L201" s="33"/>
      <c r="M201" s="33"/>
      <c r="N201" s="33"/>
      <c r="O201" s="33"/>
      <c r="P201" s="33"/>
      <c r="Q201" s="33"/>
      <c r="R201" s="33"/>
    </row>
    <row r="202" ht="15.75" hidden="1" customHeight="1">
      <c r="C202" s="8"/>
      <c r="F202" s="32"/>
      <c r="I202" s="4"/>
      <c r="J202" s="5"/>
      <c r="K202" s="31"/>
      <c r="L202" s="33"/>
      <c r="M202" s="33"/>
      <c r="N202" s="33"/>
      <c r="O202" s="33"/>
      <c r="P202" s="33"/>
      <c r="Q202" s="33"/>
      <c r="R202" s="33"/>
    </row>
    <row r="203" ht="15.75" hidden="1" customHeight="1">
      <c r="C203" s="8"/>
      <c r="F203" s="32"/>
      <c r="I203" s="4"/>
      <c r="J203" s="5"/>
      <c r="K203" s="31"/>
      <c r="L203" s="33"/>
      <c r="M203" s="33"/>
      <c r="N203" s="33"/>
      <c r="O203" s="33"/>
      <c r="P203" s="33"/>
      <c r="Q203" s="33"/>
      <c r="R203" s="33"/>
    </row>
    <row r="204" ht="15.75" hidden="1" customHeight="1">
      <c r="C204" s="8"/>
      <c r="F204" s="32"/>
      <c r="I204" s="4"/>
      <c r="J204" s="5"/>
      <c r="K204" s="31"/>
      <c r="L204" s="33"/>
      <c r="M204" s="33"/>
      <c r="N204" s="33"/>
      <c r="O204" s="33"/>
      <c r="P204" s="33"/>
      <c r="Q204" s="33"/>
      <c r="R204" s="33"/>
    </row>
    <row r="205" ht="15.75" hidden="1" customHeight="1">
      <c r="C205" s="8"/>
      <c r="F205" s="32"/>
      <c r="I205" s="4"/>
      <c r="J205" s="5"/>
      <c r="K205" s="31"/>
      <c r="L205" s="33"/>
      <c r="M205" s="33"/>
      <c r="N205" s="33"/>
      <c r="O205" s="33"/>
      <c r="P205" s="33"/>
      <c r="Q205" s="33"/>
      <c r="R205" s="33"/>
    </row>
    <row r="206" ht="15.75" hidden="1" customHeight="1">
      <c r="C206" s="8"/>
      <c r="F206" s="32"/>
      <c r="I206" s="4"/>
      <c r="J206" s="5"/>
      <c r="K206" s="31"/>
      <c r="L206" s="33"/>
      <c r="M206" s="33"/>
      <c r="N206" s="33"/>
      <c r="O206" s="33"/>
      <c r="P206" s="33"/>
      <c r="Q206" s="33"/>
      <c r="R206" s="33"/>
    </row>
    <row r="207" ht="15.75" hidden="1" customHeight="1">
      <c r="C207" s="8"/>
      <c r="F207" s="32"/>
      <c r="I207" s="4"/>
      <c r="J207" s="5"/>
      <c r="K207" s="31"/>
      <c r="L207" s="33"/>
      <c r="M207" s="33"/>
      <c r="N207" s="33"/>
      <c r="O207" s="33"/>
      <c r="P207" s="33"/>
      <c r="Q207" s="33"/>
      <c r="R207" s="33"/>
    </row>
    <row r="208" ht="15.75" hidden="1" customHeight="1">
      <c r="C208" s="8"/>
      <c r="F208" s="32"/>
      <c r="I208" s="4"/>
      <c r="J208" s="5"/>
      <c r="K208" s="31"/>
      <c r="L208" s="33"/>
      <c r="M208" s="33"/>
      <c r="N208" s="33"/>
      <c r="O208" s="33"/>
      <c r="P208" s="33"/>
      <c r="Q208" s="33"/>
      <c r="R208" s="33"/>
    </row>
    <row r="209" ht="15.75" hidden="1" customHeight="1">
      <c r="C209" s="8"/>
      <c r="F209" s="32"/>
      <c r="I209" s="4"/>
      <c r="J209" s="5"/>
      <c r="K209" s="31"/>
      <c r="L209" s="33"/>
      <c r="M209" s="33"/>
      <c r="N209" s="33"/>
      <c r="O209" s="33"/>
      <c r="P209" s="33"/>
      <c r="Q209" s="33"/>
      <c r="R209" s="33"/>
    </row>
    <row r="210" ht="15.75" hidden="1" customHeight="1">
      <c r="C210" s="8"/>
      <c r="F210" s="32"/>
      <c r="I210" s="4"/>
      <c r="J210" s="5"/>
      <c r="K210" s="31"/>
      <c r="L210" s="33"/>
      <c r="M210" s="33"/>
      <c r="N210" s="33"/>
      <c r="O210" s="33"/>
      <c r="P210" s="33"/>
      <c r="Q210" s="33"/>
      <c r="R210" s="33"/>
    </row>
    <row r="211" ht="15.75" hidden="1" customHeight="1">
      <c r="C211" s="8"/>
      <c r="F211" s="32"/>
      <c r="I211" s="4"/>
      <c r="J211" s="5"/>
      <c r="K211" s="31"/>
      <c r="L211" s="33"/>
      <c r="M211" s="33"/>
      <c r="N211" s="33"/>
      <c r="O211" s="33"/>
      <c r="P211" s="33"/>
      <c r="Q211" s="33"/>
      <c r="R211" s="33"/>
    </row>
    <row r="212" ht="15.75" hidden="1" customHeight="1">
      <c r="C212" s="8"/>
      <c r="F212" s="32"/>
      <c r="I212" s="4"/>
      <c r="J212" s="5"/>
      <c r="K212" s="31"/>
      <c r="L212" s="33"/>
      <c r="M212" s="33"/>
      <c r="N212" s="33"/>
      <c r="O212" s="33"/>
      <c r="P212" s="33"/>
      <c r="Q212" s="33"/>
      <c r="R212" s="33"/>
    </row>
    <row r="213" ht="15.75" hidden="1" customHeight="1">
      <c r="C213" s="8"/>
      <c r="F213" s="32"/>
      <c r="I213" s="4"/>
      <c r="J213" s="5"/>
      <c r="K213" s="31"/>
      <c r="L213" s="33"/>
      <c r="M213" s="33"/>
      <c r="N213" s="33"/>
      <c r="O213" s="33"/>
      <c r="P213" s="33"/>
      <c r="Q213" s="33"/>
      <c r="R213" s="33"/>
    </row>
    <row r="214" ht="15.75" hidden="1" customHeight="1">
      <c r="C214" s="8"/>
      <c r="F214" s="32"/>
      <c r="I214" s="4"/>
      <c r="J214" s="5"/>
      <c r="K214" s="31"/>
      <c r="L214" s="33"/>
      <c r="M214" s="33"/>
      <c r="N214" s="33"/>
      <c r="O214" s="33"/>
      <c r="P214" s="33"/>
      <c r="Q214" s="33"/>
      <c r="R214" s="33"/>
    </row>
    <row r="215" ht="15.75" hidden="1" customHeight="1">
      <c r="C215" s="8"/>
      <c r="F215" s="32"/>
      <c r="I215" s="4"/>
      <c r="J215" s="5"/>
      <c r="K215" s="31"/>
      <c r="L215" s="33"/>
      <c r="M215" s="33"/>
      <c r="N215" s="33"/>
      <c r="O215" s="33"/>
      <c r="P215" s="33"/>
      <c r="Q215" s="33"/>
      <c r="R215" s="33"/>
    </row>
    <row r="216" ht="15.75" hidden="1" customHeight="1">
      <c r="C216" s="8"/>
      <c r="F216" s="32"/>
      <c r="I216" s="4"/>
      <c r="J216" s="5"/>
      <c r="K216" s="31"/>
      <c r="L216" s="33"/>
      <c r="M216" s="33"/>
      <c r="N216" s="33"/>
      <c r="O216" s="33"/>
      <c r="P216" s="33"/>
      <c r="Q216" s="33"/>
      <c r="R216" s="33"/>
    </row>
    <row r="217" ht="15.75" hidden="1" customHeight="1">
      <c r="C217" s="8"/>
      <c r="F217" s="32"/>
      <c r="I217" s="4"/>
      <c r="J217" s="5"/>
      <c r="K217" s="31"/>
      <c r="L217" s="33"/>
      <c r="M217" s="33"/>
      <c r="N217" s="33"/>
      <c r="O217" s="33"/>
      <c r="P217" s="33"/>
      <c r="Q217" s="33"/>
      <c r="R217" s="33"/>
    </row>
    <row r="218" ht="15.75" hidden="1" customHeight="1">
      <c r="C218" s="8"/>
      <c r="F218" s="32"/>
      <c r="I218" s="4"/>
      <c r="J218" s="5"/>
      <c r="K218" s="31"/>
      <c r="L218" s="33"/>
      <c r="M218" s="33"/>
      <c r="N218" s="33"/>
      <c r="O218" s="33"/>
      <c r="P218" s="33"/>
      <c r="Q218" s="33"/>
      <c r="R218" s="33"/>
    </row>
    <row r="219" ht="15.75" hidden="1" customHeight="1">
      <c r="C219" s="8"/>
      <c r="F219" s="32"/>
      <c r="I219" s="4"/>
      <c r="J219" s="5"/>
      <c r="K219" s="31"/>
      <c r="L219" s="33"/>
      <c r="M219" s="33"/>
      <c r="N219" s="33"/>
      <c r="O219" s="33"/>
      <c r="P219" s="33"/>
      <c r="Q219" s="33"/>
      <c r="R219" s="33"/>
    </row>
    <row r="220" ht="15.75" hidden="1" customHeight="1">
      <c r="C220" s="8"/>
      <c r="F220" s="32"/>
      <c r="I220" s="4"/>
      <c r="J220" s="5"/>
      <c r="K220" s="31"/>
      <c r="L220" s="33"/>
      <c r="M220" s="33"/>
      <c r="N220" s="33"/>
      <c r="O220" s="33"/>
      <c r="P220" s="33"/>
      <c r="Q220" s="33"/>
      <c r="R220" s="33"/>
    </row>
    <row r="221" ht="15.75" hidden="1" customHeight="1">
      <c r="C221" s="8"/>
      <c r="F221" s="32"/>
      <c r="I221" s="4"/>
      <c r="J221" s="5"/>
      <c r="K221" s="31"/>
      <c r="L221" s="33"/>
      <c r="M221" s="33"/>
      <c r="N221" s="33"/>
      <c r="O221" s="33"/>
      <c r="P221" s="33"/>
      <c r="Q221" s="33"/>
      <c r="R221" s="33"/>
    </row>
    <row r="222" ht="15.75" hidden="1" customHeight="1">
      <c r="C222" s="8"/>
      <c r="F222" s="32"/>
      <c r="I222" s="4"/>
      <c r="J222" s="5"/>
      <c r="K222" s="31"/>
      <c r="L222" s="33"/>
      <c r="M222" s="33"/>
      <c r="N222" s="33"/>
      <c r="O222" s="33"/>
      <c r="P222" s="33"/>
      <c r="Q222" s="33"/>
      <c r="R222" s="33"/>
    </row>
    <row r="223" ht="15.75" hidden="1" customHeight="1">
      <c r="C223" s="8"/>
      <c r="F223" s="32"/>
      <c r="I223" s="4"/>
      <c r="J223" s="5"/>
      <c r="K223" s="31"/>
      <c r="L223" s="33"/>
      <c r="M223" s="33"/>
      <c r="N223" s="33"/>
      <c r="O223" s="33"/>
      <c r="P223" s="33"/>
      <c r="Q223" s="33"/>
      <c r="R223" s="33"/>
    </row>
    <row r="224" ht="15.75" hidden="1" customHeight="1">
      <c r="C224" s="8"/>
      <c r="F224" s="32"/>
      <c r="I224" s="4"/>
      <c r="J224" s="5"/>
      <c r="K224" s="31"/>
      <c r="L224" s="33"/>
      <c r="M224" s="33"/>
      <c r="N224" s="33"/>
      <c r="O224" s="33"/>
      <c r="P224" s="33"/>
      <c r="Q224" s="33"/>
      <c r="R224" s="33"/>
    </row>
    <row r="225" ht="15.75" hidden="1" customHeight="1">
      <c r="C225" s="8"/>
      <c r="F225" s="32"/>
      <c r="I225" s="4"/>
      <c r="J225" s="5"/>
      <c r="K225" s="31"/>
      <c r="L225" s="33"/>
      <c r="M225" s="33"/>
      <c r="N225" s="33"/>
      <c r="O225" s="33"/>
      <c r="P225" s="33"/>
      <c r="Q225" s="33"/>
      <c r="R225" s="33"/>
    </row>
    <row r="226" ht="15.75" hidden="1" customHeight="1">
      <c r="C226" s="8"/>
      <c r="F226" s="32"/>
      <c r="I226" s="4"/>
      <c r="J226" s="5"/>
      <c r="K226" s="31"/>
      <c r="L226" s="33"/>
      <c r="M226" s="33"/>
      <c r="N226" s="33"/>
      <c r="O226" s="33"/>
      <c r="P226" s="33"/>
      <c r="Q226" s="33"/>
      <c r="R226" s="33"/>
    </row>
    <row r="227" ht="15.75" hidden="1" customHeight="1">
      <c r="C227" s="8"/>
      <c r="F227" s="32"/>
      <c r="I227" s="4"/>
      <c r="J227" s="5"/>
      <c r="K227" s="31"/>
      <c r="L227" s="33"/>
      <c r="M227" s="33"/>
      <c r="N227" s="33"/>
      <c r="O227" s="33"/>
      <c r="P227" s="33"/>
      <c r="Q227" s="33"/>
      <c r="R227" s="33"/>
    </row>
    <row r="228" ht="15.75" hidden="1" customHeight="1">
      <c r="C228" s="8"/>
      <c r="F228" s="32"/>
      <c r="I228" s="4"/>
      <c r="J228" s="5"/>
      <c r="K228" s="31"/>
      <c r="L228" s="33"/>
      <c r="M228" s="33"/>
      <c r="N228" s="33"/>
      <c r="O228" s="33"/>
      <c r="P228" s="33"/>
      <c r="Q228" s="33"/>
      <c r="R228" s="33"/>
    </row>
    <row r="229" ht="15.75" hidden="1" customHeight="1">
      <c r="C229" s="8"/>
      <c r="F229" s="32"/>
      <c r="I229" s="4"/>
      <c r="J229" s="5"/>
      <c r="K229" s="31"/>
      <c r="L229" s="33"/>
      <c r="M229" s="33"/>
      <c r="N229" s="33"/>
      <c r="O229" s="33"/>
      <c r="P229" s="33"/>
      <c r="Q229" s="33"/>
      <c r="R229" s="33"/>
    </row>
    <row r="230" ht="15.75" hidden="1" customHeight="1">
      <c r="C230" s="8"/>
      <c r="F230" s="32"/>
      <c r="I230" s="4"/>
      <c r="J230" s="5"/>
      <c r="K230" s="31"/>
      <c r="L230" s="33"/>
      <c r="M230" s="33"/>
      <c r="N230" s="33"/>
      <c r="O230" s="33"/>
      <c r="P230" s="33"/>
      <c r="Q230" s="33"/>
      <c r="R230" s="33"/>
    </row>
    <row r="231" ht="15.75" hidden="1" customHeight="1">
      <c r="C231" s="8"/>
      <c r="F231" s="32"/>
      <c r="I231" s="4"/>
      <c r="J231" s="5"/>
      <c r="K231" s="31"/>
      <c r="L231" s="33"/>
      <c r="M231" s="33"/>
      <c r="N231" s="33"/>
      <c r="O231" s="33"/>
      <c r="P231" s="33"/>
      <c r="Q231" s="33"/>
      <c r="R231" s="33"/>
    </row>
    <row r="232" ht="15.75" hidden="1" customHeight="1">
      <c r="C232" s="8"/>
      <c r="F232" s="32"/>
      <c r="I232" s="4"/>
      <c r="J232" s="5"/>
      <c r="K232" s="31"/>
      <c r="L232" s="33"/>
      <c r="M232" s="33"/>
      <c r="N232" s="33"/>
      <c r="O232" s="33"/>
      <c r="P232" s="33"/>
      <c r="Q232" s="33"/>
      <c r="R232" s="33"/>
    </row>
    <row r="233" ht="15.75" hidden="1" customHeight="1">
      <c r="C233" s="8"/>
      <c r="F233" s="32"/>
      <c r="I233" s="4"/>
      <c r="J233" s="5"/>
      <c r="K233" s="31"/>
      <c r="L233" s="33"/>
      <c r="M233" s="33"/>
      <c r="N233" s="33"/>
      <c r="O233" s="33"/>
      <c r="P233" s="33"/>
      <c r="Q233" s="33"/>
      <c r="R233" s="33"/>
    </row>
    <row r="234" ht="15.75" hidden="1" customHeight="1">
      <c r="C234" s="8"/>
      <c r="F234" s="32"/>
      <c r="I234" s="4"/>
      <c r="J234" s="5"/>
      <c r="K234" s="31"/>
      <c r="L234" s="33"/>
      <c r="M234" s="33"/>
      <c r="N234" s="33"/>
      <c r="O234" s="33"/>
      <c r="P234" s="33"/>
      <c r="Q234" s="33"/>
      <c r="R234" s="33"/>
    </row>
    <row r="235" ht="15.75" hidden="1" customHeight="1">
      <c r="C235" s="8"/>
      <c r="F235" s="32"/>
      <c r="I235" s="4"/>
      <c r="J235" s="5"/>
      <c r="K235" s="31"/>
      <c r="L235" s="33"/>
      <c r="M235" s="33"/>
      <c r="N235" s="33"/>
      <c r="O235" s="33"/>
      <c r="P235" s="33"/>
      <c r="Q235" s="33"/>
      <c r="R235" s="33"/>
    </row>
    <row r="236" ht="15.75" hidden="1" customHeight="1">
      <c r="C236" s="8"/>
      <c r="F236" s="32"/>
      <c r="I236" s="4"/>
      <c r="J236" s="5"/>
      <c r="K236" s="31"/>
      <c r="L236" s="33"/>
      <c r="M236" s="33"/>
      <c r="N236" s="33"/>
      <c r="O236" s="33"/>
      <c r="P236" s="33"/>
      <c r="Q236" s="33"/>
      <c r="R236" s="33"/>
    </row>
    <row r="237" ht="15.75" hidden="1" customHeight="1">
      <c r="C237" s="8"/>
      <c r="F237" s="32"/>
      <c r="I237" s="4"/>
      <c r="J237" s="5"/>
      <c r="K237" s="31"/>
      <c r="L237" s="33"/>
      <c r="M237" s="33"/>
      <c r="N237" s="33"/>
      <c r="O237" s="33"/>
      <c r="P237" s="33"/>
      <c r="Q237" s="33"/>
      <c r="R237" s="33"/>
    </row>
    <row r="238" ht="15.75" hidden="1" customHeight="1">
      <c r="C238" s="8"/>
      <c r="F238" s="32"/>
      <c r="I238" s="4"/>
      <c r="J238" s="5"/>
      <c r="K238" s="31"/>
      <c r="L238" s="33"/>
      <c r="M238" s="33"/>
      <c r="N238" s="33"/>
      <c r="O238" s="33"/>
      <c r="P238" s="33"/>
      <c r="Q238" s="33"/>
      <c r="R238" s="33"/>
    </row>
    <row r="239" ht="15.75" hidden="1" customHeight="1">
      <c r="C239" s="8"/>
      <c r="F239" s="32"/>
      <c r="I239" s="4"/>
      <c r="J239" s="5"/>
      <c r="K239" s="31"/>
      <c r="L239" s="33"/>
      <c r="M239" s="33"/>
      <c r="N239" s="33"/>
      <c r="O239" s="33"/>
      <c r="P239" s="33"/>
      <c r="Q239" s="33"/>
      <c r="R239" s="33"/>
    </row>
    <row r="240" ht="15.75" hidden="1" customHeight="1">
      <c r="C240" s="8"/>
      <c r="F240" s="32"/>
      <c r="I240" s="4"/>
      <c r="J240" s="5"/>
      <c r="K240" s="31"/>
      <c r="L240" s="33"/>
      <c r="M240" s="33"/>
      <c r="N240" s="33"/>
      <c r="O240" s="33"/>
      <c r="P240" s="33"/>
      <c r="Q240" s="33"/>
      <c r="R240" s="33"/>
    </row>
    <row r="241" ht="15.75" hidden="1" customHeight="1">
      <c r="C241" s="8"/>
      <c r="F241" s="32"/>
      <c r="I241" s="4"/>
      <c r="J241" s="5"/>
      <c r="K241" s="31"/>
      <c r="L241" s="33"/>
      <c r="M241" s="33"/>
      <c r="N241" s="33"/>
      <c r="O241" s="33"/>
      <c r="P241" s="33"/>
      <c r="Q241" s="33"/>
      <c r="R241" s="33"/>
    </row>
    <row r="242" ht="15.75" hidden="1" customHeight="1">
      <c r="C242" s="8"/>
      <c r="F242" s="32"/>
      <c r="I242" s="4"/>
      <c r="J242" s="5"/>
      <c r="K242" s="31"/>
      <c r="L242" s="33"/>
      <c r="M242" s="33"/>
      <c r="N242" s="33"/>
      <c r="O242" s="33"/>
      <c r="P242" s="33"/>
      <c r="Q242" s="33"/>
      <c r="R242" s="33"/>
    </row>
    <row r="243" ht="15.75" hidden="1" customHeight="1">
      <c r="C243" s="8"/>
      <c r="F243" s="32"/>
      <c r="I243" s="4"/>
      <c r="J243" s="5"/>
      <c r="K243" s="31"/>
      <c r="L243" s="33"/>
      <c r="M243" s="33"/>
      <c r="N243" s="33"/>
      <c r="O243" s="33"/>
      <c r="P243" s="33"/>
      <c r="Q243" s="33"/>
      <c r="R243" s="33"/>
    </row>
    <row r="244" ht="15.75" hidden="1" customHeight="1">
      <c r="C244" s="8"/>
      <c r="F244" s="32"/>
      <c r="I244" s="4"/>
      <c r="J244" s="5"/>
      <c r="K244" s="31"/>
      <c r="L244" s="33"/>
      <c r="M244" s="33"/>
      <c r="N244" s="33"/>
      <c r="O244" s="33"/>
      <c r="P244" s="33"/>
      <c r="Q244" s="33"/>
      <c r="R244" s="33"/>
    </row>
    <row r="245" ht="15.75" hidden="1" customHeight="1">
      <c r="C245" s="8"/>
      <c r="F245" s="32"/>
      <c r="I245" s="4"/>
      <c r="J245" s="5"/>
      <c r="K245" s="31"/>
      <c r="L245" s="33"/>
      <c r="M245" s="33"/>
      <c r="N245" s="33"/>
      <c r="O245" s="33"/>
      <c r="P245" s="33"/>
      <c r="Q245" s="33"/>
      <c r="R245" s="33"/>
    </row>
    <row r="246" ht="15.75" hidden="1" customHeight="1">
      <c r="C246" s="8"/>
      <c r="F246" s="32"/>
      <c r="I246" s="4"/>
      <c r="J246" s="5"/>
      <c r="K246" s="31"/>
      <c r="L246" s="33"/>
      <c r="M246" s="33"/>
      <c r="N246" s="33"/>
      <c r="O246" s="33"/>
      <c r="P246" s="33"/>
      <c r="Q246" s="33"/>
      <c r="R246" s="33"/>
    </row>
    <row r="247" ht="15.75" hidden="1" customHeight="1">
      <c r="C247" s="8"/>
      <c r="F247" s="32"/>
      <c r="I247" s="4"/>
      <c r="J247" s="5"/>
      <c r="K247" s="31"/>
      <c r="L247" s="33"/>
      <c r="M247" s="33"/>
      <c r="N247" s="33"/>
      <c r="O247" s="33"/>
      <c r="P247" s="33"/>
      <c r="Q247" s="33"/>
      <c r="R247" s="33"/>
    </row>
    <row r="248" ht="15.75" hidden="1" customHeight="1">
      <c r="C248" s="8"/>
      <c r="F248" s="32"/>
      <c r="I248" s="4"/>
      <c r="J248" s="5"/>
      <c r="K248" s="31"/>
      <c r="L248" s="33"/>
      <c r="M248" s="33"/>
      <c r="N248" s="33"/>
      <c r="O248" s="33"/>
      <c r="P248" s="33"/>
      <c r="Q248" s="33"/>
      <c r="R248" s="33"/>
    </row>
    <row r="249" ht="15.75" hidden="1" customHeight="1">
      <c r="C249" s="8"/>
      <c r="F249" s="32"/>
      <c r="I249" s="4"/>
      <c r="J249" s="5"/>
      <c r="K249" s="31"/>
      <c r="L249" s="33"/>
      <c r="M249" s="33"/>
      <c r="N249" s="33"/>
      <c r="O249" s="33"/>
      <c r="P249" s="33"/>
      <c r="Q249" s="33"/>
      <c r="R249" s="33"/>
    </row>
    <row r="250" ht="15.75" hidden="1" customHeight="1">
      <c r="C250" s="8"/>
      <c r="F250" s="32"/>
      <c r="I250" s="4"/>
      <c r="J250" s="5"/>
      <c r="K250" s="31"/>
      <c r="L250" s="33"/>
      <c r="M250" s="33"/>
      <c r="N250" s="33"/>
      <c r="O250" s="33"/>
      <c r="P250" s="33"/>
      <c r="Q250" s="33"/>
      <c r="R250" s="33"/>
    </row>
    <row r="251" ht="15.75" hidden="1" customHeight="1">
      <c r="C251" s="8"/>
      <c r="F251" s="32"/>
      <c r="I251" s="4"/>
      <c r="J251" s="5"/>
      <c r="K251" s="31"/>
      <c r="L251" s="33"/>
      <c r="M251" s="33"/>
      <c r="N251" s="33"/>
      <c r="O251" s="33"/>
      <c r="P251" s="33"/>
      <c r="Q251" s="33"/>
      <c r="R251" s="33"/>
    </row>
    <row r="252" ht="15.75" hidden="1" customHeight="1">
      <c r="C252" s="8"/>
      <c r="F252" s="32"/>
      <c r="I252" s="4"/>
      <c r="J252" s="5"/>
      <c r="K252" s="31"/>
      <c r="L252" s="33"/>
      <c r="M252" s="33"/>
      <c r="N252" s="33"/>
      <c r="O252" s="33"/>
      <c r="P252" s="33"/>
      <c r="Q252" s="33"/>
      <c r="R252" s="33"/>
    </row>
    <row r="253" ht="15.75" hidden="1" customHeight="1">
      <c r="C253" s="8"/>
      <c r="F253" s="32"/>
      <c r="I253" s="4"/>
      <c r="J253" s="5"/>
      <c r="K253" s="31"/>
      <c r="L253" s="33"/>
      <c r="M253" s="33"/>
      <c r="N253" s="33"/>
      <c r="O253" s="33"/>
      <c r="P253" s="33"/>
      <c r="Q253" s="33"/>
      <c r="R253" s="33"/>
    </row>
    <row r="254" ht="15.75" hidden="1" customHeight="1">
      <c r="C254" s="8"/>
      <c r="F254" s="32"/>
      <c r="I254" s="4"/>
      <c r="J254" s="5"/>
      <c r="K254" s="31"/>
      <c r="L254" s="33"/>
      <c r="M254" s="33"/>
      <c r="N254" s="33"/>
      <c r="O254" s="33"/>
      <c r="P254" s="33"/>
      <c r="Q254" s="33"/>
      <c r="R254" s="33"/>
    </row>
    <row r="255" ht="15.75" hidden="1" customHeight="1">
      <c r="C255" s="8"/>
      <c r="F255" s="32"/>
      <c r="I255" s="4"/>
      <c r="J255" s="5"/>
      <c r="K255" s="31"/>
      <c r="L255" s="33"/>
      <c r="M255" s="33"/>
      <c r="N255" s="33"/>
      <c r="O255" s="33"/>
      <c r="P255" s="33"/>
      <c r="Q255" s="33"/>
      <c r="R255" s="33"/>
    </row>
    <row r="256" ht="15.75" hidden="1" customHeight="1">
      <c r="C256" s="8"/>
      <c r="F256" s="32"/>
      <c r="I256" s="4"/>
      <c r="J256" s="5"/>
      <c r="K256" s="31"/>
      <c r="L256" s="33"/>
      <c r="M256" s="33"/>
      <c r="N256" s="33"/>
      <c r="O256" s="33"/>
      <c r="P256" s="33"/>
      <c r="Q256" s="33"/>
      <c r="R256" s="33"/>
    </row>
    <row r="257" ht="15.75" hidden="1" customHeight="1">
      <c r="C257" s="8"/>
      <c r="F257" s="32"/>
      <c r="I257" s="4"/>
      <c r="J257" s="5"/>
      <c r="K257" s="31"/>
      <c r="L257" s="33"/>
      <c r="M257" s="33"/>
      <c r="N257" s="33"/>
      <c r="O257" s="33"/>
      <c r="P257" s="33"/>
      <c r="Q257" s="33"/>
      <c r="R257" s="33"/>
    </row>
    <row r="258" ht="15.75" hidden="1" customHeight="1">
      <c r="C258" s="8"/>
      <c r="F258" s="32"/>
      <c r="I258" s="4"/>
      <c r="J258" s="5"/>
      <c r="K258" s="31"/>
      <c r="L258" s="33"/>
      <c r="M258" s="33"/>
      <c r="N258" s="33"/>
      <c r="O258" s="33"/>
      <c r="P258" s="33"/>
      <c r="Q258" s="33"/>
      <c r="R258" s="33"/>
    </row>
    <row r="259" ht="15.75" hidden="1" customHeight="1">
      <c r="C259" s="8"/>
      <c r="F259" s="32"/>
      <c r="I259" s="4"/>
      <c r="J259" s="5"/>
      <c r="K259" s="31"/>
      <c r="L259" s="33"/>
      <c r="M259" s="33"/>
      <c r="N259" s="33"/>
      <c r="O259" s="33"/>
      <c r="P259" s="33"/>
      <c r="Q259" s="33"/>
      <c r="R259" s="33"/>
    </row>
    <row r="260" ht="15.75" hidden="1" customHeight="1">
      <c r="C260" s="8"/>
      <c r="F260" s="32"/>
      <c r="I260" s="4"/>
      <c r="J260" s="5"/>
      <c r="K260" s="31"/>
      <c r="L260" s="33"/>
      <c r="M260" s="33"/>
      <c r="N260" s="33"/>
      <c r="O260" s="33"/>
      <c r="P260" s="33"/>
      <c r="Q260" s="33"/>
      <c r="R260" s="33"/>
    </row>
    <row r="261" ht="15.75" hidden="1" customHeight="1">
      <c r="C261" s="8"/>
      <c r="F261" s="32"/>
      <c r="I261" s="4"/>
      <c r="J261" s="5"/>
      <c r="K261" s="31"/>
      <c r="L261" s="33"/>
      <c r="M261" s="33"/>
      <c r="N261" s="33"/>
      <c r="O261" s="33"/>
      <c r="P261" s="33"/>
      <c r="Q261" s="33"/>
      <c r="R261" s="33"/>
    </row>
    <row r="262" ht="15.75" hidden="1" customHeight="1">
      <c r="C262" s="8"/>
      <c r="F262" s="32"/>
      <c r="I262" s="4"/>
      <c r="J262" s="5"/>
      <c r="K262" s="31"/>
      <c r="L262" s="33"/>
      <c r="M262" s="33"/>
      <c r="N262" s="33"/>
      <c r="O262" s="33"/>
      <c r="P262" s="33"/>
      <c r="Q262" s="33"/>
      <c r="R262" s="33"/>
    </row>
    <row r="263" ht="15.75" hidden="1" customHeight="1">
      <c r="C263" s="8"/>
      <c r="F263" s="32"/>
      <c r="I263" s="4"/>
      <c r="J263" s="5"/>
      <c r="K263" s="31"/>
      <c r="L263" s="33"/>
      <c r="M263" s="33"/>
      <c r="N263" s="33"/>
      <c r="O263" s="33"/>
      <c r="P263" s="33"/>
      <c r="Q263" s="33"/>
      <c r="R263" s="33"/>
    </row>
    <row r="264" ht="15.75" hidden="1" customHeight="1">
      <c r="C264" s="8"/>
      <c r="F264" s="32"/>
      <c r="I264" s="4"/>
      <c r="J264" s="5"/>
      <c r="K264" s="31"/>
      <c r="L264" s="33"/>
      <c r="M264" s="33"/>
      <c r="N264" s="33"/>
      <c r="O264" s="33"/>
      <c r="P264" s="33"/>
      <c r="Q264" s="33"/>
      <c r="R264" s="33"/>
    </row>
    <row r="265" ht="15.75" hidden="1" customHeight="1">
      <c r="C265" s="8"/>
      <c r="F265" s="32"/>
      <c r="I265" s="4"/>
      <c r="J265" s="5"/>
      <c r="K265" s="31"/>
      <c r="L265" s="33"/>
      <c r="M265" s="33"/>
      <c r="N265" s="33"/>
      <c r="O265" s="33"/>
      <c r="P265" s="33"/>
      <c r="Q265" s="33"/>
      <c r="R265" s="33"/>
    </row>
    <row r="266" ht="15.75" hidden="1" customHeight="1">
      <c r="C266" s="8"/>
      <c r="F266" s="32"/>
      <c r="I266" s="4"/>
      <c r="J266" s="5"/>
      <c r="K266" s="31"/>
      <c r="L266" s="33"/>
      <c r="M266" s="33"/>
      <c r="N266" s="33"/>
      <c r="O266" s="33"/>
      <c r="P266" s="33"/>
      <c r="Q266" s="33"/>
      <c r="R266" s="33"/>
    </row>
    <row r="267" ht="15.75" hidden="1" customHeight="1">
      <c r="C267" s="8"/>
      <c r="F267" s="32"/>
      <c r="I267" s="4"/>
      <c r="J267" s="5"/>
      <c r="K267" s="31"/>
      <c r="L267" s="33"/>
      <c r="M267" s="33"/>
      <c r="N267" s="33"/>
      <c r="O267" s="33"/>
      <c r="P267" s="33"/>
      <c r="Q267" s="33"/>
      <c r="R267" s="33"/>
    </row>
    <row r="268" ht="15.75" hidden="1" customHeight="1">
      <c r="C268" s="8"/>
      <c r="F268" s="32"/>
      <c r="I268" s="4"/>
      <c r="J268" s="5"/>
      <c r="K268" s="31"/>
      <c r="L268" s="33"/>
      <c r="M268" s="33"/>
      <c r="N268" s="33"/>
      <c r="O268" s="33"/>
      <c r="P268" s="33"/>
      <c r="Q268" s="33"/>
      <c r="R268" s="33"/>
    </row>
    <row r="269" ht="15.75" hidden="1" customHeight="1">
      <c r="C269" s="8"/>
      <c r="F269" s="32"/>
      <c r="I269" s="4"/>
      <c r="J269" s="5"/>
      <c r="K269" s="31"/>
      <c r="L269" s="33"/>
      <c r="M269" s="33"/>
      <c r="N269" s="33"/>
      <c r="O269" s="33"/>
      <c r="P269" s="33"/>
      <c r="Q269" s="33"/>
      <c r="R269" s="33"/>
    </row>
    <row r="270" ht="15.75" hidden="1" customHeight="1">
      <c r="C270" s="8"/>
      <c r="F270" s="32"/>
      <c r="I270" s="4"/>
      <c r="J270" s="5"/>
      <c r="K270" s="31"/>
      <c r="L270" s="33"/>
      <c r="M270" s="33"/>
      <c r="N270" s="33"/>
      <c r="O270" s="33"/>
      <c r="P270" s="33"/>
      <c r="Q270" s="33"/>
      <c r="R270" s="33"/>
    </row>
    <row r="271" ht="15.75" hidden="1" customHeight="1">
      <c r="C271" s="8"/>
      <c r="F271" s="32"/>
      <c r="I271" s="4"/>
      <c r="J271" s="5"/>
      <c r="K271" s="31"/>
      <c r="L271" s="33"/>
      <c r="M271" s="33"/>
      <c r="N271" s="33"/>
      <c r="O271" s="33"/>
      <c r="P271" s="33"/>
      <c r="Q271" s="33"/>
      <c r="R271" s="33"/>
    </row>
    <row r="272" ht="15.75" hidden="1" customHeight="1">
      <c r="C272" s="8"/>
      <c r="F272" s="32"/>
      <c r="I272" s="4"/>
      <c r="J272" s="5"/>
      <c r="K272" s="31"/>
      <c r="L272" s="33"/>
      <c r="M272" s="33"/>
      <c r="N272" s="33"/>
      <c r="O272" s="33"/>
      <c r="P272" s="33"/>
      <c r="Q272" s="33"/>
      <c r="R272" s="33"/>
    </row>
    <row r="273" ht="15.75" hidden="1" customHeight="1">
      <c r="C273" s="8"/>
      <c r="F273" s="32"/>
      <c r="I273" s="4"/>
      <c r="J273" s="5"/>
      <c r="K273" s="31"/>
      <c r="L273" s="33"/>
      <c r="M273" s="33"/>
      <c r="N273" s="33"/>
      <c r="O273" s="33"/>
      <c r="P273" s="33"/>
      <c r="Q273" s="33"/>
      <c r="R273" s="33"/>
    </row>
    <row r="274" ht="15.75" hidden="1" customHeight="1">
      <c r="C274" s="8"/>
      <c r="F274" s="32"/>
      <c r="I274" s="4"/>
      <c r="J274" s="5"/>
      <c r="K274" s="31"/>
      <c r="L274" s="33"/>
      <c r="M274" s="33"/>
      <c r="N274" s="33"/>
      <c r="O274" s="33"/>
      <c r="P274" s="33"/>
      <c r="Q274" s="33"/>
      <c r="R274" s="33"/>
    </row>
    <row r="275" ht="15.75" hidden="1" customHeight="1">
      <c r="C275" s="8"/>
      <c r="F275" s="32"/>
      <c r="I275" s="4"/>
      <c r="J275" s="5"/>
      <c r="K275" s="31"/>
      <c r="L275" s="33"/>
      <c r="M275" s="33"/>
      <c r="N275" s="33"/>
      <c r="O275" s="33"/>
      <c r="P275" s="33"/>
      <c r="Q275" s="33"/>
      <c r="R275" s="33"/>
    </row>
    <row r="276" ht="15.75" hidden="1" customHeight="1">
      <c r="C276" s="8"/>
      <c r="F276" s="32"/>
      <c r="I276" s="4"/>
      <c r="J276" s="5"/>
      <c r="K276" s="31"/>
      <c r="L276" s="33"/>
      <c r="M276" s="33"/>
      <c r="N276" s="33"/>
      <c r="O276" s="33"/>
      <c r="P276" s="33"/>
      <c r="Q276" s="33"/>
      <c r="R276" s="33"/>
    </row>
    <row r="277" ht="15.75" hidden="1" customHeight="1">
      <c r="C277" s="8"/>
      <c r="F277" s="32"/>
      <c r="I277" s="4"/>
      <c r="J277" s="5"/>
      <c r="K277" s="31"/>
      <c r="L277" s="33"/>
      <c r="M277" s="33"/>
      <c r="N277" s="33"/>
      <c r="O277" s="33"/>
      <c r="P277" s="33"/>
      <c r="Q277" s="33"/>
      <c r="R277" s="33"/>
    </row>
    <row r="278" ht="15.75" hidden="1" customHeight="1">
      <c r="C278" s="8"/>
      <c r="F278" s="32"/>
      <c r="I278" s="4"/>
      <c r="J278" s="5"/>
      <c r="K278" s="31"/>
      <c r="L278" s="33"/>
      <c r="M278" s="33"/>
      <c r="N278" s="33"/>
      <c r="O278" s="33"/>
      <c r="P278" s="33"/>
      <c r="Q278" s="33"/>
      <c r="R278" s="33"/>
    </row>
    <row r="279" ht="15.75" hidden="1" customHeight="1">
      <c r="C279" s="8"/>
      <c r="F279" s="32"/>
      <c r="I279" s="4"/>
      <c r="J279" s="5"/>
      <c r="K279" s="31"/>
      <c r="L279" s="33"/>
      <c r="M279" s="33"/>
      <c r="N279" s="33"/>
      <c r="O279" s="33"/>
      <c r="P279" s="33"/>
      <c r="Q279" s="33"/>
      <c r="R279" s="33"/>
    </row>
    <row r="280" ht="15.75" hidden="1" customHeight="1">
      <c r="C280" s="8"/>
      <c r="F280" s="32"/>
      <c r="I280" s="4"/>
      <c r="J280" s="5"/>
      <c r="K280" s="31"/>
      <c r="L280" s="33"/>
      <c r="M280" s="33"/>
      <c r="N280" s="33"/>
      <c r="O280" s="33"/>
      <c r="P280" s="33"/>
      <c r="Q280" s="33"/>
      <c r="R280" s="33"/>
    </row>
    <row r="281" ht="15.75" hidden="1" customHeight="1">
      <c r="C281" s="8"/>
      <c r="F281" s="32"/>
      <c r="I281" s="4"/>
      <c r="J281" s="5"/>
      <c r="K281" s="31"/>
      <c r="L281" s="33"/>
      <c r="M281" s="33"/>
      <c r="N281" s="33"/>
      <c r="O281" s="33"/>
      <c r="P281" s="33"/>
      <c r="Q281" s="33"/>
      <c r="R281" s="33"/>
    </row>
    <row r="282" ht="15.75" hidden="1" customHeight="1">
      <c r="C282" s="8"/>
      <c r="F282" s="32"/>
      <c r="I282" s="4"/>
      <c r="J282" s="5"/>
      <c r="K282" s="31"/>
      <c r="L282" s="33"/>
      <c r="M282" s="33"/>
      <c r="N282" s="33"/>
      <c r="O282" s="33"/>
      <c r="P282" s="33"/>
      <c r="Q282" s="33"/>
      <c r="R282" s="33"/>
    </row>
    <row r="283" ht="15.75" hidden="1" customHeight="1">
      <c r="C283" s="8"/>
      <c r="F283" s="32"/>
      <c r="I283" s="4"/>
      <c r="J283" s="5"/>
      <c r="K283" s="31"/>
      <c r="L283" s="33"/>
      <c r="M283" s="33"/>
      <c r="N283" s="33"/>
      <c r="O283" s="33"/>
      <c r="P283" s="33"/>
      <c r="Q283" s="33"/>
      <c r="R283" s="33"/>
    </row>
    <row r="284" ht="15.75" hidden="1" customHeight="1">
      <c r="C284" s="8"/>
      <c r="F284" s="32"/>
      <c r="I284" s="4"/>
      <c r="J284" s="5"/>
      <c r="K284" s="31"/>
      <c r="L284" s="33"/>
      <c r="M284" s="33"/>
      <c r="N284" s="33"/>
      <c r="O284" s="33"/>
      <c r="P284" s="33"/>
      <c r="Q284" s="33"/>
      <c r="R284" s="33"/>
    </row>
    <row r="285" ht="15.75" hidden="1" customHeight="1">
      <c r="C285" s="8"/>
      <c r="F285" s="32"/>
      <c r="I285" s="4"/>
      <c r="J285" s="5"/>
      <c r="K285" s="31"/>
      <c r="L285" s="33"/>
      <c r="M285" s="33"/>
      <c r="N285" s="33"/>
      <c r="O285" s="33"/>
      <c r="P285" s="33"/>
      <c r="Q285" s="33"/>
      <c r="R285" s="33"/>
    </row>
    <row r="286" ht="15.75" hidden="1" customHeight="1">
      <c r="C286" s="8"/>
      <c r="F286" s="32"/>
      <c r="I286" s="4"/>
      <c r="J286" s="5"/>
      <c r="K286" s="31"/>
      <c r="L286" s="33"/>
      <c r="M286" s="33"/>
      <c r="N286" s="33"/>
      <c r="O286" s="33"/>
      <c r="P286" s="33"/>
      <c r="Q286" s="33"/>
      <c r="R286" s="33"/>
    </row>
    <row r="287" ht="15.75" hidden="1" customHeight="1">
      <c r="C287" s="8"/>
      <c r="F287" s="32"/>
      <c r="I287" s="4"/>
      <c r="J287" s="5"/>
      <c r="K287" s="31"/>
      <c r="L287" s="33"/>
      <c r="M287" s="33"/>
      <c r="N287" s="33"/>
      <c r="O287" s="33"/>
      <c r="P287" s="33"/>
      <c r="Q287" s="33"/>
      <c r="R287" s="33"/>
    </row>
    <row r="288" ht="15.75" hidden="1" customHeight="1">
      <c r="C288" s="8"/>
      <c r="F288" s="32"/>
      <c r="I288" s="4"/>
      <c r="J288" s="5"/>
      <c r="K288" s="31"/>
      <c r="L288" s="33"/>
      <c r="M288" s="33"/>
      <c r="N288" s="33"/>
      <c r="O288" s="33"/>
      <c r="P288" s="33"/>
      <c r="Q288" s="33"/>
      <c r="R288" s="33"/>
    </row>
    <row r="289" ht="15.75" hidden="1" customHeight="1">
      <c r="C289" s="8"/>
      <c r="F289" s="32"/>
      <c r="I289" s="4"/>
      <c r="J289" s="5"/>
      <c r="K289" s="31"/>
      <c r="L289" s="33"/>
      <c r="M289" s="33"/>
      <c r="N289" s="33"/>
      <c r="O289" s="33"/>
      <c r="P289" s="33"/>
      <c r="Q289" s="33"/>
      <c r="R289" s="33"/>
    </row>
    <row r="290" ht="15.75" hidden="1" customHeight="1">
      <c r="C290" s="8"/>
      <c r="F290" s="32"/>
      <c r="I290" s="4"/>
      <c r="J290" s="5"/>
      <c r="K290" s="31"/>
      <c r="L290" s="33"/>
      <c r="M290" s="33"/>
      <c r="N290" s="33"/>
      <c r="O290" s="33"/>
      <c r="P290" s="33"/>
      <c r="Q290" s="33"/>
      <c r="R290" s="33"/>
    </row>
    <row r="291" ht="15.75" hidden="1" customHeight="1">
      <c r="C291" s="8"/>
      <c r="F291" s="32"/>
      <c r="I291" s="4"/>
      <c r="J291" s="5"/>
      <c r="K291" s="31"/>
      <c r="L291" s="33"/>
      <c r="M291" s="33"/>
      <c r="N291" s="33"/>
      <c r="O291" s="33"/>
      <c r="P291" s="33"/>
      <c r="Q291" s="33"/>
      <c r="R291" s="33"/>
    </row>
    <row r="292" ht="15.75" hidden="1" customHeight="1">
      <c r="C292" s="8"/>
      <c r="F292" s="32"/>
      <c r="I292" s="4"/>
      <c r="J292" s="5"/>
      <c r="K292" s="31"/>
      <c r="L292" s="33"/>
      <c r="M292" s="33"/>
      <c r="N292" s="33"/>
      <c r="O292" s="33"/>
      <c r="P292" s="33"/>
      <c r="Q292" s="33"/>
      <c r="R292" s="33"/>
    </row>
    <row r="293" ht="15.75" hidden="1" customHeight="1">
      <c r="C293" s="8"/>
      <c r="F293" s="32"/>
      <c r="I293" s="4"/>
      <c r="J293" s="5"/>
      <c r="K293" s="31"/>
      <c r="L293" s="33"/>
      <c r="M293" s="33"/>
      <c r="N293" s="33"/>
      <c r="O293" s="33"/>
      <c r="P293" s="33"/>
      <c r="Q293" s="33"/>
      <c r="R293" s="33"/>
    </row>
    <row r="294" ht="15.75" hidden="1" customHeight="1">
      <c r="C294" s="8"/>
      <c r="F294" s="32"/>
      <c r="I294" s="4"/>
      <c r="J294" s="5"/>
      <c r="K294" s="31"/>
      <c r="L294" s="33"/>
      <c r="M294" s="33"/>
      <c r="N294" s="33"/>
      <c r="O294" s="33"/>
      <c r="P294" s="33"/>
      <c r="Q294" s="33"/>
      <c r="R294" s="33"/>
    </row>
    <row r="295" ht="15.75" hidden="1" customHeight="1">
      <c r="C295" s="8"/>
      <c r="F295" s="32"/>
      <c r="I295" s="4"/>
      <c r="J295" s="5"/>
      <c r="K295" s="31"/>
      <c r="L295" s="33"/>
      <c r="M295" s="33"/>
      <c r="N295" s="33"/>
      <c r="O295" s="33"/>
      <c r="P295" s="33"/>
      <c r="Q295" s="33"/>
      <c r="R295" s="33"/>
    </row>
    <row r="296" ht="15.75" hidden="1" customHeight="1">
      <c r="C296" s="8"/>
      <c r="F296" s="32"/>
      <c r="I296" s="4"/>
      <c r="J296" s="5"/>
      <c r="K296" s="31"/>
      <c r="L296" s="33"/>
      <c r="M296" s="33"/>
      <c r="N296" s="33"/>
      <c r="O296" s="33"/>
      <c r="P296" s="33"/>
      <c r="Q296" s="33"/>
      <c r="R296" s="33"/>
    </row>
    <row r="297" ht="15.75" hidden="1" customHeight="1">
      <c r="C297" s="8"/>
      <c r="F297" s="32"/>
      <c r="I297" s="4"/>
      <c r="J297" s="5"/>
      <c r="K297" s="31"/>
      <c r="L297" s="33"/>
      <c r="M297" s="33"/>
      <c r="N297" s="33"/>
      <c r="O297" s="33"/>
      <c r="P297" s="33"/>
      <c r="Q297" s="33"/>
      <c r="R297" s="33"/>
    </row>
    <row r="298" ht="15.75" hidden="1" customHeight="1">
      <c r="C298" s="8"/>
      <c r="F298" s="32"/>
      <c r="I298" s="4"/>
      <c r="J298" s="5"/>
      <c r="K298" s="31"/>
      <c r="L298" s="33"/>
      <c r="M298" s="33"/>
      <c r="N298" s="33"/>
      <c r="O298" s="33"/>
      <c r="P298" s="33"/>
      <c r="Q298" s="33"/>
      <c r="R298" s="33"/>
    </row>
    <row r="299" ht="15.75" hidden="1" customHeight="1">
      <c r="C299" s="8"/>
      <c r="F299" s="32"/>
      <c r="I299" s="4"/>
      <c r="J299" s="5"/>
      <c r="K299" s="31"/>
      <c r="L299" s="33"/>
      <c r="M299" s="33"/>
      <c r="N299" s="33"/>
      <c r="O299" s="33"/>
      <c r="P299" s="33"/>
      <c r="Q299" s="33"/>
      <c r="R299" s="33"/>
    </row>
    <row r="300" ht="15.75" hidden="1" customHeight="1">
      <c r="C300" s="8"/>
      <c r="F300" s="32"/>
      <c r="I300" s="4"/>
      <c r="J300" s="5"/>
      <c r="K300" s="31"/>
      <c r="L300" s="33"/>
      <c r="M300" s="33"/>
      <c r="N300" s="33"/>
      <c r="O300" s="33"/>
      <c r="P300" s="33"/>
      <c r="Q300" s="33"/>
      <c r="R300" s="33"/>
    </row>
    <row r="301" ht="15.75" hidden="1" customHeight="1">
      <c r="C301" s="8"/>
      <c r="F301" s="32"/>
      <c r="I301" s="4"/>
      <c r="J301" s="5"/>
      <c r="K301" s="31"/>
      <c r="L301" s="33"/>
      <c r="M301" s="33"/>
      <c r="N301" s="33"/>
      <c r="O301" s="33"/>
      <c r="P301" s="33"/>
      <c r="Q301" s="33"/>
      <c r="R301" s="33"/>
    </row>
    <row r="302" ht="15.75" hidden="1" customHeight="1">
      <c r="C302" s="8"/>
      <c r="F302" s="32"/>
      <c r="I302" s="4"/>
      <c r="J302" s="5"/>
      <c r="K302" s="31"/>
      <c r="L302" s="33"/>
      <c r="M302" s="33"/>
      <c r="N302" s="33"/>
      <c r="O302" s="33"/>
      <c r="P302" s="33"/>
      <c r="Q302" s="33"/>
      <c r="R302" s="33"/>
    </row>
    <row r="303" ht="15.75" hidden="1" customHeight="1">
      <c r="C303" s="8"/>
      <c r="F303" s="32"/>
      <c r="I303" s="4"/>
      <c r="J303" s="5"/>
      <c r="K303" s="31"/>
      <c r="L303" s="33"/>
      <c r="M303" s="33"/>
      <c r="N303" s="33"/>
      <c r="O303" s="33"/>
      <c r="P303" s="33"/>
      <c r="Q303" s="33"/>
      <c r="R303" s="33"/>
    </row>
    <row r="304" ht="15.75" hidden="1" customHeight="1">
      <c r="C304" s="8"/>
      <c r="F304" s="32"/>
      <c r="I304" s="4"/>
      <c r="J304" s="5"/>
      <c r="K304" s="31"/>
      <c r="L304" s="33"/>
      <c r="M304" s="33"/>
      <c r="N304" s="33"/>
      <c r="O304" s="33"/>
      <c r="P304" s="33"/>
      <c r="Q304" s="33"/>
      <c r="R304" s="33"/>
    </row>
    <row r="305" ht="15.75" hidden="1" customHeight="1">
      <c r="C305" s="8"/>
      <c r="F305" s="32"/>
      <c r="I305" s="4"/>
      <c r="J305" s="5"/>
      <c r="K305" s="31"/>
      <c r="L305" s="33"/>
      <c r="M305" s="33"/>
      <c r="N305" s="33"/>
      <c r="O305" s="33"/>
      <c r="P305" s="33"/>
      <c r="Q305" s="33"/>
      <c r="R305" s="33"/>
    </row>
    <row r="306" ht="15.75" hidden="1" customHeight="1">
      <c r="C306" s="8"/>
      <c r="F306" s="32"/>
      <c r="I306" s="4"/>
      <c r="J306" s="5"/>
      <c r="K306" s="31"/>
      <c r="L306" s="33"/>
      <c r="M306" s="33"/>
      <c r="N306" s="33"/>
      <c r="O306" s="33"/>
      <c r="P306" s="33"/>
      <c r="Q306" s="33"/>
      <c r="R306" s="33"/>
    </row>
    <row r="307" ht="15.75" hidden="1" customHeight="1">
      <c r="C307" s="8"/>
      <c r="F307" s="32"/>
      <c r="I307" s="4"/>
      <c r="J307" s="5"/>
      <c r="K307" s="31"/>
      <c r="L307" s="33"/>
      <c r="M307" s="33"/>
      <c r="N307" s="33"/>
      <c r="O307" s="33"/>
      <c r="P307" s="33"/>
      <c r="Q307" s="33"/>
      <c r="R307" s="33"/>
    </row>
    <row r="308" ht="15.75" hidden="1" customHeight="1">
      <c r="C308" s="8"/>
      <c r="F308" s="32"/>
      <c r="I308" s="4"/>
      <c r="J308" s="5"/>
      <c r="K308" s="31"/>
      <c r="L308" s="33"/>
      <c r="M308" s="33"/>
      <c r="N308" s="33"/>
      <c r="O308" s="33"/>
      <c r="P308" s="33"/>
      <c r="Q308" s="33"/>
      <c r="R308" s="33"/>
    </row>
    <row r="309" ht="15.75" hidden="1" customHeight="1">
      <c r="C309" s="8"/>
      <c r="F309" s="32"/>
      <c r="I309" s="4"/>
      <c r="J309" s="5"/>
      <c r="K309" s="31"/>
      <c r="L309" s="33"/>
      <c r="M309" s="33"/>
      <c r="N309" s="33"/>
      <c r="O309" s="33"/>
      <c r="P309" s="33"/>
      <c r="Q309" s="33"/>
      <c r="R309" s="33"/>
    </row>
    <row r="310" ht="15.75" hidden="1" customHeight="1">
      <c r="C310" s="8"/>
      <c r="F310" s="32"/>
      <c r="I310" s="4"/>
      <c r="J310" s="5"/>
      <c r="K310" s="31"/>
      <c r="L310" s="33"/>
      <c r="M310" s="33"/>
      <c r="N310" s="33"/>
      <c r="O310" s="33"/>
      <c r="P310" s="33"/>
      <c r="Q310" s="33"/>
      <c r="R310" s="33"/>
    </row>
    <row r="311" ht="15.75" hidden="1" customHeight="1">
      <c r="C311" s="8"/>
      <c r="F311" s="32"/>
      <c r="I311" s="4"/>
      <c r="J311" s="5"/>
      <c r="K311" s="31"/>
      <c r="L311" s="33"/>
      <c r="M311" s="33"/>
      <c r="N311" s="33"/>
      <c r="O311" s="33"/>
      <c r="P311" s="33"/>
      <c r="Q311" s="33"/>
      <c r="R311" s="33"/>
    </row>
    <row r="312" ht="15.75" hidden="1" customHeight="1">
      <c r="C312" s="8"/>
      <c r="F312" s="32"/>
      <c r="I312" s="4"/>
      <c r="J312" s="5"/>
      <c r="K312" s="31"/>
      <c r="L312" s="33"/>
      <c r="M312" s="33"/>
      <c r="N312" s="33"/>
      <c r="O312" s="33"/>
      <c r="P312" s="33"/>
      <c r="Q312" s="33"/>
      <c r="R312" s="33"/>
    </row>
    <row r="313" ht="15.75" hidden="1" customHeight="1">
      <c r="C313" s="8"/>
      <c r="F313" s="32"/>
      <c r="I313" s="4"/>
      <c r="J313" s="5"/>
      <c r="K313" s="31"/>
      <c r="L313" s="33"/>
      <c r="M313" s="33"/>
      <c r="N313" s="33"/>
      <c r="O313" s="33"/>
      <c r="P313" s="33"/>
      <c r="Q313" s="33"/>
      <c r="R313" s="33"/>
    </row>
    <row r="314" ht="15.75" hidden="1" customHeight="1">
      <c r="C314" s="8"/>
      <c r="F314" s="32"/>
      <c r="I314" s="4"/>
      <c r="J314" s="5"/>
      <c r="K314" s="31"/>
      <c r="L314" s="33"/>
      <c r="M314" s="33"/>
      <c r="N314" s="33"/>
      <c r="O314" s="33"/>
      <c r="P314" s="33"/>
      <c r="Q314" s="33"/>
      <c r="R314" s="33"/>
    </row>
    <row r="315" ht="15.75" hidden="1" customHeight="1">
      <c r="C315" s="8"/>
      <c r="F315" s="32"/>
      <c r="I315" s="4"/>
      <c r="J315" s="5"/>
      <c r="K315" s="31"/>
      <c r="L315" s="33"/>
      <c r="M315" s="33"/>
      <c r="N315" s="33"/>
      <c r="O315" s="33"/>
      <c r="P315" s="33"/>
      <c r="Q315" s="33"/>
      <c r="R315" s="33"/>
    </row>
    <row r="316" ht="15.75" hidden="1" customHeight="1">
      <c r="C316" s="8"/>
      <c r="F316" s="32"/>
      <c r="I316" s="4"/>
      <c r="J316" s="5"/>
      <c r="K316" s="31"/>
      <c r="L316" s="33"/>
      <c r="M316" s="33"/>
      <c r="N316" s="33"/>
      <c r="O316" s="33"/>
      <c r="P316" s="33"/>
      <c r="Q316" s="33"/>
      <c r="R316" s="33"/>
    </row>
    <row r="317" ht="15.75" hidden="1" customHeight="1">
      <c r="C317" s="8"/>
      <c r="F317" s="32"/>
      <c r="I317" s="4"/>
      <c r="J317" s="5"/>
      <c r="K317" s="31"/>
      <c r="L317" s="33"/>
      <c r="M317" s="33"/>
      <c r="N317" s="33"/>
      <c r="O317" s="33"/>
      <c r="P317" s="33"/>
      <c r="Q317" s="33"/>
      <c r="R317" s="33"/>
    </row>
    <row r="318" ht="15.75" hidden="1" customHeight="1">
      <c r="C318" s="8"/>
      <c r="F318" s="32"/>
      <c r="I318" s="4"/>
      <c r="J318" s="5"/>
      <c r="K318" s="31"/>
      <c r="L318" s="33"/>
      <c r="M318" s="33"/>
      <c r="N318" s="33"/>
      <c r="O318" s="33"/>
      <c r="P318" s="33"/>
      <c r="Q318" s="33"/>
      <c r="R318" s="33"/>
    </row>
    <row r="319" ht="15.75" hidden="1" customHeight="1">
      <c r="C319" s="8"/>
      <c r="F319" s="32"/>
      <c r="I319" s="4"/>
      <c r="J319" s="5"/>
      <c r="K319" s="31"/>
      <c r="L319" s="33"/>
      <c r="M319" s="33"/>
      <c r="N319" s="33"/>
      <c r="O319" s="33"/>
      <c r="P319" s="33"/>
      <c r="Q319" s="33"/>
      <c r="R319" s="33"/>
    </row>
    <row r="320" ht="15.75" hidden="1" customHeight="1">
      <c r="C320" s="8"/>
      <c r="F320" s="32"/>
      <c r="I320" s="4"/>
      <c r="J320" s="5"/>
      <c r="K320" s="31"/>
      <c r="L320" s="33"/>
      <c r="M320" s="33"/>
      <c r="N320" s="33"/>
      <c r="O320" s="33"/>
      <c r="P320" s="33"/>
      <c r="Q320" s="33"/>
      <c r="R320" s="33"/>
    </row>
    <row r="321" ht="15.75" hidden="1" customHeight="1">
      <c r="C321" s="8"/>
      <c r="F321" s="32"/>
      <c r="I321" s="4"/>
      <c r="J321" s="5"/>
      <c r="K321" s="31"/>
      <c r="L321" s="33"/>
      <c r="M321" s="33"/>
      <c r="N321" s="33"/>
      <c r="O321" s="33"/>
      <c r="P321" s="33"/>
      <c r="Q321" s="33"/>
      <c r="R321" s="33"/>
    </row>
    <row r="322" ht="15.75" hidden="1" customHeight="1">
      <c r="C322" s="8"/>
      <c r="F322" s="32"/>
      <c r="I322" s="4"/>
      <c r="J322" s="5"/>
      <c r="K322" s="31"/>
      <c r="L322" s="33"/>
      <c r="M322" s="33"/>
      <c r="N322" s="33"/>
      <c r="O322" s="33"/>
      <c r="P322" s="33"/>
      <c r="Q322" s="33"/>
      <c r="R322" s="33"/>
    </row>
    <row r="323" ht="15.75" hidden="1" customHeight="1">
      <c r="C323" s="8"/>
      <c r="F323" s="32"/>
      <c r="I323" s="4"/>
      <c r="J323" s="5"/>
      <c r="K323" s="31"/>
      <c r="L323" s="33"/>
      <c r="M323" s="33"/>
      <c r="N323" s="33"/>
      <c r="O323" s="33"/>
      <c r="P323" s="33"/>
      <c r="Q323" s="33"/>
      <c r="R323" s="33"/>
    </row>
    <row r="324" ht="15.75" hidden="1" customHeight="1">
      <c r="C324" s="8"/>
      <c r="F324" s="32"/>
      <c r="I324" s="4"/>
      <c r="J324" s="5"/>
      <c r="K324" s="31"/>
      <c r="L324" s="33"/>
      <c r="M324" s="33"/>
      <c r="N324" s="33"/>
      <c r="O324" s="33"/>
      <c r="P324" s="33"/>
      <c r="Q324" s="33"/>
      <c r="R324" s="33"/>
    </row>
    <row r="325" ht="15.75" hidden="1" customHeight="1">
      <c r="C325" s="8"/>
      <c r="F325" s="32"/>
      <c r="I325" s="4"/>
      <c r="J325" s="5"/>
      <c r="K325" s="31"/>
      <c r="L325" s="33"/>
      <c r="M325" s="33"/>
      <c r="N325" s="33"/>
      <c r="O325" s="33"/>
      <c r="P325" s="33"/>
      <c r="Q325" s="33"/>
      <c r="R325" s="33"/>
    </row>
    <row r="326" ht="15.75" hidden="1" customHeight="1">
      <c r="C326" s="8"/>
      <c r="F326" s="32"/>
      <c r="I326" s="4"/>
      <c r="J326" s="5"/>
      <c r="K326" s="31"/>
      <c r="L326" s="33"/>
      <c r="M326" s="33"/>
      <c r="N326" s="33"/>
      <c r="O326" s="33"/>
      <c r="P326" s="33"/>
      <c r="Q326" s="33"/>
      <c r="R326" s="33"/>
    </row>
    <row r="327" ht="15.75" hidden="1" customHeight="1">
      <c r="C327" s="8"/>
      <c r="F327" s="32"/>
      <c r="I327" s="4"/>
      <c r="J327" s="5"/>
      <c r="K327" s="31"/>
      <c r="L327" s="33"/>
      <c r="M327" s="33"/>
      <c r="N327" s="33"/>
      <c r="O327" s="33"/>
      <c r="P327" s="33"/>
      <c r="Q327" s="33"/>
      <c r="R327" s="33"/>
    </row>
    <row r="328" ht="15.75" hidden="1" customHeight="1">
      <c r="C328" s="8"/>
      <c r="F328" s="32"/>
      <c r="I328" s="4"/>
      <c r="J328" s="5"/>
      <c r="K328" s="31"/>
      <c r="L328" s="33"/>
      <c r="M328" s="33"/>
      <c r="N328" s="33"/>
      <c r="O328" s="33"/>
      <c r="P328" s="33"/>
      <c r="Q328" s="33"/>
      <c r="R328" s="33"/>
    </row>
    <row r="329" ht="15.75" hidden="1" customHeight="1">
      <c r="C329" s="8"/>
      <c r="F329" s="32"/>
      <c r="I329" s="4"/>
      <c r="J329" s="5"/>
      <c r="K329" s="31"/>
      <c r="L329" s="33"/>
      <c r="M329" s="33"/>
      <c r="N329" s="33"/>
      <c r="O329" s="33"/>
      <c r="P329" s="33"/>
      <c r="Q329" s="33"/>
      <c r="R329" s="33"/>
    </row>
    <row r="330" ht="15.75" hidden="1" customHeight="1">
      <c r="C330" s="8"/>
      <c r="F330" s="32"/>
      <c r="I330" s="4"/>
      <c r="J330" s="5"/>
      <c r="K330" s="31"/>
      <c r="L330" s="33"/>
      <c r="M330" s="33"/>
      <c r="N330" s="33"/>
      <c r="O330" s="33"/>
      <c r="P330" s="33"/>
      <c r="Q330" s="33"/>
      <c r="R330" s="33"/>
    </row>
    <row r="331" ht="15.75" hidden="1" customHeight="1">
      <c r="C331" s="8"/>
      <c r="F331" s="32"/>
      <c r="I331" s="4"/>
      <c r="J331" s="5"/>
      <c r="K331" s="31"/>
      <c r="L331" s="33"/>
      <c r="M331" s="33"/>
      <c r="N331" s="33"/>
      <c r="O331" s="33"/>
      <c r="P331" s="33"/>
      <c r="Q331" s="33"/>
      <c r="R331" s="33"/>
    </row>
    <row r="332" ht="15.75" hidden="1" customHeight="1">
      <c r="C332" s="8"/>
      <c r="F332" s="32"/>
      <c r="I332" s="4"/>
      <c r="J332" s="5"/>
      <c r="K332" s="31"/>
      <c r="L332" s="33"/>
      <c r="M332" s="33"/>
      <c r="N332" s="33"/>
      <c r="O332" s="33"/>
      <c r="P332" s="33"/>
      <c r="Q332" s="33"/>
      <c r="R332" s="33"/>
    </row>
    <row r="333" ht="15.75" hidden="1" customHeight="1">
      <c r="C333" s="8"/>
      <c r="F333" s="32"/>
      <c r="I333" s="4"/>
      <c r="J333" s="5"/>
      <c r="K333" s="31"/>
      <c r="L333" s="33"/>
      <c r="M333" s="33"/>
      <c r="N333" s="33"/>
      <c r="O333" s="33"/>
      <c r="P333" s="33"/>
      <c r="Q333" s="33"/>
      <c r="R333" s="33"/>
    </row>
    <row r="334" ht="15.75" hidden="1" customHeight="1">
      <c r="C334" s="8"/>
      <c r="F334" s="32"/>
      <c r="I334" s="4"/>
      <c r="J334" s="5"/>
      <c r="K334" s="31"/>
      <c r="L334" s="33"/>
      <c r="M334" s="33"/>
      <c r="N334" s="33"/>
      <c r="O334" s="33"/>
      <c r="P334" s="33"/>
      <c r="Q334" s="33"/>
      <c r="R334" s="33"/>
    </row>
    <row r="335" ht="15.75" hidden="1" customHeight="1">
      <c r="C335" s="8"/>
      <c r="F335" s="32"/>
      <c r="I335" s="4"/>
      <c r="J335" s="5"/>
      <c r="K335" s="31"/>
      <c r="L335" s="33"/>
      <c r="M335" s="33"/>
      <c r="N335" s="33"/>
      <c r="O335" s="33"/>
      <c r="P335" s="33"/>
      <c r="Q335" s="33"/>
      <c r="R335" s="33"/>
    </row>
    <row r="336" ht="15.75" hidden="1" customHeight="1">
      <c r="C336" s="8"/>
      <c r="F336" s="32"/>
      <c r="I336" s="4"/>
      <c r="J336" s="5"/>
      <c r="K336" s="31"/>
      <c r="L336" s="33"/>
      <c r="M336" s="33"/>
      <c r="N336" s="33"/>
      <c r="O336" s="33"/>
      <c r="P336" s="33"/>
      <c r="Q336" s="33"/>
      <c r="R336" s="33"/>
    </row>
    <row r="337" ht="15.75" hidden="1" customHeight="1">
      <c r="C337" s="8"/>
      <c r="F337" s="32"/>
      <c r="I337" s="4"/>
      <c r="J337" s="5"/>
      <c r="K337" s="31"/>
      <c r="L337" s="33"/>
      <c r="M337" s="33"/>
      <c r="N337" s="33"/>
      <c r="O337" s="33"/>
      <c r="P337" s="33"/>
      <c r="Q337" s="33"/>
      <c r="R337" s="33"/>
    </row>
    <row r="338" ht="15.75" hidden="1" customHeight="1">
      <c r="C338" s="8"/>
      <c r="F338" s="32"/>
      <c r="I338" s="4"/>
      <c r="J338" s="5"/>
      <c r="K338" s="31"/>
      <c r="L338" s="33"/>
      <c r="M338" s="33"/>
      <c r="N338" s="33"/>
      <c r="O338" s="33"/>
      <c r="P338" s="33"/>
      <c r="Q338" s="33"/>
      <c r="R338" s="33"/>
    </row>
    <row r="339" ht="15.75" hidden="1" customHeight="1">
      <c r="C339" s="8"/>
      <c r="F339" s="32"/>
      <c r="I339" s="4"/>
      <c r="J339" s="5"/>
      <c r="K339" s="31"/>
      <c r="L339" s="33"/>
      <c r="M339" s="33"/>
      <c r="N339" s="33"/>
      <c r="O339" s="33"/>
      <c r="P339" s="33"/>
      <c r="Q339" s="33"/>
      <c r="R339" s="33"/>
    </row>
    <row r="340" ht="15.75" hidden="1" customHeight="1">
      <c r="C340" s="8"/>
      <c r="F340" s="32"/>
      <c r="I340" s="4"/>
      <c r="J340" s="5"/>
      <c r="K340" s="31"/>
      <c r="L340" s="33"/>
      <c r="M340" s="33"/>
      <c r="N340" s="33"/>
      <c r="O340" s="33"/>
      <c r="P340" s="33"/>
      <c r="Q340" s="33"/>
      <c r="R340" s="33"/>
    </row>
    <row r="341" ht="15.75" hidden="1" customHeight="1">
      <c r="C341" s="8"/>
      <c r="F341" s="32"/>
      <c r="I341" s="4"/>
      <c r="J341" s="5"/>
      <c r="K341" s="31"/>
      <c r="L341" s="33"/>
      <c r="M341" s="33"/>
      <c r="N341" s="33"/>
      <c r="O341" s="33"/>
      <c r="P341" s="33"/>
      <c r="Q341" s="33"/>
      <c r="R341" s="33"/>
    </row>
    <row r="342" ht="15.75" hidden="1" customHeight="1">
      <c r="C342" s="8"/>
      <c r="F342" s="32"/>
      <c r="I342" s="4"/>
      <c r="J342" s="5"/>
      <c r="K342" s="31"/>
      <c r="L342" s="33"/>
      <c r="M342" s="33"/>
      <c r="N342" s="33"/>
      <c r="O342" s="33"/>
      <c r="P342" s="33"/>
      <c r="Q342" s="33"/>
      <c r="R342" s="33"/>
    </row>
    <row r="343" ht="15.75" hidden="1" customHeight="1">
      <c r="C343" s="8"/>
      <c r="F343" s="32"/>
      <c r="I343" s="4"/>
      <c r="J343" s="5"/>
      <c r="K343" s="31"/>
      <c r="L343" s="33"/>
      <c r="M343" s="33"/>
      <c r="N343" s="33"/>
      <c r="O343" s="33"/>
      <c r="P343" s="33"/>
      <c r="Q343" s="33"/>
      <c r="R343" s="33"/>
    </row>
    <row r="344" ht="15.75" hidden="1" customHeight="1">
      <c r="C344" s="8"/>
      <c r="F344" s="32"/>
      <c r="I344" s="4"/>
      <c r="J344" s="5"/>
      <c r="K344" s="31"/>
      <c r="L344" s="33"/>
      <c r="M344" s="33"/>
      <c r="N344" s="33"/>
      <c r="O344" s="33"/>
      <c r="P344" s="33"/>
      <c r="Q344" s="33"/>
      <c r="R344" s="33"/>
    </row>
    <row r="345" ht="15.75" hidden="1" customHeight="1">
      <c r="C345" s="8"/>
      <c r="F345" s="32"/>
      <c r="I345" s="4"/>
      <c r="J345" s="5"/>
      <c r="K345" s="31"/>
      <c r="L345" s="33"/>
      <c r="M345" s="33"/>
      <c r="N345" s="33"/>
      <c r="O345" s="33"/>
      <c r="P345" s="33"/>
      <c r="Q345" s="33"/>
      <c r="R345" s="33"/>
    </row>
    <row r="346" ht="15.75" hidden="1" customHeight="1">
      <c r="C346" s="8"/>
      <c r="F346" s="32"/>
      <c r="I346" s="4"/>
      <c r="J346" s="5"/>
      <c r="K346" s="31"/>
      <c r="L346" s="33"/>
      <c r="M346" s="33"/>
      <c r="N346" s="33"/>
      <c r="O346" s="33"/>
      <c r="P346" s="33"/>
      <c r="Q346" s="33"/>
      <c r="R346" s="33"/>
    </row>
    <row r="347" ht="15.75" hidden="1" customHeight="1">
      <c r="C347" s="8"/>
      <c r="F347" s="32"/>
      <c r="I347" s="4"/>
      <c r="J347" s="5"/>
      <c r="K347" s="31"/>
      <c r="L347" s="33"/>
      <c r="M347" s="33"/>
      <c r="N347" s="33"/>
      <c r="O347" s="33"/>
      <c r="P347" s="33"/>
      <c r="Q347" s="33"/>
      <c r="R347" s="33"/>
    </row>
    <row r="348" ht="15.75" hidden="1" customHeight="1">
      <c r="C348" s="8"/>
      <c r="F348" s="32"/>
      <c r="I348" s="4"/>
      <c r="J348" s="5"/>
      <c r="K348" s="31"/>
      <c r="L348" s="33"/>
      <c r="M348" s="33"/>
      <c r="N348" s="33"/>
      <c r="O348" s="33"/>
      <c r="P348" s="33"/>
      <c r="Q348" s="33"/>
      <c r="R348" s="33"/>
    </row>
    <row r="349" ht="15.75" hidden="1" customHeight="1">
      <c r="C349" s="8"/>
      <c r="F349" s="32"/>
      <c r="I349" s="4"/>
      <c r="J349" s="5"/>
      <c r="K349" s="31"/>
      <c r="L349" s="33"/>
      <c r="M349" s="33"/>
      <c r="N349" s="33"/>
      <c r="O349" s="33"/>
      <c r="P349" s="33"/>
      <c r="Q349" s="33"/>
      <c r="R349" s="33"/>
    </row>
    <row r="350" ht="15.75" hidden="1" customHeight="1">
      <c r="C350" s="8"/>
      <c r="F350" s="32"/>
      <c r="I350" s="4"/>
      <c r="J350" s="5"/>
      <c r="K350" s="31"/>
      <c r="L350" s="33"/>
      <c r="M350" s="33"/>
      <c r="N350" s="33"/>
      <c r="O350" s="33"/>
      <c r="P350" s="33"/>
      <c r="Q350" s="33"/>
      <c r="R350" s="33"/>
    </row>
    <row r="351" ht="15.75" hidden="1" customHeight="1">
      <c r="C351" s="8"/>
      <c r="F351" s="32"/>
      <c r="I351" s="4"/>
      <c r="J351" s="5"/>
      <c r="K351" s="31"/>
      <c r="L351" s="33"/>
      <c r="M351" s="33"/>
      <c r="N351" s="33"/>
      <c r="O351" s="33"/>
      <c r="P351" s="33"/>
      <c r="Q351" s="33"/>
      <c r="R351" s="33"/>
    </row>
    <row r="352" ht="15.75" hidden="1" customHeight="1">
      <c r="C352" s="8"/>
      <c r="F352" s="32"/>
      <c r="I352" s="4"/>
      <c r="J352" s="5"/>
      <c r="K352" s="31"/>
      <c r="L352" s="33"/>
      <c r="M352" s="33"/>
      <c r="N352" s="33"/>
      <c r="O352" s="33"/>
      <c r="P352" s="33"/>
      <c r="Q352" s="33"/>
      <c r="R352" s="33"/>
    </row>
    <row r="353" ht="15.75" hidden="1" customHeight="1">
      <c r="C353" s="8"/>
      <c r="F353" s="32"/>
      <c r="I353" s="4"/>
      <c r="J353" s="5"/>
      <c r="K353" s="31"/>
      <c r="L353" s="33"/>
      <c r="M353" s="33"/>
      <c r="N353" s="33"/>
      <c r="O353" s="33"/>
      <c r="P353" s="33"/>
      <c r="Q353" s="33"/>
      <c r="R353" s="33"/>
    </row>
    <row r="354" ht="15.75" hidden="1" customHeight="1">
      <c r="C354" s="8"/>
      <c r="F354" s="32"/>
      <c r="I354" s="4"/>
      <c r="J354" s="5"/>
      <c r="K354" s="31"/>
      <c r="L354" s="33"/>
      <c r="M354" s="33"/>
      <c r="N354" s="33"/>
      <c r="O354" s="33"/>
      <c r="P354" s="33"/>
      <c r="Q354" s="33"/>
      <c r="R354" s="33"/>
    </row>
    <row r="355" ht="15.75" hidden="1" customHeight="1">
      <c r="C355" s="8"/>
      <c r="F355" s="32"/>
      <c r="I355" s="4"/>
      <c r="J355" s="5"/>
      <c r="K355" s="31"/>
      <c r="L355" s="33"/>
      <c r="M355" s="33"/>
      <c r="N355" s="33"/>
      <c r="O355" s="33"/>
      <c r="P355" s="33"/>
      <c r="Q355" s="33"/>
      <c r="R355" s="33"/>
    </row>
    <row r="356" ht="15.75" hidden="1" customHeight="1">
      <c r="C356" s="8"/>
      <c r="F356" s="32"/>
      <c r="I356" s="4"/>
      <c r="J356" s="5"/>
      <c r="K356" s="31"/>
      <c r="L356" s="33"/>
      <c r="M356" s="33"/>
      <c r="N356" s="33"/>
      <c r="O356" s="33"/>
      <c r="P356" s="33"/>
      <c r="Q356" s="33"/>
      <c r="R356" s="33"/>
    </row>
    <row r="357" ht="15.75" hidden="1" customHeight="1">
      <c r="C357" s="8"/>
      <c r="F357" s="32"/>
      <c r="I357" s="4"/>
      <c r="J357" s="5"/>
      <c r="K357" s="31"/>
      <c r="L357" s="33"/>
      <c r="M357" s="33"/>
      <c r="N357" s="33"/>
      <c r="O357" s="33"/>
      <c r="P357" s="33"/>
      <c r="Q357" s="33"/>
      <c r="R357" s="33"/>
    </row>
    <row r="358" ht="15.75" hidden="1" customHeight="1">
      <c r="C358" s="8"/>
      <c r="F358" s="32"/>
      <c r="I358" s="4"/>
      <c r="J358" s="5"/>
      <c r="K358" s="31"/>
      <c r="L358" s="33"/>
      <c r="M358" s="33"/>
      <c r="N358" s="33"/>
      <c r="O358" s="33"/>
      <c r="P358" s="33"/>
      <c r="Q358" s="33"/>
      <c r="R358" s="33"/>
    </row>
    <row r="359" ht="15.75" hidden="1" customHeight="1">
      <c r="C359" s="8"/>
      <c r="F359" s="32"/>
      <c r="I359" s="4"/>
      <c r="J359" s="5"/>
      <c r="K359" s="31"/>
      <c r="L359" s="33"/>
      <c r="M359" s="33"/>
      <c r="N359" s="33"/>
      <c r="O359" s="33"/>
      <c r="P359" s="33"/>
      <c r="Q359" s="33"/>
      <c r="R359" s="33"/>
    </row>
    <row r="360" ht="15.75" hidden="1" customHeight="1">
      <c r="C360" s="8"/>
      <c r="F360" s="32"/>
      <c r="I360" s="4"/>
      <c r="J360" s="5"/>
      <c r="K360" s="31"/>
      <c r="L360" s="33"/>
      <c r="M360" s="33"/>
      <c r="N360" s="33"/>
      <c r="O360" s="33"/>
      <c r="P360" s="33"/>
      <c r="Q360" s="33"/>
      <c r="R360" s="33"/>
    </row>
    <row r="361" ht="15.75" hidden="1" customHeight="1">
      <c r="C361" s="8"/>
      <c r="F361" s="32"/>
      <c r="I361" s="4"/>
      <c r="J361" s="5"/>
      <c r="K361" s="31"/>
      <c r="L361" s="33"/>
      <c r="M361" s="33"/>
      <c r="N361" s="33"/>
      <c r="O361" s="33"/>
      <c r="P361" s="33"/>
      <c r="Q361" s="33"/>
      <c r="R361" s="33"/>
    </row>
    <row r="362" ht="15.75" customHeight="1">
      <c r="C362" s="8"/>
      <c r="F362" s="32"/>
      <c r="I362" s="34"/>
      <c r="J362" s="34"/>
      <c r="K362" s="30"/>
      <c r="L362" s="30"/>
      <c r="M362" s="30"/>
      <c r="N362" s="30"/>
      <c r="O362" s="33"/>
      <c r="P362" s="33"/>
      <c r="Q362" s="33"/>
      <c r="R362" s="33"/>
    </row>
    <row r="363" ht="15.75" customHeight="1">
      <c r="C363" s="8"/>
      <c r="F363" s="32"/>
      <c r="I363" s="34"/>
      <c r="J363" s="34"/>
      <c r="K363" s="30"/>
      <c r="L363" s="30"/>
      <c r="M363" s="30"/>
      <c r="N363" s="30"/>
      <c r="O363" s="33"/>
      <c r="P363" s="33"/>
      <c r="Q363" s="33"/>
      <c r="R363" s="33"/>
    </row>
    <row r="364" ht="15.75" customHeight="1">
      <c r="C364" s="8"/>
      <c r="F364" s="32"/>
      <c r="I364" s="34"/>
      <c r="J364" s="34"/>
      <c r="K364" s="30"/>
      <c r="L364" s="30"/>
      <c r="M364" s="30"/>
      <c r="N364" s="30"/>
      <c r="O364" s="33"/>
      <c r="P364" s="33"/>
      <c r="Q364" s="33"/>
      <c r="R364" s="33"/>
    </row>
    <row r="365" ht="15.75" customHeight="1">
      <c r="C365" s="8"/>
      <c r="F365" s="32"/>
      <c r="I365" s="34"/>
      <c r="J365" s="34"/>
      <c r="K365" s="30"/>
      <c r="L365" s="30"/>
      <c r="M365" s="30"/>
      <c r="N365" s="30"/>
      <c r="O365" s="33"/>
      <c r="P365" s="33"/>
      <c r="Q365" s="33"/>
      <c r="R365" s="33"/>
    </row>
    <row r="366" ht="15.75" customHeight="1">
      <c r="C366" s="8"/>
      <c r="F366" s="32"/>
      <c r="I366" s="34"/>
      <c r="J366" s="34"/>
      <c r="K366" s="30"/>
      <c r="L366" s="30"/>
      <c r="M366" s="30"/>
      <c r="N366" s="30"/>
      <c r="O366" s="33"/>
      <c r="P366" s="33"/>
      <c r="Q366" s="33"/>
      <c r="R366" s="33"/>
    </row>
    <row r="367" ht="15.75" customHeight="1">
      <c r="C367" s="8"/>
      <c r="F367" s="32"/>
      <c r="I367" s="34"/>
      <c r="J367" s="34"/>
      <c r="K367" s="30"/>
      <c r="L367" s="30"/>
      <c r="M367" s="30"/>
      <c r="N367" s="30"/>
      <c r="O367" s="33"/>
      <c r="P367" s="33"/>
      <c r="Q367" s="33"/>
      <c r="R367" s="33"/>
    </row>
    <row r="368" ht="15.75" customHeight="1">
      <c r="C368" s="8"/>
      <c r="F368" s="32"/>
      <c r="I368" s="34"/>
      <c r="J368" s="34"/>
      <c r="K368" s="30"/>
      <c r="L368" s="30"/>
      <c r="M368" s="30"/>
      <c r="N368" s="30"/>
      <c r="O368" s="33"/>
      <c r="P368" s="33"/>
      <c r="Q368" s="33"/>
      <c r="R368" s="33"/>
    </row>
    <row r="369" ht="15.75" customHeight="1">
      <c r="C369" s="8"/>
      <c r="F369" s="32"/>
      <c r="I369" s="34"/>
      <c r="J369" s="34"/>
      <c r="K369" s="30"/>
      <c r="L369" s="30"/>
      <c r="M369" s="30"/>
      <c r="N369" s="30"/>
      <c r="O369" s="33"/>
      <c r="P369" s="33"/>
      <c r="Q369" s="33"/>
      <c r="R369" s="33"/>
    </row>
    <row r="370" ht="15.75" customHeight="1">
      <c r="C370" s="8"/>
      <c r="F370" s="32"/>
      <c r="I370" s="34"/>
      <c r="J370" s="34"/>
      <c r="K370" s="30"/>
      <c r="L370" s="30"/>
      <c r="M370" s="30"/>
      <c r="N370" s="30"/>
      <c r="O370" s="33"/>
      <c r="P370" s="33"/>
      <c r="Q370" s="33"/>
      <c r="R370" s="33"/>
    </row>
    <row r="371" ht="15.75" customHeight="1">
      <c r="C371" s="8"/>
      <c r="F371" s="32"/>
      <c r="I371" s="34"/>
      <c r="J371" s="34"/>
      <c r="K371" s="30"/>
      <c r="L371" s="30"/>
      <c r="M371" s="30"/>
      <c r="N371" s="30"/>
      <c r="O371" s="33"/>
      <c r="P371" s="33"/>
      <c r="Q371" s="33"/>
      <c r="R371" s="33"/>
    </row>
    <row r="372" ht="15.75" customHeight="1">
      <c r="C372" s="8"/>
      <c r="F372" s="32"/>
      <c r="I372" s="34"/>
      <c r="J372" s="34"/>
      <c r="K372" s="30"/>
      <c r="L372" s="30"/>
      <c r="M372" s="30"/>
      <c r="N372" s="30"/>
      <c r="O372" s="33"/>
      <c r="P372" s="33"/>
      <c r="Q372" s="33"/>
      <c r="R372" s="33"/>
    </row>
    <row r="373" ht="15.75" customHeight="1">
      <c r="C373" s="8"/>
      <c r="F373" s="32"/>
      <c r="I373" s="34"/>
      <c r="J373" s="34"/>
      <c r="K373" s="30"/>
      <c r="L373" s="30"/>
      <c r="M373" s="30"/>
      <c r="N373" s="30"/>
      <c r="O373" s="33"/>
      <c r="P373" s="33"/>
      <c r="Q373" s="33"/>
      <c r="R373" s="33"/>
    </row>
    <row r="374" ht="15.75" customHeight="1">
      <c r="C374" s="8"/>
      <c r="F374" s="32"/>
      <c r="I374" s="34"/>
      <c r="J374" s="34"/>
      <c r="K374" s="30"/>
      <c r="L374" s="30"/>
      <c r="M374" s="30"/>
      <c r="N374" s="30"/>
      <c r="O374" s="33"/>
      <c r="P374" s="33"/>
      <c r="Q374" s="33"/>
      <c r="R374" s="33"/>
    </row>
    <row r="375" ht="15.75" customHeight="1">
      <c r="C375" s="8"/>
      <c r="F375" s="32"/>
      <c r="I375" s="34"/>
      <c r="J375" s="34"/>
      <c r="K375" s="30"/>
      <c r="L375" s="30"/>
      <c r="M375" s="30"/>
      <c r="N375" s="30"/>
      <c r="O375" s="33"/>
      <c r="P375" s="33"/>
      <c r="Q375" s="33"/>
      <c r="R375" s="33"/>
    </row>
    <row r="376" ht="15.75" customHeight="1">
      <c r="C376" s="8"/>
      <c r="F376" s="32"/>
      <c r="I376" s="34"/>
      <c r="J376" s="34"/>
      <c r="K376" s="30"/>
      <c r="L376" s="30"/>
      <c r="M376" s="30"/>
      <c r="N376" s="30"/>
      <c r="O376" s="33"/>
      <c r="P376" s="33"/>
      <c r="Q376" s="33"/>
      <c r="R376" s="33"/>
    </row>
    <row r="377" ht="15.75" customHeight="1">
      <c r="C377" s="8"/>
      <c r="F377" s="32"/>
      <c r="I377" s="34"/>
      <c r="J377" s="34"/>
      <c r="K377" s="30"/>
      <c r="L377" s="30"/>
      <c r="M377" s="30"/>
      <c r="N377" s="30"/>
      <c r="O377" s="33"/>
      <c r="P377" s="33"/>
      <c r="Q377" s="33"/>
      <c r="R377" s="33"/>
    </row>
    <row r="378" ht="15.75" customHeight="1">
      <c r="C378" s="8"/>
      <c r="F378" s="32"/>
      <c r="I378" s="34"/>
      <c r="J378" s="34"/>
      <c r="K378" s="30"/>
      <c r="L378" s="30"/>
      <c r="M378" s="30"/>
      <c r="N378" s="30"/>
      <c r="O378" s="33"/>
      <c r="P378" s="33"/>
      <c r="Q378" s="33"/>
      <c r="R378" s="33"/>
    </row>
    <row r="379" ht="15.75" customHeight="1">
      <c r="C379" s="8"/>
      <c r="F379" s="32"/>
      <c r="I379" s="34"/>
      <c r="J379" s="34"/>
      <c r="K379" s="30"/>
      <c r="L379" s="30"/>
      <c r="M379" s="30"/>
      <c r="N379" s="30"/>
      <c r="O379" s="33"/>
      <c r="P379" s="33"/>
      <c r="Q379" s="33"/>
      <c r="R379" s="33"/>
    </row>
    <row r="380" ht="15.75" customHeight="1">
      <c r="C380" s="8"/>
      <c r="F380" s="32"/>
      <c r="I380" s="34"/>
      <c r="J380" s="34"/>
      <c r="K380" s="30"/>
      <c r="L380" s="30"/>
      <c r="M380" s="30"/>
      <c r="N380" s="30"/>
      <c r="O380" s="33"/>
      <c r="P380" s="33"/>
      <c r="Q380" s="33"/>
      <c r="R380" s="33"/>
    </row>
    <row r="381" ht="15.75" customHeight="1">
      <c r="C381" s="8"/>
      <c r="F381" s="32"/>
      <c r="I381" s="34"/>
      <c r="J381" s="34"/>
      <c r="K381" s="30"/>
      <c r="L381" s="30"/>
      <c r="M381" s="30"/>
      <c r="N381" s="30"/>
      <c r="O381" s="33"/>
      <c r="P381" s="33"/>
      <c r="Q381" s="33"/>
      <c r="R381" s="33"/>
    </row>
    <row r="382" ht="15.75" customHeight="1">
      <c r="C382" s="8"/>
      <c r="F382" s="32"/>
      <c r="I382" s="34"/>
      <c r="J382" s="34"/>
      <c r="K382" s="30"/>
      <c r="L382" s="30"/>
      <c r="M382" s="30"/>
      <c r="N382" s="30"/>
      <c r="O382" s="33"/>
      <c r="P382" s="33"/>
      <c r="Q382" s="33"/>
      <c r="R382" s="33"/>
    </row>
    <row r="383" ht="15.75" customHeight="1">
      <c r="C383" s="8"/>
      <c r="F383" s="32"/>
      <c r="I383" s="34"/>
      <c r="J383" s="34"/>
      <c r="K383" s="30"/>
      <c r="L383" s="30"/>
      <c r="M383" s="30"/>
      <c r="N383" s="30"/>
      <c r="O383" s="33"/>
      <c r="P383" s="33"/>
      <c r="Q383" s="33"/>
      <c r="R383" s="33"/>
    </row>
    <row r="384" ht="15.75" customHeight="1">
      <c r="C384" s="8"/>
      <c r="F384" s="32"/>
      <c r="I384" s="34"/>
      <c r="J384" s="34"/>
      <c r="K384" s="30"/>
      <c r="L384" s="30"/>
      <c r="M384" s="30"/>
      <c r="N384" s="30"/>
      <c r="O384" s="33"/>
      <c r="P384" s="33"/>
      <c r="Q384" s="33"/>
      <c r="R384" s="33"/>
    </row>
    <row r="385" ht="15.75" customHeight="1">
      <c r="C385" s="8"/>
      <c r="F385" s="32"/>
      <c r="I385" s="34"/>
      <c r="J385" s="34"/>
      <c r="K385" s="30"/>
      <c r="L385" s="30"/>
      <c r="M385" s="30"/>
      <c r="N385" s="30"/>
      <c r="O385" s="33"/>
      <c r="P385" s="33"/>
      <c r="Q385" s="33"/>
      <c r="R385" s="33"/>
    </row>
    <row r="386" ht="15.75" customHeight="1">
      <c r="C386" s="8"/>
      <c r="F386" s="32"/>
      <c r="I386" s="34"/>
      <c r="J386" s="34"/>
      <c r="K386" s="30"/>
      <c r="L386" s="30"/>
      <c r="M386" s="30"/>
      <c r="N386" s="30"/>
      <c r="O386" s="33"/>
      <c r="P386" s="33"/>
      <c r="Q386" s="33"/>
      <c r="R386" s="33"/>
    </row>
    <row r="387" ht="15.75" customHeight="1">
      <c r="C387" s="8"/>
      <c r="F387" s="32"/>
      <c r="I387" s="34"/>
      <c r="J387" s="34"/>
      <c r="K387" s="30"/>
      <c r="L387" s="30"/>
      <c r="M387" s="30"/>
      <c r="N387" s="30"/>
      <c r="O387" s="33"/>
      <c r="P387" s="33"/>
      <c r="Q387" s="33"/>
      <c r="R387" s="33"/>
    </row>
    <row r="388" ht="15.75" customHeight="1">
      <c r="C388" s="8"/>
      <c r="F388" s="32"/>
      <c r="I388" s="34"/>
      <c r="J388" s="34"/>
      <c r="K388" s="30"/>
      <c r="L388" s="30"/>
      <c r="M388" s="30"/>
      <c r="N388" s="30"/>
      <c r="O388" s="33"/>
      <c r="P388" s="33"/>
      <c r="Q388" s="33"/>
      <c r="R388" s="33"/>
    </row>
    <row r="389" ht="15.75" customHeight="1">
      <c r="C389" s="8"/>
      <c r="F389" s="32"/>
      <c r="I389" s="34"/>
      <c r="J389" s="34"/>
      <c r="K389" s="30"/>
      <c r="L389" s="30"/>
      <c r="M389" s="30"/>
      <c r="N389" s="30"/>
      <c r="O389" s="33"/>
      <c r="P389" s="33"/>
      <c r="Q389" s="33"/>
      <c r="R389" s="33"/>
    </row>
    <row r="390" ht="15.75" customHeight="1">
      <c r="C390" s="8"/>
      <c r="F390" s="32"/>
      <c r="I390" s="34"/>
      <c r="J390" s="34"/>
      <c r="K390" s="30"/>
      <c r="L390" s="30"/>
      <c r="M390" s="30"/>
      <c r="N390" s="30"/>
      <c r="O390" s="33"/>
      <c r="P390" s="33"/>
      <c r="Q390" s="33"/>
      <c r="R390" s="33"/>
    </row>
    <row r="391" ht="15.75" customHeight="1">
      <c r="C391" s="8"/>
      <c r="F391" s="32"/>
      <c r="I391" s="34"/>
      <c r="J391" s="34"/>
      <c r="K391" s="30"/>
      <c r="L391" s="30"/>
      <c r="M391" s="30"/>
      <c r="N391" s="30"/>
      <c r="O391" s="33"/>
      <c r="P391" s="33"/>
      <c r="Q391" s="33"/>
      <c r="R391" s="33"/>
    </row>
    <row r="392" ht="15.75" customHeight="1">
      <c r="C392" s="8"/>
      <c r="F392" s="32"/>
      <c r="I392" s="34"/>
      <c r="J392" s="34"/>
      <c r="K392" s="30"/>
      <c r="L392" s="30"/>
      <c r="M392" s="30"/>
      <c r="N392" s="30"/>
      <c r="O392" s="33"/>
      <c r="P392" s="33"/>
      <c r="Q392" s="33"/>
      <c r="R392" s="33"/>
    </row>
    <row r="393" ht="15.75" customHeight="1">
      <c r="C393" s="8"/>
      <c r="F393" s="32"/>
      <c r="I393" s="34"/>
      <c r="J393" s="34"/>
      <c r="K393" s="30"/>
      <c r="L393" s="30"/>
      <c r="M393" s="30"/>
      <c r="N393" s="30"/>
      <c r="O393" s="33"/>
      <c r="P393" s="33"/>
      <c r="Q393" s="33"/>
      <c r="R393" s="33"/>
    </row>
    <row r="394" ht="15.75" customHeight="1">
      <c r="C394" s="8"/>
      <c r="F394" s="32"/>
      <c r="I394" s="34"/>
      <c r="J394" s="34"/>
      <c r="K394" s="30"/>
      <c r="L394" s="30"/>
      <c r="M394" s="30"/>
      <c r="N394" s="30"/>
      <c r="O394" s="33"/>
      <c r="P394" s="33"/>
      <c r="Q394" s="33"/>
      <c r="R394" s="33"/>
    </row>
    <row r="395" ht="15.75" customHeight="1">
      <c r="C395" s="8"/>
      <c r="F395" s="32"/>
      <c r="I395" s="34"/>
      <c r="J395" s="34"/>
      <c r="K395" s="30"/>
      <c r="L395" s="30"/>
      <c r="M395" s="30"/>
      <c r="N395" s="30"/>
      <c r="O395" s="33"/>
      <c r="P395" s="33"/>
      <c r="Q395" s="33"/>
      <c r="R395" s="33"/>
    </row>
    <row r="396" ht="15.75" customHeight="1">
      <c r="C396" s="8"/>
      <c r="F396" s="32"/>
      <c r="I396" s="34"/>
      <c r="J396" s="34"/>
      <c r="K396" s="30"/>
      <c r="L396" s="30"/>
      <c r="M396" s="30"/>
      <c r="N396" s="30"/>
      <c r="O396" s="33"/>
      <c r="P396" s="33"/>
      <c r="Q396" s="33"/>
      <c r="R396" s="33"/>
    </row>
    <row r="397" ht="15.75" customHeight="1">
      <c r="C397" s="8"/>
      <c r="F397" s="32"/>
      <c r="I397" s="34"/>
      <c r="J397" s="34"/>
      <c r="K397" s="30"/>
      <c r="L397" s="30"/>
      <c r="M397" s="30"/>
      <c r="N397" s="30"/>
      <c r="O397" s="33"/>
      <c r="P397" s="33"/>
      <c r="Q397" s="33"/>
      <c r="R397" s="33"/>
    </row>
    <row r="398" ht="15.75" customHeight="1">
      <c r="C398" s="8"/>
      <c r="F398" s="32"/>
      <c r="I398" s="4"/>
      <c r="J398" s="6"/>
      <c r="K398" s="30"/>
      <c r="L398" s="30"/>
      <c r="M398" s="30"/>
      <c r="N398" s="30"/>
      <c r="O398" s="33"/>
      <c r="P398" s="33"/>
      <c r="Q398" s="33"/>
      <c r="R398" s="33"/>
    </row>
    <row r="399" ht="15.75" customHeight="1">
      <c r="C399" s="8"/>
      <c r="F399" s="32"/>
      <c r="I399" s="4"/>
      <c r="J399" s="6"/>
      <c r="K399" s="30"/>
      <c r="L399" s="30"/>
      <c r="M399" s="30"/>
      <c r="N399" s="30"/>
      <c r="O399" s="33"/>
      <c r="P399" s="33"/>
      <c r="Q399" s="33"/>
      <c r="R399" s="33"/>
    </row>
    <row r="400" ht="15.75" customHeight="1">
      <c r="C400" s="8"/>
      <c r="F400" s="32"/>
      <c r="I400" s="4"/>
      <c r="J400" s="6"/>
      <c r="K400" s="30"/>
      <c r="L400" s="30"/>
      <c r="M400" s="30"/>
      <c r="N400" s="30"/>
      <c r="O400" s="33"/>
      <c r="P400" s="33"/>
      <c r="Q400" s="33"/>
      <c r="R400" s="33"/>
    </row>
    <row r="401" ht="15.75" customHeight="1">
      <c r="C401" s="8"/>
      <c r="F401" s="32"/>
      <c r="I401" s="4"/>
      <c r="J401" s="6"/>
      <c r="K401" s="30"/>
      <c r="L401" s="30"/>
      <c r="M401" s="30"/>
      <c r="N401" s="30"/>
      <c r="O401" s="33"/>
      <c r="P401" s="33"/>
      <c r="Q401" s="33"/>
      <c r="R401" s="33"/>
    </row>
    <row r="402" ht="15.75" customHeight="1">
      <c r="C402" s="8"/>
      <c r="F402" s="32"/>
      <c r="I402" s="4"/>
      <c r="J402" s="6"/>
      <c r="K402" s="30"/>
      <c r="L402" s="30"/>
      <c r="M402" s="30"/>
      <c r="N402" s="30"/>
      <c r="O402" s="33"/>
      <c r="P402" s="33"/>
      <c r="Q402" s="33"/>
      <c r="R402" s="33"/>
    </row>
    <row r="403" ht="15.75" customHeight="1">
      <c r="C403" s="8"/>
      <c r="F403" s="32"/>
      <c r="I403" s="4"/>
      <c r="J403" s="6"/>
      <c r="K403" s="30"/>
      <c r="L403" s="30"/>
      <c r="M403" s="30"/>
      <c r="N403" s="30"/>
      <c r="O403" s="33"/>
      <c r="P403" s="33"/>
      <c r="Q403" s="33"/>
      <c r="R403" s="33"/>
    </row>
    <row r="404" ht="15.75" customHeight="1">
      <c r="C404" s="8"/>
      <c r="F404" s="32"/>
      <c r="I404" s="4"/>
      <c r="J404" s="6"/>
      <c r="K404" s="30"/>
      <c r="L404" s="30"/>
      <c r="M404" s="30"/>
      <c r="N404" s="30"/>
      <c r="O404" s="33"/>
      <c r="P404" s="33"/>
      <c r="Q404" s="33"/>
      <c r="R404" s="33"/>
    </row>
    <row r="405" ht="15.75" customHeight="1">
      <c r="C405" s="8"/>
      <c r="F405" s="32"/>
      <c r="I405" s="4"/>
      <c r="J405" s="6"/>
      <c r="K405" s="30"/>
      <c r="L405" s="30"/>
      <c r="M405" s="30"/>
      <c r="N405" s="30"/>
      <c r="O405" s="33"/>
      <c r="P405" s="33"/>
      <c r="Q405" s="33"/>
      <c r="R405" s="33"/>
    </row>
    <row r="406" ht="15.75" customHeight="1">
      <c r="C406" s="8"/>
      <c r="F406" s="32"/>
      <c r="I406" s="4"/>
      <c r="J406" s="6"/>
      <c r="K406" s="30"/>
      <c r="L406" s="30"/>
      <c r="M406" s="30"/>
      <c r="N406" s="30"/>
      <c r="O406" s="33"/>
      <c r="P406" s="33"/>
      <c r="Q406" s="33"/>
      <c r="R406" s="33"/>
    </row>
    <row r="407" ht="15.75" customHeight="1">
      <c r="C407" s="8"/>
      <c r="F407" s="32"/>
      <c r="I407" s="4"/>
      <c r="J407" s="6"/>
      <c r="K407" s="30"/>
      <c r="L407" s="30"/>
      <c r="M407" s="30"/>
      <c r="N407" s="30"/>
      <c r="O407" s="33"/>
      <c r="P407" s="33"/>
      <c r="Q407" s="33"/>
      <c r="R407" s="33"/>
    </row>
    <row r="408" ht="15.75" customHeight="1">
      <c r="C408" s="8"/>
      <c r="F408" s="32"/>
      <c r="I408" s="4"/>
      <c r="J408" s="6"/>
      <c r="K408" s="30"/>
      <c r="L408" s="30"/>
      <c r="M408" s="30"/>
      <c r="N408" s="30"/>
      <c r="O408" s="33"/>
      <c r="P408" s="33"/>
      <c r="Q408" s="33"/>
      <c r="R408" s="33"/>
    </row>
    <row r="409" ht="15.75" customHeight="1">
      <c r="C409" s="8"/>
      <c r="F409" s="32"/>
      <c r="I409" s="4"/>
      <c r="J409" s="6"/>
      <c r="K409" s="30"/>
      <c r="L409" s="30"/>
      <c r="M409" s="30"/>
      <c r="N409" s="30"/>
      <c r="O409" s="33"/>
      <c r="P409" s="33"/>
      <c r="Q409" s="33"/>
      <c r="R409" s="33"/>
    </row>
    <row r="410" ht="15.75" customHeight="1">
      <c r="C410" s="8"/>
      <c r="F410" s="32"/>
      <c r="I410" s="4"/>
      <c r="J410" s="6"/>
      <c r="K410" s="30"/>
      <c r="L410" s="30"/>
      <c r="M410" s="30"/>
      <c r="N410" s="30"/>
      <c r="O410" s="33"/>
      <c r="P410" s="33"/>
      <c r="Q410" s="33"/>
      <c r="R410" s="33"/>
    </row>
    <row r="411" ht="15.75" customHeight="1">
      <c r="C411" s="8"/>
      <c r="F411" s="32"/>
      <c r="I411" s="4"/>
      <c r="J411" s="6"/>
      <c r="K411" s="30"/>
      <c r="L411" s="30"/>
      <c r="M411" s="30"/>
      <c r="N411" s="30"/>
      <c r="O411" s="33"/>
      <c r="P411" s="33"/>
      <c r="Q411" s="33"/>
      <c r="R411" s="33"/>
    </row>
    <row r="412" ht="15.75" customHeight="1">
      <c r="C412" s="8"/>
      <c r="F412" s="32"/>
      <c r="I412" s="4"/>
      <c r="J412" s="6"/>
      <c r="K412" s="30"/>
      <c r="L412" s="30"/>
      <c r="M412" s="30"/>
      <c r="N412" s="30"/>
      <c r="O412" s="33"/>
      <c r="P412" s="33"/>
      <c r="Q412" s="33"/>
      <c r="R412" s="33"/>
    </row>
    <row r="413" ht="15.75" customHeight="1">
      <c r="C413" s="8"/>
      <c r="F413" s="32"/>
      <c r="I413" s="4"/>
      <c r="J413" s="6"/>
      <c r="K413" s="30"/>
      <c r="L413" s="30"/>
      <c r="M413" s="30"/>
      <c r="N413" s="30"/>
      <c r="O413" s="33"/>
      <c r="P413" s="33"/>
      <c r="Q413" s="33"/>
      <c r="R413" s="33"/>
    </row>
    <row r="414" ht="15.75" customHeight="1">
      <c r="C414" s="8"/>
      <c r="F414" s="32"/>
      <c r="I414" s="4"/>
      <c r="J414" s="6"/>
      <c r="K414" s="30"/>
      <c r="L414" s="30"/>
      <c r="M414" s="30"/>
      <c r="N414" s="30"/>
      <c r="O414" s="33"/>
      <c r="P414" s="33"/>
      <c r="Q414" s="33"/>
      <c r="R414" s="33"/>
    </row>
    <row r="415" ht="15.75" customHeight="1">
      <c r="C415" s="8"/>
      <c r="F415" s="32"/>
      <c r="I415" s="4"/>
      <c r="J415" s="6"/>
      <c r="K415" s="30"/>
      <c r="L415" s="30"/>
      <c r="M415" s="30"/>
      <c r="N415" s="30"/>
      <c r="O415" s="33"/>
      <c r="P415" s="33"/>
      <c r="Q415" s="33"/>
      <c r="R415" s="33"/>
    </row>
    <row r="416" ht="15.75" customHeight="1">
      <c r="C416" s="8"/>
      <c r="F416" s="32"/>
      <c r="I416" s="4"/>
      <c r="J416" s="6"/>
      <c r="K416" s="30"/>
      <c r="L416" s="30"/>
      <c r="M416" s="30"/>
      <c r="N416" s="30"/>
      <c r="O416" s="33"/>
      <c r="P416" s="33"/>
      <c r="Q416" s="33"/>
      <c r="R416" s="33"/>
    </row>
    <row r="417" ht="15.75" customHeight="1">
      <c r="C417" s="8"/>
      <c r="F417" s="32"/>
      <c r="I417" s="4"/>
      <c r="J417" s="6"/>
      <c r="K417" s="30"/>
      <c r="L417" s="30"/>
      <c r="M417" s="30"/>
      <c r="N417" s="30"/>
      <c r="O417" s="33"/>
      <c r="P417" s="33"/>
      <c r="Q417" s="33"/>
      <c r="R417" s="33"/>
    </row>
    <row r="418" ht="15.75" customHeight="1">
      <c r="C418" s="8"/>
      <c r="F418" s="32"/>
      <c r="I418" s="4"/>
      <c r="J418" s="6"/>
      <c r="K418" s="30"/>
      <c r="L418" s="30"/>
      <c r="M418" s="30"/>
      <c r="N418" s="30"/>
      <c r="O418" s="33"/>
      <c r="P418" s="33"/>
      <c r="Q418" s="33"/>
      <c r="R418" s="33"/>
    </row>
    <row r="419" ht="15.75" customHeight="1">
      <c r="C419" s="8"/>
      <c r="F419" s="32"/>
      <c r="I419" s="4"/>
      <c r="J419" s="6"/>
      <c r="K419" s="30"/>
      <c r="L419" s="30"/>
      <c r="M419" s="30"/>
      <c r="N419" s="30"/>
      <c r="O419" s="33"/>
      <c r="P419" s="33"/>
      <c r="Q419" s="33"/>
      <c r="R419" s="33"/>
    </row>
    <row r="420" ht="15.75" customHeight="1">
      <c r="C420" s="8"/>
      <c r="F420" s="32"/>
      <c r="I420" s="4"/>
      <c r="J420" s="6"/>
      <c r="K420" s="30"/>
      <c r="L420" s="30"/>
      <c r="M420" s="30"/>
      <c r="N420" s="30"/>
      <c r="O420" s="33"/>
      <c r="P420" s="33"/>
      <c r="Q420" s="33"/>
      <c r="R420" s="33"/>
    </row>
    <row r="421" ht="15.75" customHeight="1">
      <c r="C421" s="8"/>
      <c r="F421" s="32"/>
      <c r="I421" s="4"/>
      <c r="J421" s="6"/>
      <c r="K421" s="30"/>
      <c r="L421" s="30"/>
      <c r="M421" s="30"/>
      <c r="N421" s="30"/>
      <c r="O421" s="33"/>
      <c r="P421" s="33"/>
      <c r="Q421" s="33"/>
      <c r="R421" s="33"/>
    </row>
    <row r="422" ht="15.75" customHeight="1">
      <c r="C422" s="8"/>
      <c r="F422" s="32"/>
      <c r="I422" s="4"/>
      <c r="J422" s="6"/>
      <c r="K422" s="30"/>
      <c r="L422" s="30"/>
      <c r="M422" s="30"/>
      <c r="N422" s="30"/>
      <c r="O422" s="33"/>
      <c r="P422" s="33"/>
      <c r="Q422" s="33"/>
      <c r="R422" s="33"/>
    </row>
    <row r="423" ht="15.75" customHeight="1">
      <c r="C423" s="8"/>
      <c r="F423" s="32"/>
      <c r="I423" s="4"/>
      <c r="J423" s="6"/>
      <c r="K423" s="30"/>
      <c r="L423" s="30"/>
      <c r="M423" s="30"/>
      <c r="N423" s="30"/>
      <c r="O423" s="33"/>
      <c r="P423" s="33"/>
      <c r="Q423" s="33"/>
      <c r="R423" s="33"/>
    </row>
    <row r="424" ht="15.75" customHeight="1">
      <c r="C424" s="8"/>
      <c r="F424" s="32"/>
      <c r="I424" s="4"/>
      <c r="J424" s="6"/>
      <c r="K424" s="30"/>
      <c r="L424" s="30"/>
      <c r="M424" s="30"/>
      <c r="N424" s="30"/>
      <c r="O424" s="33"/>
      <c r="P424" s="33"/>
      <c r="Q424" s="33"/>
      <c r="R424" s="33"/>
    </row>
    <row r="425" ht="15.75" customHeight="1">
      <c r="C425" s="8"/>
      <c r="F425" s="32"/>
      <c r="I425" s="4"/>
      <c r="J425" s="6"/>
      <c r="K425" s="30"/>
      <c r="L425" s="30"/>
      <c r="M425" s="30"/>
      <c r="N425" s="30"/>
      <c r="O425" s="33"/>
      <c r="P425" s="33"/>
      <c r="Q425" s="33"/>
      <c r="R425" s="33"/>
    </row>
    <row r="426" ht="15.75" customHeight="1">
      <c r="C426" s="8"/>
      <c r="F426" s="32"/>
      <c r="I426" s="4"/>
      <c r="J426" s="6"/>
      <c r="K426" s="30"/>
      <c r="L426" s="30"/>
      <c r="M426" s="30"/>
      <c r="N426" s="30"/>
      <c r="O426" s="33"/>
      <c r="P426" s="33"/>
      <c r="Q426" s="33"/>
      <c r="R426" s="33"/>
    </row>
    <row r="427" ht="15.75" customHeight="1">
      <c r="C427" s="8"/>
      <c r="F427" s="32"/>
      <c r="I427" s="4"/>
      <c r="J427" s="6"/>
      <c r="K427" s="30"/>
      <c r="L427" s="30"/>
      <c r="M427" s="30"/>
      <c r="N427" s="30"/>
      <c r="O427" s="33"/>
      <c r="P427" s="33"/>
      <c r="Q427" s="33"/>
      <c r="R427" s="33"/>
    </row>
    <row r="428" ht="15.75" customHeight="1">
      <c r="C428" s="8"/>
      <c r="F428" s="32"/>
      <c r="I428" s="4"/>
      <c r="J428" s="6"/>
      <c r="K428" s="30"/>
      <c r="L428" s="30"/>
      <c r="M428" s="30"/>
      <c r="N428" s="30"/>
      <c r="O428" s="33"/>
      <c r="P428" s="33"/>
      <c r="Q428" s="33"/>
      <c r="R428" s="33"/>
    </row>
    <row r="429" ht="15.75" customHeight="1">
      <c r="C429" s="8"/>
      <c r="F429" s="32"/>
      <c r="I429" s="4"/>
      <c r="J429" s="6"/>
      <c r="K429" s="30"/>
      <c r="L429" s="30"/>
      <c r="M429" s="30"/>
      <c r="N429" s="30"/>
      <c r="O429" s="33"/>
      <c r="P429" s="33"/>
      <c r="Q429" s="33"/>
      <c r="R429" s="33"/>
    </row>
    <row r="430" ht="15.75" customHeight="1">
      <c r="C430" s="8"/>
      <c r="F430" s="32"/>
      <c r="I430" s="4"/>
      <c r="J430" s="6"/>
      <c r="K430" s="30"/>
      <c r="L430" s="30"/>
      <c r="M430" s="30"/>
      <c r="N430" s="30"/>
      <c r="O430" s="33"/>
      <c r="P430" s="33"/>
      <c r="Q430" s="33"/>
      <c r="R430" s="33"/>
    </row>
    <row r="431" ht="15.75" customHeight="1">
      <c r="C431" s="8"/>
      <c r="F431" s="32"/>
      <c r="I431" s="4"/>
      <c r="J431" s="6"/>
      <c r="K431" s="30"/>
      <c r="L431" s="30"/>
      <c r="M431" s="30"/>
      <c r="N431" s="30"/>
      <c r="O431" s="33"/>
      <c r="P431" s="33"/>
      <c r="Q431" s="33"/>
      <c r="R431" s="33"/>
    </row>
    <row r="432" ht="15.75" customHeight="1">
      <c r="C432" s="8"/>
      <c r="F432" s="32"/>
      <c r="I432" s="4"/>
      <c r="J432" s="6"/>
      <c r="K432" s="30"/>
      <c r="L432" s="30"/>
      <c r="M432" s="30"/>
      <c r="N432" s="30"/>
      <c r="O432" s="33"/>
      <c r="P432" s="33"/>
      <c r="Q432" s="33"/>
      <c r="R432" s="33"/>
    </row>
    <row r="433" ht="15.75" customHeight="1">
      <c r="C433" s="8"/>
      <c r="F433" s="32"/>
      <c r="I433" s="4"/>
      <c r="J433" s="6"/>
      <c r="K433" s="30"/>
      <c r="L433" s="30"/>
      <c r="M433" s="30"/>
      <c r="N433" s="30"/>
      <c r="O433" s="33"/>
      <c r="P433" s="33"/>
      <c r="Q433" s="33"/>
      <c r="R433" s="33"/>
    </row>
    <row r="434" ht="15.75" customHeight="1">
      <c r="C434" s="8"/>
      <c r="F434" s="32"/>
      <c r="I434" s="4"/>
      <c r="J434" s="6"/>
      <c r="K434" s="30"/>
      <c r="L434" s="30"/>
      <c r="M434" s="30"/>
      <c r="N434" s="30"/>
      <c r="O434" s="33"/>
      <c r="P434" s="33"/>
      <c r="Q434" s="33"/>
      <c r="R434" s="33"/>
    </row>
    <row r="435" ht="15.75" customHeight="1">
      <c r="C435" s="8"/>
      <c r="F435" s="32"/>
      <c r="I435" s="4"/>
      <c r="J435" s="6"/>
      <c r="K435" s="30"/>
      <c r="L435" s="30"/>
      <c r="M435" s="30"/>
      <c r="N435" s="30"/>
      <c r="O435" s="33"/>
      <c r="P435" s="33"/>
      <c r="Q435" s="33"/>
      <c r="R435" s="33"/>
    </row>
    <row r="436" ht="15.75" customHeight="1">
      <c r="C436" s="8"/>
      <c r="F436" s="32"/>
      <c r="I436" s="4"/>
      <c r="J436" s="6"/>
      <c r="K436" s="30"/>
      <c r="L436" s="30"/>
      <c r="M436" s="30"/>
      <c r="N436" s="30"/>
      <c r="O436" s="33"/>
      <c r="P436" s="33"/>
      <c r="Q436" s="33"/>
      <c r="R436" s="33"/>
    </row>
    <row r="437" ht="15.75" customHeight="1">
      <c r="C437" s="8"/>
      <c r="F437" s="32"/>
      <c r="I437" s="4"/>
      <c r="J437" s="6"/>
      <c r="K437" s="30"/>
      <c r="L437" s="30"/>
      <c r="M437" s="30"/>
      <c r="N437" s="30"/>
      <c r="O437" s="33"/>
      <c r="P437" s="33"/>
      <c r="Q437" s="33"/>
      <c r="R437" s="33"/>
    </row>
    <row r="438" ht="15.75" customHeight="1">
      <c r="C438" s="8"/>
      <c r="F438" s="32"/>
      <c r="I438" s="4"/>
      <c r="J438" s="6"/>
      <c r="K438" s="30"/>
      <c r="L438" s="30"/>
      <c r="M438" s="30"/>
      <c r="N438" s="30"/>
      <c r="O438" s="33"/>
      <c r="P438" s="33"/>
      <c r="Q438" s="33"/>
      <c r="R438" s="33"/>
    </row>
    <row r="439" ht="15.75" customHeight="1">
      <c r="C439" s="8"/>
      <c r="F439" s="32"/>
      <c r="I439" s="4"/>
      <c r="J439" s="6"/>
      <c r="K439" s="30"/>
      <c r="L439" s="30"/>
      <c r="M439" s="30"/>
      <c r="N439" s="30"/>
      <c r="O439" s="33"/>
      <c r="P439" s="33"/>
      <c r="Q439" s="33"/>
      <c r="R439" s="33"/>
    </row>
    <row r="440" ht="15.75" customHeight="1">
      <c r="C440" s="8"/>
      <c r="F440" s="32"/>
      <c r="I440" s="4"/>
      <c r="J440" s="6"/>
      <c r="K440" s="30"/>
      <c r="L440" s="30"/>
      <c r="M440" s="30"/>
      <c r="N440" s="30"/>
      <c r="O440" s="33"/>
      <c r="P440" s="33"/>
      <c r="Q440" s="33"/>
      <c r="R440" s="33"/>
    </row>
    <row r="441" ht="15.75" customHeight="1">
      <c r="C441" s="8"/>
      <c r="F441" s="32"/>
      <c r="I441" s="4"/>
      <c r="J441" s="6"/>
      <c r="K441" s="30"/>
      <c r="L441" s="30"/>
      <c r="M441" s="30"/>
      <c r="N441" s="30"/>
      <c r="O441" s="33"/>
      <c r="P441" s="33"/>
      <c r="Q441" s="33"/>
      <c r="R441" s="33"/>
    </row>
    <row r="442" ht="15.75" customHeight="1">
      <c r="C442" s="8"/>
      <c r="F442" s="32"/>
      <c r="I442" s="35"/>
      <c r="J442" s="36"/>
      <c r="K442" s="37"/>
      <c r="L442" s="37"/>
      <c r="M442" s="37"/>
      <c r="N442" s="37"/>
      <c r="O442" s="33"/>
      <c r="P442" s="33"/>
      <c r="Q442" s="33"/>
      <c r="R442" s="33"/>
    </row>
    <row r="443" ht="15.75" customHeight="1">
      <c r="C443" s="8"/>
      <c r="F443" s="32"/>
      <c r="I443" s="35"/>
      <c r="J443" s="36"/>
      <c r="K443" s="37"/>
      <c r="L443" s="37"/>
      <c r="M443" s="37"/>
      <c r="N443" s="37"/>
      <c r="O443" s="33"/>
      <c r="P443" s="33"/>
      <c r="Q443" s="33"/>
      <c r="R443" s="33"/>
    </row>
    <row r="444" ht="15.75" customHeight="1">
      <c r="C444" s="8"/>
      <c r="F444" s="32"/>
      <c r="I444" s="35"/>
      <c r="J444" s="36"/>
      <c r="K444" s="37"/>
      <c r="L444" s="37"/>
      <c r="M444" s="37"/>
      <c r="N444" s="37"/>
      <c r="O444" s="33"/>
      <c r="P444" s="33"/>
      <c r="Q444" s="33"/>
      <c r="R444" s="33"/>
    </row>
    <row r="445" ht="15.75" customHeight="1">
      <c r="C445" s="8"/>
      <c r="F445" s="32"/>
      <c r="I445" s="35"/>
      <c r="J445" s="36"/>
      <c r="K445" s="37"/>
      <c r="L445" s="37"/>
      <c r="M445" s="37"/>
      <c r="N445" s="37"/>
      <c r="O445" s="33"/>
      <c r="P445" s="33"/>
      <c r="Q445" s="33"/>
      <c r="R445" s="33"/>
    </row>
    <row r="446" ht="15.75" customHeight="1">
      <c r="C446" s="8"/>
      <c r="F446" s="32"/>
      <c r="I446" s="35"/>
      <c r="J446" s="36"/>
      <c r="K446" s="37"/>
      <c r="L446" s="37"/>
      <c r="M446" s="37"/>
      <c r="N446" s="37"/>
      <c r="O446" s="33"/>
      <c r="P446" s="33"/>
      <c r="Q446" s="33"/>
      <c r="R446" s="33"/>
    </row>
    <row r="447" ht="15.75" customHeight="1">
      <c r="C447" s="8"/>
      <c r="F447" s="32"/>
      <c r="I447" s="35"/>
      <c r="J447" s="36"/>
      <c r="K447" s="37"/>
      <c r="L447" s="37"/>
      <c r="M447" s="37"/>
      <c r="N447" s="37"/>
      <c r="O447" s="33"/>
      <c r="P447" s="33"/>
      <c r="Q447" s="33"/>
      <c r="R447" s="33"/>
    </row>
    <row r="448" ht="15.75" customHeight="1">
      <c r="C448" s="8"/>
      <c r="F448" s="32"/>
      <c r="I448" s="35"/>
      <c r="J448" s="36"/>
      <c r="K448" s="37"/>
      <c r="L448" s="37"/>
      <c r="M448" s="37"/>
      <c r="N448" s="37"/>
      <c r="O448" s="33"/>
      <c r="P448" s="33"/>
      <c r="Q448" s="33"/>
      <c r="R448" s="33"/>
    </row>
    <row r="449" ht="15.75" customHeight="1">
      <c r="C449" s="8"/>
      <c r="F449" s="32"/>
      <c r="I449" s="35"/>
      <c r="J449" s="36"/>
      <c r="K449" s="37"/>
      <c r="L449" s="37"/>
      <c r="M449" s="37"/>
      <c r="N449" s="37"/>
      <c r="O449" s="33"/>
      <c r="P449" s="33"/>
      <c r="Q449" s="33"/>
      <c r="R449" s="33"/>
    </row>
    <row r="450" ht="15.75" customHeight="1">
      <c r="C450" s="8"/>
      <c r="F450" s="32"/>
      <c r="I450" s="35"/>
      <c r="J450" s="36"/>
      <c r="K450" s="37"/>
      <c r="L450" s="37"/>
      <c r="M450" s="37"/>
      <c r="N450" s="37"/>
      <c r="O450" s="33"/>
      <c r="P450" s="33"/>
      <c r="Q450" s="33"/>
      <c r="R450" s="33"/>
    </row>
    <row r="451" ht="15.75" customHeight="1">
      <c r="C451" s="8"/>
      <c r="F451" s="32"/>
      <c r="I451" s="35"/>
      <c r="J451" s="36"/>
      <c r="K451" s="37"/>
      <c r="L451" s="37"/>
      <c r="M451" s="37"/>
      <c r="N451" s="37"/>
      <c r="O451" s="33"/>
      <c r="P451" s="33"/>
      <c r="Q451" s="33"/>
      <c r="R451" s="33"/>
    </row>
    <row r="452" ht="15.75" customHeight="1">
      <c r="C452" s="8"/>
      <c r="F452" s="32"/>
      <c r="I452" s="35"/>
      <c r="J452" s="36"/>
      <c r="K452" s="37"/>
      <c r="L452" s="37"/>
      <c r="M452" s="37"/>
      <c r="N452" s="37"/>
      <c r="O452" s="33"/>
      <c r="P452" s="33"/>
      <c r="Q452" s="33"/>
      <c r="R452" s="33"/>
    </row>
    <row r="453" ht="15.75" customHeight="1">
      <c r="C453" s="8"/>
      <c r="F453" s="32"/>
      <c r="I453" s="35"/>
      <c r="J453" s="36"/>
      <c r="K453" s="37"/>
      <c r="L453" s="37"/>
      <c r="M453" s="37"/>
      <c r="N453" s="37"/>
      <c r="O453" s="33"/>
      <c r="P453" s="33"/>
      <c r="Q453" s="33"/>
      <c r="R453" s="33"/>
    </row>
    <row r="454" ht="15.75" customHeight="1">
      <c r="C454" s="8"/>
      <c r="F454" s="32"/>
      <c r="I454" s="35"/>
      <c r="J454" s="36"/>
      <c r="K454" s="37"/>
      <c r="L454" s="37"/>
      <c r="M454" s="37"/>
      <c r="N454" s="37"/>
      <c r="O454" s="33"/>
      <c r="P454" s="33"/>
      <c r="Q454" s="33"/>
      <c r="R454" s="33"/>
    </row>
    <row r="455" ht="15.75" customHeight="1">
      <c r="C455" s="8"/>
      <c r="F455" s="32"/>
      <c r="I455" s="35"/>
      <c r="J455" s="36"/>
      <c r="K455" s="37"/>
      <c r="L455" s="37"/>
      <c r="M455" s="37"/>
      <c r="N455" s="37"/>
      <c r="O455" s="33"/>
      <c r="P455" s="33"/>
      <c r="Q455" s="33"/>
      <c r="R455" s="33"/>
    </row>
    <row r="456" ht="15.75" customHeight="1">
      <c r="C456" s="8"/>
      <c r="F456" s="32"/>
      <c r="I456" s="35"/>
      <c r="J456" s="36"/>
      <c r="K456" s="37"/>
      <c r="L456" s="37"/>
      <c r="M456" s="37"/>
      <c r="N456" s="37"/>
      <c r="O456" s="33"/>
      <c r="P456" s="33"/>
      <c r="Q456" s="33"/>
      <c r="R456" s="33"/>
    </row>
    <row r="457" ht="15.75" customHeight="1">
      <c r="C457" s="8"/>
      <c r="F457" s="32"/>
      <c r="I457" s="35"/>
      <c r="J457" s="36"/>
      <c r="K457" s="37"/>
      <c r="L457" s="37"/>
      <c r="M457" s="37"/>
      <c r="N457" s="37"/>
      <c r="O457" s="33"/>
      <c r="P457" s="33"/>
      <c r="Q457" s="33"/>
      <c r="R457" s="33"/>
    </row>
    <row r="458" ht="15.75" customHeight="1">
      <c r="C458" s="8"/>
      <c r="F458" s="32"/>
      <c r="I458" s="35"/>
      <c r="J458" s="36"/>
      <c r="K458" s="37"/>
      <c r="L458" s="37"/>
      <c r="M458" s="37"/>
      <c r="N458" s="37"/>
      <c r="O458" s="33"/>
      <c r="P458" s="33"/>
      <c r="Q458" s="33"/>
      <c r="R458" s="33"/>
    </row>
    <row r="459" ht="15.75" customHeight="1">
      <c r="C459" s="8"/>
      <c r="F459" s="32"/>
      <c r="I459" s="35"/>
      <c r="J459" s="36"/>
      <c r="K459" s="37"/>
      <c r="L459" s="37"/>
      <c r="M459" s="37"/>
      <c r="N459" s="37"/>
      <c r="O459" s="33"/>
      <c r="P459" s="33"/>
      <c r="Q459" s="33"/>
      <c r="R459" s="33"/>
    </row>
    <row r="460" ht="15.75" customHeight="1">
      <c r="C460" s="8"/>
      <c r="F460" s="32"/>
      <c r="I460" s="35"/>
      <c r="J460" s="36"/>
      <c r="K460" s="37"/>
      <c r="L460" s="37"/>
      <c r="M460" s="37"/>
      <c r="N460" s="37"/>
      <c r="O460" s="33"/>
      <c r="P460" s="33"/>
      <c r="Q460" s="33"/>
      <c r="R460" s="33"/>
    </row>
    <row r="461" ht="15.75" customHeight="1">
      <c r="C461" s="8"/>
      <c r="F461" s="32"/>
      <c r="I461" s="35"/>
      <c r="J461" s="36"/>
      <c r="K461" s="37"/>
      <c r="L461" s="37"/>
      <c r="M461" s="37"/>
      <c r="N461" s="37"/>
      <c r="O461" s="33"/>
      <c r="P461" s="33"/>
      <c r="Q461" s="33"/>
      <c r="R461" s="33"/>
    </row>
    <row r="462" ht="15.75" customHeight="1">
      <c r="C462" s="8"/>
      <c r="F462" s="32"/>
      <c r="I462" s="35"/>
      <c r="J462" s="36"/>
      <c r="K462" s="37"/>
      <c r="L462" s="37"/>
      <c r="M462" s="37"/>
      <c r="N462" s="37"/>
      <c r="O462" s="33"/>
      <c r="P462" s="33"/>
      <c r="Q462" s="33"/>
      <c r="R462" s="33"/>
    </row>
    <row r="463" ht="15.75" customHeight="1">
      <c r="C463" s="8"/>
      <c r="F463" s="32"/>
      <c r="I463" s="35"/>
      <c r="J463" s="36"/>
      <c r="K463" s="37"/>
      <c r="L463" s="37"/>
      <c r="M463" s="37"/>
      <c r="N463" s="37"/>
      <c r="O463" s="33"/>
      <c r="P463" s="33"/>
      <c r="Q463" s="33"/>
      <c r="R463" s="33"/>
    </row>
    <row r="464" ht="15.75" customHeight="1">
      <c r="C464" s="8"/>
      <c r="F464" s="32"/>
      <c r="I464" s="35"/>
      <c r="J464" s="36"/>
      <c r="K464" s="37"/>
      <c r="L464" s="37"/>
      <c r="M464" s="37"/>
      <c r="N464" s="37"/>
      <c r="O464" s="33"/>
      <c r="P464" s="33"/>
      <c r="Q464" s="33"/>
      <c r="R464" s="33"/>
    </row>
    <row r="465" ht="15.75" customHeight="1">
      <c r="C465" s="8"/>
      <c r="F465" s="32"/>
      <c r="I465" s="35"/>
      <c r="J465" s="36"/>
      <c r="K465" s="37"/>
      <c r="L465" s="37"/>
      <c r="M465" s="37"/>
      <c r="N465" s="37"/>
      <c r="O465" s="33"/>
      <c r="P465" s="33"/>
      <c r="Q465" s="33"/>
      <c r="R465" s="33"/>
    </row>
    <row r="466" ht="15.75" customHeight="1">
      <c r="C466" s="8"/>
      <c r="F466" s="32"/>
      <c r="I466" s="35"/>
      <c r="J466" s="36"/>
      <c r="K466" s="37"/>
      <c r="L466" s="37"/>
      <c r="M466" s="37"/>
      <c r="N466" s="37"/>
      <c r="O466" s="33"/>
      <c r="P466" s="33"/>
      <c r="Q466" s="33"/>
      <c r="R466" s="33"/>
    </row>
    <row r="467" ht="15.75" customHeight="1">
      <c r="C467" s="8"/>
      <c r="F467" s="32"/>
      <c r="I467" s="35"/>
      <c r="J467" s="36"/>
      <c r="K467" s="37"/>
      <c r="L467" s="37"/>
      <c r="M467" s="37"/>
      <c r="N467" s="37"/>
      <c r="O467" s="33"/>
      <c r="P467" s="33"/>
      <c r="Q467" s="33"/>
      <c r="R467" s="33"/>
    </row>
    <row r="468" ht="15.75" customHeight="1">
      <c r="C468" s="8"/>
      <c r="F468" s="32"/>
      <c r="I468" s="35"/>
      <c r="J468" s="36"/>
      <c r="K468" s="37"/>
      <c r="L468" s="37"/>
      <c r="M468" s="37"/>
      <c r="N468" s="37"/>
      <c r="O468" s="33"/>
      <c r="P468" s="33"/>
      <c r="Q468" s="33"/>
      <c r="R468" s="33"/>
    </row>
    <row r="469" ht="15.75" customHeight="1">
      <c r="C469" s="8"/>
      <c r="F469" s="32"/>
      <c r="I469" s="35"/>
      <c r="J469" s="36"/>
      <c r="K469" s="37"/>
      <c r="L469" s="37"/>
      <c r="M469" s="37"/>
      <c r="N469" s="37"/>
      <c r="O469" s="33"/>
      <c r="P469" s="33"/>
      <c r="Q469" s="33"/>
      <c r="R469" s="33"/>
    </row>
    <row r="470" ht="15.75" customHeight="1">
      <c r="C470" s="8"/>
      <c r="F470" s="32"/>
      <c r="I470" s="35"/>
      <c r="J470" s="36"/>
      <c r="K470" s="37"/>
      <c r="L470" s="37"/>
      <c r="M470" s="37"/>
      <c r="N470" s="37"/>
      <c r="O470" s="33"/>
      <c r="P470" s="33"/>
      <c r="Q470" s="33"/>
      <c r="R470" s="33"/>
    </row>
    <row r="471" ht="15.75" customHeight="1">
      <c r="C471" s="8"/>
      <c r="F471" s="32"/>
      <c r="I471" s="35"/>
      <c r="J471" s="36"/>
      <c r="K471" s="37"/>
      <c r="L471" s="37"/>
      <c r="M471" s="37"/>
      <c r="N471" s="37"/>
      <c r="O471" s="33"/>
      <c r="P471" s="33"/>
      <c r="Q471" s="33"/>
      <c r="R471" s="33"/>
    </row>
    <row r="472" ht="15.75" customHeight="1">
      <c r="C472" s="8"/>
      <c r="F472" s="32"/>
      <c r="I472" s="35"/>
      <c r="J472" s="36"/>
      <c r="K472" s="37"/>
      <c r="L472" s="37"/>
      <c r="M472" s="37"/>
      <c r="N472" s="37"/>
      <c r="O472" s="33"/>
      <c r="P472" s="33"/>
      <c r="Q472" s="33"/>
      <c r="R472" s="33"/>
    </row>
    <row r="473" ht="15.75" customHeight="1">
      <c r="C473" s="8"/>
      <c r="F473" s="32"/>
      <c r="I473" s="35"/>
      <c r="J473" s="36"/>
      <c r="K473" s="37"/>
      <c r="L473" s="37"/>
      <c r="M473" s="37"/>
      <c r="N473" s="37"/>
      <c r="O473" s="33"/>
      <c r="P473" s="33"/>
      <c r="Q473" s="33"/>
      <c r="R473" s="33"/>
    </row>
    <row r="474" ht="15.75" customHeight="1">
      <c r="C474" s="8"/>
      <c r="F474" s="32"/>
      <c r="I474" s="35"/>
      <c r="J474" s="36"/>
      <c r="K474" s="37"/>
      <c r="L474" s="37"/>
      <c r="M474" s="37"/>
      <c r="N474" s="37"/>
      <c r="O474" s="33"/>
      <c r="P474" s="33"/>
      <c r="Q474" s="33"/>
      <c r="R474" s="33"/>
    </row>
    <row r="475" ht="15.75" customHeight="1">
      <c r="C475" s="8"/>
      <c r="F475" s="32"/>
      <c r="I475" s="35"/>
      <c r="J475" s="36"/>
      <c r="K475" s="37"/>
      <c r="L475" s="37"/>
      <c r="M475" s="37"/>
      <c r="N475" s="37"/>
      <c r="O475" s="33"/>
      <c r="P475" s="33"/>
      <c r="Q475" s="33"/>
      <c r="R475" s="33"/>
    </row>
    <row r="476" ht="15.75" customHeight="1">
      <c r="C476" s="8"/>
      <c r="F476" s="32"/>
      <c r="I476" s="35"/>
      <c r="J476" s="36"/>
      <c r="K476" s="37"/>
      <c r="L476" s="37"/>
      <c r="M476" s="37"/>
      <c r="N476" s="37"/>
      <c r="O476" s="33"/>
      <c r="P476" s="33"/>
      <c r="Q476" s="33"/>
      <c r="R476" s="33"/>
    </row>
    <row r="477" ht="15.75" customHeight="1">
      <c r="C477" s="8"/>
      <c r="F477" s="32"/>
      <c r="I477" s="35"/>
      <c r="J477" s="36"/>
      <c r="K477" s="37"/>
      <c r="L477" s="37"/>
      <c r="M477" s="37"/>
      <c r="N477" s="37"/>
      <c r="O477" s="33"/>
      <c r="P477" s="33"/>
      <c r="Q477" s="33"/>
      <c r="R477" s="33"/>
    </row>
    <row r="478" ht="15.75" customHeight="1">
      <c r="C478" s="8"/>
      <c r="F478" s="32"/>
      <c r="I478" s="35"/>
      <c r="J478" s="36"/>
      <c r="K478" s="37"/>
      <c r="L478" s="37"/>
      <c r="M478" s="37"/>
      <c r="N478" s="37"/>
      <c r="O478" s="33"/>
      <c r="P478" s="33"/>
      <c r="Q478" s="33"/>
      <c r="R478" s="33"/>
    </row>
    <row r="479" ht="15.75" customHeight="1">
      <c r="C479" s="8"/>
      <c r="F479" s="32"/>
      <c r="I479" s="35"/>
      <c r="J479" s="36"/>
      <c r="K479" s="37"/>
      <c r="L479" s="37"/>
      <c r="M479" s="37"/>
      <c r="N479" s="37"/>
      <c r="O479" s="33"/>
      <c r="P479" s="33"/>
      <c r="Q479" s="33"/>
      <c r="R479" s="33"/>
    </row>
    <row r="480" ht="15.75" customHeight="1">
      <c r="C480" s="8"/>
      <c r="F480" s="32"/>
      <c r="I480" s="35"/>
      <c r="J480" s="36"/>
      <c r="K480" s="37"/>
      <c r="L480" s="37"/>
      <c r="M480" s="37"/>
      <c r="N480" s="37"/>
      <c r="O480" s="33"/>
      <c r="P480" s="33"/>
      <c r="Q480" s="33"/>
      <c r="R480" s="33"/>
    </row>
    <row r="481" ht="15.75" customHeight="1">
      <c r="C481" s="8"/>
      <c r="F481" s="32"/>
      <c r="I481" s="35"/>
      <c r="J481" s="36"/>
      <c r="K481" s="37"/>
      <c r="L481" s="37"/>
      <c r="M481" s="37"/>
      <c r="N481" s="37"/>
      <c r="O481" s="33"/>
      <c r="P481" s="33"/>
      <c r="Q481" s="33"/>
      <c r="R481" s="33"/>
    </row>
    <row r="482" ht="15.75" customHeight="1">
      <c r="C482" s="8"/>
      <c r="F482" s="32"/>
      <c r="I482" s="35"/>
      <c r="J482" s="36"/>
      <c r="K482" s="37"/>
      <c r="L482" s="37"/>
      <c r="M482" s="37"/>
      <c r="N482" s="37"/>
      <c r="O482" s="33"/>
      <c r="P482" s="33"/>
      <c r="Q482" s="33"/>
      <c r="R482" s="33"/>
    </row>
    <row r="483" ht="15.75" customHeight="1">
      <c r="C483" s="8"/>
      <c r="F483" s="32"/>
      <c r="I483" s="35"/>
      <c r="J483" s="36"/>
      <c r="K483" s="37"/>
      <c r="L483" s="37"/>
      <c r="M483" s="37"/>
      <c r="N483" s="37"/>
      <c r="O483" s="33"/>
      <c r="P483" s="33"/>
      <c r="Q483" s="33"/>
      <c r="R483" s="33"/>
    </row>
    <row r="484" ht="15.75" customHeight="1">
      <c r="C484" s="8"/>
      <c r="F484" s="32"/>
      <c r="I484" s="35"/>
      <c r="J484" s="36"/>
      <c r="K484" s="37"/>
      <c r="L484" s="37"/>
      <c r="M484" s="37"/>
      <c r="N484" s="37"/>
      <c r="O484" s="33"/>
      <c r="P484" s="33"/>
      <c r="Q484" s="33"/>
      <c r="R484" s="33"/>
    </row>
    <row r="485" ht="15.75" customHeight="1">
      <c r="C485" s="8"/>
      <c r="F485" s="32"/>
      <c r="I485" s="35"/>
      <c r="J485" s="36"/>
      <c r="K485" s="37"/>
      <c r="L485" s="37"/>
      <c r="M485" s="37"/>
      <c r="N485" s="37"/>
      <c r="O485" s="33"/>
      <c r="P485" s="33"/>
      <c r="Q485" s="33"/>
      <c r="R485" s="33"/>
    </row>
    <row r="486" ht="15.75" customHeight="1">
      <c r="C486" s="8"/>
      <c r="F486" s="32"/>
      <c r="I486" s="35"/>
      <c r="J486" s="36"/>
      <c r="K486" s="37"/>
      <c r="L486" s="37"/>
      <c r="M486" s="37"/>
      <c r="N486" s="37"/>
      <c r="O486" s="33"/>
      <c r="P486" s="33"/>
      <c r="Q486" s="33"/>
      <c r="R486" s="33"/>
    </row>
    <row r="487" ht="15.75" customHeight="1">
      <c r="C487" s="8"/>
      <c r="F487" s="32"/>
      <c r="I487" s="35"/>
      <c r="J487" s="36"/>
      <c r="K487" s="37"/>
      <c r="L487" s="37"/>
      <c r="M487" s="37"/>
      <c r="N487" s="37"/>
      <c r="O487" s="33"/>
      <c r="P487" s="33"/>
      <c r="Q487" s="33"/>
      <c r="R487" s="33"/>
    </row>
    <row r="488" ht="15.75" customHeight="1">
      <c r="C488" s="8"/>
      <c r="F488" s="32"/>
      <c r="I488" s="35"/>
      <c r="J488" s="36"/>
      <c r="K488" s="37"/>
      <c r="L488" s="37"/>
      <c r="M488" s="37"/>
      <c r="N488" s="37"/>
      <c r="O488" s="33"/>
      <c r="P488" s="33"/>
      <c r="Q488" s="33"/>
      <c r="R488" s="33"/>
    </row>
    <row r="489" ht="15.75" customHeight="1">
      <c r="C489" s="8"/>
      <c r="F489" s="32"/>
      <c r="I489" s="35"/>
      <c r="J489" s="36"/>
      <c r="K489" s="37"/>
      <c r="L489" s="37"/>
      <c r="M489" s="37"/>
      <c r="N489" s="37"/>
      <c r="O489" s="33"/>
      <c r="P489" s="33"/>
      <c r="Q489" s="33"/>
      <c r="R489" s="33"/>
    </row>
    <row r="490" ht="15.75" customHeight="1">
      <c r="C490" s="8"/>
      <c r="F490" s="32"/>
      <c r="I490" s="35"/>
      <c r="J490" s="36"/>
      <c r="K490" s="37"/>
      <c r="L490" s="37"/>
      <c r="M490" s="37"/>
      <c r="N490" s="37"/>
      <c r="O490" s="33"/>
      <c r="P490" s="33"/>
      <c r="Q490" s="33"/>
      <c r="R490" s="33"/>
    </row>
    <row r="491" ht="15.75" customHeight="1">
      <c r="C491" s="8"/>
      <c r="F491" s="32"/>
      <c r="I491" s="35"/>
      <c r="J491" s="36"/>
      <c r="K491" s="37"/>
      <c r="L491" s="37"/>
      <c r="M491" s="37"/>
      <c r="N491" s="37"/>
      <c r="O491" s="33"/>
      <c r="P491" s="33"/>
      <c r="Q491" s="33"/>
      <c r="R491" s="33"/>
    </row>
    <row r="492" ht="15.75" customHeight="1">
      <c r="C492" s="8"/>
      <c r="F492" s="32"/>
      <c r="I492" s="35"/>
      <c r="J492" s="36"/>
      <c r="K492" s="37"/>
      <c r="L492" s="37"/>
      <c r="M492" s="37"/>
      <c r="N492" s="37"/>
      <c r="O492" s="33"/>
      <c r="P492" s="33"/>
      <c r="Q492" s="33"/>
      <c r="R492" s="33"/>
    </row>
    <row r="493" ht="15.75" customHeight="1">
      <c r="C493" s="8"/>
      <c r="F493" s="32"/>
      <c r="I493" s="35"/>
      <c r="J493" s="36"/>
      <c r="K493" s="37"/>
      <c r="L493" s="37"/>
      <c r="M493" s="37"/>
      <c r="N493" s="37"/>
      <c r="O493" s="33"/>
      <c r="P493" s="33"/>
      <c r="Q493" s="33"/>
      <c r="R493" s="33"/>
    </row>
    <row r="494" ht="15.75" customHeight="1">
      <c r="C494" s="8"/>
      <c r="F494" s="32"/>
      <c r="I494" s="35"/>
      <c r="J494" s="36"/>
      <c r="K494" s="37"/>
      <c r="L494" s="37"/>
      <c r="M494" s="37"/>
      <c r="N494" s="37"/>
      <c r="O494" s="33"/>
      <c r="P494" s="33"/>
      <c r="Q494" s="33"/>
      <c r="R494" s="33"/>
    </row>
    <row r="495" ht="15.75" customHeight="1">
      <c r="C495" s="8"/>
      <c r="F495" s="32"/>
      <c r="I495" s="35"/>
      <c r="J495" s="36"/>
      <c r="K495" s="37"/>
      <c r="L495" s="37"/>
      <c r="M495" s="37"/>
      <c r="N495" s="37"/>
      <c r="O495" s="33"/>
      <c r="P495" s="33"/>
      <c r="Q495" s="33"/>
      <c r="R495" s="33"/>
    </row>
    <row r="496" ht="15.75" customHeight="1">
      <c r="C496" s="8"/>
      <c r="F496" s="32"/>
      <c r="I496" s="35"/>
      <c r="J496" s="36"/>
      <c r="K496" s="37"/>
      <c r="L496" s="37"/>
      <c r="M496" s="37"/>
      <c r="N496" s="37"/>
      <c r="O496" s="33"/>
      <c r="P496" s="33"/>
      <c r="Q496" s="33"/>
      <c r="R496" s="33"/>
    </row>
    <row r="497" ht="15.75" customHeight="1">
      <c r="C497" s="8"/>
      <c r="F497" s="32"/>
      <c r="I497" s="35"/>
      <c r="J497" s="36"/>
      <c r="K497" s="37"/>
      <c r="L497" s="37"/>
      <c r="M497" s="37"/>
      <c r="N497" s="37"/>
      <c r="O497" s="33"/>
      <c r="P497" s="33"/>
      <c r="Q497" s="33"/>
      <c r="R497" s="33"/>
    </row>
    <row r="498" ht="15.75" customHeight="1">
      <c r="C498" s="8"/>
      <c r="F498" s="32"/>
      <c r="I498" s="35"/>
      <c r="J498" s="36"/>
      <c r="K498" s="37"/>
      <c r="L498" s="37"/>
      <c r="M498" s="37"/>
      <c r="N498" s="37"/>
      <c r="O498" s="33"/>
      <c r="P498" s="33"/>
      <c r="Q498" s="33"/>
      <c r="R498" s="33"/>
    </row>
    <row r="499" ht="15.75" customHeight="1">
      <c r="C499" s="8"/>
      <c r="F499" s="32"/>
      <c r="I499" s="35"/>
      <c r="J499" s="36"/>
      <c r="K499" s="37"/>
      <c r="L499" s="37"/>
      <c r="M499" s="37"/>
      <c r="N499" s="37"/>
      <c r="O499" s="33"/>
      <c r="P499" s="33"/>
      <c r="Q499" s="33"/>
      <c r="R499" s="33"/>
    </row>
    <row r="500" ht="15.75" customHeight="1">
      <c r="C500" s="8"/>
      <c r="F500" s="32"/>
      <c r="I500" s="35"/>
      <c r="J500" s="36"/>
      <c r="K500" s="37"/>
      <c r="L500" s="37"/>
      <c r="M500" s="37"/>
      <c r="N500" s="37"/>
      <c r="O500" s="33"/>
      <c r="P500" s="33"/>
      <c r="Q500" s="33"/>
      <c r="R500" s="33"/>
    </row>
    <row r="501" ht="15.75" customHeight="1">
      <c r="C501" s="8"/>
      <c r="F501" s="32"/>
      <c r="I501" s="35"/>
      <c r="J501" s="36"/>
      <c r="K501" s="37"/>
      <c r="L501" s="37"/>
      <c r="M501" s="37"/>
      <c r="N501" s="37"/>
      <c r="O501" s="33"/>
      <c r="P501" s="33"/>
      <c r="Q501" s="33"/>
      <c r="R501" s="33"/>
    </row>
    <row r="502" ht="15.75" customHeight="1">
      <c r="C502" s="8"/>
      <c r="F502" s="32"/>
      <c r="I502" s="35"/>
      <c r="J502" s="36"/>
      <c r="K502" s="37"/>
      <c r="L502" s="37"/>
      <c r="M502" s="37"/>
      <c r="N502" s="37"/>
      <c r="O502" s="33"/>
      <c r="P502" s="33"/>
      <c r="Q502" s="33"/>
      <c r="R502" s="33"/>
    </row>
    <row r="503" ht="15.75" customHeight="1">
      <c r="C503" s="8"/>
      <c r="F503" s="32"/>
      <c r="I503" s="35"/>
      <c r="J503" s="36"/>
      <c r="K503" s="37"/>
      <c r="L503" s="37"/>
      <c r="M503" s="37"/>
      <c r="N503" s="37"/>
      <c r="O503" s="33"/>
      <c r="P503" s="33"/>
      <c r="Q503" s="33"/>
      <c r="R503" s="33"/>
    </row>
    <row r="504" ht="15.75" customHeight="1">
      <c r="C504" s="8"/>
      <c r="F504" s="32"/>
      <c r="I504" s="35"/>
      <c r="J504" s="36"/>
      <c r="K504" s="37"/>
      <c r="L504" s="37"/>
      <c r="M504" s="37"/>
      <c r="N504" s="37"/>
      <c r="O504" s="33"/>
      <c r="P504" s="33"/>
      <c r="Q504" s="33"/>
      <c r="R504" s="33"/>
    </row>
    <row r="505" ht="15.75" customHeight="1">
      <c r="C505" s="8"/>
      <c r="F505" s="32"/>
      <c r="I505" s="35"/>
      <c r="J505" s="36"/>
      <c r="K505" s="37"/>
      <c r="L505" s="37"/>
      <c r="M505" s="37"/>
      <c r="N505" s="37"/>
      <c r="O505" s="33"/>
      <c r="P505" s="33"/>
      <c r="Q505" s="33"/>
      <c r="R505" s="33"/>
    </row>
    <row r="506" ht="15.75" customHeight="1">
      <c r="C506" s="8"/>
      <c r="F506" s="32"/>
      <c r="I506" s="35"/>
      <c r="J506" s="36"/>
      <c r="K506" s="37"/>
      <c r="L506" s="37"/>
      <c r="M506" s="37"/>
      <c r="N506" s="37"/>
      <c r="O506" s="33"/>
      <c r="P506" s="33"/>
      <c r="Q506" s="33"/>
      <c r="R506" s="33"/>
    </row>
    <row r="507" ht="15.75" customHeight="1">
      <c r="C507" s="8"/>
      <c r="F507" s="32"/>
      <c r="I507" s="35"/>
      <c r="J507" s="36"/>
      <c r="K507" s="37"/>
      <c r="L507" s="37"/>
      <c r="M507" s="37"/>
      <c r="N507" s="37"/>
      <c r="O507" s="33"/>
      <c r="P507" s="33"/>
      <c r="Q507" s="33"/>
      <c r="R507" s="33"/>
    </row>
    <row r="508" ht="15.75" customHeight="1">
      <c r="C508" s="8"/>
      <c r="F508" s="32"/>
      <c r="I508" s="35"/>
      <c r="J508" s="36"/>
      <c r="K508" s="37"/>
      <c r="L508" s="37"/>
      <c r="M508" s="37"/>
      <c r="N508" s="37"/>
      <c r="O508" s="33"/>
      <c r="P508" s="33"/>
      <c r="Q508" s="33"/>
      <c r="R508" s="33"/>
    </row>
    <row r="509" ht="15.75" customHeight="1">
      <c r="C509" s="8"/>
      <c r="F509" s="32"/>
      <c r="I509" s="35"/>
      <c r="J509" s="36"/>
      <c r="K509" s="37"/>
      <c r="L509" s="37"/>
      <c r="M509" s="37"/>
      <c r="N509" s="37"/>
      <c r="O509" s="33"/>
      <c r="P509" s="33"/>
      <c r="Q509" s="33"/>
      <c r="R509" s="33"/>
    </row>
    <row r="510" ht="15.75" customHeight="1">
      <c r="C510" s="8"/>
      <c r="F510" s="32"/>
      <c r="I510" s="35"/>
      <c r="J510" s="36"/>
      <c r="K510" s="37"/>
      <c r="L510" s="37"/>
      <c r="M510" s="37"/>
      <c r="N510" s="37"/>
      <c r="O510" s="33"/>
      <c r="P510" s="33"/>
      <c r="Q510" s="33"/>
      <c r="R510" s="33"/>
    </row>
    <row r="511" ht="15.75" customHeight="1">
      <c r="C511" s="8"/>
      <c r="F511" s="32"/>
      <c r="I511" s="35"/>
      <c r="J511" s="36"/>
      <c r="K511" s="37"/>
      <c r="L511" s="37"/>
      <c r="M511" s="37"/>
      <c r="N511" s="37"/>
      <c r="O511" s="33"/>
      <c r="P511" s="33"/>
      <c r="Q511" s="33"/>
      <c r="R511" s="33"/>
    </row>
    <row r="512" ht="15.75" customHeight="1">
      <c r="C512" s="8"/>
      <c r="F512" s="32"/>
      <c r="I512" s="35"/>
      <c r="J512" s="36"/>
      <c r="K512" s="37"/>
      <c r="L512" s="37"/>
      <c r="M512" s="37"/>
      <c r="N512" s="37"/>
      <c r="O512" s="33"/>
      <c r="P512" s="33"/>
      <c r="Q512" s="33"/>
      <c r="R512" s="33"/>
    </row>
    <row r="513" ht="15.75" customHeight="1">
      <c r="C513" s="8"/>
      <c r="F513" s="32"/>
      <c r="I513" s="35"/>
      <c r="J513" s="36"/>
      <c r="K513" s="37"/>
      <c r="L513" s="37"/>
      <c r="M513" s="37"/>
      <c r="N513" s="37"/>
      <c r="O513" s="33"/>
      <c r="P513" s="33"/>
      <c r="Q513" s="33"/>
      <c r="R513" s="33"/>
    </row>
    <row r="514" ht="15.75" customHeight="1">
      <c r="C514" s="8"/>
      <c r="F514" s="32"/>
      <c r="I514" s="35"/>
      <c r="J514" s="36"/>
      <c r="K514" s="37"/>
      <c r="L514" s="37"/>
      <c r="M514" s="37"/>
      <c r="N514" s="37"/>
      <c r="O514" s="33"/>
      <c r="P514" s="33"/>
      <c r="Q514" s="33"/>
      <c r="R514" s="33"/>
    </row>
    <row r="515" ht="15.75" customHeight="1">
      <c r="C515" s="8"/>
      <c r="F515" s="32"/>
      <c r="I515" s="35"/>
      <c r="J515" s="36"/>
      <c r="K515" s="37"/>
      <c r="L515" s="37"/>
      <c r="M515" s="37"/>
      <c r="N515" s="37"/>
      <c r="O515" s="33"/>
      <c r="P515" s="33"/>
      <c r="Q515" s="33"/>
      <c r="R515" s="33"/>
    </row>
    <row r="516" ht="15.75" customHeight="1">
      <c r="C516" s="8"/>
      <c r="F516" s="32"/>
      <c r="I516" s="35"/>
      <c r="J516" s="36"/>
      <c r="K516" s="37"/>
      <c r="L516" s="37"/>
      <c r="M516" s="37"/>
      <c r="N516" s="37"/>
      <c r="O516" s="33"/>
      <c r="P516" s="33"/>
      <c r="Q516" s="33"/>
      <c r="R516" s="33"/>
    </row>
    <row r="517" ht="15.75" customHeight="1">
      <c r="C517" s="8"/>
      <c r="F517" s="32"/>
      <c r="I517" s="35"/>
      <c r="J517" s="36"/>
      <c r="K517" s="37"/>
      <c r="L517" s="37"/>
      <c r="M517" s="37"/>
      <c r="N517" s="37"/>
      <c r="O517" s="33"/>
      <c r="P517" s="33"/>
      <c r="Q517" s="33"/>
      <c r="R517" s="33"/>
    </row>
    <row r="518" ht="15.75" customHeight="1">
      <c r="C518" s="8"/>
      <c r="F518" s="32"/>
      <c r="I518" s="35"/>
      <c r="J518" s="36"/>
      <c r="K518" s="37"/>
      <c r="L518" s="37"/>
      <c r="M518" s="37"/>
      <c r="N518" s="37"/>
      <c r="O518" s="33"/>
      <c r="P518" s="33"/>
      <c r="Q518" s="33"/>
      <c r="R518" s="33"/>
    </row>
    <row r="519" ht="15.75" customHeight="1">
      <c r="C519" s="8"/>
      <c r="F519" s="32"/>
      <c r="I519" s="35"/>
      <c r="J519" s="36"/>
      <c r="K519" s="37"/>
      <c r="L519" s="37"/>
      <c r="M519" s="37"/>
      <c r="N519" s="37"/>
      <c r="O519" s="33"/>
      <c r="P519" s="33"/>
      <c r="Q519" s="33"/>
      <c r="R519" s="33"/>
    </row>
    <row r="520" ht="15.75" customHeight="1">
      <c r="C520" s="8"/>
      <c r="F520" s="32"/>
      <c r="I520" s="35"/>
      <c r="J520" s="36"/>
      <c r="K520" s="37"/>
      <c r="L520" s="37"/>
      <c r="M520" s="37"/>
      <c r="N520" s="37"/>
      <c r="O520" s="33"/>
      <c r="P520" s="33"/>
      <c r="Q520" s="33"/>
      <c r="R520" s="33"/>
    </row>
    <row r="521" ht="15.75" customHeight="1">
      <c r="C521" s="8"/>
      <c r="F521" s="32"/>
      <c r="I521" s="35"/>
      <c r="J521" s="36"/>
      <c r="K521" s="37"/>
      <c r="L521" s="37"/>
      <c r="M521" s="37"/>
      <c r="N521" s="37"/>
      <c r="O521" s="33"/>
      <c r="P521" s="33"/>
      <c r="Q521" s="33"/>
      <c r="R521" s="33"/>
    </row>
    <row r="522" ht="15.75" customHeight="1">
      <c r="C522" s="8"/>
      <c r="F522" s="32"/>
      <c r="I522" s="35"/>
      <c r="J522" s="36"/>
      <c r="K522" s="37"/>
      <c r="L522" s="37"/>
      <c r="M522" s="37"/>
      <c r="N522" s="37"/>
      <c r="O522" s="33"/>
      <c r="P522" s="33"/>
      <c r="Q522" s="33"/>
      <c r="R522" s="33"/>
    </row>
    <row r="523" ht="15.75" customHeight="1">
      <c r="C523" s="8"/>
      <c r="F523" s="32"/>
      <c r="I523" s="35"/>
      <c r="J523" s="36"/>
      <c r="K523" s="37"/>
      <c r="L523" s="37"/>
      <c r="M523" s="37"/>
      <c r="N523" s="37"/>
      <c r="O523" s="33"/>
      <c r="P523" s="33"/>
      <c r="Q523" s="33"/>
      <c r="R523" s="33"/>
    </row>
    <row r="524" ht="15.75" customHeight="1">
      <c r="C524" s="8"/>
      <c r="F524" s="32"/>
      <c r="I524" s="35"/>
      <c r="J524" s="36"/>
      <c r="K524" s="37"/>
      <c r="L524" s="37"/>
      <c r="M524" s="37"/>
      <c r="N524" s="37"/>
      <c r="O524" s="33"/>
      <c r="P524" s="33"/>
      <c r="Q524" s="33"/>
      <c r="R524" s="33"/>
    </row>
    <row r="525" ht="15.75" customHeight="1">
      <c r="C525" s="8"/>
      <c r="F525" s="32"/>
      <c r="I525" s="35"/>
      <c r="J525" s="36"/>
      <c r="K525" s="37"/>
      <c r="L525" s="37"/>
      <c r="M525" s="37"/>
      <c r="N525" s="37"/>
      <c r="O525" s="33"/>
      <c r="P525" s="33"/>
      <c r="Q525" s="33"/>
      <c r="R525" s="33"/>
    </row>
    <row r="526" ht="15.75" customHeight="1">
      <c r="C526" s="8"/>
      <c r="F526" s="32"/>
      <c r="I526" s="35"/>
      <c r="J526" s="36"/>
      <c r="K526" s="37"/>
      <c r="L526" s="37"/>
      <c r="M526" s="37"/>
      <c r="N526" s="37"/>
      <c r="O526" s="33"/>
      <c r="P526" s="33"/>
      <c r="Q526" s="33"/>
      <c r="R526" s="33"/>
    </row>
    <row r="527" ht="15.75" customHeight="1">
      <c r="C527" s="8"/>
      <c r="F527" s="32"/>
      <c r="I527" s="35"/>
      <c r="J527" s="36"/>
      <c r="K527" s="37"/>
      <c r="L527" s="37"/>
      <c r="M527" s="37"/>
      <c r="N527" s="37"/>
      <c r="O527" s="33"/>
      <c r="P527" s="33"/>
      <c r="Q527" s="33"/>
      <c r="R527" s="33"/>
    </row>
    <row r="528" ht="15.75" customHeight="1">
      <c r="C528" s="8"/>
      <c r="F528" s="32"/>
      <c r="I528" s="35"/>
      <c r="J528" s="36"/>
      <c r="K528" s="37"/>
      <c r="L528" s="37"/>
      <c r="M528" s="37"/>
      <c r="N528" s="37"/>
      <c r="O528" s="33"/>
      <c r="P528" s="33"/>
      <c r="Q528" s="33"/>
      <c r="R528" s="33"/>
    </row>
    <row r="529" ht="15.75" customHeight="1">
      <c r="C529" s="8"/>
      <c r="F529" s="32"/>
      <c r="I529" s="35"/>
      <c r="J529" s="36"/>
      <c r="K529" s="37"/>
      <c r="L529" s="37"/>
      <c r="M529" s="37"/>
      <c r="N529" s="37"/>
      <c r="O529" s="33"/>
      <c r="P529" s="33"/>
      <c r="Q529" s="33"/>
      <c r="R529" s="33"/>
    </row>
    <row r="530" ht="15.75" customHeight="1">
      <c r="C530" s="8"/>
      <c r="F530" s="32"/>
      <c r="I530" s="35"/>
      <c r="J530" s="36"/>
      <c r="K530" s="37"/>
      <c r="L530" s="37"/>
      <c r="M530" s="37"/>
      <c r="N530" s="37"/>
      <c r="O530" s="33"/>
      <c r="P530" s="33"/>
      <c r="Q530" s="33"/>
      <c r="R530" s="33"/>
    </row>
    <row r="531" ht="15.75" customHeight="1">
      <c r="C531" s="8"/>
      <c r="F531" s="32"/>
      <c r="I531" s="35"/>
      <c r="J531" s="36"/>
      <c r="K531" s="37"/>
      <c r="L531" s="37"/>
      <c r="M531" s="37"/>
      <c r="N531" s="37"/>
      <c r="O531" s="33"/>
      <c r="P531" s="33"/>
      <c r="Q531" s="33"/>
      <c r="R531" s="33"/>
    </row>
    <row r="532" ht="15.75" customHeight="1">
      <c r="C532" s="8"/>
      <c r="F532" s="32"/>
      <c r="I532" s="35"/>
      <c r="J532" s="36"/>
      <c r="K532" s="37"/>
      <c r="L532" s="37"/>
      <c r="M532" s="37"/>
      <c r="N532" s="37"/>
      <c r="O532" s="33"/>
      <c r="P532" s="33"/>
      <c r="Q532" s="33"/>
      <c r="R532" s="33"/>
    </row>
    <row r="533" ht="15.75" customHeight="1">
      <c r="C533" s="8"/>
      <c r="F533" s="32"/>
      <c r="I533" s="35"/>
      <c r="J533" s="36"/>
      <c r="K533" s="37"/>
      <c r="L533" s="37"/>
      <c r="M533" s="37"/>
      <c r="N533" s="37"/>
      <c r="O533" s="33"/>
      <c r="P533" s="33"/>
      <c r="Q533" s="33"/>
      <c r="R533" s="33"/>
    </row>
    <row r="534" ht="15.75" customHeight="1">
      <c r="C534" s="8"/>
      <c r="F534" s="32"/>
      <c r="I534" s="35"/>
      <c r="J534" s="36"/>
      <c r="K534" s="37"/>
      <c r="L534" s="37"/>
      <c r="M534" s="37"/>
      <c r="N534" s="37"/>
      <c r="O534" s="33"/>
      <c r="P534" s="33"/>
      <c r="Q534" s="33"/>
      <c r="R534" s="33"/>
    </row>
    <row r="535" ht="15.75" customHeight="1">
      <c r="C535" s="8"/>
      <c r="F535" s="32"/>
      <c r="I535" s="35"/>
      <c r="J535" s="36"/>
      <c r="K535" s="37"/>
      <c r="L535" s="37"/>
      <c r="M535" s="37"/>
      <c r="N535" s="37"/>
      <c r="O535" s="33"/>
      <c r="P535" s="33"/>
      <c r="Q535" s="33"/>
      <c r="R535" s="33"/>
    </row>
    <row r="536" ht="15.75" customHeight="1">
      <c r="C536" s="8"/>
      <c r="F536" s="32"/>
      <c r="I536" s="35"/>
      <c r="J536" s="36"/>
      <c r="K536" s="37"/>
      <c r="L536" s="37"/>
      <c r="M536" s="37"/>
      <c r="N536" s="37"/>
      <c r="O536" s="33"/>
      <c r="P536" s="33"/>
      <c r="Q536" s="33"/>
      <c r="R536" s="33"/>
    </row>
    <row r="537" ht="15.75" customHeight="1">
      <c r="C537" s="8"/>
      <c r="F537" s="32"/>
      <c r="I537" s="35"/>
      <c r="J537" s="36"/>
      <c r="K537" s="37"/>
      <c r="L537" s="37"/>
      <c r="M537" s="37"/>
      <c r="N537" s="37"/>
      <c r="O537" s="33"/>
      <c r="P537" s="33"/>
      <c r="Q537" s="33"/>
      <c r="R537" s="33"/>
    </row>
    <row r="538" ht="15.75" customHeight="1">
      <c r="C538" s="8"/>
      <c r="F538" s="32"/>
      <c r="I538" s="35"/>
      <c r="J538" s="36"/>
      <c r="K538" s="37"/>
      <c r="L538" s="37"/>
      <c r="M538" s="37"/>
      <c r="N538" s="37"/>
      <c r="O538" s="33"/>
      <c r="P538" s="33"/>
      <c r="Q538" s="33"/>
      <c r="R538" s="33"/>
    </row>
    <row r="539" ht="15.75" customHeight="1">
      <c r="C539" s="8"/>
      <c r="F539" s="32"/>
      <c r="I539" s="35"/>
      <c r="J539" s="36"/>
      <c r="K539" s="37"/>
      <c r="L539" s="37"/>
      <c r="M539" s="37"/>
      <c r="N539" s="37"/>
      <c r="O539" s="33"/>
      <c r="P539" s="33"/>
      <c r="Q539" s="33"/>
      <c r="R539" s="33"/>
    </row>
    <row r="540" ht="15.75" customHeight="1">
      <c r="C540" s="8"/>
      <c r="F540" s="32"/>
      <c r="I540" s="35"/>
      <c r="J540" s="36"/>
      <c r="K540" s="37"/>
      <c r="L540" s="37"/>
      <c r="M540" s="37"/>
      <c r="N540" s="37"/>
      <c r="O540" s="33"/>
      <c r="P540" s="33"/>
      <c r="Q540" s="33"/>
      <c r="R540" s="33"/>
    </row>
    <row r="541" ht="15.75" customHeight="1">
      <c r="C541" s="8"/>
      <c r="F541" s="32"/>
      <c r="I541" s="35"/>
      <c r="J541" s="36"/>
      <c r="K541" s="37"/>
      <c r="L541" s="37"/>
      <c r="M541" s="37"/>
      <c r="N541" s="37"/>
      <c r="O541" s="33"/>
      <c r="P541" s="33"/>
      <c r="Q541" s="33"/>
      <c r="R541" s="33"/>
    </row>
    <row r="542" ht="15.75" customHeight="1">
      <c r="C542" s="8"/>
      <c r="F542" s="32"/>
      <c r="I542" s="35"/>
      <c r="J542" s="36"/>
      <c r="K542" s="37"/>
      <c r="L542" s="37"/>
      <c r="M542" s="37"/>
      <c r="N542" s="37"/>
      <c r="O542" s="33"/>
      <c r="P542" s="33"/>
      <c r="Q542" s="33"/>
      <c r="R542" s="33"/>
    </row>
    <row r="543" ht="15.75" customHeight="1">
      <c r="C543" s="8"/>
      <c r="F543" s="32"/>
      <c r="I543" s="35"/>
      <c r="J543" s="36"/>
      <c r="K543" s="37"/>
      <c r="L543" s="37"/>
      <c r="M543" s="37"/>
      <c r="N543" s="37"/>
      <c r="O543" s="33"/>
      <c r="P543" s="33"/>
      <c r="Q543" s="33"/>
      <c r="R543" s="33"/>
    </row>
    <row r="544" ht="15.75" customHeight="1">
      <c r="C544" s="8"/>
      <c r="F544" s="32"/>
      <c r="I544" s="35"/>
      <c r="J544" s="36"/>
      <c r="K544" s="37"/>
      <c r="L544" s="37"/>
      <c r="M544" s="37"/>
      <c r="N544" s="37"/>
      <c r="O544" s="33"/>
      <c r="P544" s="33"/>
      <c r="Q544" s="33"/>
      <c r="R544" s="33"/>
    </row>
    <row r="545" ht="15.75" customHeight="1">
      <c r="C545" s="8"/>
      <c r="F545" s="32"/>
      <c r="I545" s="35"/>
      <c r="J545" s="36"/>
      <c r="K545" s="37"/>
      <c r="L545" s="37"/>
      <c r="M545" s="37"/>
      <c r="N545" s="37"/>
      <c r="O545" s="33"/>
      <c r="P545" s="33"/>
      <c r="Q545" s="33"/>
      <c r="R545" s="33"/>
    </row>
    <row r="546" ht="15.75" customHeight="1">
      <c r="C546" s="8"/>
      <c r="F546" s="32"/>
      <c r="I546" s="35"/>
      <c r="J546" s="36"/>
      <c r="K546" s="37"/>
      <c r="L546" s="37"/>
      <c r="M546" s="37"/>
      <c r="N546" s="37"/>
      <c r="O546" s="33"/>
      <c r="P546" s="33"/>
      <c r="Q546" s="33"/>
      <c r="R546" s="33"/>
    </row>
    <row r="547" ht="15.75" customHeight="1">
      <c r="C547" s="8"/>
      <c r="F547" s="32"/>
      <c r="I547" s="35"/>
      <c r="J547" s="36"/>
      <c r="K547" s="37"/>
      <c r="L547" s="37"/>
      <c r="M547" s="37"/>
      <c r="N547" s="37"/>
      <c r="O547" s="33"/>
      <c r="P547" s="33"/>
      <c r="Q547" s="33"/>
      <c r="R547" s="33"/>
    </row>
    <row r="548" ht="15.75" customHeight="1">
      <c r="C548" s="8"/>
      <c r="F548" s="32"/>
      <c r="I548" s="35"/>
      <c r="J548" s="36"/>
      <c r="K548" s="37"/>
      <c r="L548" s="37"/>
      <c r="M548" s="37"/>
      <c r="N548" s="37"/>
      <c r="O548" s="33"/>
      <c r="P548" s="33"/>
      <c r="Q548" s="33"/>
      <c r="R548" s="33"/>
    </row>
    <row r="549" ht="15.75" customHeight="1">
      <c r="C549" s="8"/>
      <c r="F549" s="32"/>
      <c r="I549" s="35"/>
      <c r="J549" s="36"/>
      <c r="K549" s="37"/>
      <c r="L549" s="37"/>
      <c r="M549" s="37"/>
      <c r="N549" s="37"/>
      <c r="O549" s="33"/>
      <c r="P549" s="33"/>
      <c r="Q549" s="33"/>
      <c r="R549" s="33"/>
    </row>
    <row r="550" ht="15.75" customHeight="1">
      <c r="C550" s="8"/>
      <c r="F550" s="32"/>
      <c r="I550" s="35"/>
      <c r="J550" s="36"/>
      <c r="K550" s="37"/>
      <c r="L550" s="37"/>
      <c r="M550" s="37"/>
      <c r="N550" s="37"/>
      <c r="O550" s="33"/>
      <c r="P550" s="33"/>
      <c r="Q550" s="33"/>
      <c r="R550" s="33"/>
    </row>
    <row r="551" ht="15.75" customHeight="1">
      <c r="C551" s="8"/>
      <c r="F551" s="32"/>
      <c r="I551" s="35"/>
      <c r="J551" s="36"/>
      <c r="K551" s="37"/>
      <c r="L551" s="37"/>
      <c r="M551" s="37"/>
      <c r="N551" s="37"/>
      <c r="O551" s="33"/>
      <c r="P551" s="33"/>
      <c r="Q551" s="33"/>
      <c r="R551" s="33"/>
    </row>
    <row r="552" ht="15.75" customHeight="1">
      <c r="C552" s="8"/>
      <c r="F552" s="32"/>
      <c r="I552" s="35"/>
      <c r="J552" s="36"/>
      <c r="K552" s="37"/>
      <c r="L552" s="37"/>
      <c r="M552" s="37"/>
      <c r="N552" s="37"/>
      <c r="O552" s="33"/>
      <c r="P552" s="33"/>
      <c r="Q552" s="33"/>
      <c r="R552" s="33"/>
    </row>
    <row r="553" ht="15.75" customHeight="1">
      <c r="C553" s="8"/>
      <c r="F553" s="32"/>
      <c r="I553" s="35"/>
      <c r="J553" s="36"/>
      <c r="K553" s="37"/>
      <c r="L553" s="37"/>
      <c r="M553" s="37"/>
      <c r="N553" s="37"/>
      <c r="O553" s="33"/>
      <c r="P553" s="33"/>
      <c r="Q553" s="33"/>
      <c r="R553" s="33"/>
    </row>
    <row r="554" ht="15.75" customHeight="1">
      <c r="C554" s="8"/>
      <c r="F554" s="32"/>
      <c r="I554" s="35"/>
      <c r="J554" s="36"/>
      <c r="K554" s="37"/>
      <c r="L554" s="37"/>
      <c r="M554" s="37"/>
      <c r="N554" s="37"/>
      <c r="O554" s="33"/>
      <c r="P554" s="33"/>
      <c r="Q554" s="33"/>
      <c r="R554" s="33"/>
    </row>
    <row r="555" ht="15.75" customHeight="1">
      <c r="C555" s="8"/>
      <c r="F555" s="32"/>
      <c r="I555" s="35"/>
      <c r="J555" s="36"/>
      <c r="K555" s="37"/>
      <c r="L555" s="37"/>
      <c r="M555" s="37"/>
      <c r="N555" s="37"/>
      <c r="O555" s="33"/>
      <c r="P555" s="33"/>
      <c r="Q555" s="33"/>
      <c r="R555" s="33"/>
    </row>
    <row r="556" ht="15.75" customHeight="1">
      <c r="C556" s="8"/>
      <c r="F556" s="32"/>
      <c r="I556" s="35"/>
      <c r="J556" s="36"/>
      <c r="K556" s="37"/>
      <c r="L556" s="37"/>
      <c r="M556" s="37"/>
      <c r="N556" s="37"/>
      <c r="O556" s="33"/>
      <c r="P556" s="33"/>
      <c r="Q556" s="33"/>
      <c r="R556" s="33"/>
    </row>
    <row r="557" ht="15.75" customHeight="1">
      <c r="C557" s="8"/>
      <c r="F557" s="32"/>
      <c r="I557" s="35"/>
      <c r="J557" s="36"/>
      <c r="K557" s="37"/>
      <c r="L557" s="37"/>
      <c r="M557" s="37"/>
      <c r="N557" s="37"/>
      <c r="O557" s="33"/>
      <c r="P557" s="33"/>
      <c r="Q557" s="33"/>
      <c r="R557" s="33"/>
    </row>
    <row r="558" ht="15.75" customHeight="1">
      <c r="C558" s="8"/>
      <c r="F558" s="32"/>
      <c r="I558" s="35"/>
      <c r="J558" s="36"/>
      <c r="K558" s="37"/>
      <c r="L558" s="37"/>
      <c r="M558" s="37"/>
      <c r="N558" s="37"/>
      <c r="O558" s="33"/>
      <c r="P558" s="33"/>
      <c r="Q558" s="33"/>
      <c r="R558" s="33"/>
    </row>
    <row r="559" ht="15.75" customHeight="1">
      <c r="C559" s="8"/>
      <c r="F559" s="32"/>
      <c r="I559" s="35"/>
      <c r="J559" s="36"/>
      <c r="K559" s="37"/>
      <c r="L559" s="37"/>
      <c r="M559" s="37"/>
      <c r="N559" s="37"/>
      <c r="O559" s="33"/>
      <c r="P559" s="33"/>
      <c r="Q559" s="33"/>
      <c r="R559" s="33"/>
    </row>
    <row r="560" ht="15.75" customHeight="1">
      <c r="C560" s="8"/>
      <c r="F560" s="32"/>
      <c r="I560" s="35"/>
      <c r="J560" s="36"/>
      <c r="K560" s="37"/>
      <c r="L560" s="37"/>
      <c r="M560" s="37"/>
      <c r="N560" s="37"/>
      <c r="O560" s="33"/>
      <c r="P560" s="33"/>
      <c r="Q560" s="33"/>
      <c r="R560" s="33"/>
    </row>
    <row r="561" ht="15.75" customHeight="1">
      <c r="C561" s="8"/>
      <c r="F561" s="32"/>
      <c r="I561" s="35"/>
      <c r="J561" s="36"/>
      <c r="K561" s="37"/>
      <c r="L561" s="37"/>
      <c r="M561" s="37"/>
      <c r="N561" s="37"/>
      <c r="O561" s="33"/>
      <c r="P561" s="33"/>
      <c r="Q561" s="33"/>
      <c r="R561" s="33"/>
    </row>
    <row r="562" ht="15.75" customHeight="1">
      <c r="C562" s="8"/>
      <c r="F562" s="32"/>
      <c r="I562" s="35"/>
      <c r="J562" s="36"/>
      <c r="K562" s="37"/>
      <c r="L562" s="37"/>
      <c r="M562" s="37"/>
      <c r="N562" s="37"/>
      <c r="O562" s="33"/>
      <c r="P562" s="33"/>
      <c r="Q562" s="33"/>
      <c r="R562" s="33"/>
    </row>
    <row r="563" ht="15.75" customHeight="1">
      <c r="C563" s="8"/>
      <c r="F563" s="32"/>
      <c r="I563" s="35"/>
      <c r="J563" s="36"/>
      <c r="K563" s="37"/>
      <c r="L563" s="37"/>
      <c r="M563" s="37"/>
      <c r="N563" s="37"/>
      <c r="O563" s="33"/>
      <c r="P563" s="33"/>
      <c r="Q563" s="33"/>
      <c r="R563" s="33"/>
    </row>
    <row r="564" ht="15.75" customHeight="1">
      <c r="C564" s="8"/>
      <c r="F564" s="32"/>
      <c r="I564" s="35"/>
      <c r="J564" s="36"/>
      <c r="K564" s="37"/>
      <c r="L564" s="37"/>
      <c r="M564" s="37"/>
      <c r="N564" s="37"/>
      <c r="O564" s="33"/>
      <c r="P564" s="33"/>
      <c r="Q564" s="33"/>
      <c r="R564" s="33"/>
    </row>
    <row r="565" ht="15.75" customHeight="1">
      <c r="C565" s="8"/>
      <c r="F565" s="32"/>
      <c r="I565" s="35"/>
      <c r="J565" s="36"/>
      <c r="K565" s="37"/>
      <c r="L565" s="37"/>
      <c r="M565" s="37"/>
      <c r="N565" s="37"/>
      <c r="O565" s="33"/>
      <c r="P565" s="33"/>
      <c r="Q565" s="33"/>
      <c r="R565" s="33"/>
    </row>
    <row r="566" ht="15.75" customHeight="1">
      <c r="C566" s="8"/>
      <c r="F566" s="32"/>
      <c r="I566" s="35"/>
      <c r="J566" s="36"/>
      <c r="K566" s="37"/>
      <c r="L566" s="37"/>
      <c r="M566" s="37"/>
      <c r="N566" s="37"/>
      <c r="O566" s="33"/>
      <c r="P566" s="33"/>
      <c r="Q566" s="33"/>
      <c r="R566" s="33"/>
    </row>
    <row r="567" ht="15.75" customHeight="1">
      <c r="C567" s="8"/>
      <c r="F567" s="32"/>
      <c r="I567" s="35"/>
      <c r="J567" s="36"/>
      <c r="K567" s="37"/>
      <c r="L567" s="37"/>
      <c r="M567" s="37"/>
      <c r="N567" s="37"/>
      <c r="O567" s="33"/>
      <c r="P567" s="33"/>
      <c r="Q567" s="33"/>
      <c r="R567" s="33"/>
    </row>
    <row r="568" ht="15.75" customHeight="1">
      <c r="C568" s="8"/>
      <c r="F568" s="32"/>
      <c r="I568" s="35"/>
      <c r="J568" s="36"/>
      <c r="K568" s="37"/>
      <c r="L568" s="37"/>
      <c r="M568" s="37"/>
      <c r="N568" s="37"/>
      <c r="O568" s="33"/>
      <c r="P568" s="33"/>
      <c r="Q568" s="33"/>
      <c r="R568" s="33"/>
    </row>
    <row r="569" ht="15.75" customHeight="1">
      <c r="C569" s="8"/>
      <c r="F569" s="32"/>
      <c r="I569" s="35"/>
      <c r="J569" s="36"/>
      <c r="K569" s="37"/>
      <c r="L569" s="37"/>
      <c r="M569" s="37"/>
      <c r="N569" s="37"/>
      <c r="O569" s="33"/>
      <c r="P569" s="33"/>
      <c r="Q569" s="33"/>
      <c r="R569" s="33"/>
    </row>
    <row r="570" ht="15.75" customHeight="1">
      <c r="C570" s="8"/>
      <c r="F570" s="32"/>
      <c r="I570" s="35"/>
      <c r="J570" s="36"/>
      <c r="K570" s="37"/>
      <c r="L570" s="37"/>
      <c r="M570" s="37"/>
      <c r="N570" s="37"/>
      <c r="O570" s="33"/>
      <c r="P570" s="33"/>
      <c r="Q570" s="33"/>
      <c r="R570" s="33"/>
    </row>
    <row r="571" ht="15.75" customHeight="1">
      <c r="C571" s="8"/>
      <c r="F571" s="32"/>
      <c r="I571" s="35"/>
      <c r="J571" s="36"/>
      <c r="K571" s="37"/>
      <c r="L571" s="37"/>
      <c r="M571" s="37"/>
      <c r="N571" s="37"/>
      <c r="O571" s="33"/>
      <c r="P571" s="33"/>
      <c r="Q571" s="33"/>
      <c r="R571" s="33"/>
    </row>
    <row r="572" ht="15.75" customHeight="1">
      <c r="C572" s="8"/>
      <c r="F572" s="32"/>
      <c r="I572" s="35"/>
      <c r="J572" s="36"/>
      <c r="K572" s="37"/>
      <c r="L572" s="37"/>
      <c r="M572" s="37"/>
      <c r="N572" s="37"/>
      <c r="O572" s="33"/>
      <c r="P572" s="33"/>
      <c r="Q572" s="33"/>
      <c r="R572" s="33"/>
    </row>
    <row r="573" ht="15.75" customHeight="1">
      <c r="C573" s="8"/>
      <c r="F573" s="32"/>
      <c r="I573" s="35"/>
      <c r="J573" s="36"/>
      <c r="K573" s="37"/>
      <c r="L573" s="37"/>
      <c r="M573" s="37"/>
      <c r="N573" s="37"/>
      <c r="O573" s="33"/>
      <c r="P573" s="33"/>
      <c r="Q573" s="33"/>
      <c r="R573" s="33"/>
    </row>
    <row r="574" ht="15.75" customHeight="1">
      <c r="C574" s="8"/>
      <c r="F574" s="32"/>
      <c r="I574" s="35"/>
      <c r="J574" s="36"/>
      <c r="K574" s="37"/>
      <c r="L574" s="37"/>
      <c r="M574" s="37"/>
      <c r="N574" s="37"/>
      <c r="O574" s="33"/>
      <c r="P574" s="33"/>
      <c r="Q574" s="33"/>
      <c r="R574" s="33"/>
    </row>
    <row r="575" ht="15.75" customHeight="1">
      <c r="C575" s="8"/>
      <c r="F575" s="32"/>
      <c r="I575" s="35"/>
      <c r="J575" s="36"/>
      <c r="K575" s="37"/>
      <c r="L575" s="37"/>
      <c r="M575" s="37"/>
      <c r="N575" s="37"/>
      <c r="O575" s="33"/>
      <c r="P575" s="33"/>
      <c r="Q575" s="33"/>
      <c r="R575" s="33"/>
    </row>
    <row r="576" ht="15.75" customHeight="1">
      <c r="C576" s="8"/>
      <c r="F576" s="32"/>
      <c r="I576" s="35"/>
      <c r="J576" s="36"/>
      <c r="K576" s="37"/>
      <c r="L576" s="37"/>
      <c r="M576" s="37"/>
      <c r="N576" s="37"/>
      <c r="O576" s="33"/>
      <c r="P576" s="33"/>
      <c r="Q576" s="33"/>
      <c r="R576" s="33"/>
    </row>
    <row r="577" ht="15.75" customHeight="1">
      <c r="C577" s="8"/>
      <c r="F577" s="32"/>
      <c r="I577" s="35"/>
      <c r="J577" s="36"/>
      <c r="K577" s="37"/>
      <c r="L577" s="37"/>
      <c r="M577" s="37"/>
      <c r="N577" s="37"/>
      <c r="O577" s="33"/>
      <c r="P577" s="33"/>
      <c r="Q577" s="33"/>
      <c r="R577" s="33"/>
    </row>
    <row r="578" ht="15.75" customHeight="1">
      <c r="C578" s="8"/>
      <c r="F578" s="32"/>
      <c r="I578" s="35"/>
      <c r="J578" s="36"/>
      <c r="K578" s="37"/>
      <c r="L578" s="37"/>
      <c r="M578" s="37"/>
      <c r="N578" s="37"/>
      <c r="O578" s="33"/>
      <c r="P578" s="33"/>
      <c r="Q578" s="33"/>
      <c r="R578" s="33"/>
    </row>
    <row r="579" ht="15.75" customHeight="1">
      <c r="C579" s="8"/>
      <c r="F579" s="32"/>
      <c r="I579" s="35"/>
      <c r="J579" s="36"/>
      <c r="K579" s="37"/>
      <c r="L579" s="37"/>
      <c r="M579" s="37"/>
      <c r="N579" s="37"/>
      <c r="O579" s="33"/>
      <c r="P579" s="33"/>
      <c r="Q579" s="33"/>
      <c r="R579" s="33"/>
    </row>
    <row r="580" ht="15.75" customHeight="1">
      <c r="C580" s="8"/>
      <c r="F580" s="32"/>
      <c r="I580" s="35"/>
      <c r="J580" s="36"/>
      <c r="K580" s="37"/>
      <c r="L580" s="37"/>
      <c r="M580" s="37"/>
      <c r="N580" s="37"/>
      <c r="O580" s="33"/>
      <c r="P580" s="33"/>
      <c r="Q580" s="33"/>
      <c r="R580" s="33"/>
    </row>
    <row r="581" ht="15.75" customHeight="1">
      <c r="C581" s="8"/>
      <c r="F581" s="32"/>
      <c r="I581" s="35"/>
      <c r="J581" s="36"/>
      <c r="K581" s="37"/>
      <c r="L581" s="37"/>
      <c r="M581" s="37"/>
      <c r="N581" s="37"/>
      <c r="O581" s="33"/>
      <c r="P581" s="33"/>
      <c r="Q581" s="33"/>
      <c r="R581" s="33"/>
    </row>
    <row r="582" ht="15.75" customHeight="1">
      <c r="C582" s="8"/>
      <c r="F582" s="32"/>
      <c r="I582" s="35"/>
      <c r="J582" s="36"/>
      <c r="K582" s="37"/>
      <c r="L582" s="37"/>
      <c r="M582" s="37"/>
      <c r="N582" s="37"/>
      <c r="O582" s="33"/>
      <c r="P582" s="33"/>
      <c r="Q582" s="33"/>
      <c r="R582" s="33"/>
    </row>
    <row r="583" ht="15.75" customHeight="1">
      <c r="C583" s="8"/>
      <c r="F583" s="32"/>
      <c r="I583" s="35"/>
      <c r="J583" s="36"/>
      <c r="K583" s="37"/>
      <c r="L583" s="37"/>
      <c r="M583" s="37"/>
      <c r="N583" s="37"/>
      <c r="O583" s="33"/>
      <c r="P583" s="33"/>
      <c r="Q583" s="33"/>
      <c r="R583" s="33"/>
    </row>
    <row r="584" ht="15.75" customHeight="1">
      <c r="C584" s="8"/>
      <c r="F584" s="32"/>
      <c r="I584" s="35"/>
      <c r="J584" s="36"/>
      <c r="K584" s="37"/>
      <c r="L584" s="37"/>
      <c r="M584" s="37"/>
      <c r="N584" s="37"/>
      <c r="O584" s="33"/>
      <c r="P584" s="33"/>
      <c r="Q584" s="33"/>
      <c r="R584" s="33"/>
    </row>
    <row r="585" ht="15.75" customHeight="1">
      <c r="C585" s="8"/>
      <c r="F585" s="32"/>
      <c r="I585" s="35"/>
      <c r="J585" s="36"/>
      <c r="K585" s="37"/>
      <c r="L585" s="37"/>
      <c r="M585" s="37"/>
      <c r="N585" s="37"/>
      <c r="O585" s="33"/>
      <c r="P585" s="33"/>
      <c r="Q585" s="33"/>
      <c r="R585" s="33"/>
    </row>
    <row r="586" ht="15.75" customHeight="1">
      <c r="C586" s="8"/>
      <c r="F586" s="32"/>
      <c r="I586" s="35"/>
      <c r="J586" s="36"/>
      <c r="K586" s="37"/>
      <c r="L586" s="37"/>
      <c r="M586" s="37"/>
      <c r="N586" s="37"/>
      <c r="O586" s="33"/>
      <c r="P586" s="33"/>
      <c r="Q586" s="33"/>
      <c r="R586" s="33"/>
    </row>
    <row r="587" ht="15.75" customHeight="1">
      <c r="C587" s="8"/>
      <c r="F587" s="32"/>
      <c r="I587" s="35"/>
      <c r="J587" s="36"/>
      <c r="K587" s="37"/>
      <c r="L587" s="37"/>
      <c r="M587" s="37"/>
      <c r="N587" s="37"/>
      <c r="O587" s="33"/>
      <c r="P587" s="33"/>
      <c r="Q587" s="33"/>
      <c r="R587" s="33"/>
    </row>
    <row r="588" ht="15.75" customHeight="1">
      <c r="C588" s="8"/>
      <c r="F588" s="32"/>
      <c r="I588" s="35"/>
      <c r="J588" s="36"/>
      <c r="K588" s="37"/>
      <c r="L588" s="37"/>
      <c r="M588" s="37"/>
      <c r="N588" s="37"/>
      <c r="O588" s="33"/>
      <c r="P588" s="33"/>
      <c r="Q588" s="33"/>
      <c r="R588" s="33"/>
    </row>
    <row r="589" ht="15.75" customHeight="1">
      <c r="C589" s="8"/>
      <c r="F589" s="32"/>
      <c r="I589" s="35"/>
      <c r="J589" s="36"/>
      <c r="K589" s="37"/>
      <c r="L589" s="37"/>
      <c r="M589" s="37"/>
      <c r="N589" s="37"/>
      <c r="O589" s="33"/>
      <c r="P589" s="33"/>
      <c r="Q589" s="33"/>
      <c r="R589" s="33"/>
    </row>
    <row r="590" ht="15.75" customHeight="1">
      <c r="C590" s="8"/>
      <c r="F590" s="32"/>
      <c r="I590" s="35"/>
      <c r="J590" s="36"/>
      <c r="K590" s="37"/>
      <c r="L590" s="37"/>
      <c r="M590" s="37"/>
      <c r="N590" s="37"/>
      <c r="O590" s="33"/>
      <c r="P590" s="33"/>
      <c r="Q590" s="33"/>
      <c r="R590" s="33"/>
    </row>
    <row r="591" ht="15.75" customHeight="1">
      <c r="C591" s="8"/>
      <c r="F591" s="32"/>
      <c r="I591" s="35"/>
      <c r="J591" s="36"/>
      <c r="K591" s="37"/>
      <c r="L591" s="37"/>
      <c r="M591" s="37"/>
      <c r="N591" s="37"/>
      <c r="O591" s="33"/>
      <c r="P591" s="33"/>
      <c r="Q591" s="33"/>
      <c r="R591" s="33"/>
    </row>
    <row r="592" ht="15.75" customHeight="1">
      <c r="C592" s="8"/>
      <c r="F592" s="32"/>
      <c r="I592" s="35"/>
      <c r="J592" s="36"/>
      <c r="K592" s="37"/>
      <c r="L592" s="37"/>
      <c r="M592" s="37"/>
      <c r="N592" s="37"/>
      <c r="O592" s="33"/>
      <c r="P592" s="33"/>
      <c r="Q592" s="33"/>
      <c r="R592" s="33"/>
    </row>
    <row r="593" ht="15.75" customHeight="1">
      <c r="C593" s="8"/>
      <c r="F593" s="32"/>
      <c r="I593" s="35"/>
      <c r="J593" s="36"/>
      <c r="K593" s="37"/>
      <c r="L593" s="37"/>
      <c r="M593" s="37"/>
      <c r="N593" s="37"/>
      <c r="O593" s="33"/>
      <c r="P593" s="33"/>
      <c r="Q593" s="33"/>
      <c r="R593" s="33"/>
    </row>
    <row r="594" ht="15.75" customHeight="1">
      <c r="C594" s="8"/>
      <c r="F594" s="32"/>
      <c r="I594" s="35"/>
      <c r="J594" s="36"/>
      <c r="K594" s="37"/>
      <c r="L594" s="37"/>
      <c r="M594" s="37"/>
      <c r="N594" s="37"/>
      <c r="O594" s="33"/>
      <c r="P594" s="33"/>
      <c r="Q594" s="33"/>
      <c r="R594" s="33"/>
    </row>
    <row r="595" ht="15.75" customHeight="1">
      <c r="C595" s="8"/>
      <c r="F595" s="32"/>
      <c r="I595" s="35"/>
      <c r="J595" s="36"/>
      <c r="K595" s="37"/>
      <c r="L595" s="37"/>
      <c r="M595" s="37"/>
      <c r="N595" s="37"/>
      <c r="O595" s="33"/>
      <c r="P595" s="33"/>
      <c r="Q595" s="33"/>
      <c r="R595" s="33"/>
    </row>
    <row r="596" ht="15.75" customHeight="1">
      <c r="C596" s="8"/>
      <c r="F596" s="32"/>
      <c r="I596" s="35"/>
      <c r="J596" s="36"/>
      <c r="K596" s="37"/>
      <c r="L596" s="37"/>
      <c r="M596" s="37"/>
      <c r="N596" s="37"/>
      <c r="O596" s="33"/>
      <c r="P596" s="33"/>
      <c r="Q596" s="33"/>
      <c r="R596" s="33"/>
    </row>
    <row r="597" ht="15.75" customHeight="1">
      <c r="C597" s="8"/>
      <c r="F597" s="32"/>
      <c r="I597" s="35"/>
      <c r="J597" s="36"/>
      <c r="K597" s="37"/>
      <c r="L597" s="37"/>
      <c r="M597" s="37"/>
      <c r="N597" s="37"/>
      <c r="O597" s="33"/>
      <c r="P597" s="33"/>
      <c r="Q597" s="33"/>
      <c r="R597" s="33"/>
    </row>
    <row r="598" ht="15.75" customHeight="1">
      <c r="C598" s="8"/>
      <c r="F598" s="32"/>
      <c r="I598" s="35"/>
      <c r="J598" s="36"/>
      <c r="K598" s="37"/>
      <c r="L598" s="37"/>
      <c r="M598" s="37"/>
      <c r="N598" s="37"/>
      <c r="O598" s="33"/>
      <c r="P598" s="33"/>
      <c r="Q598" s="33"/>
      <c r="R598" s="33"/>
    </row>
    <row r="599" ht="15.75" customHeight="1">
      <c r="C599" s="8"/>
      <c r="F599" s="32"/>
      <c r="I599" s="35"/>
      <c r="J599" s="36"/>
      <c r="K599" s="37"/>
      <c r="L599" s="37"/>
      <c r="M599" s="37"/>
      <c r="N599" s="37"/>
      <c r="O599" s="33"/>
      <c r="P599" s="33"/>
      <c r="Q599" s="33"/>
      <c r="R599" s="33"/>
    </row>
    <row r="600" ht="15.75" customHeight="1">
      <c r="C600" s="8"/>
      <c r="F600" s="32"/>
      <c r="I600" s="35"/>
      <c r="J600" s="36"/>
      <c r="K600" s="37"/>
      <c r="L600" s="37"/>
      <c r="M600" s="37"/>
      <c r="N600" s="37"/>
      <c r="O600" s="33"/>
      <c r="P600" s="33"/>
      <c r="Q600" s="33"/>
      <c r="R600" s="33"/>
    </row>
    <row r="601" ht="15.75" customHeight="1">
      <c r="C601" s="8"/>
      <c r="F601" s="32"/>
      <c r="I601" s="35"/>
      <c r="J601" s="36"/>
      <c r="K601" s="37"/>
      <c r="L601" s="37"/>
      <c r="M601" s="37"/>
      <c r="N601" s="37"/>
      <c r="O601" s="33"/>
      <c r="P601" s="33"/>
      <c r="Q601" s="33"/>
      <c r="R601" s="33"/>
    </row>
    <row r="602" ht="15.75" customHeight="1">
      <c r="C602" s="8"/>
      <c r="F602" s="32"/>
      <c r="I602" s="35"/>
      <c r="J602" s="36"/>
      <c r="K602" s="37"/>
      <c r="L602" s="37"/>
      <c r="M602" s="37"/>
      <c r="N602" s="37"/>
      <c r="O602" s="33"/>
      <c r="P602" s="33"/>
      <c r="Q602" s="33"/>
      <c r="R602" s="33"/>
    </row>
    <row r="603" ht="15.75" customHeight="1">
      <c r="C603" s="8"/>
      <c r="F603" s="32"/>
      <c r="I603" s="35"/>
      <c r="J603" s="36"/>
      <c r="K603" s="37"/>
      <c r="L603" s="37"/>
      <c r="M603" s="37"/>
      <c r="N603" s="37"/>
      <c r="O603" s="33"/>
      <c r="P603" s="33"/>
      <c r="Q603" s="33"/>
      <c r="R603" s="33"/>
    </row>
    <row r="604" ht="15.75" customHeight="1">
      <c r="C604" s="8"/>
      <c r="F604" s="32"/>
      <c r="I604" s="35"/>
      <c r="J604" s="36"/>
      <c r="K604" s="37"/>
      <c r="L604" s="37"/>
      <c r="M604" s="37"/>
      <c r="N604" s="37"/>
      <c r="O604" s="33"/>
      <c r="P604" s="33"/>
      <c r="Q604" s="33"/>
      <c r="R604" s="33"/>
    </row>
    <row r="605" ht="15.75" customHeight="1">
      <c r="C605" s="8"/>
      <c r="F605" s="32"/>
      <c r="I605" s="35"/>
      <c r="J605" s="36"/>
      <c r="K605" s="37"/>
      <c r="L605" s="37"/>
      <c r="M605" s="37"/>
      <c r="N605" s="37"/>
      <c r="O605" s="33"/>
      <c r="P605" s="33"/>
      <c r="Q605" s="33"/>
      <c r="R605" s="33"/>
    </row>
    <row r="606" ht="15.75" customHeight="1">
      <c r="C606" s="8"/>
      <c r="F606" s="32"/>
      <c r="I606" s="35"/>
      <c r="J606" s="36"/>
      <c r="K606" s="37"/>
      <c r="L606" s="37"/>
      <c r="M606" s="37"/>
      <c r="N606" s="37"/>
      <c r="O606" s="33"/>
      <c r="P606" s="33"/>
      <c r="Q606" s="33"/>
      <c r="R606" s="33"/>
    </row>
    <row r="607" ht="15.75" customHeight="1">
      <c r="C607" s="8"/>
      <c r="F607" s="32"/>
      <c r="I607" s="35"/>
      <c r="J607" s="36"/>
      <c r="K607" s="37"/>
      <c r="L607" s="37"/>
      <c r="M607" s="37"/>
      <c r="N607" s="37"/>
      <c r="O607" s="33"/>
      <c r="P607" s="33"/>
      <c r="Q607" s="33"/>
      <c r="R607" s="33"/>
    </row>
    <row r="608" ht="15.75" customHeight="1">
      <c r="C608" s="8"/>
      <c r="F608" s="32"/>
      <c r="I608" s="35"/>
      <c r="J608" s="36"/>
      <c r="K608" s="37"/>
      <c r="L608" s="37"/>
      <c r="M608" s="37"/>
      <c r="N608" s="37"/>
      <c r="O608" s="33"/>
      <c r="P608" s="33"/>
      <c r="Q608" s="33"/>
      <c r="R608" s="33"/>
    </row>
    <row r="609" ht="15.75" customHeight="1">
      <c r="C609" s="8"/>
      <c r="F609" s="32"/>
      <c r="I609" s="35"/>
      <c r="J609" s="36"/>
      <c r="K609" s="37"/>
      <c r="L609" s="37"/>
      <c r="M609" s="37"/>
      <c r="N609" s="37"/>
      <c r="O609" s="33"/>
      <c r="P609" s="33"/>
      <c r="Q609" s="33"/>
      <c r="R609" s="33"/>
    </row>
    <row r="610" ht="15.75" customHeight="1">
      <c r="C610" s="8"/>
      <c r="F610" s="32"/>
      <c r="I610" s="35"/>
      <c r="J610" s="36"/>
      <c r="K610" s="37"/>
      <c r="L610" s="37"/>
      <c r="M610" s="37"/>
      <c r="N610" s="37"/>
      <c r="O610" s="33"/>
      <c r="P610" s="33"/>
      <c r="Q610" s="33"/>
      <c r="R610" s="33"/>
    </row>
    <row r="611" ht="15.75" customHeight="1">
      <c r="C611" s="8"/>
      <c r="F611" s="32"/>
      <c r="I611" s="35"/>
      <c r="J611" s="36"/>
      <c r="K611" s="37"/>
      <c r="L611" s="37"/>
      <c r="M611" s="37"/>
      <c r="N611" s="37"/>
      <c r="O611" s="33"/>
      <c r="P611" s="33"/>
      <c r="Q611" s="33"/>
      <c r="R611" s="33"/>
    </row>
    <row r="612" ht="15.75" customHeight="1">
      <c r="C612" s="8"/>
      <c r="F612" s="32"/>
      <c r="I612" s="35"/>
      <c r="J612" s="36"/>
      <c r="K612" s="37"/>
      <c r="L612" s="37"/>
      <c r="M612" s="37"/>
      <c r="N612" s="37"/>
      <c r="O612" s="33"/>
      <c r="P612" s="33"/>
      <c r="Q612" s="33"/>
      <c r="R612" s="33"/>
    </row>
    <row r="613" ht="15.75" customHeight="1">
      <c r="C613" s="8"/>
      <c r="F613" s="32"/>
      <c r="I613" s="35"/>
      <c r="J613" s="36"/>
      <c r="K613" s="37"/>
      <c r="L613" s="37"/>
      <c r="M613" s="37"/>
      <c r="N613" s="37"/>
      <c r="O613" s="33"/>
      <c r="P613" s="33"/>
      <c r="Q613" s="33"/>
      <c r="R613" s="33"/>
    </row>
    <row r="614" ht="15.75" customHeight="1">
      <c r="C614" s="8"/>
      <c r="F614" s="32"/>
      <c r="I614" s="35"/>
      <c r="J614" s="36"/>
      <c r="K614" s="37"/>
      <c r="L614" s="37"/>
      <c r="M614" s="37"/>
      <c r="N614" s="37"/>
      <c r="O614" s="33"/>
      <c r="P614" s="33"/>
      <c r="Q614" s="33"/>
      <c r="R614" s="33"/>
    </row>
    <row r="615" ht="15.75" customHeight="1">
      <c r="C615" s="8"/>
      <c r="F615" s="32"/>
      <c r="I615" s="35"/>
      <c r="J615" s="36"/>
      <c r="K615" s="37"/>
      <c r="L615" s="37"/>
      <c r="M615" s="37"/>
      <c r="N615" s="37"/>
      <c r="O615" s="33"/>
      <c r="P615" s="33"/>
      <c r="Q615" s="33"/>
      <c r="R615" s="33"/>
    </row>
    <row r="616" ht="15.75" customHeight="1">
      <c r="C616" s="8"/>
      <c r="F616" s="32"/>
      <c r="I616" s="35"/>
      <c r="J616" s="36"/>
      <c r="K616" s="37"/>
      <c r="L616" s="37"/>
      <c r="M616" s="37"/>
      <c r="N616" s="37"/>
      <c r="O616" s="33"/>
      <c r="P616" s="33"/>
      <c r="Q616" s="33"/>
      <c r="R616" s="33"/>
    </row>
    <row r="617" ht="15.75" customHeight="1">
      <c r="C617" s="8"/>
      <c r="F617" s="32"/>
      <c r="I617" s="35"/>
      <c r="J617" s="36"/>
      <c r="K617" s="37"/>
      <c r="L617" s="37"/>
      <c r="M617" s="37"/>
      <c r="N617" s="37"/>
      <c r="O617" s="33"/>
      <c r="P617" s="33"/>
      <c r="Q617" s="33"/>
      <c r="R617" s="33"/>
    </row>
    <row r="618" ht="15.75" customHeight="1">
      <c r="C618" s="8"/>
      <c r="F618" s="32"/>
      <c r="I618" s="35"/>
      <c r="J618" s="36"/>
      <c r="K618" s="37"/>
      <c r="L618" s="37"/>
      <c r="M618" s="37"/>
      <c r="N618" s="37"/>
      <c r="O618" s="33"/>
      <c r="P618" s="33"/>
      <c r="Q618" s="33"/>
      <c r="R618" s="33"/>
    </row>
    <row r="619" ht="15.75" customHeight="1">
      <c r="C619" s="8"/>
      <c r="F619" s="32"/>
      <c r="I619" s="35"/>
      <c r="J619" s="36"/>
      <c r="K619" s="37"/>
      <c r="L619" s="37"/>
      <c r="M619" s="37"/>
      <c r="N619" s="37"/>
      <c r="O619" s="33"/>
      <c r="P619" s="33"/>
      <c r="Q619" s="33"/>
      <c r="R619" s="33"/>
    </row>
    <row r="620" ht="15.75" customHeight="1">
      <c r="C620" s="8"/>
      <c r="F620" s="32"/>
      <c r="I620" s="35"/>
      <c r="J620" s="36"/>
      <c r="K620" s="37"/>
      <c r="L620" s="37"/>
      <c r="M620" s="37"/>
      <c r="N620" s="37"/>
      <c r="O620" s="33"/>
      <c r="P620" s="33"/>
      <c r="Q620" s="33"/>
      <c r="R620" s="33"/>
    </row>
    <row r="621" ht="15.75" customHeight="1">
      <c r="C621" s="8"/>
      <c r="F621" s="32"/>
      <c r="I621" s="35"/>
      <c r="J621" s="36"/>
      <c r="K621" s="37"/>
      <c r="L621" s="37"/>
      <c r="M621" s="37"/>
      <c r="N621" s="37"/>
      <c r="O621" s="33"/>
      <c r="P621" s="33"/>
      <c r="Q621" s="33"/>
      <c r="R621" s="33"/>
    </row>
    <row r="622" ht="15.75" customHeight="1">
      <c r="C622" s="8"/>
      <c r="F622" s="32"/>
      <c r="I622" s="35"/>
      <c r="J622" s="36"/>
      <c r="K622" s="37"/>
      <c r="L622" s="37"/>
      <c r="M622" s="37"/>
      <c r="N622" s="37"/>
      <c r="O622" s="33"/>
      <c r="P622" s="33"/>
      <c r="Q622" s="33"/>
      <c r="R622" s="33"/>
    </row>
    <row r="623" ht="15.75" customHeight="1">
      <c r="C623" s="8"/>
      <c r="F623" s="32"/>
      <c r="I623" s="35"/>
      <c r="J623" s="36"/>
      <c r="K623" s="37"/>
      <c r="L623" s="37"/>
      <c r="M623" s="37"/>
      <c r="N623" s="37"/>
      <c r="O623" s="33"/>
      <c r="P623" s="33"/>
      <c r="Q623" s="33"/>
      <c r="R623" s="33"/>
    </row>
    <row r="624" ht="15.75" customHeight="1">
      <c r="C624" s="8"/>
      <c r="F624" s="32"/>
      <c r="I624" s="35"/>
      <c r="J624" s="36"/>
      <c r="K624" s="37"/>
      <c r="L624" s="37"/>
      <c r="M624" s="37"/>
      <c r="N624" s="37"/>
      <c r="O624" s="33"/>
      <c r="P624" s="33"/>
      <c r="Q624" s="33"/>
      <c r="R624" s="33"/>
    </row>
    <row r="625" ht="15.75" customHeight="1">
      <c r="C625" s="8"/>
      <c r="F625" s="32"/>
      <c r="I625" s="35"/>
      <c r="J625" s="36"/>
      <c r="K625" s="37"/>
      <c r="L625" s="37"/>
      <c r="M625" s="37"/>
      <c r="N625" s="37"/>
      <c r="O625" s="33"/>
      <c r="P625" s="33"/>
      <c r="Q625" s="33"/>
      <c r="R625" s="33"/>
    </row>
    <row r="626" ht="15.75" customHeight="1">
      <c r="C626" s="8"/>
      <c r="F626" s="32"/>
      <c r="I626" s="35"/>
      <c r="J626" s="36"/>
      <c r="K626" s="37"/>
      <c r="L626" s="37"/>
      <c r="M626" s="37"/>
      <c r="N626" s="37"/>
      <c r="O626" s="33"/>
      <c r="P626" s="33"/>
      <c r="Q626" s="33"/>
      <c r="R626" s="33"/>
    </row>
    <row r="627" ht="15.75" customHeight="1">
      <c r="C627" s="8"/>
      <c r="F627" s="32"/>
      <c r="I627" s="35"/>
      <c r="J627" s="36"/>
      <c r="K627" s="37"/>
      <c r="L627" s="37"/>
      <c r="M627" s="37"/>
      <c r="N627" s="37"/>
      <c r="O627" s="33"/>
      <c r="P627" s="33"/>
      <c r="Q627" s="33"/>
      <c r="R627" s="33"/>
    </row>
    <row r="628" ht="15.75" customHeight="1">
      <c r="C628" s="8"/>
      <c r="F628" s="32"/>
      <c r="I628" s="35"/>
      <c r="J628" s="36"/>
      <c r="K628" s="37"/>
      <c r="L628" s="37"/>
      <c r="M628" s="37"/>
      <c r="N628" s="37"/>
      <c r="O628" s="33"/>
      <c r="P628" s="33"/>
      <c r="Q628" s="33"/>
      <c r="R628" s="33"/>
    </row>
    <row r="629" ht="15.75" customHeight="1">
      <c r="C629" s="8"/>
      <c r="F629" s="32"/>
      <c r="I629" s="35"/>
      <c r="J629" s="36"/>
      <c r="K629" s="37"/>
      <c r="L629" s="37"/>
      <c r="M629" s="37"/>
      <c r="N629" s="37"/>
      <c r="O629" s="33"/>
      <c r="P629" s="33"/>
      <c r="Q629" s="33"/>
      <c r="R629" s="33"/>
    </row>
    <row r="630" ht="15.75" customHeight="1">
      <c r="C630" s="8"/>
      <c r="F630" s="32"/>
      <c r="I630" s="35"/>
      <c r="J630" s="36"/>
      <c r="K630" s="37"/>
      <c r="L630" s="37"/>
      <c r="M630" s="37"/>
      <c r="N630" s="37"/>
      <c r="O630" s="33"/>
      <c r="P630" s="33"/>
      <c r="Q630" s="33"/>
      <c r="R630" s="33"/>
    </row>
    <row r="631" ht="15.75" customHeight="1">
      <c r="C631" s="8"/>
      <c r="F631" s="32"/>
      <c r="I631" s="35"/>
      <c r="J631" s="36"/>
      <c r="K631" s="37"/>
      <c r="L631" s="37"/>
      <c r="M631" s="37"/>
      <c r="N631" s="37"/>
      <c r="O631" s="33"/>
      <c r="P631" s="33"/>
      <c r="Q631" s="33"/>
      <c r="R631" s="33"/>
    </row>
    <row r="632" ht="15.75" customHeight="1">
      <c r="C632" s="8"/>
      <c r="F632" s="32"/>
      <c r="I632" s="35"/>
      <c r="J632" s="36"/>
      <c r="K632" s="37"/>
      <c r="L632" s="37"/>
      <c r="M632" s="37"/>
      <c r="N632" s="37"/>
      <c r="O632" s="33"/>
      <c r="P632" s="33"/>
      <c r="Q632" s="33"/>
      <c r="R632" s="33"/>
    </row>
    <row r="633" ht="15.75" customHeight="1">
      <c r="C633" s="8"/>
      <c r="F633" s="32"/>
      <c r="I633" s="35"/>
      <c r="J633" s="36"/>
      <c r="K633" s="37"/>
      <c r="L633" s="37"/>
      <c r="M633" s="37"/>
      <c r="N633" s="37"/>
      <c r="O633" s="33"/>
      <c r="P633" s="33"/>
      <c r="Q633" s="33"/>
      <c r="R633" s="33"/>
    </row>
    <row r="634" ht="15.75" customHeight="1">
      <c r="C634" s="8"/>
      <c r="F634" s="32"/>
      <c r="I634" s="35"/>
      <c r="J634" s="36"/>
      <c r="K634" s="37"/>
      <c r="L634" s="37"/>
      <c r="M634" s="37"/>
      <c r="N634" s="37"/>
      <c r="O634" s="33"/>
      <c r="P634" s="33"/>
      <c r="Q634" s="33"/>
      <c r="R634" s="33"/>
    </row>
    <row r="635" ht="15.75" customHeight="1">
      <c r="C635" s="8"/>
      <c r="F635" s="32"/>
      <c r="I635" s="35"/>
      <c r="J635" s="36"/>
      <c r="K635" s="37"/>
      <c r="L635" s="37"/>
      <c r="M635" s="37"/>
      <c r="N635" s="37"/>
      <c r="O635" s="33"/>
      <c r="P635" s="33"/>
      <c r="Q635" s="33"/>
      <c r="R635" s="33"/>
    </row>
    <row r="636" ht="15.75" customHeight="1">
      <c r="C636" s="8"/>
      <c r="F636" s="32"/>
      <c r="I636" s="35"/>
      <c r="J636" s="36"/>
      <c r="K636" s="37"/>
      <c r="L636" s="37"/>
      <c r="M636" s="37"/>
      <c r="N636" s="37"/>
      <c r="O636" s="33"/>
      <c r="P636" s="33"/>
      <c r="Q636" s="33"/>
      <c r="R636" s="33"/>
    </row>
    <row r="637" ht="15.75" customHeight="1">
      <c r="C637" s="8"/>
      <c r="F637" s="32"/>
      <c r="I637" s="35"/>
      <c r="J637" s="36"/>
      <c r="K637" s="37"/>
      <c r="L637" s="37"/>
      <c r="M637" s="37"/>
      <c r="N637" s="37"/>
      <c r="O637" s="33"/>
      <c r="P637" s="33"/>
      <c r="Q637" s="33"/>
      <c r="R637" s="33"/>
    </row>
    <row r="638" ht="15.75" customHeight="1">
      <c r="C638" s="8"/>
      <c r="F638" s="32"/>
      <c r="I638" s="35"/>
      <c r="J638" s="36"/>
      <c r="K638" s="37"/>
      <c r="L638" s="37"/>
      <c r="M638" s="37"/>
      <c r="N638" s="37"/>
      <c r="O638" s="33"/>
      <c r="P638" s="33"/>
      <c r="Q638" s="33"/>
      <c r="R638" s="33"/>
    </row>
    <row r="639" ht="15.75" customHeight="1">
      <c r="C639" s="8"/>
      <c r="F639" s="32"/>
      <c r="I639" s="35"/>
      <c r="J639" s="36"/>
      <c r="K639" s="37"/>
      <c r="L639" s="37"/>
      <c r="M639" s="37"/>
      <c r="N639" s="37"/>
      <c r="O639" s="33"/>
      <c r="P639" s="33"/>
      <c r="Q639" s="33"/>
      <c r="R639" s="33"/>
    </row>
    <row r="640" ht="15.75" customHeight="1">
      <c r="C640" s="8"/>
      <c r="F640" s="32"/>
      <c r="I640" s="35"/>
      <c r="J640" s="36"/>
      <c r="K640" s="37"/>
      <c r="L640" s="37"/>
      <c r="M640" s="37"/>
      <c r="N640" s="37"/>
      <c r="O640" s="33"/>
      <c r="P640" s="33"/>
      <c r="Q640" s="33"/>
      <c r="R640" s="33"/>
    </row>
    <row r="641" ht="15.75" customHeight="1">
      <c r="C641" s="8"/>
      <c r="F641" s="32"/>
      <c r="I641" s="35"/>
      <c r="J641" s="36"/>
      <c r="K641" s="37"/>
      <c r="L641" s="37"/>
      <c r="M641" s="37"/>
      <c r="N641" s="37"/>
      <c r="O641" s="33"/>
      <c r="P641" s="33"/>
      <c r="Q641" s="33"/>
      <c r="R641" s="33"/>
    </row>
    <row r="642" ht="15.75" customHeight="1">
      <c r="C642" s="8"/>
      <c r="F642" s="32"/>
      <c r="I642" s="35"/>
      <c r="J642" s="36"/>
      <c r="K642" s="37"/>
      <c r="L642" s="37"/>
      <c r="M642" s="37"/>
      <c r="N642" s="37"/>
      <c r="O642" s="33"/>
      <c r="P642" s="33"/>
      <c r="Q642" s="33"/>
      <c r="R642" s="33"/>
    </row>
    <row r="643" ht="15.75" customHeight="1">
      <c r="C643" s="8"/>
      <c r="F643" s="32"/>
      <c r="I643" s="35"/>
      <c r="J643" s="36"/>
      <c r="K643" s="37"/>
      <c r="L643" s="37"/>
      <c r="M643" s="37"/>
      <c r="N643" s="37"/>
      <c r="O643" s="33"/>
      <c r="P643" s="33"/>
      <c r="Q643" s="33"/>
      <c r="R643" s="33"/>
    </row>
    <row r="644" ht="15.75" customHeight="1">
      <c r="C644" s="8"/>
      <c r="F644" s="32"/>
      <c r="I644" s="35"/>
      <c r="J644" s="36"/>
      <c r="K644" s="37"/>
      <c r="L644" s="37"/>
      <c r="M644" s="37"/>
      <c r="N644" s="37"/>
      <c r="O644" s="33"/>
      <c r="P644" s="33"/>
      <c r="Q644" s="33"/>
      <c r="R644" s="33"/>
    </row>
    <row r="645" ht="15.75" customHeight="1">
      <c r="C645" s="8"/>
      <c r="F645" s="32"/>
      <c r="I645" s="35"/>
      <c r="J645" s="36"/>
      <c r="K645" s="37"/>
      <c r="L645" s="37"/>
      <c r="M645" s="37"/>
      <c r="N645" s="37"/>
      <c r="O645" s="33"/>
      <c r="P645" s="33"/>
      <c r="Q645" s="33"/>
      <c r="R645" s="33"/>
    </row>
    <row r="646" ht="15.75" customHeight="1">
      <c r="C646" s="8"/>
      <c r="F646" s="32"/>
      <c r="I646" s="35"/>
      <c r="J646" s="36"/>
      <c r="K646" s="37"/>
      <c r="L646" s="37"/>
      <c r="M646" s="37"/>
      <c r="N646" s="37"/>
      <c r="O646" s="33"/>
      <c r="P646" s="33"/>
      <c r="Q646" s="33"/>
      <c r="R646" s="33"/>
    </row>
    <row r="647" ht="15.75" customHeight="1">
      <c r="C647" s="8"/>
      <c r="F647" s="32"/>
      <c r="I647" s="35"/>
      <c r="J647" s="36"/>
      <c r="K647" s="37"/>
      <c r="L647" s="37"/>
      <c r="M647" s="37"/>
      <c r="N647" s="37"/>
      <c r="O647" s="33"/>
      <c r="P647" s="33"/>
      <c r="Q647" s="33"/>
      <c r="R647" s="33"/>
    </row>
    <row r="648" ht="15.75" customHeight="1">
      <c r="C648" s="8"/>
      <c r="F648" s="32"/>
      <c r="I648" s="35"/>
      <c r="J648" s="36"/>
      <c r="K648" s="37"/>
      <c r="L648" s="37"/>
      <c r="M648" s="37"/>
      <c r="N648" s="37"/>
      <c r="O648" s="33"/>
      <c r="P648" s="33"/>
      <c r="Q648" s="33"/>
      <c r="R648" s="33"/>
    </row>
    <row r="649" ht="15.75" customHeight="1">
      <c r="C649" s="8"/>
      <c r="F649" s="32"/>
      <c r="I649" s="35"/>
      <c r="J649" s="36"/>
      <c r="K649" s="37"/>
      <c r="L649" s="37"/>
      <c r="M649" s="37"/>
      <c r="N649" s="37"/>
      <c r="O649" s="33"/>
      <c r="P649" s="33"/>
      <c r="Q649" s="33"/>
      <c r="R649" s="33"/>
    </row>
    <row r="650" ht="15.75" customHeight="1">
      <c r="C650" s="8"/>
      <c r="F650" s="32"/>
      <c r="I650" s="35"/>
      <c r="J650" s="36"/>
      <c r="K650" s="37"/>
      <c r="L650" s="37"/>
      <c r="M650" s="37"/>
      <c r="N650" s="37"/>
      <c r="O650" s="33"/>
      <c r="P650" s="33"/>
      <c r="Q650" s="33"/>
      <c r="R650" s="33"/>
    </row>
    <row r="651" ht="15.75" customHeight="1">
      <c r="C651" s="8"/>
      <c r="F651" s="32"/>
      <c r="I651" s="35"/>
      <c r="J651" s="36"/>
      <c r="K651" s="37"/>
      <c r="L651" s="37"/>
      <c r="M651" s="37"/>
      <c r="N651" s="37"/>
      <c r="O651" s="33"/>
      <c r="P651" s="33"/>
      <c r="Q651" s="33"/>
      <c r="R651" s="33"/>
    </row>
    <row r="652" ht="15.75" customHeight="1">
      <c r="C652" s="8"/>
      <c r="F652" s="32"/>
      <c r="I652" s="35"/>
      <c r="J652" s="36"/>
      <c r="K652" s="37"/>
      <c r="L652" s="37"/>
      <c r="M652" s="37"/>
      <c r="N652" s="37"/>
      <c r="O652" s="33"/>
      <c r="P652" s="33"/>
      <c r="Q652" s="33"/>
      <c r="R652" s="33"/>
    </row>
    <row r="653" ht="15.75" customHeight="1">
      <c r="C653" s="8"/>
      <c r="F653" s="32"/>
      <c r="I653" s="35"/>
      <c r="J653" s="36"/>
      <c r="K653" s="37"/>
      <c r="L653" s="37"/>
      <c r="M653" s="37"/>
      <c r="N653" s="37"/>
      <c r="O653" s="33"/>
      <c r="P653" s="33"/>
      <c r="Q653" s="33"/>
      <c r="R653" s="33"/>
    </row>
    <row r="654" ht="15.75" customHeight="1">
      <c r="C654" s="8"/>
      <c r="F654" s="32"/>
      <c r="I654" s="35"/>
      <c r="J654" s="36"/>
      <c r="K654" s="37"/>
      <c r="L654" s="37"/>
      <c r="M654" s="37"/>
      <c r="N654" s="37"/>
      <c r="O654" s="33"/>
      <c r="P654" s="33"/>
      <c r="Q654" s="33"/>
      <c r="R654" s="33"/>
    </row>
    <row r="655" ht="15.75" customHeight="1">
      <c r="C655" s="8"/>
      <c r="F655" s="32"/>
      <c r="I655" s="35"/>
      <c r="J655" s="36"/>
      <c r="K655" s="37"/>
      <c r="L655" s="37"/>
      <c r="M655" s="37"/>
      <c r="N655" s="37"/>
      <c r="O655" s="33"/>
      <c r="P655" s="33"/>
      <c r="Q655" s="33"/>
      <c r="R655" s="33"/>
    </row>
    <row r="656" ht="15.75" customHeight="1">
      <c r="C656" s="8"/>
      <c r="F656" s="32"/>
      <c r="I656" s="35"/>
      <c r="J656" s="36"/>
      <c r="K656" s="37"/>
      <c r="L656" s="37"/>
      <c r="M656" s="37"/>
      <c r="N656" s="37"/>
      <c r="O656" s="33"/>
      <c r="P656" s="33"/>
      <c r="Q656" s="33"/>
      <c r="R656" s="33"/>
    </row>
    <row r="657" ht="15.75" customHeight="1">
      <c r="C657" s="8"/>
      <c r="F657" s="32"/>
      <c r="I657" s="35"/>
      <c r="J657" s="36"/>
      <c r="K657" s="37"/>
      <c r="L657" s="37"/>
      <c r="M657" s="37"/>
      <c r="N657" s="37"/>
      <c r="O657" s="33"/>
      <c r="P657" s="33"/>
      <c r="Q657" s="33"/>
      <c r="R657" s="33"/>
    </row>
    <row r="658" ht="15.75" customHeight="1">
      <c r="C658" s="8"/>
      <c r="F658" s="32"/>
      <c r="I658" s="35"/>
      <c r="J658" s="36"/>
      <c r="K658" s="37"/>
      <c r="L658" s="37"/>
      <c r="M658" s="37"/>
      <c r="N658" s="37"/>
      <c r="O658" s="33"/>
      <c r="P658" s="33"/>
      <c r="Q658" s="33"/>
      <c r="R658" s="33"/>
    </row>
    <row r="659" ht="15.75" customHeight="1">
      <c r="C659" s="8"/>
      <c r="F659" s="32"/>
      <c r="I659" s="35"/>
      <c r="J659" s="36"/>
      <c r="K659" s="37"/>
      <c r="L659" s="37"/>
      <c r="M659" s="37"/>
      <c r="N659" s="37"/>
      <c r="O659" s="33"/>
      <c r="P659" s="33"/>
      <c r="Q659" s="33"/>
      <c r="R659" s="33"/>
    </row>
    <row r="660" ht="15.75" customHeight="1">
      <c r="C660" s="8"/>
      <c r="F660" s="32"/>
      <c r="I660" s="35"/>
      <c r="J660" s="36"/>
      <c r="K660" s="37"/>
      <c r="L660" s="37"/>
      <c r="M660" s="37"/>
      <c r="N660" s="37"/>
      <c r="O660" s="33"/>
      <c r="P660" s="33"/>
      <c r="Q660" s="33"/>
      <c r="R660" s="33"/>
    </row>
    <row r="661" ht="15.75" customHeight="1">
      <c r="C661" s="8"/>
      <c r="F661" s="32"/>
      <c r="I661" s="35"/>
      <c r="J661" s="36"/>
      <c r="K661" s="37"/>
      <c r="L661" s="37"/>
      <c r="M661" s="37"/>
      <c r="N661" s="37"/>
      <c r="O661" s="33"/>
      <c r="P661" s="33"/>
      <c r="Q661" s="33"/>
      <c r="R661" s="33"/>
    </row>
    <row r="662" ht="15.75" customHeight="1">
      <c r="C662" s="8"/>
      <c r="F662" s="32"/>
      <c r="I662" s="35"/>
      <c r="J662" s="36"/>
      <c r="K662" s="37"/>
      <c r="L662" s="37"/>
      <c r="M662" s="37"/>
      <c r="N662" s="37"/>
      <c r="O662" s="33"/>
      <c r="P662" s="33"/>
      <c r="Q662" s="33"/>
      <c r="R662" s="33"/>
    </row>
    <row r="663" ht="15.75" customHeight="1">
      <c r="C663" s="8"/>
      <c r="F663" s="32"/>
      <c r="I663" s="35"/>
      <c r="J663" s="36"/>
      <c r="K663" s="37"/>
      <c r="L663" s="37"/>
      <c r="M663" s="37"/>
      <c r="N663" s="37"/>
      <c r="O663" s="33"/>
      <c r="P663" s="33"/>
      <c r="Q663" s="33"/>
      <c r="R663" s="33"/>
    </row>
    <row r="664" ht="15.75" customHeight="1">
      <c r="C664" s="8"/>
      <c r="F664" s="32"/>
      <c r="I664" s="35"/>
      <c r="J664" s="36"/>
      <c r="K664" s="37"/>
      <c r="L664" s="37"/>
      <c r="M664" s="37"/>
      <c r="N664" s="37"/>
      <c r="O664" s="33"/>
      <c r="P664" s="33"/>
      <c r="Q664" s="33"/>
      <c r="R664" s="33"/>
    </row>
    <row r="665" ht="15.75" customHeight="1">
      <c r="C665" s="8"/>
      <c r="F665" s="32"/>
      <c r="I665" s="35"/>
      <c r="J665" s="36"/>
      <c r="K665" s="37"/>
      <c r="L665" s="37"/>
      <c r="M665" s="37"/>
      <c r="N665" s="37"/>
      <c r="O665" s="33"/>
      <c r="P665" s="33"/>
      <c r="Q665" s="33"/>
      <c r="R665" s="33"/>
    </row>
    <row r="666" ht="15.75" customHeight="1">
      <c r="C666" s="8"/>
      <c r="F666" s="32"/>
      <c r="I666" s="35"/>
      <c r="J666" s="36"/>
      <c r="K666" s="37"/>
      <c r="L666" s="37"/>
      <c r="M666" s="37"/>
      <c r="N666" s="37"/>
      <c r="O666" s="33"/>
      <c r="P666" s="33"/>
      <c r="Q666" s="33"/>
      <c r="R666" s="33"/>
    </row>
    <row r="667" ht="15.75" customHeight="1">
      <c r="C667" s="8"/>
      <c r="F667" s="32"/>
      <c r="I667" s="35"/>
      <c r="J667" s="36"/>
      <c r="K667" s="37"/>
      <c r="L667" s="37"/>
      <c r="M667" s="37"/>
      <c r="N667" s="37"/>
      <c r="O667" s="33"/>
      <c r="P667" s="33"/>
      <c r="Q667" s="33"/>
      <c r="R667" s="33"/>
    </row>
    <row r="668" ht="15.75" customHeight="1">
      <c r="C668" s="8"/>
      <c r="F668" s="32"/>
      <c r="I668" s="35"/>
      <c r="J668" s="36"/>
      <c r="K668" s="37"/>
      <c r="L668" s="37"/>
      <c r="M668" s="37"/>
      <c r="N668" s="37"/>
      <c r="O668" s="33"/>
      <c r="P668" s="33"/>
      <c r="Q668" s="33"/>
      <c r="R668" s="33"/>
    </row>
    <row r="669" ht="15.75" customHeight="1">
      <c r="C669" s="8"/>
      <c r="F669" s="32"/>
      <c r="I669" s="35"/>
      <c r="J669" s="36"/>
      <c r="K669" s="37"/>
      <c r="L669" s="37"/>
      <c r="M669" s="37"/>
      <c r="N669" s="37"/>
      <c r="O669" s="33"/>
      <c r="P669" s="33"/>
      <c r="Q669" s="33"/>
      <c r="R669" s="33"/>
    </row>
    <row r="670" ht="15.75" customHeight="1">
      <c r="C670" s="8"/>
      <c r="F670" s="32"/>
      <c r="I670" s="35"/>
      <c r="J670" s="36"/>
      <c r="K670" s="37"/>
      <c r="L670" s="37"/>
      <c r="M670" s="37"/>
      <c r="N670" s="37"/>
      <c r="O670" s="33"/>
      <c r="P670" s="33"/>
      <c r="Q670" s="33"/>
      <c r="R670" s="33"/>
    </row>
    <row r="671" ht="15.75" customHeight="1">
      <c r="C671" s="8"/>
      <c r="F671" s="32"/>
      <c r="I671" s="35"/>
      <c r="J671" s="36"/>
      <c r="K671" s="37"/>
      <c r="L671" s="37"/>
      <c r="M671" s="37"/>
      <c r="N671" s="37"/>
      <c r="O671" s="33"/>
      <c r="P671" s="33"/>
      <c r="Q671" s="33"/>
      <c r="R671" s="33"/>
    </row>
    <row r="672" ht="15.75" customHeight="1">
      <c r="C672" s="8"/>
      <c r="F672" s="32"/>
      <c r="I672" s="35"/>
      <c r="J672" s="36"/>
      <c r="K672" s="37"/>
      <c r="L672" s="37"/>
      <c r="M672" s="37"/>
      <c r="N672" s="37"/>
      <c r="O672" s="33"/>
      <c r="P672" s="33"/>
      <c r="Q672" s="33"/>
      <c r="R672" s="33"/>
    </row>
    <row r="673" ht="15.75" customHeight="1">
      <c r="C673" s="8"/>
      <c r="F673" s="32"/>
      <c r="I673" s="35"/>
      <c r="J673" s="36"/>
      <c r="K673" s="37"/>
      <c r="L673" s="37"/>
      <c r="M673" s="37"/>
      <c r="N673" s="37"/>
      <c r="O673" s="33"/>
      <c r="P673" s="33"/>
      <c r="Q673" s="33"/>
      <c r="R673" s="33"/>
    </row>
    <row r="674" ht="15.75" customHeight="1">
      <c r="C674" s="8"/>
      <c r="F674" s="32"/>
      <c r="I674" s="35"/>
      <c r="J674" s="36"/>
      <c r="K674" s="37"/>
      <c r="L674" s="37"/>
      <c r="M674" s="37"/>
      <c r="N674" s="37"/>
      <c r="O674" s="33"/>
      <c r="P674" s="33"/>
      <c r="Q674" s="33"/>
      <c r="R674" s="33"/>
    </row>
    <row r="675" ht="15.75" customHeight="1">
      <c r="C675" s="8"/>
      <c r="F675" s="32"/>
      <c r="I675" s="35"/>
      <c r="J675" s="36"/>
      <c r="K675" s="37"/>
      <c r="L675" s="37"/>
      <c r="M675" s="37"/>
      <c r="N675" s="37"/>
      <c r="O675" s="33"/>
      <c r="P675" s="33"/>
      <c r="Q675" s="33"/>
      <c r="R675" s="33"/>
    </row>
    <row r="676" ht="15.75" customHeight="1">
      <c r="C676" s="8"/>
      <c r="F676" s="32"/>
      <c r="I676" s="35"/>
      <c r="J676" s="36"/>
      <c r="K676" s="37"/>
      <c r="L676" s="37"/>
      <c r="M676" s="37"/>
      <c r="N676" s="37"/>
      <c r="O676" s="33"/>
      <c r="P676" s="33"/>
      <c r="Q676" s="33"/>
      <c r="R676" s="33"/>
    </row>
    <row r="677" ht="15.75" customHeight="1">
      <c r="C677" s="8"/>
      <c r="F677" s="32"/>
      <c r="I677" s="35"/>
      <c r="J677" s="36"/>
      <c r="K677" s="37"/>
      <c r="L677" s="37"/>
      <c r="M677" s="37"/>
      <c r="N677" s="37"/>
      <c r="O677" s="33"/>
      <c r="P677" s="33"/>
      <c r="Q677" s="33"/>
      <c r="R677" s="33"/>
    </row>
    <row r="678" ht="15.75" customHeight="1">
      <c r="C678" s="8"/>
      <c r="F678" s="32"/>
      <c r="I678" s="35"/>
      <c r="J678" s="36"/>
      <c r="K678" s="37"/>
      <c r="L678" s="37"/>
      <c r="M678" s="37"/>
      <c r="N678" s="37"/>
      <c r="O678" s="33"/>
      <c r="P678" s="33"/>
      <c r="Q678" s="33"/>
      <c r="R678" s="33"/>
    </row>
    <row r="679" ht="15.75" customHeight="1">
      <c r="C679" s="8"/>
      <c r="F679" s="32"/>
      <c r="I679" s="35"/>
      <c r="J679" s="36"/>
      <c r="K679" s="37"/>
      <c r="L679" s="37"/>
      <c r="M679" s="37"/>
      <c r="N679" s="37"/>
      <c r="O679" s="33"/>
      <c r="P679" s="33"/>
      <c r="Q679" s="33"/>
      <c r="R679" s="33"/>
    </row>
    <row r="680" ht="15.75" customHeight="1">
      <c r="C680" s="8"/>
      <c r="F680" s="32"/>
      <c r="I680" s="35"/>
      <c r="J680" s="36"/>
      <c r="K680" s="37"/>
      <c r="L680" s="37"/>
      <c r="M680" s="37"/>
      <c r="N680" s="37"/>
      <c r="O680" s="33"/>
      <c r="P680" s="33"/>
      <c r="Q680" s="33"/>
      <c r="R680" s="33"/>
    </row>
    <row r="681" ht="15.75" customHeight="1">
      <c r="C681" s="8"/>
      <c r="F681" s="32"/>
      <c r="I681" s="35"/>
      <c r="J681" s="36"/>
      <c r="K681" s="37"/>
      <c r="L681" s="37"/>
      <c r="M681" s="37"/>
      <c r="N681" s="37"/>
      <c r="O681" s="33"/>
      <c r="P681" s="33"/>
      <c r="Q681" s="33"/>
      <c r="R681" s="33"/>
    </row>
    <row r="682" ht="15.75" customHeight="1">
      <c r="C682" s="8"/>
      <c r="F682" s="32"/>
      <c r="I682" s="35"/>
      <c r="J682" s="36"/>
      <c r="K682" s="37"/>
      <c r="L682" s="37"/>
      <c r="M682" s="37"/>
      <c r="N682" s="37"/>
      <c r="O682" s="33"/>
      <c r="P682" s="33"/>
      <c r="Q682" s="33"/>
      <c r="R682" s="33"/>
    </row>
    <row r="683" ht="15.75" customHeight="1">
      <c r="C683" s="8"/>
      <c r="F683" s="32"/>
      <c r="I683" s="35"/>
      <c r="J683" s="36"/>
      <c r="K683" s="37"/>
      <c r="L683" s="37"/>
      <c r="M683" s="37"/>
      <c r="N683" s="37"/>
      <c r="O683" s="33"/>
      <c r="P683" s="33"/>
      <c r="Q683" s="33"/>
      <c r="R683" s="33"/>
    </row>
    <row r="684" ht="15.75" customHeight="1">
      <c r="C684" s="8"/>
      <c r="F684" s="32"/>
      <c r="I684" s="35"/>
      <c r="J684" s="36"/>
      <c r="K684" s="37"/>
      <c r="L684" s="37"/>
      <c r="M684" s="37"/>
      <c r="N684" s="37"/>
      <c r="O684" s="33"/>
      <c r="P684" s="33"/>
      <c r="Q684" s="33"/>
      <c r="R684" s="33"/>
    </row>
    <row r="685" ht="15.75" customHeight="1">
      <c r="C685" s="8"/>
      <c r="F685" s="32"/>
      <c r="I685" s="35"/>
      <c r="J685" s="36"/>
      <c r="K685" s="37"/>
      <c r="L685" s="37"/>
      <c r="M685" s="37"/>
      <c r="N685" s="37"/>
      <c r="O685" s="33"/>
      <c r="P685" s="33"/>
      <c r="Q685" s="33"/>
      <c r="R685" s="33"/>
    </row>
    <row r="686" ht="15.75" customHeight="1">
      <c r="C686" s="8"/>
      <c r="F686" s="32"/>
      <c r="I686" s="35"/>
      <c r="J686" s="36"/>
      <c r="K686" s="37"/>
      <c r="L686" s="37"/>
      <c r="M686" s="37"/>
      <c r="N686" s="37"/>
      <c r="O686" s="33"/>
      <c r="P686" s="33"/>
      <c r="Q686" s="33"/>
      <c r="R686" s="33"/>
    </row>
    <row r="687" ht="15.75" customHeight="1">
      <c r="C687" s="8"/>
      <c r="F687" s="32"/>
      <c r="I687" s="35"/>
      <c r="J687" s="36"/>
      <c r="K687" s="37"/>
      <c r="L687" s="37"/>
      <c r="M687" s="37"/>
      <c r="N687" s="37"/>
      <c r="O687" s="33"/>
      <c r="P687" s="33"/>
      <c r="Q687" s="33"/>
      <c r="R687" s="33"/>
    </row>
    <row r="688" ht="15.75" customHeight="1">
      <c r="C688" s="8"/>
      <c r="F688" s="32"/>
      <c r="I688" s="35"/>
      <c r="J688" s="36"/>
      <c r="K688" s="37"/>
      <c r="L688" s="37"/>
      <c r="M688" s="37"/>
      <c r="N688" s="37"/>
      <c r="O688" s="33"/>
      <c r="P688" s="33"/>
      <c r="Q688" s="33"/>
      <c r="R688" s="33"/>
    </row>
    <row r="689" ht="15.75" customHeight="1">
      <c r="C689" s="8"/>
      <c r="F689" s="32"/>
      <c r="I689" s="35"/>
      <c r="J689" s="36"/>
      <c r="K689" s="37"/>
      <c r="L689" s="37"/>
      <c r="M689" s="37"/>
      <c r="N689" s="37"/>
      <c r="O689" s="33"/>
      <c r="P689" s="33"/>
      <c r="Q689" s="33"/>
      <c r="R689" s="33"/>
    </row>
    <row r="690" ht="15.75" customHeight="1">
      <c r="C690" s="8"/>
      <c r="F690" s="32"/>
      <c r="I690" s="35"/>
      <c r="J690" s="36"/>
      <c r="K690" s="37"/>
      <c r="L690" s="37"/>
      <c r="M690" s="37"/>
      <c r="N690" s="37"/>
      <c r="O690" s="33"/>
      <c r="P690" s="33"/>
      <c r="Q690" s="33"/>
      <c r="R690" s="33"/>
    </row>
    <row r="691" ht="15.75" customHeight="1">
      <c r="C691" s="8"/>
      <c r="F691" s="32"/>
      <c r="I691" s="35"/>
      <c r="J691" s="36"/>
      <c r="K691" s="37"/>
      <c r="L691" s="37"/>
      <c r="M691" s="37"/>
      <c r="N691" s="37"/>
      <c r="O691" s="33"/>
      <c r="P691" s="33"/>
      <c r="Q691" s="33"/>
      <c r="R691" s="33"/>
    </row>
    <row r="692" ht="15.75" customHeight="1">
      <c r="C692" s="8"/>
      <c r="F692" s="32"/>
      <c r="I692" s="35"/>
      <c r="J692" s="36"/>
      <c r="K692" s="37"/>
      <c r="L692" s="37"/>
      <c r="M692" s="37"/>
      <c r="N692" s="37"/>
      <c r="O692" s="33"/>
      <c r="P692" s="33"/>
      <c r="Q692" s="33"/>
      <c r="R692" s="33"/>
    </row>
    <row r="693" ht="15.75" customHeight="1">
      <c r="C693" s="8"/>
      <c r="F693" s="32"/>
      <c r="I693" s="35"/>
      <c r="J693" s="36"/>
      <c r="K693" s="37"/>
      <c r="L693" s="37"/>
      <c r="M693" s="37"/>
      <c r="N693" s="37"/>
      <c r="O693" s="33"/>
      <c r="P693" s="33"/>
      <c r="Q693" s="33"/>
      <c r="R693" s="33"/>
    </row>
    <row r="694" ht="15.75" customHeight="1">
      <c r="C694" s="8"/>
      <c r="F694" s="32"/>
      <c r="I694" s="35"/>
      <c r="J694" s="36"/>
      <c r="K694" s="37"/>
      <c r="L694" s="37"/>
      <c r="M694" s="37"/>
      <c r="N694" s="37"/>
      <c r="O694" s="33"/>
      <c r="P694" s="33"/>
      <c r="Q694" s="33"/>
      <c r="R694" s="33"/>
    </row>
    <row r="695" ht="15.75" customHeight="1">
      <c r="C695" s="8"/>
      <c r="F695" s="32"/>
      <c r="I695" s="35"/>
      <c r="J695" s="36"/>
      <c r="K695" s="37"/>
      <c r="L695" s="37"/>
      <c r="M695" s="37"/>
      <c r="N695" s="37"/>
      <c r="O695" s="33"/>
      <c r="P695" s="33"/>
      <c r="Q695" s="33"/>
      <c r="R695" s="33"/>
    </row>
    <row r="696" ht="15.75" customHeight="1">
      <c r="C696" s="8"/>
      <c r="F696" s="32"/>
      <c r="I696" s="35"/>
      <c r="J696" s="36"/>
      <c r="K696" s="37"/>
      <c r="L696" s="37"/>
      <c r="M696" s="37"/>
      <c r="N696" s="37"/>
      <c r="O696" s="33"/>
      <c r="P696" s="33"/>
      <c r="Q696" s="33"/>
      <c r="R696" s="33"/>
    </row>
    <row r="697" ht="15.75" customHeight="1">
      <c r="C697" s="8"/>
      <c r="F697" s="32"/>
      <c r="I697" s="35"/>
      <c r="J697" s="36"/>
      <c r="K697" s="37"/>
      <c r="L697" s="37"/>
      <c r="M697" s="37"/>
      <c r="N697" s="37"/>
      <c r="O697" s="33"/>
      <c r="P697" s="33"/>
      <c r="Q697" s="33"/>
      <c r="R697" s="33"/>
    </row>
    <row r="698" ht="15.75" customHeight="1">
      <c r="C698" s="8"/>
      <c r="F698" s="32"/>
      <c r="I698" s="35"/>
      <c r="J698" s="36"/>
      <c r="K698" s="37"/>
      <c r="L698" s="37"/>
      <c r="M698" s="37"/>
      <c r="N698" s="37"/>
      <c r="O698" s="33"/>
      <c r="P698" s="33"/>
      <c r="Q698" s="33"/>
      <c r="R698" s="33"/>
    </row>
    <row r="699" ht="15.75" customHeight="1">
      <c r="C699" s="8"/>
      <c r="F699" s="32"/>
      <c r="I699" s="35"/>
      <c r="J699" s="36"/>
      <c r="K699" s="37"/>
      <c r="L699" s="37"/>
      <c r="M699" s="37"/>
      <c r="N699" s="37"/>
      <c r="O699" s="33"/>
      <c r="P699" s="33"/>
      <c r="Q699" s="33"/>
      <c r="R699" s="33"/>
    </row>
    <row r="700" ht="15.75" customHeight="1">
      <c r="C700" s="8"/>
      <c r="F700" s="32"/>
      <c r="I700" s="35"/>
      <c r="J700" s="36"/>
      <c r="K700" s="37"/>
      <c r="L700" s="37"/>
      <c r="M700" s="37"/>
      <c r="N700" s="37"/>
      <c r="O700" s="33"/>
      <c r="P700" s="33"/>
      <c r="Q700" s="33"/>
      <c r="R700" s="33"/>
    </row>
    <row r="701" ht="15.75" customHeight="1">
      <c r="C701" s="8"/>
      <c r="F701" s="32"/>
      <c r="I701" s="35"/>
      <c r="J701" s="36"/>
      <c r="K701" s="37"/>
      <c r="L701" s="37"/>
      <c r="M701" s="37"/>
      <c r="N701" s="37"/>
      <c r="O701" s="33"/>
      <c r="P701" s="33"/>
      <c r="Q701" s="33"/>
      <c r="R701" s="33"/>
    </row>
    <row r="702" ht="15.75" customHeight="1">
      <c r="C702" s="8"/>
      <c r="F702" s="32"/>
      <c r="I702" s="35"/>
      <c r="J702" s="36"/>
      <c r="K702" s="37"/>
      <c r="L702" s="37"/>
      <c r="M702" s="37"/>
      <c r="N702" s="37"/>
      <c r="O702" s="33"/>
      <c r="P702" s="33"/>
      <c r="Q702" s="33"/>
      <c r="R702" s="33"/>
    </row>
    <row r="703" ht="15.75" customHeight="1">
      <c r="C703" s="8"/>
      <c r="F703" s="32"/>
      <c r="I703" s="35"/>
      <c r="J703" s="36"/>
      <c r="K703" s="37"/>
      <c r="L703" s="37"/>
      <c r="M703" s="37"/>
      <c r="N703" s="37"/>
      <c r="O703" s="33"/>
      <c r="P703" s="33"/>
      <c r="Q703" s="33"/>
      <c r="R703" s="33"/>
    </row>
    <row r="704" ht="15.75" customHeight="1">
      <c r="C704" s="8"/>
      <c r="F704" s="32"/>
      <c r="I704" s="35"/>
      <c r="J704" s="36"/>
      <c r="K704" s="37"/>
      <c r="L704" s="37"/>
      <c r="M704" s="37"/>
      <c r="N704" s="37"/>
      <c r="O704" s="33"/>
      <c r="P704" s="33"/>
      <c r="Q704" s="33"/>
      <c r="R704" s="33"/>
    </row>
    <row r="705" ht="15.75" customHeight="1">
      <c r="C705" s="8"/>
      <c r="F705" s="32"/>
      <c r="I705" s="35"/>
      <c r="J705" s="36"/>
      <c r="K705" s="37"/>
      <c r="L705" s="37"/>
      <c r="M705" s="37"/>
      <c r="N705" s="37"/>
      <c r="O705" s="33"/>
      <c r="P705" s="33"/>
      <c r="Q705" s="33"/>
      <c r="R705" s="33"/>
    </row>
    <row r="706" ht="15.75" customHeight="1">
      <c r="C706" s="8"/>
      <c r="F706" s="32"/>
      <c r="I706" s="35"/>
      <c r="J706" s="36"/>
      <c r="K706" s="37"/>
      <c r="L706" s="37"/>
      <c r="M706" s="37"/>
      <c r="N706" s="37"/>
      <c r="O706" s="33"/>
      <c r="P706" s="33"/>
      <c r="Q706" s="33"/>
      <c r="R706" s="33"/>
    </row>
    <row r="707" ht="15.75" customHeight="1">
      <c r="C707" s="8"/>
      <c r="F707" s="32"/>
      <c r="I707" s="35"/>
      <c r="J707" s="36"/>
      <c r="K707" s="37"/>
      <c r="L707" s="37"/>
      <c r="M707" s="37"/>
      <c r="N707" s="37"/>
      <c r="O707" s="33"/>
      <c r="P707" s="33"/>
      <c r="Q707" s="33"/>
      <c r="R707" s="33"/>
    </row>
    <row r="708" ht="15.75" customHeight="1">
      <c r="C708" s="8"/>
      <c r="F708" s="32"/>
      <c r="I708" s="35"/>
      <c r="J708" s="36"/>
      <c r="K708" s="37"/>
      <c r="L708" s="37"/>
      <c r="M708" s="37"/>
      <c r="N708" s="37"/>
      <c r="O708" s="33"/>
      <c r="P708" s="33"/>
      <c r="Q708" s="33"/>
      <c r="R708" s="33"/>
    </row>
    <row r="709" ht="15.75" customHeight="1">
      <c r="C709" s="8"/>
      <c r="F709" s="32"/>
      <c r="I709" s="35"/>
      <c r="J709" s="36"/>
      <c r="K709" s="37"/>
      <c r="L709" s="37"/>
      <c r="M709" s="37"/>
      <c r="N709" s="37"/>
      <c r="O709" s="33"/>
      <c r="P709" s="33"/>
      <c r="Q709" s="33"/>
      <c r="R709" s="33"/>
    </row>
    <row r="710" ht="15.75" customHeight="1">
      <c r="C710" s="8"/>
      <c r="F710" s="32"/>
      <c r="I710" s="35"/>
      <c r="J710" s="36"/>
      <c r="K710" s="37"/>
      <c r="L710" s="37"/>
      <c r="M710" s="37"/>
      <c r="N710" s="37"/>
      <c r="O710" s="33"/>
      <c r="P710" s="33"/>
      <c r="Q710" s="33"/>
      <c r="R710" s="33"/>
    </row>
    <row r="711" ht="15.75" customHeight="1">
      <c r="C711" s="8"/>
      <c r="F711" s="32"/>
      <c r="I711" s="35"/>
      <c r="J711" s="36"/>
      <c r="K711" s="37"/>
      <c r="L711" s="37"/>
      <c r="M711" s="37"/>
      <c r="N711" s="37"/>
      <c r="O711" s="33"/>
      <c r="P711" s="33"/>
      <c r="Q711" s="33"/>
      <c r="R711" s="33"/>
    </row>
    <row r="712" ht="15.75" customHeight="1">
      <c r="C712" s="8"/>
      <c r="F712" s="32"/>
      <c r="I712" s="35"/>
      <c r="J712" s="36"/>
      <c r="K712" s="37"/>
      <c r="L712" s="37"/>
      <c r="M712" s="37"/>
      <c r="N712" s="37"/>
      <c r="O712" s="33"/>
      <c r="P712" s="33"/>
      <c r="Q712" s="33"/>
      <c r="R712" s="33"/>
    </row>
    <row r="713" ht="15.75" customHeight="1">
      <c r="C713" s="8"/>
      <c r="F713" s="32"/>
      <c r="I713" s="35"/>
      <c r="J713" s="36"/>
      <c r="K713" s="37"/>
      <c r="L713" s="37"/>
      <c r="M713" s="37"/>
      <c r="N713" s="37"/>
      <c r="O713" s="33"/>
      <c r="P713" s="33"/>
      <c r="Q713" s="33"/>
      <c r="R713" s="33"/>
    </row>
    <row r="714" ht="15.75" customHeight="1">
      <c r="C714" s="8"/>
      <c r="F714" s="32"/>
      <c r="I714" s="35"/>
      <c r="J714" s="36"/>
      <c r="K714" s="37"/>
      <c r="L714" s="37"/>
      <c r="M714" s="37"/>
      <c r="N714" s="37"/>
      <c r="O714" s="33"/>
      <c r="P714" s="33"/>
      <c r="Q714" s="33"/>
      <c r="R714" s="33"/>
    </row>
    <row r="715" ht="15.75" customHeight="1">
      <c r="C715" s="8"/>
      <c r="F715" s="32"/>
      <c r="I715" s="35"/>
      <c r="J715" s="36"/>
      <c r="K715" s="37"/>
      <c r="L715" s="37"/>
      <c r="M715" s="37"/>
      <c r="N715" s="37"/>
      <c r="O715" s="33"/>
      <c r="P715" s="33"/>
      <c r="Q715" s="33"/>
      <c r="R715" s="33"/>
    </row>
    <row r="716" ht="15.75" customHeight="1">
      <c r="C716" s="8"/>
      <c r="F716" s="32"/>
      <c r="I716" s="35"/>
      <c r="J716" s="36"/>
      <c r="K716" s="37"/>
      <c r="L716" s="37"/>
      <c r="M716" s="37"/>
      <c r="N716" s="37"/>
      <c r="O716" s="33"/>
      <c r="P716" s="33"/>
      <c r="Q716" s="33"/>
      <c r="R716" s="33"/>
    </row>
    <row r="717" ht="15.75" customHeight="1">
      <c r="C717" s="8"/>
      <c r="F717" s="32"/>
      <c r="I717" s="35"/>
      <c r="J717" s="36"/>
      <c r="K717" s="37"/>
      <c r="L717" s="37"/>
      <c r="M717" s="37"/>
      <c r="N717" s="37"/>
      <c r="O717" s="33"/>
      <c r="P717" s="33"/>
      <c r="Q717" s="33"/>
      <c r="R717" s="33"/>
    </row>
    <row r="718" ht="15.75" customHeight="1">
      <c r="C718" s="8"/>
      <c r="F718" s="32"/>
      <c r="I718" s="35"/>
      <c r="J718" s="36"/>
      <c r="K718" s="37"/>
      <c r="L718" s="37"/>
      <c r="M718" s="37"/>
      <c r="N718" s="37"/>
      <c r="O718" s="33"/>
      <c r="P718" s="33"/>
      <c r="Q718" s="33"/>
      <c r="R718" s="33"/>
    </row>
    <row r="719" ht="15.75" customHeight="1">
      <c r="C719" s="8"/>
      <c r="F719" s="32"/>
      <c r="I719" s="35"/>
      <c r="J719" s="36"/>
      <c r="K719" s="37"/>
      <c r="L719" s="37"/>
      <c r="M719" s="37"/>
      <c r="N719" s="37"/>
      <c r="O719" s="33"/>
      <c r="P719" s="33"/>
      <c r="Q719" s="33"/>
      <c r="R719" s="33"/>
    </row>
    <row r="720" ht="15.75" customHeight="1">
      <c r="C720" s="8"/>
      <c r="F720" s="32"/>
      <c r="I720" s="35"/>
      <c r="J720" s="36"/>
      <c r="K720" s="37"/>
      <c r="L720" s="37"/>
      <c r="M720" s="37"/>
      <c r="N720" s="37"/>
      <c r="O720" s="33"/>
      <c r="P720" s="33"/>
      <c r="Q720" s="33"/>
      <c r="R720" s="33"/>
    </row>
    <row r="721" ht="15.75" customHeight="1">
      <c r="C721" s="8"/>
      <c r="F721" s="32"/>
      <c r="I721" s="35"/>
      <c r="J721" s="36"/>
      <c r="K721" s="37"/>
      <c r="L721" s="37"/>
      <c r="M721" s="37"/>
      <c r="N721" s="37"/>
      <c r="O721" s="33"/>
      <c r="P721" s="33"/>
      <c r="Q721" s="33"/>
      <c r="R721" s="33"/>
    </row>
    <row r="722" ht="15.75" customHeight="1">
      <c r="C722" s="8"/>
      <c r="F722" s="32"/>
      <c r="I722" s="35"/>
      <c r="J722" s="36"/>
      <c r="K722" s="37"/>
      <c r="L722" s="37"/>
      <c r="M722" s="37"/>
      <c r="N722" s="37"/>
      <c r="O722" s="33"/>
      <c r="P722" s="33"/>
      <c r="Q722" s="33"/>
      <c r="R722" s="33"/>
    </row>
    <row r="723" ht="15.75" customHeight="1">
      <c r="C723" s="8"/>
      <c r="F723" s="32"/>
      <c r="I723" s="35"/>
      <c r="J723" s="36"/>
      <c r="K723" s="37"/>
      <c r="L723" s="37"/>
      <c r="M723" s="37"/>
      <c r="N723" s="37"/>
      <c r="O723" s="33"/>
      <c r="P723" s="33"/>
      <c r="Q723" s="33"/>
      <c r="R723" s="33"/>
    </row>
    <row r="724" ht="15.75" customHeight="1">
      <c r="C724" s="8"/>
      <c r="F724" s="32"/>
      <c r="I724" s="35"/>
      <c r="J724" s="36"/>
      <c r="K724" s="37"/>
      <c r="L724" s="37"/>
      <c r="M724" s="37"/>
      <c r="N724" s="37"/>
      <c r="O724" s="33"/>
      <c r="P724" s="33"/>
      <c r="Q724" s="33"/>
      <c r="R724" s="33"/>
    </row>
    <row r="725" ht="15.75" customHeight="1">
      <c r="C725" s="8"/>
      <c r="F725" s="32"/>
      <c r="I725" s="35"/>
      <c r="J725" s="36"/>
      <c r="K725" s="37"/>
      <c r="L725" s="37"/>
      <c r="M725" s="37"/>
      <c r="N725" s="37"/>
      <c r="O725" s="33"/>
      <c r="P725" s="33"/>
      <c r="Q725" s="33"/>
      <c r="R725" s="33"/>
    </row>
    <row r="726" ht="15.75" customHeight="1">
      <c r="C726" s="8"/>
      <c r="F726" s="32"/>
      <c r="I726" s="35"/>
      <c r="J726" s="36"/>
      <c r="K726" s="37"/>
      <c r="L726" s="37"/>
      <c r="M726" s="37"/>
      <c r="N726" s="37"/>
      <c r="O726" s="33"/>
      <c r="P726" s="33"/>
      <c r="Q726" s="33"/>
      <c r="R726" s="33"/>
    </row>
    <row r="727" ht="15.75" customHeight="1">
      <c r="C727" s="8"/>
      <c r="F727" s="32"/>
      <c r="I727" s="35"/>
      <c r="J727" s="36"/>
      <c r="K727" s="37"/>
      <c r="L727" s="37"/>
      <c r="M727" s="37"/>
      <c r="N727" s="37"/>
      <c r="O727" s="33"/>
      <c r="P727" s="33"/>
      <c r="Q727" s="33"/>
      <c r="R727" s="33"/>
    </row>
    <row r="728" ht="15.75" customHeight="1">
      <c r="C728" s="8"/>
      <c r="F728" s="32"/>
      <c r="I728" s="35"/>
      <c r="J728" s="36"/>
      <c r="K728" s="37"/>
      <c r="L728" s="37"/>
      <c r="M728" s="37"/>
      <c r="N728" s="37"/>
      <c r="O728" s="33"/>
      <c r="P728" s="33"/>
      <c r="Q728" s="33"/>
      <c r="R728" s="33"/>
    </row>
    <row r="729" ht="15.75" customHeight="1">
      <c r="C729" s="8"/>
      <c r="F729" s="32"/>
      <c r="I729" s="35"/>
      <c r="J729" s="36"/>
      <c r="K729" s="37"/>
      <c r="L729" s="37"/>
      <c r="M729" s="37"/>
      <c r="N729" s="37"/>
      <c r="O729" s="33"/>
      <c r="P729" s="33"/>
      <c r="Q729" s="33"/>
      <c r="R729" s="33"/>
    </row>
    <row r="730" ht="15.75" customHeight="1">
      <c r="C730" s="8"/>
      <c r="F730" s="32"/>
      <c r="I730" s="35"/>
      <c r="J730" s="36"/>
      <c r="K730" s="37"/>
      <c r="L730" s="37"/>
      <c r="M730" s="37"/>
      <c r="N730" s="37"/>
      <c r="O730" s="33"/>
      <c r="P730" s="33"/>
      <c r="Q730" s="33"/>
      <c r="R730" s="33"/>
    </row>
    <row r="731" ht="15.75" customHeight="1">
      <c r="C731" s="8"/>
      <c r="F731" s="32"/>
      <c r="I731" s="35"/>
      <c r="J731" s="36"/>
      <c r="K731" s="37"/>
      <c r="L731" s="37"/>
      <c r="M731" s="37"/>
      <c r="N731" s="37"/>
      <c r="O731" s="33"/>
      <c r="P731" s="33"/>
      <c r="Q731" s="33"/>
      <c r="R731" s="33"/>
    </row>
    <row r="732" ht="15.75" customHeight="1">
      <c r="C732" s="8"/>
      <c r="F732" s="32"/>
      <c r="I732" s="35"/>
      <c r="J732" s="36"/>
      <c r="K732" s="37"/>
      <c r="L732" s="37"/>
      <c r="M732" s="37"/>
      <c r="N732" s="37"/>
      <c r="O732" s="33"/>
      <c r="P732" s="33"/>
      <c r="Q732" s="33"/>
      <c r="R732" s="33"/>
    </row>
    <row r="733" ht="15.75" customHeight="1">
      <c r="C733" s="8"/>
      <c r="F733" s="32"/>
      <c r="I733" s="35"/>
      <c r="J733" s="36"/>
      <c r="K733" s="37"/>
      <c r="L733" s="37"/>
      <c r="M733" s="37"/>
      <c r="N733" s="37"/>
      <c r="O733" s="33"/>
      <c r="P733" s="33"/>
      <c r="Q733" s="33"/>
      <c r="R733" s="33"/>
    </row>
    <row r="734" ht="15.75" customHeight="1">
      <c r="C734" s="8"/>
      <c r="F734" s="32"/>
      <c r="I734" s="35"/>
      <c r="J734" s="36"/>
      <c r="K734" s="37"/>
      <c r="L734" s="37"/>
      <c r="M734" s="37"/>
      <c r="N734" s="37"/>
      <c r="O734" s="33"/>
      <c r="P734" s="33"/>
      <c r="Q734" s="33"/>
      <c r="R734" s="33"/>
    </row>
    <row r="735" ht="15.75" customHeight="1">
      <c r="C735" s="8"/>
      <c r="F735" s="32"/>
      <c r="I735" s="35"/>
      <c r="J735" s="36"/>
      <c r="K735" s="37"/>
      <c r="L735" s="37"/>
      <c r="M735" s="37"/>
      <c r="N735" s="37"/>
      <c r="O735" s="33"/>
      <c r="P735" s="33"/>
      <c r="Q735" s="33"/>
      <c r="R735" s="33"/>
    </row>
    <row r="736" ht="15.75" customHeight="1">
      <c r="C736" s="8"/>
      <c r="F736" s="32"/>
      <c r="I736" s="35"/>
      <c r="J736" s="36"/>
      <c r="K736" s="37"/>
      <c r="L736" s="37"/>
      <c r="M736" s="37"/>
      <c r="N736" s="37"/>
      <c r="O736" s="33"/>
      <c r="P736" s="33"/>
      <c r="Q736" s="33"/>
      <c r="R736" s="33"/>
    </row>
    <row r="737" ht="15.75" customHeight="1">
      <c r="C737" s="8"/>
      <c r="F737" s="32"/>
      <c r="I737" s="35"/>
      <c r="J737" s="36"/>
      <c r="K737" s="37"/>
      <c r="L737" s="37"/>
      <c r="M737" s="37"/>
      <c r="N737" s="37"/>
      <c r="O737" s="33"/>
      <c r="P737" s="33"/>
      <c r="Q737" s="33"/>
      <c r="R737" s="33"/>
    </row>
    <row r="738" ht="15.75" customHeight="1">
      <c r="C738" s="8"/>
      <c r="F738" s="32"/>
      <c r="I738" s="35"/>
      <c r="J738" s="36"/>
      <c r="K738" s="37"/>
      <c r="L738" s="37"/>
      <c r="M738" s="37"/>
      <c r="N738" s="37"/>
      <c r="O738" s="33"/>
      <c r="P738" s="33"/>
      <c r="Q738" s="33"/>
      <c r="R738" s="33"/>
    </row>
    <row r="739" ht="15.75" customHeight="1">
      <c r="C739" s="8"/>
      <c r="F739" s="32"/>
      <c r="I739" s="35"/>
      <c r="J739" s="36"/>
      <c r="K739" s="37"/>
      <c r="L739" s="37"/>
      <c r="M739" s="37"/>
      <c r="N739" s="37"/>
      <c r="O739" s="33"/>
      <c r="P739" s="33"/>
      <c r="Q739" s="33"/>
      <c r="R739" s="33"/>
    </row>
    <row r="740" ht="15.75" customHeight="1">
      <c r="C740" s="8"/>
      <c r="F740" s="32"/>
      <c r="I740" s="35"/>
      <c r="J740" s="36"/>
      <c r="K740" s="37"/>
      <c r="L740" s="37"/>
      <c r="M740" s="37"/>
      <c r="N740" s="37"/>
      <c r="O740" s="33"/>
      <c r="P740" s="33"/>
      <c r="Q740" s="33"/>
      <c r="R740" s="33"/>
    </row>
    <row r="741" ht="15.75" customHeight="1">
      <c r="C741" s="8"/>
      <c r="F741" s="32"/>
      <c r="I741" s="35"/>
      <c r="J741" s="36"/>
      <c r="K741" s="37"/>
      <c r="L741" s="37"/>
      <c r="M741" s="37"/>
      <c r="N741" s="37"/>
      <c r="O741" s="33"/>
      <c r="P741" s="33"/>
      <c r="Q741" s="33"/>
      <c r="R741" s="33"/>
    </row>
    <row r="742" ht="15.75" customHeight="1">
      <c r="C742" s="8"/>
      <c r="F742" s="32"/>
      <c r="I742" s="35"/>
      <c r="J742" s="36"/>
      <c r="K742" s="37"/>
      <c r="L742" s="37"/>
      <c r="M742" s="37"/>
      <c r="N742" s="37"/>
      <c r="O742" s="33"/>
      <c r="P742" s="33"/>
      <c r="Q742" s="33"/>
      <c r="R742" s="33"/>
    </row>
    <row r="743" ht="15.75" customHeight="1">
      <c r="C743" s="8"/>
      <c r="F743" s="32"/>
      <c r="I743" s="35"/>
      <c r="J743" s="36"/>
      <c r="K743" s="37"/>
      <c r="L743" s="37"/>
      <c r="M743" s="37"/>
      <c r="N743" s="37"/>
      <c r="O743" s="33"/>
      <c r="P743" s="33"/>
      <c r="Q743" s="33"/>
      <c r="R743" s="33"/>
    </row>
    <row r="744" ht="15.75" customHeight="1">
      <c r="C744" s="8"/>
      <c r="F744" s="32"/>
      <c r="I744" s="35"/>
      <c r="J744" s="36"/>
      <c r="K744" s="37"/>
      <c r="L744" s="37"/>
      <c r="M744" s="37"/>
      <c r="N744" s="37"/>
      <c r="O744" s="33"/>
      <c r="P744" s="33"/>
      <c r="Q744" s="33"/>
      <c r="R744" s="33"/>
    </row>
    <row r="745" ht="15.75" customHeight="1">
      <c r="C745" s="8"/>
      <c r="F745" s="32"/>
      <c r="I745" s="35"/>
      <c r="J745" s="36"/>
      <c r="K745" s="37"/>
      <c r="L745" s="37"/>
      <c r="M745" s="37"/>
      <c r="N745" s="37"/>
      <c r="O745" s="33"/>
      <c r="P745" s="33"/>
      <c r="Q745" s="33"/>
      <c r="R745" s="33"/>
    </row>
    <row r="746" ht="15.75" customHeight="1">
      <c r="C746" s="8"/>
      <c r="F746" s="32"/>
      <c r="I746" s="35"/>
      <c r="J746" s="36"/>
      <c r="K746" s="37"/>
      <c r="L746" s="37"/>
      <c r="M746" s="37"/>
      <c r="N746" s="37"/>
      <c r="O746" s="33"/>
      <c r="P746" s="33"/>
      <c r="Q746" s="33"/>
      <c r="R746" s="33"/>
    </row>
    <row r="747" ht="15.75" customHeight="1">
      <c r="C747" s="8"/>
      <c r="F747" s="32"/>
      <c r="I747" s="35"/>
      <c r="J747" s="36"/>
      <c r="K747" s="37"/>
      <c r="L747" s="37"/>
      <c r="M747" s="37"/>
      <c r="N747" s="37"/>
      <c r="O747" s="33"/>
      <c r="P747" s="33"/>
      <c r="Q747" s="33"/>
      <c r="R747" s="33"/>
    </row>
    <row r="748" ht="15.75" customHeight="1">
      <c r="C748" s="8"/>
      <c r="F748" s="32"/>
      <c r="I748" s="35"/>
      <c r="J748" s="36"/>
      <c r="K748" s="37"/>
      <c r="L748" s="37"/>
      <c r="M748" s="37"/>
      <c r="N748" s="37"/>
      <c r="O748" s="33"/>
      <c r="P748" s="33"/>
      <c r="Q748" s="33"/>
      <c r="R748" s="33"/>
    </row>
    <row r="749" ht="15.75" customHeight="1">
      <c r="C749" s="8"/>
      <c r="F749" s="32"/>
      <c r="I749" s="35"/>
      <c r="J749" s="36"/>
      <c r="K749" s="37"/>
      <c r="L749" s="37"/>
      <c r="M749" s="37"/>
      <c r="N749" s="37"/>
      <c r="O749" s="33"/>
      <c r="P749" s="33"/>
      <c r="Q749" s="33"/>
      <c r="R749" s="33"/>
    </row>
    <row r="750" ht="15.75" customHeight="1">
      <c r="C750" s="8"/>
      <c r="F750" s="32"/>
      <c r="I750" s="35"/>
      <c r="J750" s="36"/>
      <c r="K750" s="37"/>
      <c r="L750" s="37"/>
      <c r="M750" s="37"/>
      <c r="N750" s="37"/>
      <c r="O750" s="33"/>
      <c r="P750" s="33"/>
      <c r="Q750" s="33"/>
      <c r="R750" s="33"/>
    </row>
    <row r="751" ht="15.75" customHeight="1">
      <c r="C751" s="8"/>
      <c r="F751" s="32"/>
      <c r="I751" s="35"/>
      <c r="J751" s="36"/>
      <c r="K751" s="37"/>
      <c r="L751" s="37"/>
      <c r="M751" s="37"/>
      <c r="N751" s="37"/>
      <c r="O751" s="33"/>
      <c r="P751" s="33"/>
      <c r="Q751" s="33"/>
      <c r="R751" s="33"/>
    </row>
    <row r="752" ht="15.75" customHeight="1">
      <c r="C752" s="8"/>
      <c r="F752" s="32"/>
      <c r="I752" s="35"/>
      <c r="J752" s="36"/>
      <c r="K752" s="37"/>
      <c r="L752" s="37"/>
      <c r="M752" s="37"/>
      <c r="N752" s="37"/>
      <c r="O752" s="33"/>
      <c r="P752" s="33"/>
      <c r="Q752" s="33"/>
      <c r="R752" s="33"/>
    </row>
    <row r="753" ht="15.75" customHeight="1">
      <c r="C753" s="8"/>
      <c r="F753" s="32"/>
      <c r="I753" s="35"/>
      <c r="J753" s="36"/>
      <c r="K753" s="37"/>
      <c r="L753" s="37"/>
      <c r="M753" s="37"/>
      <c r="N753" s="37"/>
      <c r="O753" s="33"/>
      <c r="P753" s="33"/>
      <c r="Q753" s="33"/>
      <c r="R753" s="33"/>
    </row>
    <row r="754" ht="15.75" customHeight="1">
      <c r="C754" s="8"/>
      <c r="F754" s="32"/>
      <c r="I754" s="35"/>
      <c r="J754" s="36"/>
      <c r="K754" s="37"/>
      <c r="L754" s="37"/>
      <c r="M754" s="37"/>
      <c r="N754" s="37"/>
      <c r="O754" s="33"/>
      <c r="P754" s="33"/>
      <c r="Q754" s="33"/>
      <c r="R754" s="33"/>
    </row>
    <row r="755" ht="15.75" customHeight="1">
      <c r="C755" s="8"/>
      <c r="F755" s="32"/>
      <c r="I755" s="35"/>
      <c r="J755" s="36"/>
      <c r="K755" s="37"/>
      <c r="L755" s="37"/>
      <c r="M755" s="37"/>
      <c r="N755" s="37"/>
      <c r="O755" s="33"/>
      <c r="P755" s="33"/>
      <c r="Q755" s="33"/>
      <c r="R755" s="33"/>
    </row>
    <row r="756" ht="15.75" customHeight="1">
      <c r="C756" s="8"/>
      <c r="F756" s="32"/>
      <c r="I756" s="35"/>
      <c r="J756" s="36"/>
      <c r="K756" s="37"/>
      <c r="L756" s="37"/>
      <c r="M756" s="37"/>
      <c r="N756" s="37"/>
      <c r="O756" s="33"/>
      <c r="P756" s="33"/>
      <c r="Q756" s="33"/>
      <c r="R756" s="33"/>
    </row>
    <row r="757" ht="15.75" customHeight="1">
      <c r="C757" s="8"/>
      <c r="F757" s="32"/>
      <c r="I757" s="35"/>
      <c r="J757" s="36"/>
      <c r="K757" s="37"/>
      <c r="L757" s="37"/>
      <c r="M757" s="37"/>
      <c r="N757" s="37"/>
      <c r="O757" s="33"/>
      <c r="P757" s="33"/>
      <c r="Q757" s="33"/>
      <c r="R757" s="33"/>
    </row>
    <row r="758" ht="15.75" customHeight="1">
      <c r="C758" s="8"/>
      <c r="F758" s="32"/>
      <c r="I758" s="35"/>
      <c r="J758" s="36"/>
      <c r="K758" s="37"/>
      <c r="L758" s="37"/>
      <c r="M758" s="37"/>
      <c r="N758" s="37"/>
      <c r="O758" s="33"/>
      <c r="P758" s="33"/>
      <c r="Q758" s="33"/>
      <c r="R758" s="33"/>
    </row>
    <row r="759" ht="15.75" customHeight="1">
      <c r="C759" s="8"/>
      <c r="F759" s="32"/>
      <c r="I759" s="35"/>
      <c r="J759" s="36"/>
      <c r="K759" s="37"/>
      <c r="L759" s="37"/>
      <c r="M759" s="37"/>
      <c r="N759" s="37"/>
      <c r="O759" s="33"/>
      <c r="P759" s="33"/>
      <c r="Q759" s="33"/>
      <c r="R759" s="33"/>
    </row>
    <row r="760" ht="15.75" customHeight="1">
      <c r="C760" s="8"/>
      <c r="F760" s="32"/>
      <c r="I760" s="35"/>
      <c r="J760" s="36"/>
      <c r="K760" s="37"/>
      <c r="L760" s="37"/>
      <c r="M760" s="37"/>
      <c r="N760" s="37"/>
      <c r="O760" s="33"/>
      <c r="P760" s="33"/>
      <c r="Q760" s="33"/>
      <c r="R760" s="33"/>
    </row>
    <row r="761" ht="15.75" customHeight="1">
      <c r="C761" s="8"/>
      <c r="F761" s="32"/>
      <c r="I761" s="35"/>
      <c r="J761" s="36"/>
      <c r="K761" s="37"/>
      <c r="L761" s="37"/>
      <c r="M761" s="37"/>
      <c r="N761" s="37"/>
      <c r="O761" s="33"/>
      <c r="P761" s="33"/>
      <c r="Q761" s="33"/>
      <c r="R761" s="33"/>
    </row>
    <row r="762" ht="15.75" customHeight="1">
      <c r="C762" s="8"/>
      <c r="F762" s="32"/>
      <c r="I762" s="35"/>
      <c r="J762" s="36"/>
      <c r="K762" s="37"/>
      <c r="L762" s="37"/>
      <c r="M762" s="37"/>
      <c r="N762" s="37"/>
      <c r="O762" s="33"/>
      <c r="P762" s="33"/>
      <c r="Q762" s="33"/>
      <c r="R762" s="33"/>
    </row>
    <row r="763" ht="15.75" customHeight="1">
      <c r="C763" s="8"/>
      <c r="F763" s="32"/>
      <c r="I763" s="35"/>
      <c r="J763" s="36"/>
      <c r="K763" s="37"/>
      <c r="L763" s="37"/>
      <c r="M763" s="37"/>
      <c r="N763" s="37"/>
      <c r="O763" s="33"/>
      <c r="P763" s="33"/>
      <c r="Q763" s="33"/>
      <c r="R763" s="33"/>
    </row>
    <row r="764" ht="15.75" customHeight="1">
      <c r="C764" s="8"/>
      <c r="F764" s="32"/>
      <c r="I764" s="35"/>
      <c r="J764" s="36"/>
      <c r="K764" s="37"/>
      <c r="L764" s="37"/>
      <c r="M764" s="37"/>
      <c r="N764" s="37"/>
      <c r="O764" s="33"/>
      <c r="P764" s="33"/>
      <c r="Q764" s="33"/>
      <c r="R764" s="33"/>
    </row>
    <row r="765" ht="15.75" customHeight="1">
      <c r="C765" s="8"/>
      <c r="F765" s="32"/>
      <c r="I765" s="35"/>
      <c r="J765" s="36"/>
      <c r="K765" s="37"/>
      <c r="L765" s="37"/>
      <c r="M765" s="37"/>
      <c r="N765" s="37"/>
      <c r="O765" s="33"/>
      <c r="P765" s="33"/>
      <c r="Q765" s="33"/>
      <c r="R765" s="33"/>
    </row>
    <row r="766" ht="15.75" customHeight="1">
      <c r="C766" s="8"/>
      <c r="F766" s="32"/>
      <c r="I766" s="35"/>
      <c r="J766" s="36"/>
      <c r="K766" s="37"/>
      <c r="L766" s="37"/>
      <c r="M766" s="37"/>
      <c r="N766" s="37"/>
      <c r="O766" s="33"/>
      <c r="P766" s="33"/>
      <c r="Q766" s="33"/>
      <c r="R766" s="33"/>
    </row>
    <row r="767" ht="15.75" customHeight="1">
      <c r="C767" s="8"/>
      <c r="F767" s="32"/>
      <c r="I767" s="35"/>
      <c r="J767" s="36"/>
      <c r="K767" s="37"/>
      <c r="L767" s="37"/>
      <c r="M767" s="37"/>
      <c r="N767" s="37"/>
      <c r="O767" s="33"/>
      <c r="P767" s="33"/>
      <c r="Q767" s="33"/>
      <c r="R767" s="33"/>
    </row>
    <row r="768" ht="15.75" customHeight="1">
      <c r="C768" s="8"/>
      <c r="F768" s="32"/>
      <c r="I768" s="35"/>
      <c r="J768" s="36"/>
      <c r="K768" s="37"/>
      <c r="L768" s="37"/>
      <c r="M768" s="37"/>
      <c r="N768" s="37"/>
      <c r="O768" s="33"/>
      <c r="P768" s="33"/>
      <c r="Q768" s="33"/>
      <c r="R768" s="33"/>
    </row>
    <row r="769" ht="15.75" customHeight="1">
      <c r="C769" s="8"/>
      <c r="F769" s="32"/>
      <c r="I769" s="35"/>
      <c r="J769" s="36"/>
      <c r="K769" s="37"/>
      <c r="L769" s="37"/>
      <c r="M769" s="37"/>
      <c r="N769" s="37"/>
      <c r="O769" s="33"/>
      <c r="P769" s="33"/>
      <c r="Q769" s="33"/>
      <c r="R769" s="33"/>
    </row>
    <row r="770" ht="15.75" customHeight="1">
      <c r="C770" s="8"/>
      <c r="F770" s="32"/>
      <c r="I770" s="35"/>
      <c r="J770" s="36"/>
      <c r="K770" s="37"/>
      <c r="L770" s="37"/>
      <c r="M770" s="37"/>
      <c r="N770" s="37"/>
      <c r="O770" s="33"/>
      <c r="P770" s="33"/>
      <c r="Q770" s="33"/>
      <c r="R770" s="33"/>
    </row>
    <row r="771" ht="15.75" customHeight="1">
      <c r="C771" s="8"/>
      <c r="F771" s="32"/>
      <c r="I771" s="35"/>
      <c r="J771" s="36"/>
      <c r="K771" s="37"/>
      <c r="L771" s="37"/>
      <c r="M771" s="37"/>
      <c r="N771" s="37"/>
      <c r="O771" s="33"/>
      <c r="P771" s="33"/>
      <c r="Q771" s="33"/>
      <c r="R771" s="33"/>
    </row>
    <row r="772" ht="15.75" customHeight="1">
      <c r="C772" s="8"/>
      <c r="F772" s="32"/>
      <c r="I772" s="35"/>
      <c r="J772" s="36"/>
      <c r="K772" s="37"/>
      <c r="L772" s="37"/>
      <c r="M772" s="37"/>
      <c r="N772" s="37"/>
      <c r="O772" s="33"/>
      <c r="P772" s="33"/>
      <c r="Q772" s="33"/>
      <c r="R772" s="33"/>
    </row>
    <row r="773" ht="15.75" customHeight="1">
      <c r="C773" s="8"/>
      <c r="F773" s="32"/>
      <c r="I773" s="35"/>
      <c r="J773" s="36"/>
      <c r="K773" s="37"/>
      <c r="L773" s="37"/>
      <c r="M773" s="37"/>
      <c r="N773" s="37"/>
      <c r="O773" s="33"/>
      <c r="P773" s="33"/>
      <c r="Q773" s="33"/>
      <c r="R773" s="33"/>
    </row>
    <row r="774" ht="15.75" customHeight="1">
      <c r="C774" s="8"/>
      <c r="F774" s="32"/>
      <c r="I774" s="35"/>
      <c r="J774" s="36"/>
      <c r="K774" s="37"/>
      <c r="L774" s="37"/>
      <c r="M774" s="37"/>
      <c r="N774" s="37"/>
      <c r="O774" s="33"/>
      <c r="P774" s="33"/>
      <c r="Q774" s="33"/>
      <c r="R774" s="33"/>
    </row>
    <row r="775" ht="15.75" customHeight="1">
      <c r="C775" s="8"/>
      <c r="F775" s="32"/>
      <c r="I775" s="35"/>
      <c r="J775" s="36"/>
      <c r="K775" s="37"/>
      <c r="L775" s="37"/>
      <c r="M775" s="37"/>
      <c r="N775" s="37"/>
      <c r="O775" s="33"/>
      <c r="P775" s="33"/>
      <c r="Q775" s="33"/>
      <c r="R775" s="33"/>
    </row>
    <row r="776" ht="15.75" customHeight="1">
      <c r="C776" s="8"/>
      <c r="F776" s="32"/>
      <c r="I776" s="35"/>
      <c r="J776" s="36"/>
      <c r="K776" s="37"/>
      <c r="L776" s="37"/>
      <c r="M776" s="37"/>
      <c r="N776" s="37"/>
      <c r="O776" s="33"/>
      <c r="P776" s="33"/>
      <c r="Q776" s="33"/>
      <c r="R776" s="33"/>
    </row>
    <row r="777" ht="15.75" customHeight="1">
      <c r="C777" s="8"/>
      <c r="F777" s="32"/>
      <c r="I777" s="35"/>
      <c r="J777" s="36"/>
      <c r="K777" s="37"/>
      <c r="L777" s="37"/>
      <c r="M777" s="37"/>
      <c r="N777" s="37"/>
      <c r="O777" s="33"/>
      <c r="P777" s="33"/>
      <c r="Q777" s="33"/>
      <c r="R777" s="33"/>
    </row>
    <row r="778" ht="15.75" customHeight="1">
      <c r="C778" s="8"/>
      <c r="F778" s="32"/>
      <c r="I778" s="35"/>
      <c r="J778" s="36"/>
      <c r="K778" s="37"/>
      <c r="L778" s="37"/>
      <c r="M778" s="37"/>
      <c r="N778" s="37"/>
      <c r="O778" s="33"/>
      <c r="P778" s="33"/>
      <c r="Q778" s="33"/>
      <c r="R778" s="33"/>
    </row>
    <row r="779" ht="15.75" customHeight="1">
      <c r="C779" s="8"/>
      <c r="F779" s="32"/>
      <c r="I779" s="35"/>
      <c r="J779" s="36"/>
      <c r="K779" s="37"/>
      <c r="L779" s="37"/>
      <c r="M779" s="37"/>
      <c r="N779" s="37"/>
      <c r="O779" s="33"/>
      <c r="P779" s="33"/>
      <c r="Q779" s="33"/>
      <c r="R779" s="33"/>
    </row>
    <row r="780" ht="15.75" customHeight="1">
      <c r="C780" s="8"/>
      <c r="F780" s="32"/>
      <c r="I780" s="35"/>
      <c r="J780" s="36"/>
      <c r="K780" s="37"/>
      <c r="L780" s="37"/>
      <c r="M780" s="37"/>
      <c r="N780" s="37"/>
      <c r="O780" s="33"/>
      <c r="P780" s="33"/>
      <c r="Q780" s="33"/>
      <c r="R780" s="33"/>
    </row>
    <row r="781" ht="15.75" customHeight="1">
      <c r="C781" s="8"/>
      <c r="F781" s="32"/>
      <c r="I781" s="35"/>
      <c r="J781" s="36"/>
      <c r="K781" s="37"/>
      <c r="L781" s="37"/>
      <c r="M781" s="37"/>
      <c r="N781" s="37"/>
      <c r="O781" s="33"/>
      <c r="P781" s="33"/>
      <c r="Q781" s="33"/>
      <c r="R781" s="33"/>
    </row>
    <row r="782" ht="15.75" customHeight="1">
      <c r="C782" s="8"/>
      <c r="F782" s="32"/>
      <c r="I782" s="35"/>
      <c r="J782" s="36"/>
      <c r="K782" s="37"/>
      <c r="L782" s="37"/>
      <c r="M782" s="37"/>
      <c r="N782" s="37"/>
      <c r="O782" s="33"/>
      <c r="P782" s="33"/>
      <c r="Q782" s="33"/>
      <c r="R782" s="33"/>
    </row>
    <row r="783" ht="15.75" customHeight="1">
      <c r="C783" s="8"/>
      <c r="F783" s="32"/>
      <c r="I783" s="35"/>
      <c r="J783" s="36"/>
      <c r="K783" s="37"/>
      <c r="L783" s="37"/>
      <c r="M783" s="37"/>
      <c r="N783" s="37"/>
      <c r="O783" s="33"/>
      <c r="P783" s="33"/>
      <c r="Q783" s="33"/>
      <c r="R783" s="33"/>
    </row>
    <row r="784" ht="15.75" customHeight="1">
      <c r="C784" s="8"/>
      <c r="F784" s="32"/>
      <c r="I784" s="35"/>
      <c r="J784" s="36"/>
      <c r="K784" s="37"/>
      <c r="L784" s="37"/>
      <c r="M784" s="37"/>
      <c r="N784" s="37"/>
      <c r="O784" s="33"/>
      <c r="P784" s="33"/>
      <c r="Q784" s="33"/>
      <c r="R784" s="33"/>
    </row>
    <row r="785" ht="15.75" customHeight="1">
      <c r="C785" s="8"/>
      <c r="F785" s="32"/>
      <c r="I785" s="35"/>
      <c r="J785" s="36"/>
      <c r="K785" s="37"/>
      <c r="L785" s="37"/>
      <c r="M785" s="37"/>
      <c r="N785" s="37"/>
      <c r="O785" s="33"/>
      <c r="P785" s="33"/>
      <c r="Q785" s="33"/>
      <c r="R785" s="33"/>
    </row>
    <row r="786" ht="15.75" customHeight="1">
      <c r="C786" s="8"/>
      <c r="F786" s="32"/>
      <c r="I786" s="35"/>
      <c r="J786" s="36"/>
      <c r="K786" s="37"/>
      <c r="L786" s="37"/>
      <c r="M786" s="37"/>
      <c r="N786" s="37"/>
      <c r="O786" s="33"/>
      <c r="P786" s="33"/>
      <c r="Q786" s="33"/>
      <c r="R786" s="33"/>
    </row>
    <row r="787" ht="15.75" customHeight="1">
      <c r="C787" s="8"/>
      <c r="F787" s="32"/>
      <c r="I787" s="35"/>
      <c r="J787" s="36"/>
      <c r="K787" s="37"/>
      <c r="L787" s="37"/>
      <c r="M787" s="37"/>
      <c r="N787" s="37"/>
      <c r="O787" s="33"/>
      <c r="P787" s="33"/>
      <c r="Q787" s="33"/>
      <c r="R787" s="33"/>
    </row>
    <row r="788" ht="15.75" customHeight="1">
      <c r="C788" s="8"/>
      <c r="F788" s="32"/>
      <c r="I788" s="35"/>
      <c r="J788" s="36"/>
      <c r="K788" s="37"/>
      <c r="L788" s="37"/>
      <c r="M788" s="37"/>
      <c r="N788" s="37"/>
      <c r="O788" s="33"/>
      <c r="P788" s="33"/>
      <c r="Q788" s="33"/>
      <c r="R788" s="33"/>
    </row>
    <row r="789" ht="15.75" customHeight="1">
      <c r="C789" s="8"/>
      <c r="F789" s="32"/>
      <c r="I789" s="35"/>
      <c r="J789" s="36"/>
      <c r="K789" s="37"/>
      <c r="L789" s="37"/>
      <c r="M789" s="37"/>
      <c r="N789" s="37"/>
      <c r="O789" s="33"/>
      <c r="P789" s="33"/>
      <c r="Q789" s="33"/>
      <c r="R789" s="33"/>
    </row>
    <row r="790" ht="15.75" customHeight="1">
      <c r="C790" s="8"/>
      <c r="F790" s="32"/>
      <c r="I790" s="35"/>
      <c r="J790" s="36"/>
      <c r="K790" s="37"/>
      <c r="L790" s="37"/>
      <c r="M790" s="37"/>
      <c r="N790" s="37"/>
      <c r="O790" s="33"/>
      <c r="P790" s="33"/>
      <c r="Q790" s="33"/>
      <c r="R790" s="33"/>
    </row>
    <row r="791" ht="15.75" customHeight="1">
      <c r="C791" s="8"/>
      <c r="F791" s="32"/>
      <c r="I791" s="35"/>
      <c r="J791" s="36"/>
      <c r="K791" s="37"/>
      <c r="L791" s="37"/>
      <c r="M791" s="37"/>
      <c r="N791" s="37"/>
      <c r="O791" s="33"/>
      <c r="P791" s="33"/>
      <c r="Q791" s="33"/>
      <c r="R791" s="33"/>
    </row>
    <row r="792" ht="15.75" customHeight="1">
      <c r="C792" s="8"/>
      <c r="F792" s="32"/>
      <c r="I792" s="35"/>
      <c r="J792" s="36"/>
      <c r="K792" s="37"/>
      <c r="L792" s="37"/>
      <c r="M792" s="37"/>
      <c r="N792" s="37"/>
      <c r="O792" s="33"/>
      <c r="P792" s="33"/>
      <c r="Q792" s="33"/>
      <c r="R792" s="33"/>
    </row>
    <row r="793" ht="15.75" customHeight="1">
      <c r="C793" s="8"/>
      <c r="F793" s="32"/>
      <c r="I793" s="35"/>
      <c r="J793" s="36"/>
      <c r="K793" s="37"/>
      <c r="L793" s="37"/>
      <c r="M793" s="37"/>
      <c r="N793" s="37"/>
      <c r="O793" s="33"/>
      <c r="P793" s="33"/>
      <c r="Q793" s="33"/>
      <c r="R793" s="33"/>
    </row>
    <row r="794" ht="15.75" customHeight="1">
      <c r="C794" s="8"/>
      <c r="F794" s="32"/>
      <c r="I794" s="35"/>
      <c r="J794" s="36"/>
      <c r="K794" s="37"/>
      <c r="L794" s="37"/>
      <c r="M794" s="37"/>
      <c r="N794" s="37"/>
      <c r="O794" s="33"/>
      <c r="P794" s="33"/>
      <c r="Q794" s="33"/>
      <c r="R794" s="33"/>
    </row>
    <row r="795" ht="15.75" customHeight="1">
      <c r="C795" s="8"/>
      <c r="F795" s="32"/>
      <c r="I795" s="35"/>
      <c r="J795" s="36"/>
      <c r="K795" s="37"/>
      <c r="L795" s="37"/>
      <c r="M795" s="37"/>
      <c r="N795" s="37"/>
      <c r="O795" s="33"/>
      <c r="P795" s="33"/>
      <c r="Q795" s="33"/>
      <c r="R795" s="33"/>
    </row>
    <row r="796" ht="15.75" customHeight="1">
      <c r="C796" s="8"/>
      <c r="F796" s="32"/>
      <c r="I796" s="35"/>
      <c r="J796" s="36"/>
      <c r="K796" s="37"/>
      <c r="L796" s="37"/>
      <c r="M796" s="37"/>
      <c r="N796" s="37"/>
      <c r="O796" s="33"/>
      <c r="P796" s="33"/>
      <c r="Q796" s="33"/>
      <c r="R796" s="33"/>
    </row>
    <row r="797" ht="15.75" customHeight="1">
      <c r="C797" s="8"/>
      <c r="F797" s="32"/>
      <c r="I797" s="35"/>
      <c r="J797" s="36"/>
      <c r="K797" s="37"/>
      <c r="L797" s="37"/>
      <c r="M797" s="37"/>
      <c r="N797" s="37"/>
      <c r="O797" s="33"/>
      <c r="P797" s="33"/>
      <c r="Q797" s="33"/>
      <c r="R797" s="33"/>
    </row>
    <row r="798" ht="15.75" customHeight="1">
      <c r="C798" s="8"/>
      <c r="F798" s="32"/>
      <c r="I798" s="35"/>
      <c r="J798" s="36"/>
      <c r="K798" s="37"/>
      <c r="L798" s="37"/>
      <c r="M798" s="37"/>
      <c r="N798" s="37"/>
      <c r="O798" s="33"/>
      <c r="P798" s="33"/>
      <c r="Q798" s="33"/>
      <c r="R798" s="33"/>
    </row>
    <row r="799" ht="15.75" customHeight="1">
      <c r="C799" s="8"/>
      <c r="F799" s="32"/>
      <c r="I799" s="35"/>
      <c r="J799" s="36"/>
      <c r="K799" s="37"/>
      <c r="L799" s="37"/>
      <c r="M799" s="37"/>
      <c r="N799" s="37"/>
      <c r="O799" s="33"/>
      <c r="P799" s="33"/>
      <c r="Q799" s="33"/>
      <c r="R799" s="33"/>
    </row>
    <row r="800" ht="15.75" customHeight="1">
      <c r="C800" s="8"/>
      <c r="F800" s="32"/>
      <c r="I800" s="35"/>
      <c r="J800" s="36"/>
      <c r="K800" s="37"/>
      <c r="L800" s="37"/>
      <c r="M800" s="37"/>
      <c r="N800" s="37"/>
      <c r="O800" s="33"/>
      <c r="P800" s="33"/>
      <c r="Q800" s="33"/>
      <c r="R800" s="33"/>
    </row>
    <row r="801" ht="15.75" customHeight="1">
      <c r="C801" s="8"/>
      <c r="F801" s="32"/>
      <c r="I801" s="35"/>
      <c r="J801" s="36"/>
      <c r="K801" s="37"/>
      <c r="L801" s="37"/>
      <c r="M801" s="37"/>
      <c r="N801" s="37"/>
      <c r="O801" s="33"/>
      <c r="P801" s="33"/>
      <c r="Q801" s="33"/>
      <c r="R801" s="33"/>
    </row>
    <row r="802" ht="15.75" customHeight="1">
      <c r="C802" s="8"/>
      <c r="F802" s="32"/>
      <c r="I802" s="35"/>
      <c r="J802" s="36"/>
      <c r="K802" s="37"/>
      <c r="L802" s="37"/>
      <c r="M802" s="37"/>
      <c r="N802" s="37"/>
      <c r="O802" s="33"/>
      <c r="P802" s="33"/>
      <c r="Q802" s="33"/>
      <c r="R802" s="33"/>
    </row>
    <row r="803" ht="15.75" customHeight="1">
      <c r="C803" s="8"/>
      <c r="F803" s="32"/>
      <c r="I803" s="35"/>
      <c r="J803" s="36"/>
      <c r="K803" s="37"/>
      <c r="L803" s="37"/>
      <c r="M803" s="37"/>
      <c r="N803" s="37"/>
      <c r="O803" s="33"/>
      <c r="P803" s="33"/>
      <c r="Q803" s="33"/>
      <c r="R803" s="33"/>
    </row>
    <row r="804" ht="15.75" customHeight="1">
      <c r="C804" s="8"/>
      <c r="F804" s="32"/>
      <c r="I804" s="35"/>
      <c r="J804" s="36"/>
      <c r="K804" s="37"/>
      <c r="L804" s="37"/>
      <c r="M804" s="37"/>
      <c r="N804" s="37"/>
      <c r="O804" s="33"/>
      <c r="P804" s="33"/>
      <c r="Q804" s="33"/>
      <c r="R804" s="33"/>
    </row>
    <row r="805" ht="15.75" customHeight="1">
      <c r="C805" s="8"/>
      <c r="F805" s="32"/>
      <c r="I805" s="35"/>
      <c r="J805" s="36"/>
      <c r="K805" s="37"/>
      <c r="L805" s="37"/>
      <c r="M805" s="37"/>
      <c r="N805" s="37"/>
      <c r="O805" s="33"/>
      <c r="P805" s="33"/>
      <c r="Q805" s="33"/>
      <c r="R805" s="33"/>
    </row>
    <row r="806" ht="15.75" customHeight="1">
      <c r="C806" s="8"/>
      <c r="F806" s="32"/>
      <c r="I806" s="35"/>
      <c r="J806" s="36"/>
      <c r="K806" s="37"/>
      <c r="L806" s="37"/>
      <c r="M806" s="37"/>
      <c r="N806" s="37"/>
      <c r="O806" s="33"/>
      <c r="P806" s="33"/>
      <c r="Q806" s="33"/>
      <c r="R806" s="33"/>
    </row>
    <row r="807" ht="15.75" customHeight="1">
      <c r="C807" s="8"/>
      <c r="F807" s="32"/>
      <c r="I807" s="35"/>
      <c r="J807" s="36"/>
      <c r="K807" s="37"/>
      <c r="L807" s="37"/>
      <c r="M807" s="37"/>
      <c r="N807" s="37"/>
      <c r="O807" s="33"/>
      <c r="P807" s="33"/>
      <c r="Q807" s="33"/>
      <c r="R807" s="33"/>
    </row>
    <row r="808" ht="15.75" customHeight="1">
      <c r="C808" s="8"/>
      <c r="F808" s="32"/>
      <c r="I808" s="35"/>
      <c r="J808" s="36"/>
      <c r="K808" s="37"/>
      <c r="L808" s="37"/>
      <c r="M808" s="37"/>
      <c r="N808" s="37"/>
      <c r="O808" s="33"/>
      <c r="P808" s="33"/>
      <c r="Q808" s="33"/>
      <c r="R808" s="33"/>
    </row>
    <row r="809" ht="15.75" customHeight="1">
      <c r="C809" s="8"/>
      <c r="F809" s="32"/>
      <c r="I809" s="35"/>
      <c r="J809" s="36"/>
      <c r="K809" s="37"/>
      <c r="L809" s="37"/>
      <c r="M809" s="37"/>
      <c r="N809" s="37"/>
      <c r="O809" s="33"/>
      <c r="P809" s="33"/>
      <c r="Q809" s="33"/>
      <c r="R809" s="33"/>
    </row>
    <row r="810" ht="15.75" customHeight="1">
      <c r="C810" s="8"/>
      <c r="F810" s="32"/>
      <c r="I810" s="35"/>
      <c r="J810" s="36"/>
      <c r="K810" s="37"/>
      <c r="L810" s="37"/>
      <c r="M810" s="37"/>
      <c r="N810" s="37"/>
      <c r="O810" s="33"/>
      <c r="P810" s="33"/>
      <c r="Q810" s="33"/>
      <c r="R810" s="33"/>
    </row>
    <row r="811" ht="15.75" customHeight="1">
      <c r="C811" s="8"/>
      <c r="F811" s="32"/>
      <c r="I811" s="35"/>
      <c r="J811" s="36"/>
      <c r="K811" s="37"/>
      <c r="L811" s="37"/>
      <c r="M811" s="37"/>
      <c r="N811" s="37"/>
      <c r="O811" s="33"/>
      <c r="P811" s="33"/>
      <c r="Q811" s="33"/>
      <c r="R811" s="33"/>
    </row>
    <row r="812" ht="15.75" customHeight="1">
      <c r="C812" s="8"/>
      <c r="F812" s="32"/>
      <c r="I812" s="35"/>
      <c r="J812" s="36"/>
      <c r="K812" s="37"/>
      <c r="L812" s="37"/>
      <c r="M812" s="37"/>
      <c r="N812" s="37"/>
      <c r="O812" s="33"/>
      <c r="P812" s="33"/>
      <c r="Q812" s="33"/>
      <c r="R812" s="33"/>
    </row>
    <row r="813" ht="15.75" customHeight="1">
      <c r="C813" s="8"/>
      <c r="F813" s="32"/>
      <c r="I813" s="35"/>
      <c r="J813" s="36"/>
      <c r="K813" s="37"/>
      <c r="L813" s="37"/>
      <c r="M813" s="37"/>
      <c r="N813" s="37"/>
      <c r="O813" s="33"/>
      <c r="P813" s="33"/>
      <c r="Q813" s="33"/>
      <c r="R813" s="33"/>
    </row>
    <row r="814" ht="15.75" customHeight="1">
      <c r="C814" s="8"/>
      <c r="F814" s="32"/>
      <c r="I814" s="35"/>
      <c r="J814" s="36"/>
      <c r="K814" s="37"/>
      <c r="L814" s="37"/>
      <c r="M814" s="37"/>
      <c r="N814" s="37"/>
      <c r="O814" s="33"/>
      <c r="P814" s="33"/>
      <c r="Q814" s="33"/>
      <c r="R814" s="33"/>
    </row>
    <row r="815" ht="15.75" customHeight="1">
      <c r="C815" s="8"/>
      <c r="F815" s="32"/>
      <c r="I815" s="35"/>
      <c r="J815" s="36"/>
      <c r="K815" s="37"/>
      <c r="L815" s="37"/>
      <c r="M815" s="37"/>
      <c r="N815" s="37"/>
      <c r="O815" s="33"/>
      <c r="P815" s="33"/>
      <c r="Q815" s="33"/>
      <c r="R815" s="33"/>
    </row>
    <row r="816" ht="15.75" customHeight="1">
      <c r="C816" s="8"/>
      <c r="F816" s="32"/>
      <c r="I816" s="35"/>
      <c r="J816" s="36"/>
      <c r="K816" s="37"/>
      <c r="L816" s="37"/>
      <c r="M816" s="37"/>
      <c r="N816" s="37"/>
      <c r="O816" s="33"/>
      <c r="P816" s="33"/>
      <c r="Q816" s="33"/>
      <c r="R816" s="33"/>
    </row>
    <row r="817" ht="15.75" customHeight="1">
      <c r="C817" s="8"/>
      <c r="F817" s="32"/>
      <c r="I817" s="35"/>
      <c r="J817" s="36"/>
      <c r="K817" s="37"/>
      <c r="L817" s="37"/>
      <c r="M817" s="37"/>
      <c r="N817" s="37"/>
      <c r="O817" s="33"/>
      <c r="P817" s="33"/>
      <c r="Q817" s="33"/>
      <c r="R817" s="33"/>
    </row>
    <row r="818" ht="15.75" customHeight="1">
      <c r="C818" s="8"/>
      <c r="F818" s="32"/>
      <c r="I818" s="35"/>
      <c r="J818" s="36"/>
      <c r="K818" s="37"/>
      <c r="L818" s="37"/>
      <c r="M818" s="37"/>
      <c r="N818" s="37"/>
      <c r="O818" s="33"/>
      <c r="P818" s="33"/>
      <c r="Q818" s="33"/>
      <c r="R818" s="33"/>
    </row>
    <row r="819" ht="15.75" customHeight="1">
      <c r="C819" s="8"/>
      <c r="F819" s="32"/>
      <c r="I819" s="35"/>
      <c r="J819" s="36"/>
      <c r="K819" s="37"/>
      <c r="L819" s="37"/>
      <c r="M819" s="37"/>
      <c r="N819" s="37"/>
      <c r="O819" s="33"/>
      <c r="P819" s="33"/>
      <c r="Q819" s="33"/>
      <c r="R819" s="33"/>
    </row>
    <row r="820" ht="15.75" customHeight="1">
      <c r="C820" s="8"/>
      <c r="F820" s="32"/>
      <c r="I820" s="35"/>
      <c r="J820" s="36"/>
      <c r="K820" s="37"/>
      <c r="L820" s="37"/>
      <c r="M820" s="37"/>
      <c r="N820" s="37"/>
      <c r="O820" s="33"/>
      <c r="P820" s="33"/>
      <c r="Q820" s="33"/>
      <c r="R820" s="33"/>
    </row>
    <row r="821" ht="15.75" customHeight="1">
      <c r="C821" s="8"/>
      <c r="F821" s="32"/>
      <c r="I821" s="35"/>
      <c r="J821" s="36"/>
      <c r="K821" s="37"/>
      <c r="L821" s="37"/>
      <c r="M821" s="37"/>
      <c r="N821" s="37"/>
      <c r="O821" s="33"/>
      <c r="P821" s="33"/>
      <c r="Q821" s="33"/>
      <c r="R821" s="33"/>
    </row>
    <row r="822" ht="15.75" customHeight="1">
      <c r="C822" s="8"/>
      <c r="F822" s="32"/>
      <c r="I822" s="35"/>
      <c r="J822" s="36"/>
      <c r="K822" s="37"/>
      <c r="L822" s="37"/>
      <c r="M822" s="37"/>
      <c r="N822" s="37"/>
      <c r="O822" s="33"/>
      <c r="P822" s="33"/>
      <c r="Q822" s="33"/>
      <c r="R822" s="33"/>
    </row>
    <row r="823" ht="15.75" customHeight="1">
      <c r="C823" s="8"/>
      <c r="F823" s="32"/>
      <c r="I823" s="35"/>
      <c r="J823" s="36"/>
      <c r="K823" s="37"/>
      <c r="L823" s="37"/>
      <c r="M823" s="37"/>
      <c r="N823" s="37"/>
      <c r="O823" s="33"/>
      <c r="P823" s="33"/>
      <c r="Q823" s="33"/>
      <c r="R823" s="33"/>
    </row>
    <row r="824" ht="15.75" customHeight="1">
      <c r="C824" s="8"/>
      <c r="F824" s="32"/>
      <c r="I824" s="35"/>
      <c r="J824" s="36"/>
      <c r="K824" s="37"/>
      <c r="L824" s="37"/>
      <c r="M824" s="37"/>
      <c r="N824" s="37"/>
      <c r="O824" s="33"/>
      <c r="P824" s="33"/>
      <c r="Q824" s="33"/>
      <c r="R824" s="33"/>
    </row>
    <row r="825" ht="15.75" customHeight="1">
      <c r="C825" s="8"/>
      <c r="F825" s="32"/>
      <c r="I825" s="35"/>
      <c r="J825" s="36"/>
      <c r="K825" s="37"/>
      <c r="L825" s="37"/>
      <c r="M825" s="37"/>
      <c r="N825" s="37"/>
      <c r="O825" s="33"/>
      <c r="P825" s="33"/>
      <c r="Q825" s="33"/>
      <c r="R825" s="33"/>
    </row>
    <row r="826" ht="15.75" customHeight="1">
      <c r="C826" s="8"/>
      <c r="F826" s="32"/>
      <c r="I826" s="35"/>
      <c r="J826" s="36"/>
      <c r="K826" s="37"/>
      <c r="L826" s="37"/>
      <c r="M826" s="37"/>
      <c r="N826" s="37"/>
      <c r="O826" s="33"/>
      <c r="P826" s="33"/>
      <c r="Q826" s="33"/>
      <c r="R826" s="33"/>
    </row>
    <row r="827" ht="15.75" customHeight="1">
      <c r="C827" s="8"/>
      <c r="F827" s="32"/>
      <c r="I827" s="35"/>
      <c r="J827" s="36"/>
      <c r="K827" s="37"/>
      <c r="L827" s="37"/>
      <c r="M827" s="37"/>
      <c r="N827" s="37"/>
      <c r="O827" s="33"/>
      <c r="P827" s="33"/>
      <c r="Q827" s="33"/>
      <c r="R827" s="33"/>
    </row>
    <row r="828" ht="15.75" customHeight="1">
      <c r="C828" s="8"/>
      <c r="F828" s="32"/>
      <c r="I828" s="35"/>
      <c r="J828" s="36"/>
      <c r="K828" s="37"/>
      <c r="L828" s="37"/>
      <c r="M828" s="37"/>
      <c r="N828" s="37"/>
      <c r="O828" s="33"/>
      <c r="P828" s="33"/>
      <c r="Q828" s="33"/>
      <c r="R828" s="33"/>
    </row>
    <row r="829" ht="15.75" customHeight="1">
      <c r="C829" s="8"/>
      <c r="F829" s="32"/>
      <c r="I829" s="35"/>
      <c r="J829" s="36"/>
      <c r="K829" s="37"/>
      <c r="L829" s="37"/>
      <c r="M829" s="37"/>
      <c r="N829" s="37"/>
      <c r="O829" s="33"/>
      <c r="P829" s="33"/>
      <c r="Q829" s="33"/>
      <c r="R829" s="33"/>
    </row>
    <row r="830" ht="15.75" customHeight="1">
      <c r="C830" s="8"/>
      <c r="F830" s="32"/>
      <c r="I830" s="35"/>
      <c r="J830" s="36"/>
      <c r="K830" s="37"/>
      <c r="L830" s="37"/>
      <c r="M830" s="37"/>
      <c r="N830" s="37"/>
      <c r="O830" s="33"/>
      <c r="P830" s="33"/>
      <c r="Q830" s="33"/>
      <c r="R830" s="33"/>
    </row>
    <row r="831" ht="15.75" customHeight="1">
      <c r="C831" s="8"/>
      <c r="F831" s="32"/>
      <c r="I831" s="35"/>
      <c r="J831" s="36"/>
      <c r="K831" s="37"/>
      <c r="L831" s="37"/>
      <c r="M831" s="37"/>
      <c r="N831" s="37"/>
      <c r="O831" s="33"/>
      <c r="P831" s="33"/>
      <c r="Q831" s="33"/>
      <c r="R831" s="33"/>
    </row>
    <row r="832" ht="15.75" customHeight="1">
      <c r="C832" s="8"/>
      <c r="F832" s="32"/>
      <c r="I832" s="35"/>
      <c r="J832" s="36"/>
      <c r="K832" s="37"/>
      <c r="L832" s="37"/>
      <c r="M832" s="37"/>
      <c r="N832" s="37"/>
      <c r="O832" s="33"/>
      <c r="P832" s="33"/>
      <c r="Q832" s="33"/>
      <c r="R832" s="33"/>
    </row>
    <row r="833" ht="15.75" customHeight="1">
      <c r="C833" s="8"/>
      <c r="F833" s="32"/>
      <c r="I833" s="35"/>
      <c r="J833" s="36"/>
      <c r="K833" s="37"/>
      <c r="L833" s="37"/>
      <c r="M833" s="37"/>
      <c r="N833" s="37"/>
      <c r="O833" s="33"/>
      <c r="P833" s="33"/>
      <c r="Q833" s="33"/>
      <c r="R833" s="33"/>
    </row>
    <row r="834" ht="15.75" customHeight="1">
      <c r="C834" s="8"/>
      <c r="F834" s="32"/>
      <c r="I834" s="35"/>
      <c r="J834" s="36"/>
      <c r="K834" s="37"/>
      <c r="L834" s="37"/>
      <c r="M834" s="37"/>
      <c r="N834" s="37"/>
      <c r="O834" s="33"/>
      <c r="P834" s="33"/>
      <c r="Q834" s="33"/>
      <c r="R834" s="33"/>
    </row>
    <row r="835" ht="15.75" customHeight="1">
      <c r="C835" s="8"/>
      <c r="F835" s="32"/>
      <c r="I835" s="35"/>
      <c r="J835" s="36"/>
      <c r="K835" s="37"/>
      <c r="L835" s="37"/>
      <c r="M835" s="37"/>
      <c r="N835" s="37"/>
      <c r="O835" s="33"/>
      <c r="P835" s="33"/>
      <c r="Q835" s="33"/>
      <c r="R835" s="33"/>
    </row>
    <row r="836" ht="15.75" customHeight="1">
      <c r="C836" s="8"/>
      <c r="F836" s="32"/>
      <c r="I836" s="35"/>
      <c r="J836" s="36"/>
      <c r="K836" s="37"/>
      <c r="L836" s="37"/>
      <c r="M836" s="37"/>
      <c r="N836" s="37"/>
      <c r="O836" s="33"/>
      <c r="P836" s="33"/>
      <c r="Q836" s="33"/>
      <c r="R836" s="33"/>
    </row>
    <row r="837" ht="15.75" customHeight="1">
      <c r="C837" s="8"/>
      <c r="F837" s="32"/>
      <c r="I837" s="35"/>
      <c r="J837" s="36"/>
      <c r="K837" s="37"/>
      <c r="L837" s="37"/>
      <c r="M837" s="37"/>
      <c r="N837" s="37"/>
      <c r="O837" s="33"/>
      <c r="P837" s="33"/>
      <c r="Q837" s="33"/>
      <c r="R837" s="33"/>
    </row>
    <row r="838" ht="15.75" customHeight="1">
      <c r="C838" s="8"/>
      <c r="F838" s="32"/>
      <c r="I838" s="35"/>
      <c r="J838" s="36"/>
      <c r="K838" s="37"/>
      <c r="L838" s="37"/>
      <c r="M838" s="37"/>
      <c r="N838" s="37"/>
      <c r="O838" s="33"/>
      <c r="P838" s="33"/>
      <c r="Q838" s="33"/>
      <c r="R838" s="33"/>
    </row>
    <row r="839" ht="15.75" customHeight="1">
      <c r="C839" s="8"/>
      <c r="F839" s="32"/>
      <c r="I839" s="35"/>
      <c r="J839" s="36"/>
      <c r="K839" s="37"/>
      <c r="L839" s="37"/>
      <c r="M839" s="37"/>
      <c r="N839" s="37"/>
      <c r="O839" s="33"/>
      <c r="P839" s="33"/>
      <c r="Q839" s="33"/>
      <c r="R839" s="33"/>
    </row>
    <row r="840" ht="15.75" customHeight="1">
      <c r="C840" s="8"/>
      <c r="F840" s="32"/>
      <c r="I840" s="35"/>
      <c r="J840" s="36"/>
      <c r="K840" s="37"/>
      <c r="L840" s="37"/>
      <c r="M840" s="37"/>
      <c r="N840" s="37"/>
      <c r="O840" s="33"/>
      <c r="P840" s="33"/>
      <c r="Q840" s="33"/>
      <c r="R840" s="33"/>
    </row>
    <row r="841" ht="15.75" customHeight="1">
      <c r="C841" s="8"/>
      <c r="F841" s="32"/>
      <c r="I841" s="35"/>
      <c r="J841" s="36"/>
      <c r="K841" s="37"/>
      <c r="L841" s="37"/>
      <c r="M841" s="37"/>
      <c r="N841" s="37"/>
      <c r="O841" s="33"/>
      <c r="P841" s="33"/>
      <c r="Q841" s="33"/>
      <c r="R841" s="33"/>
    </row>
    <row r="842" ht="15.75" customHeight="1">
      <c r="C842" s="8"/>
      <c r="F842" s="32"/>
      <c r="I842" s="35"/>
      <c r="J842" s="36"/>
      <c r="K842" s="37"/>
      <c r="L842" s="37"/>
      <c r="M842" s="37"/>
      <c r="N842" s="37"/>
      <c r="O842" s="33"/>
      <c r="P842" s="33"/>
      <c r="Q842" s="33"/>
      <c r="R842" s="33"/>
    </row>
    <row r="843" ht="15.75" customHeight="1">
      <c r="C843" s="8"/>
      <c r="F843" s="32"/>
      <c r="I843" s="35"/>
      <c r="J843" s="36"/>
      <c r="K843" s="37"/>
      <c r="L843" s="37"/>
      <c r="M843" s="37"/>
      <c r="N843" s="37"/>
      <c r="O843" s="33"/>
      <c r="P843" s="33"/>
      <c r="Q843" s="33"/>
      <c r="R843" s="33"/>
    </row>
    <row r="844" ht="15.75" customHeight="1">
      <c r="C844" s="8"/>
      <c r="F844" s="32"/>
      <c r="I844" s="35"/>
      <c r="J844" s="36"/>
      <c r="K844" s="37"/>
      <c r="L844" s="37"/>
      <c r="M844" s="37"/>
      <c r="N844" s="37"/>
      <c r="O844" s="33"/>
      <c r="P844" s="33"/>
      <c r="Q844" s="33"/>
      <c r="R844" s="33"/>
    </row>
    <row r="845" ht="15.75" customHeight="1">
      <c r="C845" s="8"/>
      <c r="F845" s="32"/>
      <c r="I845" s="35"/>
      <c r="J845" s="36"/>
      <c r="K845" s="37"/>
      <c r="L845" s="37"/>
      <c r="M845" s="37"/>
      <c r="N845" s="37"/>
      <c r="O845" s="33"/>
      <c r="P845" s="33"/>
      <c r="Q845" s="33"/>
      <c r="R845" s="33"/>
    </row>
    <row r="846" ht="15.75" customHeight="1">
      <c r="C846" s="8"/>
      <c r="F846" s="32"/>
      <c r="I846" s="35"/>
      <c r="J846" s="36"/>
      <c r="K846" s="37"/>
      <c r="L846" s="37"/>
      <c r="M846" s="37"/>
      <c r="N846" s="37"/>
      <c r="O846" s="33"/>
      <c r="P846" s="33"/>
      <c r="Q846" s="33"/>
      <c r="R846" s="33"/>
    </row>
    <row r="847" ht="15.75" customHeight="1">
      <c r="C847" s="8"/>
      <c r="F847" s="32"/>
      <c r="I847" s="35"/>
      <c r="J847" s="36"/>
      <c r="K847" s="37"/>
      <c r="L847" s="37"/>
      <c r="M847" s="37"/>
      <c r="N847" s="37"/>
      <c r="O847" s="33"/>
      <c r="P847" s="33"/>
      <c r="Q847" s="33"/>
      <c r="R847" s="33"/>
    </row>
    <row r="848" ht="15.75" customHeight="1">
      <c r="C848" s="8"/>
      <c r="F848" s="32"/>
      <c r="I848" s="35"/>
      <c r="J848" s="36"/>
      <c r="K848" s="37"/>
      <c r="L848" s="37"/>
      <c r="M848" s="37"/>
      <c r="N848" s="37"/>
      <c r="O848" s="33"/>
      <c r="P848" s="33"/>
      <c r="Q848" s="33"/>
      <c r="R848" s="33"/>
    </row>
    <row r="849" ht="15.75" customHeight="1">
      <c r="C849" s="8"/>
      <c r="F849" s="32"/>
      <c r="I849" s="35"/>
      <c r="J849" s="36"/>
      <c r="K849" s="37"/>
      <c r="L849" s="37"/>
      <c r="M849" s="37"/>
      <c r="N849" s="37"/>
      <c r="O849" s="33"/>
      <c r="P849" s="33"/>
      <c r="Q849" s="33"/>
      <c r="R849" s="33"/>
    </row>
    <row r="850" ht="15.75" customHeight="1">
      <c r="C850" s="8"/>
      <c r="F850" s="32"/>
      <c r="I850" s="35"/>
      <c r="J850" s="36"/>
      <c r="K850" s="37"/>
      <c r="L850" s="37"/>
      <c r="M850" s="37"/>
      <c r="N850" s="37"/>
      <c r="O850" s="33"/>
      <c r="P850" s="33"/>
      <c r="Q850" s="33"/>
      <c r="R850" s="33"/>
    </row>
    <row r="851" ht="15.75" customHeight="1">
      <c r="C851" s="8"/>
      <c r="F851" s="32"/>
      <c r="I851" s="35"/>
      <c r="J851" s="36"/>
      <c r="K851" s="37"/>
      <c r="L851" s="37"/>
      <c r="M851" s="37"/>
      <c r="N851" s="37"/>
      <c r="O851" s="33"/>
      <c r="P851" s="33"/>
      <c r="Q851" s="33"/>
      <c r="R851" s="33"/>
    </row>
    <row r="852" ht="15.75" customHeight="1">
      <c r="C852" s="8"/>
      <c r="F852" s="32"/>
      <c r="I852" s="35"/>
      <c r="J852" s="36"/>
      <c r="K852" s="37"/>
      <c r="L852" s="37"/>
      <c r="M852" s="37"/>
      <c r="N852" s="37"/>
      <c r="O852" s="33"/>
      <c r="P852" s="33"/>
      <c r="Q852" s="33"/>
      <c r="R852" s="33"/>
    </row>
    <row r="853" ht="15.75" customHeight="1">
      <c r="C853" s="8"/>
      <c r="F853" s="32"/>
      <c r="I853" s="35"/>
      <c r="J853" s="36"/>
      <c r="K853" s="37"/>
      <c r="L853" s="37"/>
      <c r="M853" s="37"/>
      <c r="N853" s="37"/>
      <c r="O853" s="33"/>
      <c r="P853" s="33"/>
      <c r="Q853" s="33"/>
      <c r="R853" s="33"/>
    </row>
    <row r="854" ht="15.75" customHeight="1">
      <c r="C854" s="8"/>
      <c r="F854" s="32"/>
      <c r="I854" s="35"/>
      <c r="J854" s="36"/>
      <c r="K854" s="37"/>
      <c r="L854" s="37"/>
      <c r="M854" s="37"/>
      <c r="N854" s="37"/>
      <c r="O854" s="33"/>
      <c r="P854" s="33"/>
      <c r="Q854" s="33"/>
      <c r="R854" s="33"/>
    </row>
    <row r="855" ht="15.75" customHeight="1">
      <c r="C855" s="8"/>
      <c r="F855" s="32"/>
      <c r="I855" s="35"/>
      <c r="J855" s="36"/>
      <c r="K855" s="37"/>
      <c r="L855" s="37"/>
      <c r="M855" s="37"/>
      <c r="N855" s="37"/>
      <c r="O855" s="33"/>
      <c r="P855" s="33"/>
      <c r="Q855" s="33"/>
      <c r="R855" s="33"/>
    </row>
    <row r="856" ht="15.75" customHeight="1">
      <c r="C856" s="8"/>
      <c r="F856" s="32"/>
      <c r="I856" s="35"/>
      <c r="J856" s="36"/>
      <c r="K856" s="37"/>
      <c r="L856" s="37"/>
      <c r="M856" s="37"/>
      <c r="N856" s="37"/>
      <c r="O856" s="33"/>
      <c r="P856" s="33"/>
      <c r="Q856" s="33"/>
      <c r="R856" s="33"/>
    </row>
    <row r="857" ht="15.75" customHeight="1">
      <c r="C857" s="8"/>
      <c r="F857" s="32"/>
      <c r="I857" s="35"/>
      <c r="J857" s="36"/>
      <c r="K857" s="37"/>
      <c r="L857" s="37"/>
      <c r="M857" s="37"/>
      <c r="N857" s="37"/>
      <c r="O857" s="33"/>
      <c r="P857" s="33"/>
      <c r="Q857" s="33"/>
      <c r="R857" s="33"/>
    </row>
    <row r="858" ht="15.75" customHeight="1">
      <c r="C858" s="8"/>
      <c r="F858" s="32"/>
      <c r="I858" s="35"/>
      <c r="J858" s="36"/>
      <c r="K858" s="37"/>
      <c r="L858" s="37"/>
      <c r="M858" s="37"/>
      <c r="N858" s="37"/>
      <c r="O858" s="33"/>
      <c r="P858" s="33"/>
      <c r="Q858" s="33"/>
      <c r="R858" s="33"/>
    </row>
    <row r="859" ht="15.75" customHeight="1">
      <c r="C859" s="8"/>
      <c r="F859" s="32"/>
      <c r="I859" s="35"/>
      <c r="J859" s="36"/>
      <c r="K859" s="37"/>
      <c r="L859" s="37"/>
      <c r="M859" s="37"/>
      <c r="N859" s="37"/>
      <c r="O859" s="33"/>
      <c r="P859" s="33"/>
      <c r="Q859" s="33"/>
      <c r="R859" s="33"/>
    </row>
    <row r="860" ht="15.75" customHeight="1">
      <c r="C860" s="8"/>
      <c r="F860" s="32"/>
      <c r="I860" s="35"/>
      <c r="J860" s="36"/>
      <c r="K860" s="37"/>
      <c r="L860" s="37"/>
      <c r="M860" s="37"/>
      <c r="N860" s="37"/>
      <c r="O860" s="33"/>
      <c r="P860" s="33"/>
      <c r="Q860" s="33"/>
      <c r="R860" s="33"/>
    </row>
    <row r="861" ht="15.75" customHeight="1">
      <c r="C861" s="8"/>
      <c r="F861" s="32"/>
      <c r="I861" s="35"/>
      <c r="J861" s="36"/>
      <c r="K861" s="37"/>
      <c r="L861" s="37"/>
      <c r="M861" s="37"/>
      <c r="N861" s="37"/>
      <c r="O861" s="33"/>
      <c r="P861" s="33"/>
      <c r="Q861" s="33"/>
      <c r="R861" s="33"/>
    </row>
    <row r="862" ht="15.75" customHeight="1">
      <c r="C862" s="8"/>
      <c r="F862" s="32"/>
      <c r="I862" s="35"/>
      <c r="J862" s="36"/>
      <c r="K862" s="37"/>
      <c r="L862" s="37"/>
      <c r="M862" s="37"/>
      <c r="N862" s="37"/>
      <c r="O862" s="33"/>
      <c r="P862" s="33"/>
      <c r="Q862" s="33"/>
      <c r="R862" s="33"/>
    </row>
    <row r="863" ht="15.75" customHeight="1">
      <c r="C863" s="8"/>
      <c r="F863" s="32"/>
      <c r="I863" s="35"/>
      <c r="J863" s="36"/>
      <c r="K863" s="37"/>
      <c r="L863" s="37"/>
      <c r="M863" s="37"/>
      <c r="N863" s="37"/>
      <c r="O863" s="33"/>
      <c r="P863" s="33"/>
      <c r="Q863" s="33"/>
      <c r="R863" s="33"/>
    </row>
    <row r="864" ht="15.75" customHeight="1">
      <c r="C864" s="8"/>
      <c r="F864" s="32"/>
      <c r="I864" s="35"/>
      <c r="J864" s="36"/>
      <c r="K864" s="37"/>
      <c r="L864" s="37"/>
      <c r="M864" s="37"/>
      <c r="N864" s="37"/>
      <c r="O864" s="33"/>
      <c r="P864" s="33"/>
      <c r="Q864" s="33"/>
      <c r="R864" s="33"/>
    </row>
    <row r="865" ht="15.75" customHeight="1">
      <c r="C865" s="8"/>
      <c r="F865" s="32"/>
      <c r="I865" s="35"/>
      <c r="J865" s="36"/>
      <c r="K865" s="37"/>
      <c r="L865" s="37"/>
      <c r="M865" s="37"/>
      <c r="N865" s="37"/>
      <c r="O865" s="33"/>
      <c r="P865" s="33"/>
      <c r="Q865" s="33"/>
      <c r="R865" s="33"/>
    </row>
    <row r="866" ht="15.75" customHeight="1">
      <c r="C866" s="8"/>
      <c r="F866" s="32"/>
      <c r="I866" s="35"/>
      <c r="J866" s="36"/>
      <c r="K866" s="37"/>
      <c r="L866" s="37"/>
      <c r="M866" s="37"/>
      <c r="N866" s="37"/>
      <c r="O866" s="33"/>
      <c r="P866" s="33"/>
      <c r="Q866" s="33"/>
      <c r="R866" s="33"/>
    </row>
    <row r="867" ht="15.75" customHeight="1">
      <c r="C867" s="8"/>
      <c r="F867" s="32"/>
      <c r="I867" s="35"/>
      <c r="J867" s="36"/>
      <c r="K867" s="37"/>
      <c r="L867" s="37"/>
      <c r="M867" s="37"/>
      <c r="N867" s="37"/>
      <c r="O867" s="33"/>
      <c r="P867" s="33"/>
      <c r="Q867" s="33"/>
      <c r="R867" s="33"/>
    </row>
    <row r="868" ht="15.75" customHeight="1">
      <c r="C868" s="8"/>
      <c r="F868" s="32"/>
      <c r="I868" s="35"/>
      <c r="J868" s="36"/>
      <c r="K868" s="37"/>
      <c r="L868" s="37"/>
      <c r="M868" s="37"/>
      <c r="N868" s="37"/>
      <c r="O868" s="33"/>
      <c r="P868" s="33"/>
      <c r="Q868" s="33"/>
      <c r="R868" s="33"/>
    </row>
    <row r="869" ht="15.75" customHeight="1">
      <c r="C869" s="8"/>
      <c r="F869" s="32"/>
      <c r="I869" s="35"/>
      <c r="J869" s="36"/>
      <c r="K869" s="37"/>
      <c r="L869" s="37"/>
      <c r="M869" s="37"/>
      <c r="N869" s="37"/>
      <c r="O869" s="33"/>
      <c r="P869" s="33"/>
      <c r="Q869" s="33"/>
      <c r="R869" s="33"/>
    </row>
    <row r="870" ht="15.75" customHeight="1">
      <c r="C870" s="8"/>
      <c r="F870" s="32"/>
      <c r="I870" s="35"/>
      <c r="J870" s="36"/>
      <c r="K870" s="37"/>
      <c r="L870" s="37"/>
      <c r="M870" s="37"/>
      <c r="N870" s="37"/>
      <c r="O870" s="33"/>
      <c r="P870" s="33"/>
      <c r="Q870" s="33"/>
      <c r="R870" s="33"/>
    </row>
    <row r="871" ht="15.75" customHeight="1">
      <c r="C871" s="8"/>
      <c r="F871" s="32"/>
      <c r="I871" s="35"/>
      <c r="J871" s="36"/>
      <c r="K871" s="37"/>
      <c r="L871" s="37"/>
      <c r="M871" s="37"/>
      <c r="N871" s="37"/>
      <c r="O871" s="33"/>
      <c r="P871" s="33"/>
      <c r="Q871" s="33"/>
      <c r="R871" s="33"/>
    </row>
    <row r="872" ht="15.75" customHeight="1">
      <c r="C872" s="8"/>
      <c r="F872" s="32"/>
      <c r="I872" s="35"/>
      <c r="J872" s="36"/>
      <c r="K872" s="37"/>
      <c r="L872" s="37"/>
      <c r="M872" s="37"/>
      <c r="N872" s="37"/>
      <c r="O872" s="33"/>
      <c r="P872" s="33"/>
      <c r="Q872" s="33"/>
      <c r="R872" s="33"/>
    </row>
    <row r="873" ht="15.75" customHeight="1">
      <c r="C873" s="8"/>
      <c r="F873" s="32"/>
      <c r="I873" s="35"/>
      <c r="J873" s="36"/>
      <c r="K873" s="37"/>
      <c r="L873" s="37"/>
      <c r="M873" s="37"/>
      <c r="N873" s="37"/>
      <c r="O873" s="33"/>
      <c r="P873" s="33"/>
      <c r="Q873" s="33"/>
      <c r="R873" s="33"/>
    </row>
    <row r="874" ht="15.75" customHeight="1">
      <c r="C874" s="8"/>
      <c r="F874" s="32"/>
      <c r="I874" s="35"/>
      <c r="J874" s="36"/>
      <c r="K874" s="37"/>
      <c r="L874" s="37"/>
      <c r="M874" s="37"/>
      <c r="N874" s="37"/>
      <c r="O874" s="33"/>
      <c r="P874" s="33"/>
      <c r="Q874" s="33"/>
      <c r="R874" s="33"/>
    </row>
    <row r="875" ht="15.75" customHeight="1">
      <c r="C875" s="8"/>
      <c r="F875" s="32"/>
      <c r="I875" s="35"/>
      <c r="J875" s="36"/>
      <c r="K875" s="37"/>
      <c r="L875" s="37"/>
      <c r="M875" s="37"/>
      <c r="N875" s="37"/>
      <c r="O875" s="33"/>
      <c r="P875" s="33"/>
      <c r="Q875" s="33"/>
      <c r="R875" s="33"/>
    </row>
    <row r="876" ht="15.75" customHeight="1">
      <c r="C876" s="8"/>
      <c r="F876" s="32"/>
      <c r="I876" s="35"/>
      <c r="J876" s="36"/>
      <c r="K876" s="37"/>
      <c r="L876" s="37"/>
      <c r="M876" s="37"/>
      <c r="N876" s="37"/>
      <c r="O876" s="33"/>
      <c r="P876" s="33"/>
      <c r="Q876" s="33"/>
      <c r="R876" s="33"/>
    </row>
    <row r="877" ht="15.75" customHeight="1">
      <c r="C877" s="8"/>
      <c r="F877" s="32"/>
      <c r="I877" s="35"/>
      <c r="J877" s="36"/>
      <c r="K877" s="37"/>
      <c r="L877" s="37"/>
      <c r="M877" s="37"/>
      <c r="N877" s="37"/>
      <c r="O877" s="33"/>
      <c r="P877" s="33"/>
      <c r="Q877" s="33"/>
      <c r="R877" s="33"/>
    </row>
    <row r="878" ht="15.75" customHeight="1">
      <c r="C878" s="8"/>
      <c r="F878" s="32"/>
      <c r="I878" s="35"/>
      <c r="J878" s="36"/>
      <c r="K878" s="37"/>
      <c r="L878" s="37"/>
      <c r="M878" s="37"/>
      <c r="N878" s="37"/>
      <c r="O878" s="33"/>
      <c r="P878" s="33"/>
      <c r="Q878" s="33"/>
      <c r="R878" s="33"/>
    </row>
    <row r="879" ht="15.75" customHeight="1">
      <c r="C879" s="8"/>
      <c r="F879" s="32"/>
      <c r="I879" s="35"/>
      <c r="J879" s="36"/>
      <c r="K879" s="37"/>
      <c r="L879" s="37"/>
      <c r="M879" s="37"/>
      <c r="N879" s="37"/>
      <c r="O879" s="33"/>
      <c r="P879" s="33"/>
      <c r="Q879" s="33"/>
      <c r="R879" s="33"/>
    </row>
    <row r="880" ht="15.75" customHeight="1">
      <c r="C880" s="8"/>
      <c r="F880" s="32"/>
      <c r="I880" s="35"/>
      <c r="J880" s="36"/>
      <c r="K880" s="37"/>
      <c r="L880" s="37"/>
      <c r="M880" s="37"/>
      <c r="N880" s="37"/>
      <c r="O880" s="33"/>
      <c r="P880" s="33"/>
      <c r="Q880" s="33"/>
      <c r="R880" s="33"/>
    </row>
    <row r="881" ht="15.75" customHeight="1">
      <c r="C881" s="8"/>
      <c r="F881" s="32"/>
      <c r="I881" s="35"/>
      <c r="J881" s="36"/>
      <c r="K881" s="37"/>
      <c r="L881" s="37"/>
      <c r="M881" s="37"/>
      <c r="N881" s="37"/>
      <c r="O881" s="33"/>
      <c r="P881" s="33"/>
      <c r="Q881" s="33"/>
      <c r="R881" s="33"/>
    </row>
    <row r="882" ht="15.75" customHeight="1">
      <c r="C882" s="8"/>
      <c r="F882" s="32"/>
      <c r="I882" s="35"/>
      <c r="J882" s="36"/>
      <c r="K882" s="37"/>
      <c r="L882" s="37"/>
      <c r="M882" s="37"/>
      <c r="N882" s="37"/>
      <c r="O882" s="33"/>
      <c r="P882" s="33"/>
      <c r="Q882" s="33"/>
      <c r="R882" s="33"/>
    </row>
    <row r="883" ht="15.75" customHeight="1">
      <c r="C883" s="8"/>
      <c r="F883" s="32"/>
      <c r="I883" s="35"/>
      <c r="J883" s="36"/>
      <c r="K883" s="37"/>
      <c r="L883" s="37"/>
      <c r="M883" s="37"/>
      <c r="N883" s="37"/>
      <c r="O883" s="33"/>
      <c r="P883" s="33"/>
      <c r="Q883" s="33"/>
      <c r="R883" s="33"/>
    </row>
    <row r="884" ht="15.75" customHeight="1">
      <c r="C884" s="8"/>
      <c r="F884" s="32"/>
      <c r="I884" s="35"/>
      <c r="J884" s="36"/>
      <c r="K884" s="37"/>
      <c r="L884" s="37"/>
      <c r="M884" s="37"/>
      <c r="N884" s="37"/>
      <c r="O884" s="33"/>
      <c r="P884" s="33"/>
      <c r="Q884" s="33"/>
      <c r="R884" s="33"/>
    </row>
    <row r="885" ht="15.75" customHeight="1">
      <c r="C885" s="8"/>
      <c r="F885" s="32"/>
      <c r="I885" s="35"/>
      <c r="J885" s="36"/>
      <c r="K885" s="37"/>
      <c r="L885" s="37"/>
      <c r="M885" s="37"/>
      <c r="N885" s="37"/>
      <c r="O885" s="33"/>
      <c r="P885" s="33"/>
      <c r="Q885" s="33"/>
      <c r="R885" s="33"/>
    </row>
    <row r="886" ht="15.75" customHeight="1">
      <c r="C886" s="8"/>
      <c r="F886" s="32"/>
      <c r="I886" s="35"/>
      <c r="J886" s="36"/>
      <c r="K886" s="37"/>
      <c r="L886" s="37"/>
      <c r="M886" s="37"/>
      <c r="N886" s="37"/>
      <c r="O886" s="33"/>
      <c r="P886" s="33"/>
      <c r="Q886" s="33"/>
      <c r="R886" s="33"/>
    </row>
    <row r="887" ht="15.75" customHeight="1">
      <c r="C887" s="8"/>
      <c r="F887" s="32"/>
      <c r="I887" s="35"/>
      <c r="J887" s="36"/>
      <c r="K887" s="37"/>
      <c r="L887" s="37"/>
      <c r="M887" s="37"/>
      <c r="N887" s="37"/>
      <c r="O887" s="33"/>
      <c r="P887" s="33"/>
      <c r="Q887" s="33"/>
      <c r="R887" s="33"/>
    </row>
    <row r="888" ht="15.75" customHeight="1">
      <c r="C888" s="8"/>
      <c r="F888" s="32"/>
      <c r="I888" s="35"/>
      <c r="J888" s="36"/>
      <c r="K888" s="37"/>
      <c r="L888" s="37"/>
      <c r="M888" s="37"/>
      <c r="N888" s="37"/>
      <c r="O888" s="33"/>
      <c r="P888" s="33"/>
      <c r="Q888" s="33"/>
      <c r="R888" s="33"/>
    </row>
    <row r="889" ht="15.75" customHeight="1">
      <c r="C889" s="8"/>
      <c r="F889" s="32"/>
      <c r="I889" s="35"/>
      <c r="J889" s="36"/>
      <c r="K889" s="37"/>
      <c r="L889" s="37"/>
      <c r="M889" s="37"/>
      <c r="N889" s="37"/>
      <c r="O889" s="33"/>
      <c r="P889" s="33"/>
      <c r="Q889" s="33"/>
      <c r="R889" s="33"/>
    </row>
    <row r="890" ht="15.75" customHeight="1">
      <c r="C890" s="8"/>
      <c r="F890" s="32"/>
      <c r="I890" s="35"/>
      <c r="J890" s="36"/>
      <c r="K890" s="37"/>
      <c r="L890" s="37"/>
      <c r="M890" s="37"/>
      <c r="N890" s="37"/>
      <c r="O890" s="33"/>
      <c r="P890" s="33"/>
      <c r="Q890" s="33"/>
      <c r="R890" s="33"/>
    </row>
    <row r="891" ht="15.75" customHeight="1">
      <c r="C891" s="8"/>
      <c r="F891" s="32"/>
      <c r="I891" s="35"/>
      <c r="J891" s="36"/>
      <c r="K891" s="37"/>
      <c r="L891" s="37"/>
      <c r="M891" s="37"/>
      <c r="N891" s="37"/>
      <c r="O891" s="33"/>
      <c r="P891" s="33"/>
      <c r="Q891" s="33"/>
      <c r="R891" s="33"/>
    </row>
    <row r="892" ht="15.75" customHeight="1">
      <c r="C892" s="8"/>
      <c r="F892" s="32"/>
      <c r="I892" s="35"/>
      <c r="J892" s="36"/>
      <c r="K892" s="37"/>
      <c r="L892" s="37"/>
      <c r="M892" s="37"/>
      <c r="N892" s="37"/>
      <c r="O892" s="33"/>
      <c r="P892" s="33"/>
      <c r="Q892" s="33"/>
      <c r="R892" s="33"/>
    </row>
    <row r="893" ht="15.75" customHeight="1">
      <c r="C893" s="8"/>
      <c r="F893" s="32"/>
      <c r="I893" s="35"/>
      <c r="J893" s="36"/>
      <c r="K893" s="37"/>
      <c r="L893" s="37"/>
      <c r="M893" s="37"/>
      <c r="N893" s="37"/>
      <c r="O893" s="33"/>
      <c r="P893" s="33"/>
      <c r="Q893" s="33"/>
      <c r="R893" s="33"/>
    </row>
    <row r="894" ht="15.75" customHeight="1">
      <c r="C894" s="8"/>
      <c r="F894" s="32"/>
      <c r="I894" s="35"/>
      <c r="J894" s="36"/>
      <c r="K894" s="37"/>
      <c r="L894" s="37"/>
      <c r="M894" s="37"/>
      <c r="N894" s="37"/>
      <c r="O894" s="33"/>
      <c r="P894" s="33"/>
      <c r="Q894" s="33"/>
      <c r="R894" s="33"/>
    </row>
    <row r="895" ht="15.75" customHeight="1">
      <c r="C895" s="8"/>
      <c r="F895" s="32"/>
      <c r="I895" s="35"/>
      <c r="J895" s="36"/>
      <c r="K895" s="37"/>
      <c r="L895" s="37"/>
      <c r="M895" s="37"/>
      <c r="N895" s="37"/>
      <c r="O895" s="33"/>
      <c r="P895" s="33"/>
      <c r="Q895" s="33"/>
      <c r="R895" s="33"/>
    </row>
    <row r="896" ht="15.75" customHeight="1">
      <c r="C896" s="8"/>
      <c r="F896" s="32"/>
      <c r="I896" s="35"/>
      <c r="J896" s="36"/>
      <c r="K896" s="37"/>
      <c r="L896" s="37"/>
      <c r="M896" s="37"/>
      <c r="N896" s="37"/>
      <c r="O896" s="33"/>
      <c r="P896" s="33"/>
      <c r="Q896" s="33"/>
      <c r="R896" s="33"/>
    </row>
    <row r="897" ht="15.75" customHeight="1">
      <c r="C897" s="8"/>
      <c r="F897" s="32"/>
      <c r="I897" s="35"/>
      <c r="J897" s="36"/>
      <c r="K897" s="37"/>
      <c r="L897" s="37"/>
      <c r="M897" s="37"/>
      <c r="N897" s="37"/>
      <c r="O897" s="33"/>
      <c r="P897" s="33"/>
      <c r="Q897" s="33"/>
      <c r="R897" s="33"/>
    </row>
    <row r="898" ht="15.75" customHeight="1">
      <c r="C898" s="8"/>
      <c r="F898" s="32"/>
      <c r="I898" s="35"/>
      <c r="J898" s="36"/>
      <c r="K898" s="37"/>
      <c r="L898" s="37"/>
      <c r="M898" s="37"/>
      <c r="N898" s="37"/>
      <c r="O898" s="33"/>
      <c r="P898" s="33"/>
      <c r="Q898" s="33"/>
      <c r="R898" s="33"/>
    </row>
    <row r="899" ht="15.75" customHeight="1">
      <c r="C899" s="8"/>
      <c r="F899" s="32"/>
      <c r="I899" s="35"/>
      <c r="J899" s="36"/>
      <c r="K899" s="37"/>
      <c r="L899" s="37"/>
      <c r="M899" s="37"/>
      <c r="N899" s="37"/>
      <c r="O899" s="33"/>
      <c r="P899" s="33"/>
      <c r="Q899" s="33"/>
      <c r="R899" s="33"/>
    </row>
    <row r="900" ht="15.75" customHeight="1">
      <c r="C900" s="8"/>
      <c r="F900" s="32"/>
      <c r="I900" s="35"/>
      <c r="J900" s="36"/>
      <c r="K900" s="37"/>
      <c r="L900" s="37"/>
      <c r="M900" s="37"/>
      <c r="N900" s="37"/>
      <c r="O900" s="33"/>
      <c r="P900" s="33"/>
      <c r="Q900" s="33"/>
      <c r="R900" s="33"/>
    </row>
    <row r="901" ht="15.75" customHeight="1">
      <c r="C901" s="8"/>
      <c r="F901" s="32"/>
      <c r="I901" s="35"/>
      <c r="J901" s="36"/>
      <c r="K901" s="37"/>
      <c r="L901" s="37"/>
      <c r="M901" s="37"/>
      <c r="N901" s="37"/>
      <c r="O901" s="33"/>
      <c r="P901" s="33"/>
      <c r="Q901" s="33"/>
      <c r="R901" s="33"/>
    </row>
    <row r="902" ht="15.75" customHeight="1">
      <c r="C902" s="8"/>
      <c r="F902" s="32"/>
      <c r="I902" s="35"/>
      <c r="J902" s="36"/>
      <c r="K902" s="37"/>
      <c r="L902" s="37"/>
      <c r="M902" s="37"/>
      <c r="N902" s="37"/>
      <c r="O902" s="33"/>
      <c r="P902" s="33"/>
      <c r="Q902" s="33"/>
      <c r="R902" s="33"/>
    </row>
    <row r="903" ht="15.75" customHeight="1">
      <c r="C903" s="8"/>
      <c r="F903" s="32"/>
      <c r="I903" s="35"/>
      <c r="J903" s="36"/>
      <c r="K903" s="37"/>
      <c r="L903" s="37"/>
      <c r="M903" s="37"/>
      <c r="N903" s="37"/>
      <c r="O903" s="33"/>
      <c r="P903" s="33"/>
      <c r="Q903" s="33"/>
      <c r="R903" s="33"/>
    </row>
    <row r="904" ht="15.75" customHeight="1">
      <c r="C904" s="8"/>
      <c r="F904" s="32"/>
      <c r="I904" s="35"/>
      <c r="J904" s="36"/>
      <c r="K904" s="37"/>
      <c r="L904" s="37"/>
      <c r="M904" s="37"/>
      <c r="N904" s="37"/>
      <c r="O904" s="33"/>
      <c r="P904" s="33"/>
      <c r="Q904" s="33"/>
      <c r="R904" s="33"/>
    </row>
    <row r="905" ht="15.75" customHeight="1">
      <c r="C905" s="8"/>
      <c r="F905" s="32"/>
      <c r="I905" s="35"/>
      <c r="J905" s="36"/>
      <c r="K905" s="37"/>
      <c r="L905" s="37"/>
      <c r="M905" s="37"/>
      <c r="N905" s="37"/>
      <c r="O905" s="33"/>
      <c r="P905" s="33"/>
      <c r="Q905" s="33"/>
      <c r="R905" s="33"/>
    </row>
    <row r="906" ht="15.75" customHeight="1">
      <c r="C906" s="8"/>
      <c r="F906" s="32"/>
      <c r="I906" s="35"/>
      <c r="J906" s="36"/>
      <c r="K906" s="37"/>
      <c r="L906" s="37"/>
      <c r="M906" s="37"/>
      <c r="N906" s="37"/>
      <c r="O906" s="33"/>
      <c r="P906" s="33"/>
      <c r="Q906" s="33"/>
      <c r="R906" s="33"/>
    </row>
    <row r="907" ht="15.75" customHeight="1">
      <c r="C907" s="8"/>
      <c r="F907" s="32"/>
      <c r="I907" s="35"/>
      <c r="J907" s="36"/>
      <c r="K907" s="37"/>
      <c r="L907" s="37"/>
      <c r="M907" s="37"/>
      <c r="N907" s="37"/>
      <c r="O907" s="33"/>
      <c r="P907" s="33"/>
      <c r="Q907" s="33"/>
      <c r="R907" s="33"/>
    </row>
    <row r="908" ht="15.75" customHeight="1">
      <c r="C908" s="8"/>
      <c r="F908" s="32"/>
      <c r="I908" s="35"/>
      <c r="J908" s="36"/>
      <c r="K908" s="37"/>
      <c r="L908" s="37"/>
      <c r="M908" s="37"/>
      <c r="N908" s="37"/>
      <c r="O908" s="33"/>
      <c r="P908" s="33"/>
      <c r="Q908" s="33"/>
      <c r="R908" s="33"/>
    </row>
    <row r="909" ht="15.75" customHeight="1">
      <c r="C909" s="8"/>
      <c r="F909" s="32"/>
      <c r="I909" s="35"/>
      <c r="J909" s="36"/>
      <c r="K909" s="37"/>
      <c r="L909" s="37"/>
      <c r="M909" s="37"/>
      <c r="N909" s="37"/>
      <c r="O909" s="33"/>
      <c r="P909" s="33"/>
      <c r="Q909" s="33"/>
      <c r="R909" s="33"/>
    </row>
    <row r="910" ht="15.75" customHeight="1">
      <c r="C910" s="8"/>
      <c r="F910" s="32"/>
      <c r="I910" s="35"/>
      <c r="J910" s="36"/>
      <c r="K910" s="37"/>
      <c r="L910" s="37"/>
      <c r="M910" s="37"/>
      <c r="N910" s="37"/>
      <c r="O910" s="33"/>
      <c r="P910" s="33"/>
      <c r="Q910" s="33"/>
      <c r="R910" s="33"/>
    </row>
    <row r="911" ht="15.75" customHeight="1">
      <c r="C911" s="8"/>
      <c r="F911" s="32"/>
      <c r="I911" s="35"/>
      <c r="J911" s="36"/>
      <c r="K911" s="37"/>
      <c r="L911" s="37"/>
      <c r="M911" s="37"/>
      <c r="N911" s="37"/>
      <c r="O911" s="33"/>
      <c r="P911" s="33"/>
      <c r="Q911" s="33"/>
      <c r="R911" s="33"/>
    </row>
    <row r="912" ht="15.75" customHeight="1">
      <c r="C912" s="8"/>
      <c r="F912" s="32"/>
      <c r="I912" s="35"/>
      <c r="J912" s="36"/>
      <c r="K912" s="37"/>
      <c r="L912" s="37"/>
      <c r="M912" s="37"/>
      <c r="N912" s="37"/>
      <c r="O912" s="33"/>
      <c r="P912" s="33"/>
      <c r="Q912" s="33"/>
      <c r="R912" s="33"/>
    </row>
    <row r="913" ht="15.75" customHeight="1">
      <c r="C913" s="8"/>
      <c r="F913" s="32"/>
      <c r="I913" s="35"/>
      <c r="J913" s="36"/>
      <c r="K913" s="37"/>
      <c r="L913" s="37"/>
      <c r="M913" s="37"/>
      <c r="N913" s="37"/>
      <c r="O913" s="33"/>
      <c r="P913" s="33"/>
      <c r="Q913" s="33"/>
      <c r="R913" s="33"/>
    </row>
    <row r="914" ht="15.75" customHeight="1">
      <c r="C914" s="8"/>
      <c r="F914" s="32"/>
      <c r="I914" s="35"/>
      <c r="J914" s="36"/>
      <c r="K914" s="37"/>
      <c r="L914" s="37"/>
      <c r="M914" s="37"/>
      <c r="N914" s="37"/>
      <c r="O914" s="33"/>
      <c r="P914" s="33"/>
      <c r="Q914" s="33"/>
      <c r="R914" s="33"/>
    </row>
    <row r="915" ht="15.75" customHeight="1">
      <c r="C915" s="8"/>
      <c r="F915" s="32"/>
      <c r="I915" s="35"/>
      <c r="J915" s="36"/>
      <c r="K915" s="37"/>
      <c r="L915" s="37"/>
      <c r="M915" s="37"/>
      <c r="N915" s="37"/>
      <c r="O915" s="33"/>
      <c r="P915" s="33"/>
      <c r="Q915" s="33"/>
      <c r="R915" s="33"/>
    </row>
    <row r="916" ht="15.75" customHeight="1">
      <c r="C916" s="8"/>
      <c r="F916" s="32"/>
      <c r="I916" s="35"/>
      <c r="J916" s="36"/>
      <c r="K916" s="37"/>
      <c r="L916" s="37"/>
      <c r="M916" s="37"/>
      <c r="N916" s="37"/>
      <c r="O916" s="33"/>
      <c r="P916" s="33"/>
      <c r="Q916" s="33"/>
      <c r="R916" s="33"/>
    </row>
    <row r="917" ht="15.75" customHeight="1">
      <c r="C917" s="8"/>
      <c r="F917" s="32"/>
      <c r="I917" s="35"/>
      <c r="J917" s="36"/>
      <c r="K917" s="37"/>
      <c r="L917" s="37"/>
      <c r="M917" s="37"/>
      <c r="N917" s="37"/>
      <c r="O917" s="33"/>
      <c r="P917" s="33"/>
      <c r="Q917" s="33"/>
      <c r="R917" s="33"/>
    </row>
    <row r="918" ht="15.75" customHeight="1">
      <c r="C918" s="8"/>
      <c r="F918" s="32"/>
      <c r="I918" s="35"/>
      <c r="J918" s="36"/>
      <c r="K918" s="37"/>
      <c r="L918" s="37"/>
      <c r="M918" s="37"/>
      <c r="N918" s="37"/>
      <c r="O918" s="33"/>
      <c r="P918" s="33"/>
      <c r="Q918" s="33"/>
      <c r="R918" s="33"/>
    </row>
    <row r="919" ht="15.75" customHeight="1">
      <c r="C919" s="8"/>
      <c r="F919" s="32"/>
      <c r="I919" s="35"/>
      <c r="J919" s="36"/>
      <c r="K919" s="37"/>
      <c r="L919" s="37"/>
      <c r="M919" s="37"/>
      <c r="N919" s="37"/>
      <c r="O919" s="33"/>
      <c r="P919" s="33"/>
      <c r="Q919" s="33"/>
      <c r="R919" s="33"/>
    </row>
    <row r="920" ht="15.75" customHeight="1">
      <c r="C920" s="8"/>
      <c r="F920" s="32"/>
      <c r="I920" s="35"/>
      <c r="J920" s="36"/>
      <c r="K920" s="37"/>
      <c r="L920" s="37"/>
      <c r="M920" s="37"/>
      <c r="N920" s="37"/>
      <c r="O920" s="33"/>
      <c r="P920" s="33"/>
      <c r="Q920" s="33"/>
      <c r="R920" s="33"/>
    </row>
    <row r="921" ht="15.75" customHeight="1">
      <c r="C921" s="8"/>
      <c r="F921" s="32"/>
      <c r="I921" s="35"/>
      <c r="J921" s="36"/>
      <c r="K921" s="37"/>
      <c r="L921" s="37"/>
      <c r="M921" s="37"/>
      <c r="N921" s="37"/>
      <c r="O921" s="33"/>
      <c r="P921" s="33"/>
      <c r="Q921" s="33"/>
      <c r="R921" s="33"/>
    </row>
    <row r="922" ht="15.75" customHeight="1">
      <c r="C922" s="8"/>
      <c r="F922" s="32"/>
      <c r="I922" s="35"/>
      <c r="J922" s="36"/>
      <c r="K922" s="37"/>
      <c r="L922" s="37"/>
      <c r="M922" s="37"/>
      <c r="N922" s="37"/>
      <c r="O922" s="33"/>
      <c r="P922" s="33"/>
      <c r="Q922" s="33"/>
      <c r="R922" s="33"/>
    </row>
    <row r="923" ht="15.75" customHeight="1">
      <c r="C923" s="8"/>
      <c r="F923" s="32"/>
      <c r="I923" s="35"/>
      <c r="J923" s="36"/>
      <c r="K923" s="37"/>
      <c r="L923" s="37"/>
      <c r="M923" s="37"/>
      <c r="N923" s="37"/>
      <c r="O923" s="33"/>
      <c r="P923" s="33"/>
      <c r="Q923" s="33"/>
      <c r="R923" s="33"/>
    </row>
    <row r="924" ht="15.75" customHeight="1">
      <c r="C924" s="8"/>
      <c r="F924" s="32"/>
      <c r="I924" s="35"/>
      <c r="J924" s="36"/>
      <c r="K924" s="37"/>
      <c r="L924" s="37"/>
      <c r="M924" s="37"/>
      <c r="N924" s="37"/>
      <c r="O924" s="33"/>
      <c r="P924" s="33"/>
      <c r="Q924" s="33"/>
      <c r="R924" s="33"/>
    </row>
    <row r="925" ht="15.75" customHeight="1">
      <c r="C925" s="8"/>
      <c r="F925" s="32"/>
      <c r="I925" s="35"/>
      <c r="J925" s="36"/>
      <c r="K925" s="37"/>
      <c r="L925" s="37"/>
      <c r="M925" s="37"/>
      <c r="N925" s="37"/>
      <c r="O925" s="33"/>
      <c r="P925" s="33"/>
      <c r="Q925" s="33"/>
      <c r="R925" s="33"/>
    </row>
    <row r="926" ht="15.75" customHeight="1">
      <c r="C926" s="8"/>
      <c r="F926" s="32"/>
      <c r="I926" s="35"/>
      <c r="J926" s="36"/>
      <c r="K926" s="37"/>
      <c r="L926" s="37"/>
      <c r="M926" s="37"/>
      <c r="N926" s="37"/>
      <c r="O926" s="33"/>
      <c r="P926" s="33"/>
      <c r="Q926" s="33"/>
      <c r="R926" s="33"/>
    </row>
    <row r="927" ht="15.75" customHeight="1">
      <c r="C927" s="8"/>
      <c r="F927" s="32"/>
      <c r="I927" s="35"/>
      <c r="J927" s="36"/>
      <c r="K927" s="37"/>
      <c r="L927" s="37"/>
      <c r="M927" s="37"/>
      <c r="N927" s="37"/>
      <c r="O927" s="33"/>
      <c r="P927" s="33"/>
      <c r="Q927" s="33"/>
      <c r="R927" s="33"/>
    </row>
    <row r="928" ht="15.75" customHeight="1">
      <c r="C928" s="8"/>
      <c r="F928" s="32"/>
      <c r="I928" s="35"/>
      <c r="J928" s="36"/>
      <c r="K928" s="37"/>
      <c r="L928" s="37"/>
      <c r="M928" s="37"/>
      <c r="N928" s="37"/>
      <c r="O928" s="33"/>
      <c r="P928" s="33"/>
      <c r="Q928" s="33"/>
      <c r="R928" s="33"/>
    </row>
    <row r="929" ht="15.75" customHeight="1">
      <c r="C929" s="8"/>
      <c r="F929" s="32"/>
      <c r="I929" s="35"/>
      <c r="J929" s="36"/>
      <c r="K929" s="37"/>
      <c r="L929" s="37"/>
      <c r="M929" s="37"/>
      <c r="N929" s="37"/>
      <c r="O929" s="33"/>
      <c r="P929" s="33"/>
      <c r="Q929" s="33"/>
      <c r="R929" s="33"/>
    </row>
    <row r="930" ht="15.75" customHeight="1">
      <c r="C930" s="8"/>
      <c r="F930" s="32"/>
      <c r="I930" s="35"/>
      <c r="J930" s="36"/>
      <c r="K930" s="37"/>
      <c r="L930" s="37"/>
      <c r="M930" s="37"/>
      <c r="N930" s="37"/>
      <c r="O930" s="33"/>
      <c r="P930" s="33"/>
      <c r="Q930" s="33"/>
      <c r="R930" s="33"/>
    </row>
    <row r="931" ht="15.75" customHeight="1">
      <c r="C931" s="8"/>
      <c r="F931" s="32"/>
      <c r="I931" s="35"/>
      <c r="J931" s="36"/>
      <c r="K931" s="37"/>
      <c r="L931" s="37"/>
      <c r="M931" s="37"/>
      <c r="N931" s="37"/>
      <c r="O931" s="33"/>
      <c r="P931" s="33"/>
      <c r="Q931" s="33"/>
      <c r="R931" s="33"/>
    </row>
    <row r="932" ht="15.75" customHeight="1">
      <c r="C932" s="8"/>
      <c r="F932" s="32"/>
      <c r="I932" s="35"/>
      <c r="J932" s="36"/>
      <c r="K932" s="37"/>
      <c r="L932" s="37"/>
      <c r="M932" s="37"/>
      <c r="N932" s="37"/>
      <c r="O932" s="33"/>
      <c r="P932" s="33"/>
      <c r="Q932" s="33"/>
      <c r="R932" s="33"/>
    </row>
    <row r="933" ht="15.75" customHeight="1">
      <c r="C933" s="8"/>
      <c r="F933" s="32"/>
      <c r="I933" s="35"/>
      <c r="J933" s="36"/>
      <c r="K933" s="37"/>
      <c r="L933" s="37"/>
      <c r="M933" s="37"/>
      <c r="N933" s="37"/>
      <c r="O933" s="33"/>
      <c r="P933" s="33"/>
      <c r="Q933" s="33"/>
      <c r="R933" s="33"/>
    </row>
    <row r="934" ht="15.75" customHeight="1">
      <c r="C934" s="8"/>
      <c r="F934" s="32"/>
      <c r="I934" s="35"/>
      <c r="J934" s="36"/>
      <c r="K934" s="37"/>
      <c r="L934" s="37"/>
      <c r="M934" s="37"/>
      <c r="N934" s="37"/>
      <c r="O934" s="33"/>
      <c r="P934" s="33"/>
      <c r="Q934" s="33"/>
      <c r="R934" s="33"/>
    </row>
    <row r="935" ht="15.75" customHeight="1">
      <c r="C935" s="8"/>
      <c r="F935" s="32"/>
      <c r="I935" s="35"/>
      <c r="J935" s="36"/>
      <c r="K935" s="37"/>
      <c r="L935" s="37"/>
      <c r="M935" s="37"/>
      <c r="N935" s="37"/>
      <c r="O935" s="33"/>
      <c r="P935" s="33"/>
      <c r="Q935" s="33"/>
      <c r="R935" s="33"/>
    </row>
    <row r="936" ht="15.75" customHeight="1">
      <c r="C936" s="8"/>
      <c r="F936" s="32"/>
      <c r="I936" s="35"/>
      <c r="J936" s="36"/>
      <c r="K936" s="37"/>
      <c r="L936" s="37"/>
      <c r="M936" s="37"/>
      <c r="N936" s="37"/>
      <c r="O936" s="33"/>
      <c r="P936" s="33"/>
      <c r="Q936" s="33"/>
      <c r="R936" s="33"/>
    </row>
    <row r="937" ht="15.75" customHeight="1">
      <c r="C937" s="8"/>
      <c r="F937" s="32"/>
      <c r="I937" s="35"/>
      <c r="J937" s="36"/>
      <c r="K937" s="37"/>
      <c r="L937" s="37"/>
      <c r="M937" s="37"/>
      <c r="N937" s="37"/>
      <c r="O937" s="33"/>
      <c r="P937" s="33"/>
      <c r="Q937" s="33"/>
      <c r="R937" s="33"/>
    </row>
    <row r="938" ht="15.75" customHeight="1">
      <c r="C938" s="8"/>
      <c r="F938" s="32"/>
      <c r="I938" s="35"/>
      <c r="J938" s="36"/>
      <c r="K938" s="37"/>
      <c r="L938" s="37"/>
      <c r="M938" s="37"/>
      <c r="N938" s="37"/>
      <c r="O938" s="33"/>
      <c r="P938" s="33"/>
      <c r="Q938" s="33"/>
      <c r="R938" s="33"/>
    </row>
    <row r="939" ht="15.75" customHeight="1">
      <c r="C939" s="8"/>
      <c r="F939" s="32"/>
      <c r="I939" s="35"/>
      <c r="J939" s="36"/>
      <c r="K939" s="37"/>
      <c r="L939" s="37"/>
      <c r="M939" s="37"/>
      <c r="N939" s="37"/>
      <c r="O939" s="33"/>
      <c r="P939" s="33"/>
      <c r="Q939" s="33"/>
      <c r="R939" s="33"/>
    </row>
    <row r="940" ht="15.75" customHeight="1">
      <c r="C940" s="8"/>
      <c r="F940" s="32"/>
      <c r="I940" s="35"/>
      <c r="J940" s="36"/>
      <c r="K940" s="37"/>
      <c r="L940" s="37"/>
      <c r="M940" s="37"/>
      <c r="N940" s="37"/>
      <c r="O940" s="33"/>
      <c r="P940" s="33"/>
      <c r="Q940" s="33"/>
      <c r="R940" s="33"/>
    </row>
    <row r="941" ht="15.75" customHeight="1">
      <c r="C941" s="8"/>
      <c r="F941" s="32"/>
      <c r="I941" s="35"/>
      <c r="J941" s="36"/>
      <c r="K941" s="37"/>
      <c r="L941" s="37"/>
      <c r="M941" s="37"/>
      <c r="N941" s="37"/>
      <c r="O941" s="33"/>
      <c r="P941" s="33"/>
      <c r="Q941" s="33"/>
      <c r="R941" s="33"/>
    </row>
    <row r="942" ht="15.75" customHeight="1">
      <c r="C942" s="8"/>
      <c r="F942" s="32"/>
      <c r="I942" s="35"/>
      <c r="J942" s="36"/>
      <c r="K942" s="37"/>
      <c r="L942" s="37"/>
      <c r="M942" s="37"/>
      <c r="N942" s="37"/>
      <c r="O942" s="33"/>
      <c r="P942" s="33"/>
      <c r="Q942" s="33"/>
      <c r="R942" s="33"/>
    </row>
    <row r="943" ht="15.75" customHeight="1">
      <c r="C943" s="8"/>
      <c r="F943" s="32"/>
      <c r="I943" s="35"/>
      <c r="J943" s="36"/>
      <c r="K943" s="37"/>
      <c r="L943" s="37"/>
      <c r="M943" s="37"/>
      <c r="N943" s="37"/>
      <c r="O943" s="33"/>
      <c r="P943" s="33"/>
      <c r="Q943" s="33"/>
      <c r="R943" s="33"/>
    </row>
    <row r="944" ht="15.75" customHeight="1">
      <c r="C944" s="8"/>
      <c r="F944" s="32"/>
      <c r="I944" s="35"/>
      <c r="J944" s="36"/>
      <c r="K944" s="37"/>
      <c r="L944" s="37"/>
      <c r="M944" s="37"/>
      <c r="N944" s="37"/>
      <c r="O944" s="33"/>
      <c r="P944" s="33"/>
      <c r="Q944" s="33"/>
      <c r="R944" s="33"/>
    </row>
    <row r="945" ht="15.75" customHeight="1">
      <c r="C945" s="8"/>
      <c r="F945" s="32"/>
      <c r="I945" s="35"/>
      <c r="J945" s="36"/>
      <c r="K945" s="37"/>
      <c r="L945" s="37"/>
      <c r="M945" s="37"/>
      <c r="N945" s="37"/>
      <c r="O945" s="33"/>
      <c r="P945" s="33"/>
      <c r="Q945" s="33"/>
      <c r="R945" s="33"/>
    </row>
    <row r="946" ht="15.75" customHeight="1">
      <c r="C946" s="8"/>
      <c r="F946" s="32"/>
      <c r="I946" s="35"/>
      <c r="J946" s="36"/>
      <c r="K946" s="37"/>
      <c r="L946" s="37"/>
      <c r="M946" s="37"/>
      <c r="N946" s="37"/>
      <c r="O946" s="33"/>
      <c r="P946" s="33"/>
      <c r="Q946" s="33"/>
      <c r="R946" s="33"/>
    </row>
    <row r="947" ht="15.75" customHeight="1">
      <c r="C947" s="8"/>
      <c r="F947" s="32"/>
      <c r="I947" s="35"/>
      <c r="J947" s="36"/>
      <c r="K947" s="37"/>
      <c r="L947" s="37"/>
      <c r="M947" s="37"/>
      <c r="N947" s="37"/>
      <c r="O947" s="33"/>
      <c r="P947" s="33"/>
      <c r="Q947" s="33"/>
      <c r="R947" s="33"/>
    </row>
    <row r="948" ht="15.75" customHeight="1">
      <c r="C948" s="8"/>
      <c r="F948" s="32"/>
      <c r="I948" s="35"/>
      <c r="J948" s="36"/>
      <c r="K948" s="37"/>
      <c r="L948" s="37"/>
      <c r="M948" s="37"/>
      <c r="N948" s="37"/>
      <c r="O948" s="33"/>
      <c r="P948" s="33"/>
      <c r="Q948" s="33"/>
      <c r="R948" s="33"/>
    </row>
    <row r="949" ht="15.75" customHeight="1">
      <c r="C949" s="8"/>
      <c r="F949" s="32"/>
      <c r="I949" s="35"/>
      <c r="J949" s="36"/>
      <c r="K949" s="37"/>
      <c r="L949" s="37"/>
      <c r="M949" s="37"/>
      <c r="N949" s="37"/>
      <c r="O949" s="33"/>
      <c r="P949" s="33"/>
      <c r="Q949" s="33"/>
      <c r="R949" s="33"/>
    </row>
    <row r="950" ht="15.75" customHeight="1">
      <c r="C950" s="8"/>
      <c r="F950" s="32"/>
      <c r="I950" s="35"/>
      <c r="J950" s="36"/>
      <c r="K950" s="37"/>
      <c r="L950" s="37"/>
      <c r="M950" s="37"/>
      <c r="N950" s="37"/>
      <c r="O950" s="33"/>
      <c r="P950" s="33"/>
      <c r="Q950" s="33"/>
      <c r="R950" s="33"/>
    </row>
    <row r="951" ht="15.75" customHeight="1">
      <c r="C951" s="8"/>
      <c r="F951" s="32"/>
      <c r="I951" s="35"/>
      <c r="J951" s="36"/>
      <c r="K951" s="37"/>
      <c r="L951" s="37"/>
      <c r="M951" s="37"/>
      <c r="N951" s="37"/>
      <c r="O951" s="33"/>
      <c r="P951" s="33"/>
      <c r="Q951" s="33"/>
      <c r="R951" s="33"/>
    </row>
    <row r="952" ht="15.75" customHeight="1">
      <c r="C952" s="8"/>
      <c r="F952" s="32"/>
      <c r="I952" s="35"/>
      <c r="J952" s="36"/>
      <c r="K952" s="37"/>
      <c r="L952" s="37"/>
      <c r="M952" s="37"/>
      <c r="N952" s="37"/>
      <c r="O952" s="33"/>
      <c r="P952" s="33"/>
      <c r="Q952" s="33"/>
      <c r="R952" s="33"/>
    </row>
    <row r="953" ht="15.75" customHeight="1">
      <c r="C953" s="8"/>
      <c r="F953" s="32"/>
      <c r="I953" s="35"/>
      <c r="J953" s="36"/>
      <c r="K953" s="37"/>
      <c r="L953" s="37"/>
      <c r="M953" s="37"/>
      <c r="N953" s="37"/>
      <c r="O953" s="33"/>
      <c r="P953" s="33"/>
      <c r="Q953" s="33"/>
      <c r="R953" s="33"/>
    </row>
    <row r="954" ht="15.75" customHeight="1">
      <c r="C954" s="8"/>
      <c r="F954" s="32"/>
      <c r="I954" s="35"/>
      <c r="J954" s="36"/>
      <c r="K954" s="37"/>
      <c r="L954" s="37"/>
      <c r="M954" s="37"/>
      <c r="N954" s="37"/>
      <c r="O954" s="33"/>
      <c r="P954" s="33"/>
      <c r="Q954" s="33"/>
      <c r="R954" s="33"/>
    </row>
    <row r="955" ht="15.75" customHeight="1">
      <c r="C955" s="8"/>
      <c r="F955" s="32"/>
      <c r="I955" s="35"/>
      <c r="J955" s="36"/>
      <c r="K955" s="37"/>
      <c r="L955" s="37"/>
      <c r="M955" s="37"/>
      <c r="N955" s="37"/>
      <c r="O955" s="33"/>
      <c r="P955" s="33"/>
      <c r="Q955" s="33"/>
      <c r="R955" s="33"/>
    </row>
    <row r="956" ht="15.75" customHeight="1">
      <c r="C956" s="8"/>
      <c r="F956" s="32"/>
      <c r="I956" s="35"/>
      <c r="J956" s="36"/>
      <c r="K956" s="37"/>
      <c r="L956" s="37"/>
      <c r="M956" s="37"/>
      <c r="N956" s="37"/>
      <c r="O956" s="33"/>
      <c r="P956" s="33"/>
      <c r="Q956" s="33"/>
      <c r="R956" s="33"/>
    </row>
    <row r="957" ht="15.75" customHeight="1">
      <c r="C957" s="8"/>
      <c r="F957" s="32"/>
      <c r="I957" s="35"/>
      <c r="J957" s="36"/>
      <c r="K957" s="37"/>
      <c r="L957" s="37"/>
      <c r="M957" s="37"/>
      <c r="N957" s="37"/>
      <c r="O957" s="33"/>
      <c r="P957" s="33"/>
      <c r="Q957" s="33"/>
      <c r="R957" s="33"/>
    </row>
    <row r="958" ht="15.75" customHeight="1">
      <c r="C958" s="8"/>
      <c r="F958" s="32"/>
      <c r="I958" s="35"/>
      <c r="J958" s="36"/>
      <c r="K958" s="37"/>
      <c r="L958" s="37"/>
      <c r="M958" s="37"/>
      <c r="N958" s="37"/>
      <c r="O958" s="33"/>
      <c r="P958" s="33"/>
      <c r="Q958" s="33"/>
      <c r="R958" s="33"/>
    </row>
    <row r="959" ht="15.75" customHeight="1">
      <c r="C959" s="8"/>
      <c r="F959" s="32"/>
      <c r="I959" s="35"/>
      <c r="J959" s="36"/>
      <c r="K959" s="37"/>
      <c r="L959" s="37"/>
      <c r="M959" s="37"/>
      <c r="N959" s="37"/>
      <c r="O959" s="33"/>
      <c r="P959" s="33"/>
      <c r="Q959" s="33"/>
      <c r="R959" s="33"/>
    </row>
    <row r="960" ht="15.75" customHeight="1">
      <c r="C960" s="8"/>
      <c r="F960" s="32"/>
      <c r="I960" s="35"/>
      <c r="J960" s="36"/>
      <c r="K960" s="37"/>
      <c r="L960" s="37"/>
      <c r="M960" s="37"/>
      <c r="N960" s="37"/>
      <c r="O960" s="33"/>
      <c r="P960" s="33"/>
      <c r="Q960" s="33"/>
      <c r="R960" s="33"/>
    </row>
    <row r="961" ht="15.75" customHeight="1">
      <c r="C961" s="8"/>
      <c r="F961" s="32"/>
      <c r="I961" s="35"/>
      <c r="J961" s="36"/>
      <c r="K961" s="37"/>
      <c r="L961" s="37"/>
      <c r="M961" s="37"/>
      <c r="N961" s="37"/>
      <c r="O961" s="33"/>
      <c r="P961" s="33"/>
      <c r="Q961" s="33"/>
      <c r="R961" s="33"/>
    </row>
    <row r="962" ht="15.75" customHeight="1">
      <c r="C962" s="8"/>
      <c r="F962" s="32"/>
      <c r="I962" s="35"/>
      <c r="J962" s="36"/>
      <c r="K962" s="37"/>
      <c r="L962" s="37"/>
      <c r="M962" s="37"/>
      <c r="N962" s="37"/>
      <c r="O962" s="33"/>
      <c r="P962" s="33"/>
      <c r="Q962" s="33"/>
      <c r="R962" s="33"/>
    </row>
    <row r="963" ht="15.75" customHeight="1">
      <c r="C963" s="8"/>
      <c r="F963" s="32"/>
      <c r="I963" s="35"/>
      <c r="J963" s="36"/>
      <c r="K963" s="37"/>
      <c r="L963" s="37"/>
      <c r="M963" s="37"/>
      <c r="N963" s="37"/>
      <c r="O963" s="33"/>
      <c r="P963" s="33"/>
      <c r="Q963" s="33"/>
      <c r="R963" s="33"/>
    </row>
    <row r="964" ht="15.75" customHeight="1">
      <c r="C964" s="8"/>
      <c r="F964" s="32"/>
      <c r="I964" s="35"/>
      <c r="J964" s="36"/>
      <c r="K964" s="37"/>
      <c r="L964" s="37"/>
      <c r="M964" s="37"/>
      <c r="N964" s="37"/>
      <c r="O964" s="33"/>
      <c r="P964" s="33"/>
      <c r="Q964" s="33"/>
      <c r="R964" s="33"/>
    </row>
    <row r="965" ht="15.75" customHeight="1">
      <c r="C965" s="8"/>
      <c r="F965" s="32"/>
      <c r="I965" s="35"/>
      <c r="J965" s="36"/>
      <c r="K965" s="37"/>
      <c r="L965" s="37"/>
      <c r="M965" s="37"/>
      <c r="N965" s="37"/>
      <c r="O965" s="33"/>
      <c r="P965" s="33"/>
      <c r="Q965" s="33"/>
      <c r="R965" s="33"/>
    </row>
    <row r="966" ht="15.75" customHeight="1">
      <c r="C966" s="8"/>
      <c r="F966" s="32"/>
      <c r="I966" s="35"/>
      <c r="J966" s="36"/>
      <c r="K966" s="37"/>
      <c r="L966" s="37"/>
      <c r="M966" s="37"/>
      <c r="N966" s="37"/>
      <c r="O966" s="33"/>
      <c r="P966" s="33"/>
      <c r="Q966" s="33"/>
      <c r="R966" s="33"/>
    </row>
    <row r="967" ht="15.75" customHeight="1">
      <c r="C967" s="8"/>
      <c r="F967" s="32"/>
      <c r="I967" s="35"/>
      <c r="J967" s="36"/>
      <c r="K967" s="37"/>
      <c r="L967" s="37"/>
      <c r="M967" s="37"/>
      <c r="N967" s="37"/>
      <c r="O967" s="33"/>
      <c r="P967" s="33"/>
      <c r="Q967" s="33"/>
      <c r="R967" s="33"/>
    </row>
    <row r="968" ht="15.75" customHeight="1">
      <c r="C968" s="8"/>
      <c r="F968" s="32"/>
      <c r="I968" s="35"/>
      <c r="J968" s="36"/>
      <c r="K968" s="37"/>
      <c r="L968" s="37"/>
      <c r="M968" s="37"/>
      <c r="N968" s="37"/>
      <c r="O968" s="33"/>
      <c r="P968" s="33"/>
      <c r="Q968" s="33"/>
      <c r="R968" s="33"/>
    </row>
    <row r="969" ht="15.75" customHeight="1">
      <c r="C969" s="8"/>
      <c r="F969" s="32"/>
      <c r="I969" s="35"/>
      <c r="J969" s="36"/>
      <c r="K969" s="37"/>
      <c r="L969" s="37"/>
      <c r="M969" s="37"/>
      <c r="N969" s="37"/>
      <c r="O969" s="33"/>
      <c r="P969" s="33"/>
      <c r="Q969" s="33"/>
      <c r="R969" s="33"/>
    </row>
    <row r="970" ht="15.75" customHeight="1">
      <c r="C970" s="8"/>
      <c r="F970" s="32"/>
      <c r="I970" s="35"/>
      <c r="J970" s="36"/>
      <c r="K970" s="37"/>
      <c r="L970" s="37"/>
      <c r="M970" s="37"/>
      <c r="N970" s="37"/>
      <c r="O970" s="33"/>
      <c r="P970" s="33"/>
      <c r="Q970" s="33"/>
      <c r="R970" s="33"/>
    </row>
    <row r="971" ht="15.75" customHeight="1">
      <c r="C971" s="8"/>
      <c r="F971" s="32"/>
      <c r="I971" s="35"/>
      <c r="J971" s="36"/>
      <c r="K971" s="37"/>
      <c r="L971" s="37"/>
      <c r="M971" s="37"/>
      <c r="N971" s="37"/>
      <c r="O971" s="33"/>
      <c r="P971" s="33"/>
      <c r="Q971" s="33"/>
      <c r="R971" s="33"/>
    </row>
    <row r="972" ht="15.75" customHeight="1">
      <c r="C972" s="8"/>
      <c r="F972" s="32"/>
      <c r="I972" s="35"/>
      <c r="J972" s="36"/>
      <c r="K972" s="37"/>
      <c r="L972" s="37"/>
      <c r="M972" s="37"/>
      <c r="N972" s="37"/>
      <c r="O972" s="33"/>
      <c r="P972" s="33"/>
      <c r="Q972" s="33"/>
      <c r="R972" s="33"/>
    </row>
    <row r="973" ht="15.75" customHeight="1">
      <c r="C973" s="8"/>
      <c r="F973" s="32"/>
      <c r="I973" s="35"/>
      <c r="J973" s="36"/>
      <c r="K973" s="37"/>
      <c r="L973" s="37"/>
      <c r="M973" s="37"/>
      <c r="N973" s="37"/>
      <c r="O973" s="33"/>
      <c r="P973" s="33"/>
      <c r="Q973" s="33"/>
      <c r="R973" s="33"/>
    </row>
    <row r="974" ht="15.75" customHeight="1">
      <c r="C974" s="8"/>
      <c r="F974" s="32"/>
      <c r="I974" s="35"/>
      <c r="J974" s="36"/>
      <c r="K974" s="37"/>
      <c r="L974" s="37"/>
      <c r="M974" s="37"/>
      <c r="N974" s="37"/>
      <c r="O974" s="33"/>
      <c r="P974" s="33"/>
      <c r="Q974" s="33"/>
      <c r="R974" s="33"/>
    </row>
    <row r="975" ht="15.75" customHeight="1">
      <c r="C975" s="8"/>
      <c r="F975" s="32"/>
      <c r="I975" s="35"/>
      <c r="J975" s="36"/>
      <c r="K975" s="37"/>
      <c r="L975" s="37"/>
      <c r="M975" s="37"/>
      <c r="N975" s="37"/>
      <c r="O975" s="33"/>
      <c r="P975" s="33"/>
      <c r="Q975" s="33"/>
      <c r="R975" s="33"/>
    </row>
    <row r="976" ht="15.75" customHeight="1">
      <c r="C976" s="8"/>
      <c r="F976" s="32"/>
      <c r="I976" s="35"/>
      <c r="J976" s="36"/>
      <c r="K976" s="37"/>
      <c r="L976" s="37"/>
      <c r="M976" s="37"/>
      <c r="N976" s="37"/>
      <c r="O976" s="33"/>
      <c r="P976" s="33"/>
      <c r="Q976" s="33"/>
      <c r="R976" s="33"/>
    </row>
    <row r="977" ht="15.75" customHeight="1">
      <c r="C977" s="8"/>
      <c r="F977" s="32"/>
      <c r="I977" s="35"/>
      <c r="J977" s="36"/>
      <c r="K977" s="37"/>
      <c r="L977" s="37"/>
      <c r="M977" s="37"/>
      <c r="N977" s="37"/>
      <c r="O977" s="33"/>
      <c r="P977" s="33"/>
      <c r="Q977" s="33"/>
      <c r="R977" s="33"/>
    </row>
    <row r="978" ht="15.75" customHeight="1">
      <c r="C978" s="8"/>
      <c r="F978" s="32"/>
      <c r="I978" s="35"/>
      <c r="J978" s="36"/>
      <c r="K978" s="37"/>
      <c r="L978" s="37"/>
      <c r="M978" s="37"/>
      <c r="N978" s="37"/>
      <c r="O978" s="33"/>
      <c r="P978" s="33"/>
      <c r="Q978" s="33"/>
      <c r="R978" s="33"/>
    </row>
    <row r="979" ht="15.75" customHeight="1">
      <c r="C979" s="8"/>
      <c r="F979" s="32"/>
      <c r="I979" s="35"/>
      <c r="J979" s="36"/>
      <c r="K979" s="37"/>
      <c r="L979" s="37"/>
      <c r="M979" s="37"/>
      <c r="N979" s="37"/>
      <c r="O979" s="33"/>
      <c r="P979" s="33"/>
      <c r="Q979" s="33"/>
      <c r="R979" s="33"/>
    </row>
    <row r="980" ht="15.75" customHeight="1">
      <c r="C980" s="8"/>
      <c r="F980" s="32"/>
      <c r="I980" s="35"/>
      <c r="J980" s="36"/>
      <c r="K980" s="37"/>
      <c r="L980" s="37"/>
      <c r="M980" s="37"/>
      <c r="N980" s="37"/>
      <c r="O980" s="33"/>
      <c r="P980" s="33"/>
      <c r="Q980" s="33"/>
      <c r="R980" s="33"/>
    </row>
    <row r="981" ht="15.75" customHeight="1">
      <c r="C981" s="8"/>
      <c r="F981" s="32"/>
      <c r="I981" s="35"/>
      <c r="J981" s="36"/>
      <c r="K981" s="37"/>
      <c r="L981" s="37"/>
      <c r="M981" s="37"/>
      <c r="N981" s="37"/>
      <c r="O981" s="33"/>
      <c r="P981" s="33"/>
      <c r="Q981" s="33"/>
      <c r="R981" s="33"/>
    </row>
    <row r="982" ht="15.75" customHeight="1">
      <c r="C982" s="8"/>
      <c r="F982" s="32"/>
      <c r="I982" s="35"/>
      <c r="J982" s="36"/>
      <c r="K982" s="37"/>
      <c r="L982" s="37"/>
      <c r="M982" s="37"/>
      <c r="N982" s="37"/>
      <c r="O982" s="33"/>
      <c r="P982" s="33"/>
      <c r="Q982" s="33"/>
      <c r="R982" s="33"/>
    </row>
    <row r="983" ht="15.75" customHeight="1">
      <c r="C983" s="8"/>
      <c r="F983" s="32"/>
      <c r="I983" s="35"/>
      <c r="J983" s="36"/>
      <c r="K983" s="37"/>
      <c r="L983" s="37"/>
      <c r="M983" s="37"/>
      <c r="N983" s="37"/>
      <c r="O983" s="33"/>
      <c r="P983" s="33"/>
      <c r="Q983" s="33"/>
      <c r="R983" s="33"/>
    </row>
    <row r="984" ht="15.75" customHeight="1">
      <c r="C984" s="8"/>
      <c r="F984" s="32"/>
      <c r="I984" s="35"/>
      <c r="J984" s="36"/>
      <c r="K984" s="37"/>
      <c r="L984" s="37"/>
      <c r="M984" s="37"/>
      <c r="N984" s="37"/>
      <c r="O984" s="33"/>
      <c r="P984" s="33"/>
      <c r="Q984" s="33"/>
      <c r="R984" s="33"/>
    </row>
    <row r="985" ht="15.75" customHeight="1">
      <c r="C985" s="8"/>
      <c r="F985" s="32"/>
      <c r="I985" s="35"/>
      <c r="J985" s="36"/>
      <c r="K985" s="37"/>
      <c r="L985" s="37"/>
      <c r="M985" s="37"/>
      <c r="N985" s="37"/>
      <c r="O985" s="33"/>
      <c r="P985" s="33"/>
      <c r="Q985" s="33"/>
      <c r="R985" s="33"/>
    </row>
    <row r="986" ht="15.75" customHeight="1">
      <c r="C986" s="8"/>
      <c r="F986" s="32"/>
      <c r="I986" s="35"/>
      <c r="J986" s="36"/>
      <c r="K986" s="37"/>
      <c r="L986" s="37"/>
      <c r="M986" s="37"/>
      <c r="N986" s="37"/>
      <c r="O986" s="33"/>
      <c r="P986" s="33"/>
      <c r="Q986" s="33"/>
      <c r="R986" s="33"/>
    </row>
    <row r="987" ht="15.75" customHeight="1">
      <c r="C987" s="8"/>
      <c r="F987" s="32"/>
      <c r="I987" s="35"/>
      <c r="J987" s="36"/>
      <c r="K987" s="37"/>
      <c r="L987" s="37"/>
      <c r="M987" s="37"/>
      <c r="N987" s="37"/>
      <c r="O987" s="33"/>
      <c r="P987" s="33"/>
      <c r="Q987" s="33"/>
      <c r="R987" s="33"/>
    </row>
    <row r="988" ht="15.75" customHeight="1">
      <c r="C988" s="8"/>
      <c r="F988" s="32"/>
      <c r="I988" s="35"/>
      <c r="J988" s="36"/>
      <c r="K988" s="37"/>
      <c r="L988" s="37"/>
      <c r="M988" s="37"/>
      <c r="N988" s="37"/>
      <c r="O988" s="33"/>
      <c r="P988" s="33"/>
      <c r="Q988" s="33"/>
      <c r="R988" s="33"/>
    </row>
    <row r="989" ht="15.75" customHeight="1">
      <c r="C989" s="8"/>
      <c r="F989" s="32"/>
      <c r="I989" s="35"/>
      <c r="J989" s="36"/>
      <c r="K989" s="37"/>
      <c r="L989" s="37"/>
      <c r="M989" s="37"/>
      <c r="N989" s="37"/>
      <c r="O989" s="33"/>
      <c r="P989" s="33"/>
      <c r="Q989" s="33"/>
      <c r="R989" s="33"/>
    </row>
    <row r="990" ht="15.75" customHeight="1">
      <c r="C990" s="8"/>
      <c r="F990" s="32"/>
      <c r="I990" s="35"/>
      <c r="J990" s="36"/>
      <c r="K990" s="37"/>
      <c r="L990" s="37"/>
      <c r="M990" s="37"/>
      <c r="N990" s="37"/>
      <c r="O990" s="33"/>
      <c r="P990" s="33"/>
      <c r="Q990" s="33"/>
      <c r="R990" s="33"/>
    </row>
    <row r="991" ht="15.75" customHeight="1">
      <c r="C991" s="8"/>
      <c r="F991" s="32"/>
      <c r="I991" s="35"/>
      <c r="J991" s="36"/>
      <c r="K991" s="37"/>
      <c r="L991" s="37"/>
      <c r="M991" s="37"/>
      <c r="N991" s="37"/>
      <c r="O991" s="33"/>
      <c r="P991" s="33"/>
      <c r="Q991" s="33"/>
      <c r="R991" s="33"/>
    </row>
    <row r="992" ht="15.75" customHeight="1">
      <c r="C992" s="8"/>
      <c r="F992" s="32"/>
      <c r="I992" s="35"/>
      <c r="J992" s="36"/>
      <c r="K992" s="37"/>
      <c r="L992" s="37"/>
      <c r="M992" s="37"/>
      <c r="N992" s="37"/>
      <c r="O992" s="33"/>
      <c r="P992" s="33"/>
      <c r="Q992" s="33"/>
      <c r="R992" s="33"/>
    </row>
    <row r="993" ht="15.75" customHeight="1">
      <c r="C993" s="8"/>
      <c r="F993" s="32"/>
      <c r="I993" s="35"/>
      <c r="J993" s="36"/>
      <c r="K993" s="37"/>
      <c r="L993" s="37"/>
      <c r="M993" s="37"/>
      <c r="N993" s="37"/>
      <c r="O993" s="33"/>
      <c r="P993" s="33"/>
      <c r="Q993" s="33"/>
      <c r="R993" s="33"/>
    </row>
    <row r="994" ht="15.75" customHeight="1">
      <c r="C994" s="8"/>
      <c r="F994" s="32"/>
      <c r="I994" s="35"/>
      <c r="J994" s="36"/>
      <c r="K994" s="37"/>
      <c r="L994" s="37"/>
      <c r="M994" s="37"/>
      <c r="N994" s="37"/>
      <c r="O994" s="33"/>
      <c r="P994" s="33"/>
      <c r="Q994" s="33"/>
      <c r="R994" s="33"/>
    </row>
    <row r="995" ht="15.75" customHeight="1">
      <c r="C995" s="8"/>
      <c r="F995" s="32"/>
      <c r="I995" s="35"/>
      <c r="J995" s="36"/>
      <c r="K995" s="37"/>
      <c r="L995" s="37"/>
      <c r="M995" s="37"/>
      <c r="N995" s="37"/>
      <c r="O995" s="33"/>
      <c r="P995" s="33"/>
      <c r="Q995" s="33"/>
      <c r="R995" s="33"/>
    </row>
    <row r="996" ht="15.75" customHeight="1">
      <c r="C996" s="8"/>
      <c r="F996" s="32"/>
      <c r="I996" s="35"/>
      <c r="J996" s="36"/>
      <c r="K996" s="37"/>
      <c r="L996" s="37"/>
      <c r="M996" s="37"/>
      <c r="N996" s="37"/>
      <c r="O996" s="33"/>
      <c r="P996" s="33"/>
      <c r="Q996" s="33"/>
      <c r="R996" s="33"/>
    </row>
    <row r="997" ht="15.75" customHeight="1">
      <c r="C997" s="8"/>
      <c r="F997" s="32"/>
      <c r="I997" s="35"/>
      <c r="J997" s="36"/>
      <c r="K997" s="37"/>
      <c r="L997" s="37"/>
      <c r="M997" s="37"/>
      <c r="N997" s="37"/>
      <c r="O997" s="33"/>
      <c r="P997" s="33"/>
      <c r="Q997" s="33"/>
      <c r="R997" s="33"/>
    </row>
    <row r="998" ht="15.75" customHeight="1">
      <c r="C998" s="8"/>
      <c r="F998" s="32"/>
      <c r="I998" s="35"/>
      <c r="J998" s="36"/>
      <c r="K998" s="37"/>
      <c r="L998" s="37"/>
      <c r="M998" s="37"/>
      <c r="N998" s="37"/>
      <c r="O998" s="33"/>
      <c r="P998" s="33"/>
      <c r="Q998" s="33"/>
      <c r="R998" s="33"/>
    </row>
    <row r="999" ht="15.75" customHeight="1">
      <c r="C999" s="8"/>
      <c r="F999" s="32"/>
      <c r="I999" s="35"/>
      <c r="J999" s="36"/>
      <c r="K999" s="37"/>
      <c r="L999" s="37"/>
      <c r="M999" s="37"/>
      <c r="N999" s="37"/>
      <c r="O999" s="33"/>
      <c r="P999" s="33"/>
      <c r="Q999" s="33"/>
      <c r="R999" s="33"/>
    </row>
    <row r="1000" ht="15.75" customHeight="1">
      <c r="C1000" s="8"/>
      <c r="F1000" s="32"/>
      <c r="I1000" s="35"/>
      <c r="J1000" s="36"/>
      <c r="K1000" s="37"/>
      <c r="L1000" s="37"/>
      <c r="M1000" s="37"/>
      <c r="N1000" s="37"/>
      <c r="O1000" s="33"/>
      <c r="P1000" s="33"/>
      <c r="Q1000" s="33"/>
      <c r="R1000" s="33"/>
    </row>
    <row r="1001" ht="15.75" customHeight="1">
      <c r="C1001" s="8"/>
      <c r="F1001" s="38"/>
      <c r="G1001" s="2"/>
      <c r="H1001" s="1" t="s">
        <v>0</v>
      </c>
      <c r="I1001" s="35"/>
      <c r="J1001" s="36"/>
      <c r="K1001" s="37"/>
      <c r="L1001" s="37"/>
      <c r="M1001" s="37"/>
      <c r="N1001" s="37"/>
      <c r="O1001" s="33"/>
      <c r="P1001" s="33"/>
      <c r="Q1001" s="33"/>
      <c r="R1001" s="33"/>
    </row>
    <row r="1002" ht="15.75" customHeight="1">
      <c r="C1002" s="8"/>
      <c r="F1002" s="34"/>
      <c r="G1002" s="5"/>
      <c r="H1002" s="4">
        <v>44713.0</v>
      </c>
      <c r="I1002" s="35"/>
      <c r="J1002" s="36"/>
      <c r="K1002" s="37"/>
      <c r="L1002" s="37"/>
      <c r="M1002" s="37"/>
      <c r="N1002" s="37"/>
      <c r="O1002" s="33"/>
      <c r="P1002" s="33"/>
      <c r="Q1002" s="33"/>
      <c r="R1002" s="33"/>
    </row>
    <row r="1003" ht="15.75" customHeight="1">
      <c r="C1003" s="8"/>
      <c r="F1003" s="34"/>
      <c r="G1003" s="5"/>
      <c r="H1003" s="4">
        <v>44713.0</v>
      </c>
      <c r="I1003" s="35"/>
      <c r="J1003" s="36"/>
      <c r="K1003" s="37"/>
      <c r="L1003" s="37"/>
      <c r="M1003" s="37"/>
      <c r="N1003" s="37"/>
      <c r="O1003" s="33"/>
      <c r="P1003" s="33"/>
      <c r="Q1003" s="33"/>
      <c r="R1003" s="33"/>
    </row>
    <row r="1004" ht="15.75" customHeight="1">
      <c r="C1004" s="8"/>
      <c r="F1004" s="34"/>
      <c r="G1004" s="5"/>
      <c r="H1004" s="4">
        <v>44713.0</v>
      </c>
      <c r="I1004" s="35"/>
      <c r="J1004" s="36"/>
      <c r="K1004" s="37"/>
      <c r="L1004" s="37"/>
      <c r="M1004" s="37"/>
      <c r="N1004" s="37"/>
      <c r="O1004" s="33"/>
      <c r="P1004" s="33"/>
      <c r="Q1004" s="33"/>
      <c r="R1004" s="33"/>
    </row>
    <row r="1005" ht="15.75" customHeight="1">
      <c r="C1005" s="8"/>
      <c r="F1005" s="34"/>
      <c r="G1005" s="5"/>
      <c r="H1005" s="4">
        <v>44714.0</v>
      </c>
      <c r="I1005" s="35"/>
      <c r="J1005" s="36"/>
      <c r="K1005" s="37"/>
      <c r="L1005" s="37"/>
      <c r="M1005" s="37"/>
      <c r="N1005" s="37"/>
      <c r="O1005" s="33"/>
      <c r="P1005" s="33"/>
      <c r="Q1005" s="33"/>
      <c r="R1005" s="33"/>
    </row>
    <row r="1006" ht="15.75" customHeight="1">
      <c r="C1006" s="8"/>
      <c r="F1006" s="34"/>
      <c r="G1006" s="5"/>
      <c r="H1006" s="4">
        <v>44714.0</v>
      </c>
      <c r="I1006" s="35"/>
      <c r="J1006" s="36"/>
      <c r="K1006" s="37"/>
      <c r="L1006" s="37"/>
      <c r="M1006" s="37"/>
      <c r="N1006" s="37"/>
      <c r="O1006" s="33"/>
      <c r="P1006" s="33"/>
      <c r="Q1006" s="33"/>
      <c r="R1006" s="33"/>
    </row>
    <row r="1007" ht="15.75" customHeight="1">
      <c r="C1007" s="8"/>
      <c r="F1007" s="34"/>
      <c r="G1007" s="5"/>
      <c r="H1007" s="4">
        <v>44714.0</v>
      </c>
      <c r="I1007" s="35"/>
      <c r="J1007" s="36"/>
      <c r="K1007" s="37"/>
      <c r="L1007" s="37"/>
      <c r="M1007" s="37"/>
      <c r="N1007" s="37"/>
      <c r="O1007" s="33"/>
      <c r="P1007" s="33"/>
      <c r="Q1007" s="33"/>
      <c r="R1007" s="33"/>
    </row>
    <row r="1008" ht="15.75" customHeight="1">
      <c r="C1008" s="8"/>
      <c r="F1008" s="34"/>
      <c r="G1008" s="5"/>
      <c r="H1008" s="4">
        <v>44715.0</v>
      </c>
      <c r="I1008" s="35"/>
      <c r="J1008" s="36"/>
      <c r="K1008" s="37"/>
      <c r="L1008" s="37"/>
      <c r="M1008" s="37"/>
      <c r="N1008" s="37"/>
      <c r="O1008" s="33"/>
      <c r="P1008" s="33"/>
      <c r="Q1008" s="33"/>
      <c r="R1008" s="33"/>
    </row>
    <row r="1009" ht="15.75" customHeight="1">
      <c r="C1009" s="8"/>
      <c r="F1009" s="34"/>
      <c r="G1009" s="5"/>
      <c r="H1009" s="4">
        <v>44715.0</v>
      </c>
      <c r="I1009" s="35"/>
      <c r="J1009" s="36"/>
      <c r="K1009" s="37"/>
      <c r="L1009" s="37"/>
      <c r="M1009" s="37"/>
      <c r="N1009" s="37"/>
      <c r="O1009" s="33"/>
      <c r="P1009" s="33"/>
      <c r="Q1009" s="33"/>
      <c r="R1009" s="33"/>
    </row>
    <row r="1010" ht="15.75" customHeight="1">
      <c r="C1010" s="8"/>
      <c r="F1010" s="34"/>
      <c r="G1010" s="5"/>
      <c r="H1010" s="4">
        <v>44715.0</v>
      </c>
      <c r="I1010" s="35"/>
      <c r="J1010" s="36"/>
      <c r="K1010" s="37"/>
      <c r="L1010" s="37"/>
      <c r="M1010" s="37"/>
      <c r="N1010" s="37"/>
      <c r="O1010" s="33"/>
      <c r="P1010" s="33"/>
      <c r="Q1010" s="33"/>
      <c r="R1010" s="33"/>
    </row>
    <row r="1011" ht="15.75" customHeight="1">
      <c r="C1011" s="8"/>
      <c r="F1011" s="34"/>
      <c r="G1011" s="5"/>
      <c r="H1011" s="4">
        <v>44716.0</v>
      </c>
      <c r="I1011" s="35"/>
      <c r="J1011" s="36"/>
      <c r="K1011" s="37"/>
      <c r="L1011" s="37"/>
      <c r="M1011" s="37"/>
      <c r="N1011" s="37"/>
      <c r="O1011" s="33"/>
      <c r="P1011" s="33"/>
      <c r="Q1011" s="33"/>
      <c r="R1011" s="33"/>
    </row>
    <row r="1012" ht="15.75" customHeight="1">
      <c r="C1012" s="8"/>
      <c r="F1012" s="34"/>
      <c r="G1012" s="5"/>
      <c r="H1012" s="4">
        <v>44716.0</v>
      </c>
      <c r="I1012" s="35"/>
      <c r="J1012" s="36"/>
      <c r="K1012" s="37"/>
      <c r="L1012" s="37"/>
      <c r="M1012" s="37"/>
      <c r="N1012" s="37"/>
      <c r="O1012" s="33"/>
      <c r="P1012" s="33"/>
      <c r="Q1012" s="33"/>
      <c r="R1012" s="33"/>
    </row>
    <row r="1013" ht="15.75" customHeight="1">
      <c r="C1013" s="8"/>
      <c r="F1013" s="34"/>
      <c r="G1013" s="5"/>
      <c r="H1013" s="4">
        <v>44716.0</v>
      </c>
      <c r="I1013" s="35"/>
      <c r="J1013" s="36"/>
      <c r="K1013" s="37"/>
      <c r="L1013" s="37"/>
      <c r="M1013" s="37"/>
      <c r="N1013" s="37"/>
      <c r="O1013" s="33"/>
      <c r="P1013" s="33"/>
      <c r="Q1013" s="33"/>
      <c r="R1013" s="33"/>
    </row>
    <row r="1014" ht="15.75" customHeight="1">
      <c r="C1014" s="8"/>
      <c r="F1014" s="34"/>
      <c r="G1014" s="5"/>
      <c r="H1014" s="4">
        <v>44717.0</v>
      </c>
      <c r="I1014" s="35"/>
      <c r="J1014" s="36"/>
      <c r="K1014" s="37"/>
      <c r="L1014" s="37"/>
      <c r="M1014" s="37"/>
      <c r="N1014" s="37"/>
      <c r="O1014" s="33"/>
      <c r="P1014" s="33"/>
      <c r="Q1014" s="33"/>
      <c r="R1014" s="33"/>
    </row>
    <row r="1015" ht="15.75" customHeight="1">
      <c r="C1015" s="8"/>
      <c r="F1015" s="34"/>
      <c r="G1015" s="5"/>
      <c r="H1015" s="4">
        <v>44717.0</v>
      </c>
      <c r="I1015" s="35"/>
      <c r="J1015" s="36"/>
      <c r="K1015" s="37"/>
      <c r="L1015" s="37"/>
      <c r="M1015" s="37"/>
      <c r="N1015" s="37"/>
      <c r="O1015" s="33"/>
      <c r="P1015" s="33"/>
      <c r="Q1015" s="33"/>
      <c r="R1015" s="33"/>
    </row>
    <row r="1016" ht="15.75" customHeight="1">
      <c r="C1016" s="8"/>
      <c r="F1016" s="34"/>
      <c r="G1016" s="5"/>
      <c r="H1016" s="4">
        <v>44717.0</v>
      </c>
      <c r="I1016" s="35"/>
      <c r="J1016" s="36"/>
      <c r="K1016" s="37"/>
      <c r="L1016" s="37"/>
      <c r="M1016" s="37"/>
      <c r="N1016" s="37"/>
      <c r="O1016" s="33"/>
      <c r="P1016" s="33"/>
      <c r="Q1016" s="33"/>
      <c r="R1016" s="33"/>
    </row>
    <row r="1017" ht="15.75" customHeight="1">
      <c r="C1017" s="8"/>
      <c r="F1017" s="34"/>
      <c r="G1017" s="5"/>
      <c r="H1017" s="4">
        <v>44718.0</v>
      </c>
      <c r="I1017" s="35"/>
      <c r="J1017" s="36"/>
      <c r="K1017" s="37"/>
      <c r="L1017" s="37"/>
      <c r="M1017" s="37"/>
      <c r="N1017" s="37"/>
      <c r="O1017" s="33"/>
      <c r="P1017" s="33"/>
      <c r="Q1017" s="33"/>
      <c r="R1017" s="33"/>
    </row>
    <row r="1018" ht="15.75" customHeight="1">
      <c r="C1018" s="8"/>
      <c r="F1018" s="34"/>
      <c r="G1018" s="5"/>
      <c r="H1018" s="4">
        <v>44718.0</v>
      </c>
      <c r="I1018" s="35"/>
      <c r="J1018" s="36"/>
      <c r="K1018" s="37"/>
      <c r="L1018" s="37"/>
      <c r="M1018" s="37"/>
      <c r="N1018" s="37"/>
      <c r="O1018" s="33"/>
      <c r="P1018" s="33"/>
      <c r="Q1018" s="33"/>
      <c r="R1018" s="33"/>
    </row>
    <row r="1019" ht="15.75" customHeight="1">
      <c r="C1019" s="8"/>
      <c r="F1019" s="34"/>
      <c r="G1019" s="5"/>
      <c r="H1019" s="4">
        <v>44718.0</v>
      </c>
      <c r="I1019" s="35"/>
      <c r="J1019" s="36"/>
      <c r="K1019" s="37"/>
      <c r="L1019" s="37"/>
      <c r="M1019" s="37"/>
      <c r="N1019" s="37"/>
      <c r="O1019" s="33"/>
      <c r="P1019" s="33"/>
      <c r="Q1019" s="33"/>
      <c r="R1019" s="33"/>
    </row>
    <row r="1020" ht="15.75" customHeight="1">
      <c r="C1020" s="8"/>
      <c r="F1020" s="34"/>
      <c r="G1020" s="5"/>
      <c r="H1020" s="4">
        <v>44719.0</v>
      </c>
      <c r="I1020" s="35"/>
      <c r="J1020" s="36"/>
      <c r="K1020" s="37"/>
      <c r="L1020" s="37"/>
      <c r="M1020" s="37"/>
      <c r="N1020" s="37"/>
      <c r="O1020" s="33"/>
      <c r="P1020" s="33"/>
      <c r="Q1020" s="33"/>
      <c r="R1020" s="33"/>
    </row>
    <row r="1021" ht="15.75" customHeight="1">
      <c r="C1021" s="8"/>
      <c r="F1021" s="34"/>
      <c r="G1021" s="5"/>
      <c r="H1021" s="4">
        <v>44719.0</v>
      </c>
      <c r="I1021" s="35"/>
      <c r="J1021" s="36"/>
      <c r="K1021" s="37"/>
      <c r="L1021" s="37"/>
      <c r="M1021" s="37"/>
      <c r="N1021" s="37"/>
      <c r="O1021" s="33"/>
      <c r="P1021" s="33"/>
      <c r="Q1021" s="33"/>
      <c r="R1021" s="33"/>
    </row>
    <row r="1022" ht="15.75" customHeight="1">
      <c r="C1022" s="8"/>
      <c r="F1022" s="34"/>
      <c r="G1022" s="5"/>
      <c r="H1022" s="4">
        <v>44719.0</v>
      </c>
      <c r="I1022" s="35"/>
      <c r="J1022" s="36"/>
      <c r="K1022" s="37"/>
      <c r="L1022" s="37"/>
      <c r="M1022" s="37"/>
      <c r="N1022" s="37"/>
      <c r="O1022" s="33"/>
      <c r="P1022" s="33"/>
      <c r="Q1022" s="33"/>
      <c r="R1022" s="33"/>
    </row>
    <row r="1023" ht="15.75" customHeight="1">
      <c r="C1023" s="8"/>
      <c r="F1023" s="34"/>
      <c r="G1023" s="5"/>
      <c r="H1023" s="4">
        <v>44720.0</v>
      </c>
      <c r="I1023" s="35"/>
      <c r="J1023" s="36"/>
      <c r="K1023" s="37"/>
      <c r="L1023" s="37"/>
      <c r="M1023" s="37"/>
      <c r="N1023" s="37"/>
      <c r="O1023" s="33"/>
      <c r="P1023" s="33"/>
      <c r="Q1023" s="33"/>
      <c r="R1023" s="33"/>
    </row>
    <row r="1024" ht="15.75" customHeight="1">
      <c r="C1024" s="8"/>
      <c r="F1024" s="34"/>
      <c r="G1024" s="5"/>
      <c r="H1024" s="4">
        <v>44720.0</v>
      </c>
      <c r="I1024" s="35"/>
      <c r="J1024" s="36"/>
      <c r="K1024" s="37"/>
      <c r="L1024" s="37"/>
      <c r="M1024" s="37"/>
      <c r="N1024" s="37"/>
      <c r="O1024" s="33"/>
      <c r="P1024" s="33"/>
      <c r="Q1024" s="33"/>
      <c r="R1024" s="33"/>
    </row>
    <row r="1025" ht="15.75" customHeight="1">
      <c r="C1025" s="8"/>
      <c r="F1025" s="34"/>
      <c r="G1025" s="5"/>
      <c r="H1025" s="4">
        <v>44720.0</v>
      </c>
      <c r="I1025" s="35"/>
      <c r="J1025" s="36"/>
      <c r="K1025" s="37"/>
      <c r="L1025" s="37"/>
      <c r="M1025" s="37"/>
      <c r="N1025" s="37"/>
      <c r="O1025" s="33"/>
      <c r="P1025" s="33"/>
      <c r="Q1025" s="33"/>
      <c r="R1025" s="33"/>
    </row>
    <row r="1026" ht="15.75" customHeight="1">
      <c r="C1026" s="8"/>
      <c r="F1026" s="34"/>
      <c r="G1026" s="5"/>
      <c r="H1026" s="4">
        <v>44721.0</v>
      </c>
      <c r="I1026" s="35"/>
      <c r="J1026" s="36"/>
      <c r="K1026" s="37"/>
      <c r="L1026" s="37"/>
      <c r="M1026" s="37"/>
      <c r="N1026" s="37"/>
      <c r="O1026" s="33"/>
      <c r="P1026" s="33"/>
      <c r="Q1026" s="33"/>
      <c r="R1026" s="33"/>
    </row>
    <row r="1027" ht="15.75" customHeight="1">
      <c r="C1027" s="8"/>
      <c r="F1027" s="34"/>
      <c r="G1027" s="5"/>
      <c r="H1027" s="4">
        <v>44721.0</v>
      </c>
      <c r="I1027" s="35"/>
      <c r="J1027" s="36"/>
      <c r="K1027" s="37"/>
      <c r="L1027" s="37"/>
      <c r="M1027" s="37"/>
      <c r="N1027" s="37"/>
      <c r="O1027" s="33"/>
      <c r="P1027" s="33"/>
      <c r="Q1027" s="33"/>
      <c r="R1027" s="33"/>
    </row>
    <row r="1028" ht="15.75" customHeight="1">
      <c r="C1028" s="8"/>
      <c r="F1028" s="34"/>
      <c r="G1028" s="5"/>
      <c r="H1028" s="4">
        <v>44721.0</v>
      </c>
      <c r="I1028" s="35"/>
      <c r="J1028" s="36"/>
      <c r="K1028" s="37"/>
      <c r="L1028" s="37"/>
      <c r="M1028" s="37"/>
      <c r="N1028" s="37"/>
      <c r="O1028" s="33"/>
      <c r="P1028" s="33"/>
      <c r="Q1028" s="33"/>
      <c r="R1028" s="33"/>
    </row>
    <row r="1029" ht="15.75" customHeight="1">
      <c r="C1029" s="8"/>
      <c r="F1029" s="34"/>
      <c r="G1029" s="5"/>
      <c r="H1029" s="4">
        <v>44722.0</v>
      </c>
      <c r="I1029" s="35"/>
      <c r="J1029" s="36"/>
      <c r="K1029" s="37"/>
      <c r="L1029" s="37"/>
      <c r="M1029" s="37"/>
      <c r="N1029" s="37"/>
      <c r="O1029" s="33"/>
      <c r="P1029" s="33"/>
      <c r="Q1029" s="33"/>
      <c r="R1029" s="33"/>
    </row>
    <row r="1030" ht="15.75" customHeight="1">
      <c r="C1030" s="8"/>
      <c r="F1030" s="34"/>
      <c r="G1030" s="5"/>
      <c r="H1030" s="4">
        <v>44722.0</v>
      </c>
      <c r="I1030" s="35"/>
      <c r="J1030" s="36"/>
      <c r="K1030" s="37"/>
      <c r="L1030" s="37"/>
      <c r="M1030" s="37"/>
      <c r="N1030" s="37"/>
      <c r="O1030" s="33"/>
      <c r="P1030" s="33"/>
      <c r="Q1030" s="33"/>
      <c r="R1030" s="33"/>
    </row>
    <row r="1031" ht="15.75" customHeight="1">
      <c r="C1031" s="8"/>
      <c r="F1031" s="34"/>
      <c r="G1031" s="5"/>
      <c r="H1031" s="4">
        <v>44722.0</v>
      </c>
      <c r="I1031" s="35"/>
      <c r="J1031" s="36"/>
      <c r="K1031" s="37"/>
      <c r="L1031" s="37"/>
      <c r="M1031" s="37"/>
      <c r="N1031" s="37"/>
      <c r="O1031" s="33"/>
      <c r="P1031" s="33"/>
      <c r="Q1031" s="33"/>
      <c r="R1031" s="33"/>
    </row>
    <row r="1032" ht="15.75" customHeight="1">
      <c r="C1032" s="8"/>
      <c r="F1032" s="34"/>
      <c r="G1032" s="5"/>
      <c r="H1032" s="4">
        <v>44723.0</v>
      </c>
      <c r="I1032" s="35"/>
      <c r="J1032" s="36"/>
      <c r="K1032" s="37"/>
      <c r="L1032" s="37"/>
      <c r="M1032" s="37"/>
      <c r="N1032" s="37"/>
      <c r="O1032" s="33"/>
      <c r="P1032" s="33"/>
      <c r="Q1032" s="33"/>
      <c r="R1032" s="33"/>
    </row>
    <row r="1033" ht="15.75" customHeight="1">
      <c r="C1033" s="8"/>
      <c r="F1033" s="34"/>
      <c r="G1033" s="5"/>
      <c r="H1033" s="4">
        <v>44723.0</v>
      </c>
      <c r="I1033" s="35"/>
      <c r="J1033" s="36"/>
      <c r="K1033" s="37"/>
      <c r="L1033" s="37"/>
      <c r="M1033" s="37"/>
      <c r="N1033" s="37"/>
      <c r="O1033" s="33"/>
      <c r="P1033" s="33"/>
      <c r="Q1033" s="33"/>
      <c r="R1033" s="33"/>
    </row>
    <row r="1034" ht="15.75" customHeight="1">
      <c r="C1034" s="8"/>
      <c r="F1034" s="34"/>
      <c r="G1034" s="5"/>
      <c r="H1034" s="4">
        <v>44723.0</v>
      </c>
      <c r="I1034" s="35"/>
      <c r="J1034" s="36"/>
      <c r="K1034" s="37"/>
      <c r="L1034" s="37"/>
      <c r="M1034" s="37"/>
      <c r="N1034" s="37"/>
      <c r="O1034" s="33"/>
      <c r="P1034" s="33"/>
      <c r="Q1034" s="33"/>
      <c r="R1034" s="33"/>
    </row>
    <row r="1035" ht="15.75" customHeight="1">
      <c r="C1035" s="8"/>
      <c r="F1035" s="34"/>
      <c r="G1035" s="5"/>
      <c r="H1035" s="4">
        <v>44724.0</v>
      </c>
      <c r="I1035" s="35"/>
      <c r="J1035" s="36"/>
      <c r="K1035" s="37"/>
      <c r="L1035" s="37"/>
      <c r="M1035" s="37"/>
      <c r="N1035" s="37"/>
      <c r="O1035" s="33"/>
      <c r="P1035" s="33"/>
      <c r="Q1035" s="33"/>
      <c r="R1035" s="33"/>
    </row>
    <row r="1036" ht="15.75" customHeight="1">
      <c r="C1036" s="8"/>
      <c r="F1036" s="34"/>
      <c r="G1036" s="5"/>
      <c r="H1036" s="4">
        <v>44724.0</v>
      </c>
      <c r="I1036" s="35"/>
      <c r="J1036" s="36"/>
      <c r="K1036" s="37"/>
      <c r="L1036" s="37"/>
      <c r="M1036" s="37"/>
      <c r="N1036" s="37"/>
      <c r="O1036" s="33"/>
      <c r="P1036" s="33"/>
      <c r="Q1036" s="33"/>
      <c r="R1036" s="33"/>
    </row>
    <row r="1037" ht="15.75" customHeight="1">
      <c r="C1037" s="8"/>
      <c r="F1037" s="34"/>
      <c r="G1037" s="5"/>
      <c r="H1037" s="4">
        <v>44724.0</v>
      </c>
      <c r="I1037" s="35"/>
      <c r="J1037" s="36"/>
      <c r="K1037" s="37"/>
      <c r="L1037" s="37"/>
      <c r="M1037" s="37"/>
      <c r="N1037" s="37"/>
      <c r="O1037" s="33"/>
      <c r="P1037" s="33"/>
      <c r="Q1037" s="33"/>
      <c r="R1037" s="33"/>
    </row>
    <row r="1038" ht="15.75" customHeight="1">
      <c r="C1038" s="8"/>
      <c r="F1038" s="34"/>
      <c r="G1038" s="5"/>
      <c r="H1038" s="4">
        <v>44725.0</v>
      </c>
      <c r="I1038" s="35"/>
      <c r="J1038" s="36"/>
      <c r="K1038" s="37"/>
      <c r="L1038" s="37"/>
      <c r="M1038" s="37"/>
      <c r="N1038" s="37"/>
      <c r="O1038" s="33"/>
      <c r="P1038" s="33"/>
      <c r="Q1038" s="33"/>
      <c r="R1038" s="33"/>
    </row>
    <row r="1039" ht="15.75" customHeight="1">
      <c r="C1039" s="8"/>
      <c r="F1039" s="34"/>
      <c r="G1039" s="5"/>
      <c r="H1039" s="4">
        <v>44725.0</v>
      </c>
      <c r="I1039" s="35"/>
      <c r="J1039" s="36"/>
      <c r="K1039" s="37"/>
      <c r="L1039" s="37"/>
      <c r="M1039" s="37"/>
      <c r="N1039" s="37"/>
      <c r="O1039" s="33"/>
      <c r="P1039" s="33"/>
      <c r="Q1039" s="33"/>
      <c r="R1039" s="33"/>
    </row>
    <row r="1040" ht="15.75" customHeight="1">
      <c r="C1040" s="8"/>
      <c r="F1040" s="34"/>
      <c r="G1040" s="5"/>
      <c r="H1040" s="4">
        <v>44725.0</v>
      </c>
      <c r="I1040" s="35"/>
      <c r="J1040" s="36"/>
      <c r="K1040" s="37"/>
      <c r="L1040" s="37"/>
      <c r="M1040" s="37"/>
      <c r="N1040" s="37"/>
      <c r="O1040" s="33"/>
      <c r="P1040" s="33"/>
      <c r="Q1040" s="33"/>
      <c r="R1040" s="33"/>
    </row>
    <row r="1041" ht="15.75" customHeight="1">
      <c r="C1041" s="8"/>
      <c r="F1041" s="34"/>
      <c r="G1041" s="5"/>
      <c r="H1041" s="4">
        <v>44726.0</v>
      </c>
      <c r="I1041" s="35"/>
      <c r="J1041" s="36"/>
      <c r="K1041" s="37"/>
      <c r="L1041" s="37"/>
      <c r="M1041" s="37"/>
      <c r="N1041" s="37"/>
      <c r="O1041" s="33"/>
      <c r="P1041" s="33"/>
      <c r="Q1041" s="33"/>
      <c r="R1041" s="33"/>
    </row>
    <row r="1042" ht="15.75" customHeight="1">
      <c r="C1042" s="8"/>
      <c r="F1042" s="34"/>
      <c r="G1042" s="5"/>
      <c r="H1042" s="4">
        <v>44726.0</v>
      </c>
      <c r="I1042" s="35"/>
      <c r="J1042" s="36"/>
      <c r="K1042" s="37"/>
      <c r="L1042" s="37"/>
      <c r="M1042" s="37"/>
      <c r="N1042" s="37"/>
      <c r="O1042" s="33"/>
      <c r="P1042" s="33"/>
      <c r="Q1042" s="33"/>
      <c r="R1042" s="33"/>
    </row>
    <row r="1043" ht="15.75" customHeight="1">
      <c r="C1043" s="8"/>
      <c r="F1043" s="34"/>
      <c r="G1043" s="5"/>
      <c r="H1043" s="4">
        <v>44726.0</v>
      </c>
      <c r="I1043" s="35"/>
      <c r="J1043" s="36"/>
      <c r="K1043" s="37"/>
      <c r="L1043" s="37"/>
      <c r="M1043" s="37"/>
      <c r="N1043" s="37"/>
      <c r="O1043" s="33"/>
      <c r="P1043" s="33"/>
      <c r="Q1043" s="33"/>
      <c r="R1043" s="33"/>
    </row>
    <row r="1044" ht="15.75" customHeight="1">
      <c r="C1044" s="8"/>
      <c r="F1044" s="34"/>
      <c r="G1044" s="5"/>
      <c r="H1044" s="4">
        <v>44727.0</v>
      </c>
      <c r="I1044" s="35"/>
      <c r="J1044" s="36"/>
      <c r="K1044" s="37"/>
      <c r="L1044" s="37"/>
      <c r="M1044" s="37"/>
      <c r="N1044" s="37"/>
      <c r="O1044" s="33"/>
      <c r="P1044" s="33"/>
      <c r="Q1044" s="33"/>
      <c r="R1044" s="33"/>
    </row>
    <row r="1045" ht="15.75" customHeight="1">
      <c r="C1045" s="8"/>
      <c r="F1045" s="34"/>
      <c r="G1045" s="5"/>
      <c r="H1045" s="4">
        <v>44727.0</v>
      </c>
      <c r="I1045" s="35"/>
      <c r="J1045" s="36"/>
      <c r="K1045" s="37"/>
      <c r="L1045" s="37"/>
      <c r="M1045" s="37"/>
      <c r="N1045" s="37"/>
      <c r="O1045" s="33"/>
      <c r="P1045" s="33"/>
      <c r="Q1045" s="33"/>
      <c r="R1045" s="33"/>
    </row>
    <row r="1046" ht="15.75" customHeight="1">
      <c r="C1046" s="8"/>
      <c r="F1046" s="34"/>
      <c r="G1046" s="5"/>
      <c r="H1046" s="4">
        <v>44727.0</v>
      </c>
      <c r="I1046" s="35"/>
      <c r="J1046" s="36"/>
      <c r="K1046" s="37"/>
      <c r="L1046" s="37"/>
      <c r="M1046" s="37"/>
      <c r="N1046" s="37"/>
      <c r="O1046" s="33"/>
      <c r="P1046" s="33"/>
      <c r="Q1046" s="33"/>
      <c r="R1046" s="33"/>
    </row>
    <row r="1047" ht="15.75" customHeight="1">
      <c r="C1047" s="8"/>
      <c r="F1047" s="34"/>
      <c r="G1047" s="5"/>
      <c r="H1047" s="4">
        <v>44728.0</v>
      </c>
      <c r="I1047" s="35"/>
      <c r="J1047" s="36"/>
      <c r="K1047" s="37"/>
      <c r="L1047" s="37"/>
      <c r="M1047" s="37"/>
      <c r="N1047" s="37"/>
      <c r="O1047" s="33"/>
      <c r="P1047" s="33"/>
      <c r="Q1047" s="33"/>
      <c r="R1047" s="33"/>
    </row>
    <row r="1048" ht="15.75" customHeight="1">
      <c r="C1048" s="8"/>
      <c r="F1048" s="34"/>
      <c r="G1048" s="5"/>
      <c r="H1048" s="4">
        <v>44728.0</v>
      </c>
      <c r="I1048" s="35"/>
      <c r="J1048" s="36"/>
      <c r="K1048" s="37"/>
      <c r="L1048" s="37"/>
      <c r="M1048" s="37"/>
      <c r="N1048" s="37"/>
      <c r="O1048" s="33"/>
      <c r="P1048" s="33"/>
      <c r="Q1048" s="33"/>
      <c r="R1048" s="33"/>
    </row>
    <row r="1049" ht="15.75" customHeight="1">
      <c r="C1049" s="8"/>
      <c r="F1049" s="34"/>
      <c r="G1049" s="5"/>
      <c r="H1049" s="4">
        <v>44728.0</v>
      </c>
      <c r="I1049" s="35"/>
      <c r="J1049" s="36"/>
      <c r="K1049" s="37"/>
      <c r="L1049" s="37"/>
      <c r="M1049" s="37"/>
      <c r="N1049" s="37"/>
      <c r="O1049" s="33"/>
      <c r="P1049" s="33"/>
      <c r="Q1049" s="33"/>
      <c r="R1049" s="33"/>
    </row>
    <row r="1050" ht="15.75" customHeight="1">
      <c r="C1050" s="8"/>
      <c r="F1050" s="34"/>
      <c r="G1050" s="5"/>
      <c r="H1050" s="4">
        <v>44729.0</v>
      </c>
      <c r="I1050" s="35"/>
      <c r="J1050" s="36"/>
      <c r="K1050" s="37"/>
      <c r="L1050" s="37"/>
      <c r="M1050" s="37"/>
      <c r="N1050" s="37"/>
      <c r="O1050" s="33"/>
      <c r="P1050" s="33"/>
      <c r="Q1050" s="33"/>
      <c r="R1050" s="33"/>
    </row>
    <row r="1051" ht="15.75" customHeight="1">
      <c r="C1051" s="8"/>
      <c r="F1051" s="34"/>
      <c r="G1051" s="5"/>
      <c r="H1051" s="4">
        <v>44729.0</v>
      </c>
      <c r="I1051" s="35"/>
      <c r="J1051" s="36"/>
      <c r="K1051" s="37"/>
      <c r="L1051" s="37"/>
      <c r="M1051" s="37"/>
      <c r="N1051" s="37"/>
      <c r="O1051" s="33"/>
      <c r="P1051" s="33"/>
      <c r="Q1051" s="33"/>
      <c r="R1051" s="33"/>
    </row>
    <row r="1052" ht="15.75" customHeight="1">
      <c r="C1052" s="8"/>
      <c r="F1052" s="34"/>
      <c r="G1052" s="5"/>
      <c r="H1052" s="4">
        <v>44729.0</v>
      </c>
      <c r="I1052" s="35"/>
      <c r="J1052" s="36"/>
      <c r="K1052" s="37"/>
      <c r="L1052" s="37"/>
      <c r="M1052" s="37"/>
      <c r="N1052" s="37"/>
      <c r="O1052" s="33"/>
      <c r="P1052" s="33"/>
      <c r="Q1052" s="33"/>
      <c r="R1052" s="33"/>
    </row>
    <row r="1053" ht="15.75" customHeight="1">
      <c r="C1053" s="8"/>
      <c r="F1053" s="34"/>
      <c r="G1053" s="5"/>
      <c r="H1053" s="4">
        <v>44730.0</v>
      </c>
      <c r="I1053" s="35"/>
      <c r="J1053" s="36"/>
      <c r="K1053" s="37"/>
      <c r="L1053" s="37"/>
      <c r="M1053" s="37"/>
      <c r="N1053" s="37"/>
      <c r="O1053" s="33"/>
      <c r="P1053" s="33"/>
      <c r="Q1053" s="33"/>
      <c r="R1053" s="33"/>
    </row>
    <row r="1054" ht="15.75" customHeight="1">
      <c r="C1054" s="8"/>
      <c r="F1054" s="34"/>
      <c r="G1054" s="5"/>
      <c r="H1054" s="4">
        <v>44730.0</v>
      </c>
      <c r="I1054" s="35"/>
      <c r="J1054" s="36"/>
      <c r="K1054" s="37"/>
      <c r="L1054" s="37"/>
      <c r="M1054" s="37"/>
      <c r="N1054" s="37"/>
      <c r="O1054" s="33"/>
      <c r="P1054" s="33"/>
      <c r="Q1054" s="33"/>
      <c r="R1054" s="33"/>
    </row>
    <row r="1055" ht="15.75" customHeight="1">
      <c r="C1055" s="8"/>
      <c r="F1055" s="34"/>
      <c r="G1055" s="5"/>
      <c r="H1055" s="4">
        <v>44730.0</v>
      </c>
      <c r="I1055" s="35"/>
      <c r="J1055" s="36"/>
      <c r="K1055" s="37"/>
      <c r="L1055" s="37"/>
      <c r="M1055" s="37"/>
      <c r="N1055" s="37"/>
      <c r="O1055" s="33"/>
      <c r="P1055" s="33"/>
      <c r="Q1055" s="33"/>
      <c r="R1055" s="33"/>
    </row>
    <row r="1056" ht="15.75" customHeight="1">
      <c r="C1056" s="8"/>
      <c r="F1056" s="34"/>
      <c r="G1056" s="5"/>
      <c r="H1056" s="4">
        <v>44731.0</v>
      </c>
      <c r="I1056" s="35"/>
      <c r="J1056" s="36"/>
      <c r="K1056" s="37"/>
      <c r="L1056" s="37"/>
      <c r="M1056" s="37"/>
      <c r="N1056" s="37"/>
      <c r="O1056" s="33"/>
      <c r="P1056" s="33"/>
      <c r="Q1056" s="33"/>
      <c r="R1056" s="33"/>
    </row>
    <row r="1057" ht="15.75" customHeight="1">
      <c r="C1057" s="8"/>
      <c r="F1057" s="34"/>
      <c r="G1057" s="5"/>
      <c r="H1057" s="4">
        <v>44731.0</v>
      </c>
      <c r="I1057" s="35"/>
      <c r="J1057" s="36"/>
      <c r="K1057" s="37"/>
      <c r="L1057" s="37"/>
      <c r="M1057" s="37"/>
      <c r="N1057" s="37"/>
      <c r="O1057" s="33"/>
      <c r="P1057" s="33"/>
      <c r="Q1057" s="33"/>
      <c r="R1057" s="33"/>
    </row>
    <row r="1058" ht="15.75" customHeight="1">
      <c r="C1058" s="8"/>
      <c r="F1058" s="34"/>
      <c r="G1058" s="5"/>
      <c r="H1058" s="4">
        <v>44731.0</v>
      </c>
      <c r="I1058" s="35"/>
      <c r="J1058" s="36"/>
      <c r="K1058" s="37"/>
      <c r="L1058" s="37"/>
      <c r="M1058" s="37"/>
      <c r="N1058" s="37"/>
      <c r="O1058" s="33"/>
      <c r="P1058" s="33"/>
      <c r="Q1058" s="33"/>
      <c r="R1058" s="33"/>
    </row>
    <row r="1059" ht="15.75" customHeight="1">
      <c r="C1059" s="8"/>
      <c r="F1059" s="34"/>
      <c r="G1059" s="5"/>
      <c r="H1059" s="4">
        <v>44732.0</v>
      </c>
      <c r="I1059" s="35"/>
      <c r="J1059" s="36"/>
      <c r="K1059" s="37"/>
      <c r="L1059" s="37"/>
      <c r="M1059" s="37"/>
      <c r="N1059" s="37"/>
      <c r="O1059" s="33"/>
      <c r="P1059" s="33"/>
      <c r="Q1059" s="33"/>
      <c r="R1059" s="33"/>
    </row>
    <row r="1060" ht="15.75" customHeight="1">
      <c r="C1060" s="8"/>
      <c r="F1060" s="34"/>
      <c r="G1060" s="5"/>
      <c r="H1060" s="4">
        <v>44732.0</v>
      </c>
      <c r="I1060" s="35"/>
      <c r="J1060" s="36"/>
      <c r="K1060" s="37"/>
      <c r="L1060" s="37"/>
      <c r="M1060" s="37"/>
      <c r="N1060" s="37"/>
      <c r="O1060" s="33"/>
      <c r="P1060" s="33"/>
      <c r="Q1060" s="33"/>
      <c r="R1060" s="33"/>
    </row>
    <row r="1061" ht="15.75" customHeight="1">
      <c r="C1061" s="8"/>
      <c r="F1061" s="34"/>
      <c r="G1061" s="5"/>
      <c r="H1061" s="4">
        <v>44732.0</v>
      </c>
      <c r="I1061" s="35"/>
      <c r="J1061" s="36"/>
      <c r="K1061" s="37"/>
      <c r="L1061" s="37"/>
      <c r="M1061" s="37"/>
      <c r="N1061" s="37"/>
      <c r="O1061" s="33"/>
      <c r="P1061" s="33"/>
      <c r="Q1061" s="33"/>
      <c r="R1061" s="33"/>
    </row>
    <row r="1062" ht="15.75" customHeight="1">
      <c r="C1062" s="8"/>
      <c r="F1062" s="34"/>
      <c r="G1062" s="5"/>
      <c r="H1062" s="4">
        <v>44733.0</v>
      </c>
      <c r="I1062" s="35"/>
      <c r="J1062" s="36"/>
      <c r="K1062" s="37"/>
      <c r="L1062" s="37"/>
      <c r="M1062" s="37"/>
      <c r="N1062" s="37"/>
      <c r="O1062" s="33"/>
      <c r="P1062" s="33"/>
      <c r="Q1062" s="33"/>
      <c r="R1062" s="33"/>
    </row>
    <row r="1063" ht="15.75" customHeight="1">
      <c r="C1063" s="8"/>
      <c r="F1063" s="34"/>
      <c r="G1063" s="5"/>
      <c r="H1063" s="4">
        <v>44733.0</v>
      </c>
      <c r="I1063" s="35"/>
      <c r="J1063" s="36"/>
      <c r="K1063" s="37"/>
      <c r="L1063" s="37"/>
      <c r="M1063" s="37"/>
      <c r="N1063" s="37"/>
      <c r="O1063" s="33"/>
      <c r="P1063" s="33"/>
      <c r="Q1063" s="33"/>
      <c r="R1063" s="33"/>
    </row>
    <row r="1064" ht="15.75" customHeight="1">
      <c r="C1064" s="8"/>
      <c r="F1064" s="34"/>
      <c r="G1064" s="5"/>
      <c r="H1064" s="4">
        <v>44733.0</v>
      </c>
      <c r="I1064" s="35"/>
      <c r="J1064" s="36"/>
      <c r="K1064" s="37"/>
      <c r="L1064" s="37"/>
      <c r="M1064" s="37"/>
      <c r="N1064" s="37"/>
      <c r="O1064" s="33"/>
      <c r="P1064" s="33"/>
      <c r="Q1064" s="33"/>
      <c r="R1064" s="33"/>
    </row>
    <row r="1065" ht="15.75" customHeight="1">
      <c r="C1065" s="8"/>
      <c r="F1065" s="34"/>
      <c r="G1065" s="5"/>
      <c r="H1065" s="4">
        <v>44734.0</v>
      </c>
      <c r="I1065" s="35"/>
      <c r="J1065" s="36"/>
      <c r="K1065" s="37"/>
      <c r="L1065" s="37"/>
      <c r="M1065" s="37"/>
      <c r="N1065" s="37"/>
      <c r="O1065" s="33"/>
      <c r="P1065" s="33"/>
      <c r="Q1065" s="33"/>
      <c r="R1065" s="33"/>
    </row>
    <row r="1066" ht="15.75" customHeight="1">
      <c r="C1066" s="8"/>
      <c r="F1066" s="34"/>
      <c r="G1066" s="5"/>
      <c r="H1066" s="4">
        <v>44734.0</v>
      </c>
      <c r="I1066" s="35"/>
      <c r="J1066" s="36"/>
      <c r="K1066" s="37"/>
      <c r="L1066" s="37"/>
      <c r="M1066" s="37"/>
      <c r="N1066" s="37"/>
      <c r="O1066" s="33"/>
      <c r="P1066" s="33"/>
      <c r="Q1066" s="33"/>
      <c r="R1066" s="33"/>
    </row>
    <row r="1067" ht="15.75" customHeight="1">
      <c r="C1067" s="8"/>
      <c r="F1067" s="34"/>
      <c r="G1067" s="5"/>
      <c r="H1067" s="4">
        <v>44734.0</v>
      </c>
      <c r="I1067" s="35"/>
      <c r="J1067" s="36"/>
      <c r="K1067" s="37"/>
      <c r="L1067" s="37"/>
      <c r="M1067" s="37"/>
      <c r="N1067" s="37"/>
      <c r="O1067" s="33"/>
      <c r="P1067" s="33"/>
      <c r="Q1067" s="33"/>
      <c r="R1067" s="33"/>
    </row>
    <row r="1068" ht="15.75" customHeight="1">
      <c r="C1068" s="8"/>
      <c r="F1068" s="34"/>
      <c r="G1068" s="5"/>
      <c r="H1068" s="4">
        <v>44735.0</v>
      </c>
      <c r="I1068" s="35"/>
      <c r="J1068" s="36"/>
      <c r="K1068" s="37"/>
      <c r="L1068" s="37"/>
      <c r="M1068" s="37"/>
      <c r="N1068" s="37"/>
      <c r="O1068" s="33"/>
      <c r="P1068" s="33"/>
      <c r="Q1068" s="33"/>
      <c r="R1068" s="33"/>
    </row>
    <row r="1069" ht="15.75" customHeight="1">
      <c r="C1069" s="8"/>
      <c r="F1069" s="34"/>
      <c r="G1069" s="5"/>
      <c r="H1069" s="4">
        <v>44735.0</v>
      </c>
      <c r="I1069" s="35"/>
      <c r="J1069" s="36"/>
      <c r="K1069" s="37"/>
      <c r="L1069" s="37"/>
      <c r="M1069" s="37"/>
      <c r="N1069" s="37"/>
      <c r="O1069" s="33"/>
      <c r="P1069" s="33"/>
      <c r="Q1069" s="33"/>
      <c r="R1069" s="33"/>
    </row>
    <row r="1070" ht="15.75" customHeight="1">
      <c r="C1070" s="8"/>
      <c r="F1070" s="34"/>
      <c r="G1070" s="5"/>
      <c r="H1070" s="4">
        <v>44735.0</v>
      </c>
      <c r="I1070" s="35"/>
      <c r="J1070" s="36"/>
      <c r="K1070" s="37"/>
      <c r="L1070" s="37"/>
      <c r="M1070" s="37"/>
      <c r="N1070" s="37"/>
      <c r="O1070" s="33"/>
      <c r="P1070" s="33"/>
      <c r="Q1070" s="33"/>
      <c r="R1070" s="33"/>
    </row>
    <row r="1071" ht="15.75" customHeight="1">
      <c r="C1071" s="8"/>
      <c r="F1071" s="34"/>
      <c r="G1071" s="5"/>
      <c r="H1071" s="4">
        <v>44736.0</v>
      </c>
      <c r="I1071" s="35"/>
      <c r="J1071" s="36"/>
      <c r="K1071" s="37"/>
      <c r="L1071" s="37"/>
      <c r="M1071" s="37"/>
      <c r="N1071" s="37"/>
      <c r="O1071" s="33"/>
      <c r="P1071" s="33"/>
      <c r="Q1071" s="33"/>
      <c r="R1071" s="33"/>
    </row>
    <row r="1072" ht="15.75" customHeight="1">
      <c r="C1072" s="8"/>
      <c r="F1072" s="34"/>
      <c r="G1072" s="5"/>
      <c r="H1072" s="4">
        <v>44736.0</v>
      </c>
      <c r="I1072" s="35"/>
      <c r="J1072" s="36"/>
      <c r="K1072" s="37"/>
      <c r="L1072" s="37"/>
      <c r="M1072" s="37"/>
      <c r="N1072" s="37"/>
      <c r="O1072" s="33"/>
      <c r="P1072" s="33"/>
      <c r="Q1072" s="33"/>
      <c r="R1072" s="33"/>
    </row>
    <row r="1073" ht="15.75" customHeight="1">
      <c r="C1073" s="8"/>
      <c r="F1073" s="34"/>
      <c r="G1073" s="5"/>
      <c r="H1073" s="4">
        <v>44736.0</v>
      </c>
      <c r="I1073" s="35"/>
      <c r="J1073" s="36"/>
      <c r="K1073" s="37"/>
      <c r="L1073" s="37"/>
      <c r="M1073" s="37"/>
      <c r="N1073" s="37"/>
      <c r="O1073" s="33"/>
      <c r="P1073" s="33"/>
      <c r="Q1073" s="33"/>
      <c r="R1073" s="33"/>
    </row>
    <row r="1074" ht="15.75" customHeight="1">
      <c r="C1074" s="8"/>
      <c r="F1074" s="34"/>
      <c r="G1074" s="5"/>
      <c r="H1074" s="4">
        <v>44737.0</v>
      </c>
      <c r="I1074" s="35"/>
      <c r="J1074" s="36"/>
      <c r="K1074" s="37"/>
      <c r="L1074" s="37"/>
      <c r="M1074" s="37"/>
      <c r="N1074" s="37"/>
      <c r="O1074" s="33"/>
      <c r="P1074" s="33"/>
      <c r="Q1074" s="33"/>
      <c r="R1074" s="33"/>
    </row>
    <row r="1075" ht="15.75" customHeight="1">
      <c r="C1075" s="8"/>
      <c r="F1075" s="34"/>
      <c r="G1075" s="5"/>
      <c r="H1075" s="4">
        <v>44737.0</v>
      </c>
      <c r="I1075" s="35"/>
      <c r="J1075" s="36"/>
      <c r="K1075" s="37"/>
      <c r="L1075" s="37"/>
      <c r="M1075" s="37"/>
      <c r="N1075" s="37"/>
      <c r="O1075" s="33"/>
      <c r="P1075" s="33"/>
      <c r="Q1075" s="33"/>
      <c r="R1075" s="33"/>
    </row>
    <row r="1076" ht="15.75" customHeight="1">
      <c r="C1076" s="8"/>
      <c r="F1076" s="34"/>
      <c r="G1076" s="5"/>
      <c r="H1076" s="4">
        <v>44737.0</v>
      </c>
      <c r="I1076" s="35"/>
      <c r="J1076" s="36"/>
      <c r="K1076" s="37"/>
      <c r="L1076" s="37"/>
      <c r="M1076" s="37"/>
      <c r="N1076" s="37"/>
      <c r="O1076" s="33"/>
      <c r="P1076" s="33"/>
      <c r="Q1076" s="33"/>
      <c r="R1076" s="33"/>
    </row>
    <row r="1077" ht="15.75" customHeight="1">
      <c r="C1077" s="8"/>
      <c r="F1077" s="34"/>
      <c r="G1077" s="5"/>
      <c r="H1077" s="4">
        <v>44738.0</v>
      </c>
      <c r="I1077" s="35"/>
      <c r="J1077" s="36"/>
      <c r="K1077" s="37"/>
      <c r="L1077" s="37"/>
      <c r="M1077" s="37"/>
      <c r="N1077" s="37"/>
      <c r="O1077" s="33"/>
      <c r="P1077" s="33"/>
      <c r="Q1077" s="33"/>
      <c r="R1077" s="33"/>
    </row>
    <row r="1078" ht="15.75" customHeight="1">
      <c r="C1078" s="8"/>
      <c r="F1078" s="34"/>
      <c r="G1078" s="5"/>
      <c r="H1078" s="4">
        <v>44738.0</v>
      </c>
      <c r="I1078" s="35"/>
      <c r="J1078" s="36"/>
      <c r="K1078" s="37"/>
      <c r="L1078" s="37"/>
      <c r="M1078" s="37"/>
      <c r="N1078" s="37"/>
      <c r="O1078" s="33"/>
      <c r="P1078" s="33"/>
      <c r="Q1078" s="33"/>
      <c r="R1078" s="33"/>
    </row>
    <row r="1079" ht="15.75" customHeight="1">
      <c r="C1079" s="8"/>
      <c r="F1079" s="34"/>
      <c r="G1079" s="5"/>
      <c r="H1079" s="4">
        <v>44738.0</v>
      </c>
      <c r="I1079" s="35"/>
      <c r="J1079" s="36"/>
      <c r="K1079" s="37"/>
      <c r="L1079" s="37"/>
      <c r="M1079" s="37"/>
      <c r="N1079" s="37"/>
      <c r="O1079" s="33"/>
      <c r="P1079" s="33"/>
      <c r="Q1079" s="33"/>
      <c r="R1079" s="33"/>
    </row>
    <row r="1080" ht="15.75" customHeight="1">
      <c r="C1080" s="8"/>
      <c r="F1080" s="34"/>
      <c r="G1080" s="5"/>
      <c r="H1080" s="4">
        <v>44739.0</v>
      </c>
      <c r="I1080" s="35"/>
      <c r="J1080" s="36"/>
      <c r="K1080" s="37"/>
      <c r="L1080" s="37"/>
      <c r="M1080" s="37"/>
      <c r="N1080" s="37"/>
      <c r="O1080" s="33"/>
      <c r="P1080" s="33"/>
      <c r="Q1080" s="33"/>
      <c r="R1080" s="33"/>
    </row>
    <row r="1081" ht="15.75" customHeight="1">
      <c r="C1081" s="8"/>
      <c r="F1081" s="34"/>
      <c r="G1081" s="5"/>
      <c r="H1081" s="4">
        <v>44739.0</v>
      </c>
      <c r="I1081" s="35"/>
      <c r="J1081" s="36"/>
      <c r="K1081" s="37"/>
      <c r="L1081" s="37"/>
      <c r="M1081" s="37"/>
      <c r="N1081" s="37"/>
      <c r="O1081" s="33"/>
      <c r="P1081" s="33"/>
      <c r="Q1081" s="33"/>
      <c r="R1081" s="33"/>
    </row>
    <row r="1082" ht="15.75" customHeight="1">
      <c r="C1082" s="8"/>
      <c r="F1082" s="34"/>
      <c r="G1082" s="5"/>
      <c r="H1082" s="4">
        <v>44739.0</v>
      </c>
      <c r="I1082" s="35"/>
      <c r="J1082" s="36"/>
      <c r="K1082" s="37"/>
      <c r="L1082" s="37"/>
      <c r="M1082" s="37"/>
      <c r="N1082" s="37"/>
      <c r="O1082" s="33"/>
      <c r="P1082" s="33"/>
      <c r="Q1082" s="33"/>
      <c r="R1082" s="33"/>
    </row>
    <row r="1083" ht="15.75" customHeight="1">
      <c r="C1083" s="8"/>
      <c r="F1083" s="34"/>
      <c r="G1083" s="5"/>
      <c r="H1083" s="4">
        <v>44740.0</v>
      </c>
      <c r="I1083" s="35"/>
      <c r="J1083" s="36"/>
      <c r="K1083" s="37"/>
      <c r="L1083" s="37"/>
      <c r="M1083" s="37"/>
      <c r="N1083" s="37"/>
      <c r="O1083" s="33"/>
      <c r="P1083" s="33"/>
      <c r="Q1083" s="33"/>
      <c r="R1083" s="33"/>
    </row>
    <row r="1084" ht="15.75" customHeight="1">
      <c r="C1084" s="8"/>
      <c r="F1084" s="34"/>
      <c r="G1084" s="5"/>
      <c r="H1084" s="4">
        <v>44740.0</v>
      </c>
      <c r="I1084" s="35"/>
      <c r="J1084" s="36"/>
      <c r="K1084" s="37"/>
      <c r="L1084" s="37"/>
      <c r="M1084" s="37"/>
      <c r="N1084" s="37"/>
      <c r="O1084" s="33"/>
      <c r="P1084" s="33"/>
      <c r="Q1084" s="33"/>
      <c r="R1084" s="33"/>
    </row>
    <row r="1085" ht="15.75" customHeight="1">
      <c r="C1085" s="8"/>
      <c r="F1085" s="34"/>
      <c r="G1085" s="5"/>
      <c r="H1085" s="4">
        <v>44740.0</v>
      </c>
      <c r="I1085" s="35"/>
      <c r="J1085" s="36"/>
      <c r="K1085" s="37"/>
      <c r="L1085" s="37"/>
      <c r="M1085" s="37"/>
      <c r="N1085" s="37"/>
      <c r="O1085" s="33"/>
      <c r="P1085" s="33"/>
      <c r="Q1085" s="33"/>
      <c r="R1085" s="33"/>
    </row>
    <row r="1086" ht="15.75" customHeight="1">
      <c r="C1086" s="8"/>
      <c r="F1086" s="34"/>
      <c r="G1086" s="5"/>
      <c r="H1086" s="4">
        <v>44741.0</v>
      </c>
      <c r="I1086" s="35"/>
      <c r="J1086" s="36"/>
      <c r="K1086" s="37"/>
      <c r="L1086" s="37"/>
      <c r="M1086" s="37"/>
      <c r="N1086" s="37"/>
      <c r="O1086" s="33"/>
      <c r="P1086" s="33"/>
      <c r="Q1086" s="33"/>
      <c r="R1086" s="33"/>
    </row>
    <row r="1087" ht="15.75" customHeight="1">
      <c r="C1087" s="8"/>
      <c r="F1087" s="34"/>
      <c r="G1087" s="5"/>
      <c r="H1087" s="4">
        <v>44741.0</v>
      </c>
      <c r="I1087" s="35"/>
      <c r="J1087" s="36"/>
      <c r="K1087" s="37"/>
      <c r="L1087" s="37"/>
      <c r="M1087" s="37"/>
      <c r="N1087" s="37"/>
      <c r="O1087" s="33"/>
      <c r="P1087" s="33"/>
      <c r="Q1087" s="33"/>
      <c r="R1087" s="33"/>
    </row>
    <row r="1088" ht="15.75" customHeight="1">
      <c r="C1088" s="8"/>
      <c r="F1088" s="34"/>
      <c r="G1088" s="5"/>
      <c r="H1088" s="4">
        <v>44741.0</v>
      </c>
      <c r="I1088" s="35"/>
      <c r="J1088" s="36"/>
      <c r="K1088" s="37"/>
      <c r="L1088" s="37"/>
      <c r="M1088" s="37"/>
      <c r="N1088" s="37"/>
      <c r="O1088" s="33"/>
      <c r="P1088" s="33"/>
      <c r="Q1088" s="33"/>
      <c r="R1088" s="33"/>
    </row>
    <row r="1089" ht="15.75" customHeight="1">
      <c r="C1089" s="8"/>
      <c r="F1089" s="34"/>
      <c r="G1089" s="5"/>
      <c r="H1089" s="4">
        <v>44742.0</v>
      </c>
      <c r="I1089" s="35"/>
      <c r="J1089" s="36"/>
      <c r="K1089" s="37"/>
      <c r="L1089" s="37"/>
      <c r="M1089" s="37"/>
      <c r="N1089" s="37"/>
      <c r="O1089" s="33"/>
      <c r="P1089" s="33"/>
      <c r="Q1089" s="33"/>
      <c r="R1089" s="33"/>
    </row>
    <row r="1090" ht="15.75" customHeight="1">
      <c r="C1090" s="8"/>
      <c r="F1090" s="34"/>
      <c r="G1090" s="5"/>
      <c r="H1090" s="4">
        <v>44742.0</v>
      </c>
      <c r="I1090" s="35"/>
      <c r="J1090" s="36"/>
      <c r="K1090" s="37"/>
      <c r="L1090" s="37"/>
      <c r="M1090" s="37"/>
      <c r="N1090" s="37"/>
      <c r="O1090" s="33"/>
      <c r="P1090" s="33"/>
      <c r="Q1090" s="33"/>
      <c r="R1090" s="33"/>
    </row>
    <row r="1091" ht="15.75" customHeight="1">
      <c r="C1091" s="8"/>
      <c r="F1091" s="34"/>
      <c r="G1091" s="5"/>
      <c r="H1091" s="4">
        <v>44742.0</v>
      </c>
      <c r="I1091" s="35"/>
      <c r="J1091" s="36"/>
      <c r="K1091" s="37"/>
      <c r="L1091" s="37"/>
      <c r="M1091" s="37"/>
      <c r="N1091" s="37"/>
      <c r="O1091" s="33"/>
      <c r="P1091" s="33"/>
      <c r="Q1091" s="33"/>
      <c r="R1091" s="33"/>
    </row>
    <row r="1092" ht="15.75" customHeight="1">
      <c r="C1092" s="8"/>
      <c r="F1092" s="34"/>
      <c r="G1092" s="5"/>
      <c r="H1092" s="4">
        <v>44743.0</v>
      </c>
      <c r="I1092" s="35"/>
      <c r="J1092" s="36"/>
      <c r="K1092" s="37"/>
      <c r="L1092" s="37"/>
      <c r="M1092" s="37"/>
      <c r="N1092" s="37"/>
      <c r="O1092" s="33"/>
      <c r="P1092" s="33"/>
      <c r="Q1092" s="33"/>
      <c r="R1092" s="33"/>
    </row>
    <row r="1093" ht="15.75" customHeight="1">
      <c r="C1093" s="8"/>
      <c r="F1093" s="34"/>
      <c r="G1093" s="5"/>
      <c r="H1093" s="4">
        <v>44743.0</v>
      </c>
      <c r="I1093" s="35"/>
      <c r="J1093" s="36"/>
      <c r="K1093" s="37"/>
      <c r="L1093" s="37"/>
      <c r="M1093" s="37"/>
      <c r="N1093" s="37"/>
      <c r="O1093" s="33"/>
      <c r="P1093" s="33"/>
      <c r="Q1093" s="33"/>
      <c r="R1093" s="33"/>
    </row>
    <row r="1094" ht="15.75" customHeight="1">
      <c r="C1094" s="8"/>
      <c r="F1094" s="34"/>
      <c r="G1094" s="5"/>
      <c r="H1094" s="4">
        <v>44743.0</v>
      </c>
      <c r="I1094" s="35"/>
      <c r="J1094" s="36"/>
      <c r="K1094" s="37"/>
      <c r="L1094" s="37"/>
      <c r="M1094" s="37"/>
      <c r="N1094" s="37"/>
      <c r="O1094" s="33"/>
      <c r="P1094" s="33"/>
      <c r="Q1094" s="33"/>
      <c r="R1094" s="33"/>
    </row>
    <row r="1095" ht="15.75" customHeight="1">
      <c r="C1095" s="8"/>
      <c r="F1095" s="34"/>
      <c r="G1095" s="5"/>
      <c r="H1095" s="4">
        <v>44744.0</v>
      </c>
      <c r="I1095" s="35"/>
      <c r="J1095" s="36"/>
      <c r="K1095" s="37"/>
      <c r="L1095" s="37"/>
      <c r="M1095" s="37"/>
      <c r="N1095" s="37"/>
      <c r="O1095" s="33"/>
      <c r="P1095" s="33"/>
      <c r="Q1095" s="33"/>
      <c r="R1095" s="33"/>
    </row>
    <row r="1096" ht="15.75" customHeight="1">
      <c r="C1096" s="8"/>
      <c r="F1096" s="34"/>
      <c r="G1096" s="5"/>
      <c r="H1096" s="4">
        <v>44744.0</v>
      </c>
      <c r="I1096" s="35"/>
      <c r="J1096" s="36"/>
      <c r="K1096" s="37"/>
      <c r="L1096" s="37"/>
      <c r="M1096" s="37"/>
      <c r="N1096" s="37"/>
      <c r="O1096" s="33"/>
      <c r="P1096" s="33"/>
      <c r="Q1096" s="33"/>
      <c r="R1096" s="33"/>
    </row>
    <row r="1097" ht="15.75" customHeight="1">
      <c r="C1097" s="8"/>
      <c r="F1097" s="34"/>
      <c r="G1097" s="5"/>
      <c r="H1097" s="4">
        <v>44744.0</v>
      </c>
      <c r="I1097" s="35"/>
      <c r="J1097" s="36"/>
      <c r="K1097" s="37"/>
      <c r="L1097" s="37"/>
      <c r="M1097" s="37"/>
      <c r="N1097" s="37"/>
      <c r="O1097" s="33"/>
      <c r="P1097" s="33"/>
      <c r="Q1097" s="33"/>
      <c r="R1097" s="33"/>
    </row>
    <row r="1098" ht="15.75" customHeight="1">
      <c r="C1098" s="8"/>
      <c r="F1098" s="34"/>
      <c r="G1098" s="5"/>
      <c r="H1098" s="4">
        <v>44745.0</v>
      </c>
      <c r="I1098" s="35"/>
      <c r="J1098" s="36"/>
      <c r="K1098" s="37"/>
      <c r="L1098" s="37"/>
      <c r="M1098" s="37"/>
      <c r="N1098" s="37"/>
      <c r="O1098" s="33"/>
      <c r="P1098" s="33"/>
      <c r="Q1098" s="33"/>
      <c r="R1098" s="33"/>
    </row>
    <row r="1099" ht="15.75" customHeight="1">
      <c r="C1099" s="8"/>
      <c r="F1099" s="34"/>
      <c r="G1099" s="5"/>
      <c r="H1099" s="4">
        <v>44745.0</v>
      </c>
      <c r="I1099" s="35"/>
      <c r="J1099" s="36"/>
      <c r="K1099" s="37"/>
      <c r="L1099" s="37"/>
      <c r="M1099" s="37"/>
      <c r="N1099" s="37"/>
      <c r="O1099" s="33"/>
      <c r="P1099" s="33"/>
      <c r="Q1099" s="33"/>
      <c r="R1099" s="33"/>
    </row>
    <row r="1100" ht="15.75" customHeight="1">
      <c r="C1100" s="8"/>
      <c r="F1100" s="34"/>
      <c r="G1100" s="5"/>
      <c r="H1100" s="4">
        <v>44745.0</v>
      </c>
      <c r="I1100" s="35"/>
      <c r="J1100" s="36"/>
      <c r="K1100" s="37"/>
      <c r="L1100" s="37"/>
      <c r="M1100" s="37"/>
      <c r="N1100" s="37"/>
      <c r="O1100" s="33"/>
      <c r="P1100" s="33"/>
      <c r="Q1100" s="33"/>
      <c r="R1100" s="33"/>
    </row>
    <row r="1101" ht="15.75" customHeight="1">
      <c r="C1101" s="8"/>
      <c r="F1101" s="34"/>
      <c r="G1101" s="5"/>
      <c r="H1101" s="4">
        <v>44746.0</v>
      </c>
      <c r="I1101" s="35"/>
      <c r="J1101" s="36"/>
      <c r="K1101" s="37"/>
      <c r="L1101" s="37"/>
      <c r="M1101" s="37"/>
      <c r="N1101" s="37"/>
      <c r="O1101" s="33"/>
      <c r="P1101" s="33"/>
      <c r="Q1101" s="33"/>
      <c r="R1101" s="33"/>
    </row>
    <row r="1102" ht="15.75" customHeight="1">
      <c r="C1102" s="8"/>
      <c r="F1102" s="34"/>
      <c r="G1102" s="5"/>
      <c r="H1102" s="4">
        <v>44746.0</v>
      </c>
      <c r="I1102" s="35"/>
      <c r="J1102" s="36"/>
      <c r="K1102" s="37"/>
      <c r="L1102" s="37"/>
      <c r="M1102" s="37"/>
      <c r="N1102" s="37"/>
      <c r="O1102" s="33"/>
      <c r="P1102" s="33"/>
      <c r="Q1102" s="33"/>
      <c r="R1102" s="33"/>
    </row>
    <row r="1103" ht="15.75" customHeight="1">
      <c r="C1103" s="8"/>
      <c r="F1103" s="34"/>
      <c r="G1103" s="5"/>
      <c r="H1103" s="4">
        <v>44746.0</v>
      </c>
      <c r="I1103" s="35"/>
      <c r="J1103" s="36"/>
      <c r="K1103" s="37"/>
      <c r="L1103" s="37"/>
      <c r="M1103" s="37"/>
      <c r="N1103" s="37"/>
      <c r="O1103" s="33"/>
      <c r="P1103" s="33"/>
      <c r="Q1103" s="33"/>
      <c r="R1103" s="33"/>
    </row>
    <row r="1104" ht="15.75" customHeight="1">
      <c r="C1104" s="8"/>
      <c r="F1104" s="34"/>
      <c r="G1104" s="5"/>
      <c r="H1104" s="4">
        <v>44747.0</v>
      </c>
      <c r="I1104" s="35"/>
      <c r="J1104" s="36"/>
      <c r="K1104" s="37"/>
      <c r="L1104" s="37"/>
      <c r="M1104" s="37"/>
      <c r="N1104" s="37"/>
      <c r="O1104" s="33"/>
      <c r="P1104" s="33"/>
      <c r="Q1104" s="33"/>
      <c r="R1104" s="33"/>
    </row>
    <row r="1105" ht="15.75" customHeight="1">
      <c r="C1105" s="8"/>
      <c r="F1105" s="34"/>
      <c r="G1105" s="5"/>
      <c r="H1105" s="4">
        <v>44747.0</v>
      </c>
      <c r="I1105" s="35"/>
      <c r="J1105" s="36"/>
      <c r="K1105" s="37"/>
      <c r="L1105" s="37"/>
      <c r="M1105" s="37"/>
      <c r="N1105" s="37"/>
      <c r="O1105" s="33"/>
      <c r="P1105" s="33"/>
      <c r="Q1105" s="33"/>
      <c r="R1105" s="33"/>
    </row>
    <row r="1106" ht="15.75" customHeight="1">
      <c r="C1106" s="8"/>
      <c r="F1106" s="34"/>
      <c r="G1106" s="5"/>
      <c r="H1106" s="4">
        <v>44747.0</v>
      </c>
      <c r="I1106" s="35"/>
      <c r="J1106" s="36"/>
      <c r="K1106" s="37"/>
      <c r="L1106" s="37"/>
      <c r="M1106" s="37"/>
      <c r="N1106" s="37"/>
      <c r="O1106" s="33"/>
      <c r="P1106" s="33"/>
      <c r="Q1106" s="33"/>
      <c r="R1106" s="33"/>
    </row>
    <row r="1107" ht="15.75" customHeight="1">
      <c r="C1107" s="8"/>
      <c r="F1107" s="34"/>
      <c r="G1107" s="5"/>
      <c r="H1107" s="4">
        <v>44748.0</v>
      </c>
      <c r="I1107" s="35"/>
      <c r="J1107" s="36"/>
      <c r="K1107" s="37"/>
      <c r="L1107" s="37"/>
      <c r="M1107" s="37"/>
      <c r="N1107" s="37"/>
      <c r="O1107" s="33"/>
      <c r="P1107" s="33"/>
      <c r="Q1107" s="33"/>
      <c r="R1107" s="33"/>
    </row>
    <row r="1108" ht="15.75" customHeight="1">
      <c r="C1108" s="8"/>
      <c r="F1108" s="34"/>
      <c r="G1108" s="5"/>
      <c r="H1108" s="4">
        <v>44748.0</v>
      </c>
      <c r="I1108" s="35"/>
      <c r="J1108" s="36"/>
      <c r="K1108" s="37"/>
      <c r="L1108" s="37"/>
      <c r="M1108" s="37"/>
      <c r="N1108" s="37"/>
      <c r="O1108" s="33"/>
      <c r="P1108" s="33"/>
      <c r="Q1108" s="33"/>
      <c r="R1108" s="33"/>
    </row>
    <row r="1109" ht="15.75" customHeight="1">
      <c r="C1109" s="8"/>
      <c r="F1109" s="34"/>
      <c r="G1109" s="5"/>
      <c r="H1109" s="4">
        <v>44748.0</v>
      </c>
      <c r="I1109" s="35"/>
      <c r="J1109" s="36"/>
      <c r="K1109" s="37"/>
      <c r="L1109" s="37"/>
      <c r="M1109" s="37"/>
      <c r="N1109" s="37"/>
      <c r="O1109" s="33"/>
      <c r="P1109" s="33"/>
      <c r="Q1109" s="33"/>
      <c r="R1109" s="33"/>
    </row>
    <row r="1110" ht="15.75" customHeight="1">
      <c r="C1110" s="8"/>
      <c r="F1110" s="34"/>
      <c r="G1110" s="5"/>
      <c r="H1110" s="4">
        <v>44749.0</v>
      </c>
      <c r="I1110" s="35"/>
      <c r="J1110" s="36"/>
      <c r="K1110" s="37"/>
      <c r="L1110" s="37"/>
      <c r="M1110" s="37"/>
      <c r="N1110" s="37"/>
      <c r="O1110" s="33"/>
      <c r="P1110" s="33"/>
      <c r="Q1110" s="33"/>
      <c r="R1110" s="33"/>
    </row>
    <row r="1111" ht="15.75" customHeight="1">
      <c r="C1111" s="8"/>
      <c r="F1111" s="34"/>
      <c r="G1111" s="5"/>
      <c r="H1111" s="4">
        <v>44749.0</v>
      </c>
      <c r="I1111" s="35"/>
      <c r="J1111" s="36"/>
      <c r="K1111" s="37"/>
      <c r="L1111" s="37"/>
      <c r="M1111" s="37"/>
      <c r="N1111" s="37"/>
      <c r="O1111" s="33"/>
      <c r="P1111" s="33"/>
      <c r="Q1111" s="33"/>
      <c r="R1111" s="33"/>
    </row>
    <row r="1112" ht="15.75" customHeight="1">
      <c r="C1112" s="8"/>
      <c r="F1112" s="34"/>
      <c r="G1112" s="5"/>
      <c r="H1112" s="4">
        <v>44749.0</v>
      </c>
      <c r="I1112" s="35"/>
      <c r="J1112" s="36"/>
      <c r="K1112" s="37"/>
      <c r="L1112" s="37"/>
      <c r="M1112" s="37"/>
      <c r="N1112" s="37"/>
      <c r="O1112" s="33"/>
      <c r="P1112" s="33"/>
      <c r="Q1112" s="33"/>
      <c r="R1112" s="33"/>
    </row>
    <row r="1113" ht="15.75" customHeight="1">
      <c r="C1113" s="8"/>
      <c r="F1113" s="34"/>
      <c r="G1113" s="5"/>
      <c r="H1113" s="4">
        <v>44750.0</v>
      </c>
      <c r="I1113" s="35"/>
      <c r="J1113" s="36"/>
      <c r="K1113" s="37"/>
      <c r="L1113" s="37"/>
      <c r="M1113" s="37"/>
      <c r="N1113" s="37"/>
      <c r="O1113" s="33"/>
      <c r="P1113" s="33"/>
      <c r="Q1113" s="33"/>
      <c r="R1113" s="33"/>
    </row>
    <row r="1114" ht="15.75" customHeight="1">
      <c r="C1114" s="8"/>
      <c r="F1114" s="34"/>
      <c r="G1114" s="5"/>
      <c r="H1114" s="4">
        <v>44750.0</v>
      </c>
      <c r="I1114" s="35"/>
      <c r="J1114" s="36"/>
      <c r="K1114" s="37"/>
      <c r="L1114" s="37"/>
      <c r="M1114" s="37"/>
      <c r="N1114" s="37"/>
      <c r="O1114" s="33"/>
      <c r="P1114" s="33"/>
      <c r="Q1114" s="33"/>
      <c r="R1114" s="33"/>
    </row>
    <row r="1115" ht="15.75" customHeight="1">
      <c r="C1115" s="8"/>
      <c r="F1115" s="34"/>
      <c r="G1115" s="5"/>
      <c r="H1115" s="4">
        <v>44750.0</v>
      </c>
      <c r="I1115" s="35"/>
      <c r="J1115" s="36"/>
      <c r="K1115" s="37"/>
      <c r="L1115" s="37"/>
      <c r="M1115" s="37"/>
      <c r="N1115" s="37"/>
      <c r="O1115" s="33"/>
      <c r="P1115" s="33"/>
      <c r="Q1115" s="33"/>
      <c r="R1115" s="33"/>
    </row>
    <row r="1116" ht="15.75" customHeight="1">
      <c r="C1116" s="8"/>
      <c r="F1116" s="34"/>
      <c r="G1116" s="5"/>
      <c r="H1116" s="4">
        <v>44751.0</v>
      </c>
      <c r="I1116" s="35"/>
      <c r="J1116" s="36"/>
      <c r="K1116" s="37"/>
      <c r="L1116" s="37"/>
      <c r="M1116" s="37"/>
      <c r="N1116" s="37"/>
      <c r="O1116" s="33"/>
      <c r="P1116" s="33"/>
      <c r="Q1116" s="33"/>
      <c r="R1116" s="33"/>
    </row>
    <row r="1117" ht="15.75" customHeight="1">
      <c r="C1117" s="8"/>
      <c r="F1117" s="34"/>
      <c r="G1117" s="5"/>
      <c r="H1117" s="4">
        <v>44751.0</v>
      </c>
      <c r="I1117" s="35"/>
      <c r="J1117" s="36"/>
      <c r="K1117" s="37"/>
      <c r="L1117" s="37"/>
      <c r="M1117" s="37"/>
      <c r="N1117" s="37"/>
      <c r="O1117" s="33"/>
      <c r="P1117" s="33"/>
      <c r="Q1117" s="33"/>
      <c r="R1117" s="33"/>
    </row>
    <row r="1118" ht="15.75" customHeight="1">
      <c r="C1118" s="8"/>
      <c r="F1118" s="34"/>
      <c r="G1118" s="5"/>
      <c r="H1118" s="4">
        <v>44751.0</v>
      </c>
      <c r="I1118" s="35"/>
      <c r="J1118" s="36"/>
      <c r="K1118" s="37"/>
      <c r="L1118" s="37"/>
      <c r="M1118" s="37"/>
      <c r="N1118" s="37"/>
      <c r="O1118" s="33"/>
      <c r="P1118" s="33"/>
      <c r="Q1118" s="33"/>
      <c r="R1118" s="33"/>
    </row>
    <row r="1119" ht="15.75" customHeight="1">
      <c r="C1119" s="8"/>
      <c r="F1119" s="34"/>
      <c r="G1119" s="5"/>
      <c r="H1119" s="4">
        <v>44752.0</v>
      </c>
      <c r="I1119" s="35"/>
      <c r="J1119" s="36"/>
      <c r="K1119" s="37"/>
      <c r="L1119" s="37"/>
      <c r="M1119" s="37"/>
      <c r="N1119" s="37"/>
      <c r="O1119" s="33"/>
      <c r="P1119" s="33"/>
      <c r="Q1119" s="33"/>
      <c r="R1119" s="33"/>
    </row>
    <row r="1120" ht="15.75" customHeight="1">
      <c r="C1120" s="8"/>
      <c r="F1120" s="34"/>
      <c r="G1120" s="5"/>
      <c r="H1120" s="4">
        <v>44752.0</v>
      </c>
      <c r="I1120" s="35"/>
      <c r="J1120" s="36"/>
      <c r="K1120" s="37"/>
      <c r="L1120" s="37"/>
      <c r="M1120" s="37"/>
      <c r="N1120" s="37"/>
      <c r="O1120" s="33"/>
      <c r="P1120" s="33"/>
      <c r="Q1120" s="33"/>
      <c r="R1120" s="33"/>
    </row>
    <row r="1121" ht="15.75" customHeight="1">
      <c r="C1121" s="8"/>
      <c r="F1121" s="34"/>
      <c r="G1121" s="5"/>
      <c r="H1121" s="4">
        <v>44752.0</v>
      </c>
      <c r="I1121" s="35"/>
      <c r="J1121" s="36"/>
      <c r="K1121" s="37"/>
      <c r="L1121" s="37"/>
      <c r="M1121" s="37"/>
      <c r="N1121" s="37"/>
      <c r="O1121" s="33"/>
      <c r="P1121" s="33"/>
      <c r="Q1121" s="33"/>
      <c r="R1121" s="33"/>
    </row>
    <row r="1122" ht="15.75" customHeight="1">
      <c r="C1122" s="8"/>
      <c r="F1122" s="32"/>
      <c r="I1122" s="35"/>
      <c r="J1122" s="36"/>
      <c r="K1122" s="37"/>
      <c r="L1122" s="37"/>
      <c r="M1122" s="37"/>
      <c r="N1122" s="37"/>
      <c r="O1122" s="33"/>
      <c r="P1122" s="33"/>
      <c r="Q1122" s="33"/>
      <c r="R1122" s="33"/>
    </row>
    <row r="1123" ht="15.75" customHeight="1">
      <c r="C1123" s="8"/>
      <c r="F1123" s="32"/>
      <c r="I1123" s="35"/>
      <c r="J1123" s="36"/>
      <c r="K1123" s="37"/>
      <c r="L1123" s="37"/>
      <c r="M1123" s="37"/>
      <c r="N1123" s="37"/>
      <c r="O1123" s="33"/>
      <c r="P1123" s="33"/>
      <c r="Q1123" s="33"/>
      <c r="R1123" s="33"/>
    </row>
    <row r="1124" ht="15.75" customHeight="1">
      <c r="C1124" s="8"/>
      <c r="F1124" s="32"/>
      <c r="I1124" s="35"/>
      <c r="J1124" s="36"/>
      <c r="K1124" s="37"/>
      <c r="L1124" s="37"/>
      <c r="M1124" s="37"/>
      <c r="N1124" s="37"/>
      <c r="O1124" s="33"/>
      <c r="P1124" s="33"/>
      <c r="Q1124" s="33"/>
      <c r="R1124" s="33"/>
    </row>
    <row r="1125" ht="15.75" customHeight="1">
      <c r="C1125" s="8"/>
      <c r="F1125" s="32"/>
      <c r="I1125" s="35"/>
      <c r="J1125" s="36"/>
      <c r="K1125" s="37"/>
      <c r="L1125" s="37"/>
      <c r="M1125" s="37"/>
      <c r="N1125" s="37"/>
      <c r="O1125" s="33"/>
      <c r="P1125" s="33"/>
      <c r="Q1125" s="33"/>
      <c r="R1125" s="33"/>
    </row>
    <row r="1126" ht="15.75" customHeight="1">
      <c r="C1126" s="8"/>
      <c r="F1126" s="32"/>
      <c r="I1126" s="35"/>
      <c r="J1126" s="36"/>
      <c r="K1126" s="37"/>
      <c r="L1126" s="37"/>
      <c r="M1126" s="37"/>
      <c r="N1126" s="37"/>
      <c r="O1126" s="33"/>
      <c r="P1126" s="33"/>
      <c r="Q1126" s="33"/>
      <c r="R1126" s="33"/>
    </row>
    <row r="1127" ht="15.75" customHeight="1">
      <c r="C1127" s="8"/>
      <c r="F1127" s="32"/>
      <c r="I1127" s="35"/>
      <c r="J1127" s="36"/>
      <c r="K1127" s="37"/>
      <c r="L1127" s="37"/>
      <c r="M1127" s="37"/>
      <c r="N1127" s="37"/>
      <c r="O1127" s="33"/>
      <c r="P1127" s="33"/>
      <c r="Q1127" s="33"/>
      <c r="R1127" s="33"/>
    </row>
    <row r="1128" ht="15.75" customHeight="1">
      <c r="C1128" s="8"/>
      <c r="F1128" s="32"/>
      <c r="I1128" s="35"/>
      <c r="J1128" s="36"/>
      <c r="K1128" s="37"/>
      <c r="L1128" s="37"/>
      <c r="M1128" s="37"/>
      <c r="N1128" s="37"/>
      <c r="O1128" s="33"/>
      <c r="P1128" s="33"/>
      <c r="Q1128" s="33"/>
      <c r="R1128" s="33"/>
    </row>
    <row r="1129" ht="15.75" customHeight="1">
      <c r="C1129" s="8"/>
      <c r="F1129" s="32"/>
      <c r="I1129" s="35"/>
      <c r="J1129" s="36"/>
      <c r="K1129" s="37"/>
      <c r="L1129" s="37"/>
      <c r="M1129" s="37"/>
      <c r="N1129" s="37"/>
      <c r="O1129" s="33"/>
      <c r="P1129" s="33"/>
      <c r="Q1129" s="33"/>
      <c r="R1129" s="33"/>
    </row>
    <row r="1130" ht="15.75" customHeight="1">
      <c r="C1130" s="8"/>
      <c r="F1130" s="32"/>
      <c r="I1130" s="35"/>
      <c r="J1130" s="36"/>
      <c r="K1130" s="37"/>
      <c r="L1130" s="37"/>
      <c r="M1130" s="37"/>
      <c r="N1130" s="37"/>
      <c r="O1130" s="33"/>
      <c r="P1130" s="33"/>
      <c r="Q1130" s="33"/>
      <c r="R1130" s="33"/>
    </row>
    <row r="1131" ht="15.75" customHeight="1">
      <c r="C1131" s="8"/>
      <c r="F1131" s="32"/>
      <c r="I1131" s="35"/>
      <c r="J1131" s="36"/>
      <c r="K1131" s="37"/>
      <c r="L1131" s="37"/>
      <c r="M1131" s="37"/>
      <c r="N1131" s="37"/>
      <c r="O1131" s="33"/>
      <c r="P1131" s="33"/>
      <c r="Q1131" s="33"/>
      <c r="R1131" s="33"/>
    </row>
    <row r="1132" ht="15.75" customHeight="1">
      <c r="C1132" s="8"/>
      <c r="F1132" s="32"/>
      <c r="I1132" s="35"/>
      <c r="J1132" s="36"/>
      <c r="K1132" s="37"/>
      <c r="L1132" s="37"/>
      <c r="M1132" s="37"/>
      <c r="N1132" s="37"/>
      <c r="O1132" s="33"/>
      <c r="P1132" s="33"/>
      <c r="Q1132" s="33"/>
      <c r="R1132" s="33"/>
    </row>
    <row r="1133" ht="15.75" customHeight="1">
      <c r="C1133" s="8"/>
      <c r="F1133" s="32"/>
      <c r="I1133" s="35"/>
      <c r="J1133" s="36"/>
      <c r="K1133" s="37"/>
      <c r="L1133" s="37"/>
      <c r="M1133" s="37"/>
      <c r="N1133" s="37"/>
      <c r="O1133" s="33"/>
      <c r="P1133" s="33"/>
      <c r="Q1133" s="33"/>
      <c r="R1133" s="33"/>
    </row>
    <row r="1134" ht="15.75" customHeight="1">
      <c r="C1134" s="8"/>
      <c r="F1134" s="32"/>
      <c r="I1134" s="35"/>
      <c r="J1134" s="36"/>
      <c r="K1134" s="37"/>
      <c r="L1134" s="37"/>
      <c r="M1134" s="37"/>
      <c r="N1134" s="37"/>
      <c r="O1134" s="33"/>
      <c r="P1134" s="33"/>
      <c r="Q1134" s="33"/>
      <c r="R1134" s="33"/>
    </row>
    <row r="1135" ht="15.75" customHeight="1">
      <c r="C1135" s="8"/>
      <c r="F1135" s="32"/>
      <c r="I1135" s="35"/>
      <c r="J1135" s="36"/>
      <c r="K1135" s="37"/>
      <c r="L1135" s="37"/>
      <c r="M1135" s="37"/>
      <c r="N1135" s="37"/>
      <c r="O1135" s="33"/>
      <c r="P1135" s="33"/>
      <c r="Q1135" s="33"/>
      <c r="R1135" s="33"/>
    </row>
    <row r="1136" ht="15.75" customHeight="1">
      <c r="C1136" s="8"/>
      <c r="F1136" s="32"/>
      <c r="I1136" s="35"/>
      <c r="J1136" s="36"/>
      <c r="K1136" s="37"/>
      <c r="L1136" s="37"/>
      <c r="M1136" s="37"/>
      <c r="N1136" s="37"/>
      <c r="O1136" s="33"/>
      <c r="P1136" s="33"/>
      <c r="Q1136" s="33"/>
      <c r="R1136" s="33"/>
    </row>
    <row r="1137" ht="15.75" customHeight="1">
      <c r="C1137" s="8"/>
      <c r="F1137" s="32"/>
      <c r="I1137" s="35"/>
      <c r="J1137" s="36"/>
      <c r="K1137" s="37"/>
      <c r="L1137" s="37"/>
      <c r="M1137" s="37"/>
      <c r="N1137" s="37"/>
      <c r="O1137" s="33"/>
      <c r="P1137" s="33"/>
      <c r="Q1137" s="33"/>
      <c r="R1137" s="33"/>
    </row>
    <row r="1138" ht="15.75" customHeight="1">
      <c r="C1138" s="8"/>
      <c r="F1138" s="32"/>
      <c r="I1138" s="35"/>
      <c r="J1138" s="36"/>
      <c r="K1138" s="37"/>
      <c r="L1138" s="37"/>
      <c r="M1138" s="37"/>
      <c r="N1138" s="37"/>
      <c r="O1138" s="33"/>
      <c r="P1138" s="33"/>
      <c r="Q1138" s="33"/>
      <c r="R1138" s="33"/>
    </row>
    <row r="1139" ht="15.75" customHeight="1">
      <c r="C1139" s="8"/>
      <c r="F1139" s="32"/>
      <c r="I1139" s="35"/>
      <c r="J1139" s="36"/>
      <c r="K1139" s="37"/>
      <c r="L1139" s="37"/>
      <c r="M1139" s="37"/>
      <c r="N1139" s="37"/>
      <c r="O1139" s="33"/>
      <c r="P1139" s="33"/>
      <c r="Q1139" s="33"/>
      <c r="R1139" s="33"/>
    </row>
    <row r="1140" ht="15.75" customHeight="1">
      <c r="C1140" s="8"/>
      <c r="F1140" s="32"/>
      <c r="I1140" s="35"/>
      <c r="J1140" s="36"/>
      <c r="K1140" s="37"/>
      <c r="L1140" s="37"/>
      <c r="M1140" s="37"/>
      <c r="N1140" s="37"/>
      <c r="O1140" s="33"/>
      <c r="P1140" s="33"/>
      <c r="Q1140" s="33"/>
      <c r="R1140" s="33"/>
    </row>
    <row r="1141" ht="15.75" customHeight="1">
      <c r="C1141" s="8"/>
      <c r="F1141" s="32"/>
      <c r="I1141" s="35"/>
      <c r="J1141" s="36"/>
      <c r="K1141" s="37"/>
      <c r="L1141" s="37"/>
      <c r="M1141" s="37"/>
      <c r="N1141" s="37"/>
      <c r="O1141" s="33"/>
      <c r="P1141" s="33"/>
      <c r="Q1141" s="33"/>
      <c r="R1141" s="33"/>
    </row>
    <row r="1142" ht="15.75" customHeight="1">
      <c r="C1142" s="8"/>
      <c r="F1142" s="32"/>
      <c r="I1142" s="35"/>
      <c r="J1142" s="36"/>
      <c r="K1142" s="37"/>
      <c r="L1142" s="37"/>
      <c r="M1142" s="37"/>
      <c r="N1142" s="37"/>
      <c r="O1142" s="33"/>
      <c r="P1142" s="33"/>
      <c r="Q1142" s="33"/>
      <c r="R1142" s="33"/>
    </row>
    <row r="1143" ht="15.75" customHeight="1">
      <c r="C1143" s="8"/>
      <c r="F1143" s="32"/>
      <c r="I1143" s="35"/>
      <c r="J1143" s="36"/>
      <c r="K1143" s="37"/>
      <c r="L1143" s="37"/>
      <c r="M1143" s="37"/>
      <c r="N1143" s="37"/>
      <c r="O1143" s="33"/>
      <c r="P1143" s="33"/>
      <c r="Q1143" s="33"/>
      <c r="R1143" s="33"/>
    </row>
    <row r="1144" ht="15.75" customHeight="1">
      <c r="C1144" s="8"/>
      <c r="F1144" s="32"/>
      <c r="I1144" s="35"/>
      <c r="J1144" s="36"/>
      <c r="K1144" s="37"/>
      <c r="L1144" s="37"/>
      <c r="M1144" s="37"/>
      <c r="N1144" s="37"/>
      <c r="O1144" s="33"/>
      <c r="P1144" s="33"/>
      <c r="Q1144" s="33"/>
      <c r="R1144" s="33"/>
    </row>
    <row r="1145" ht="15.75" customHeight="1">
      <c r="C1145" s="8"/>
      <c r="F1145" s="32"/>
      <c r="I1145" s="35"/>
      <c r="J1145" s="36"/>
      <c r="K1145" s="37"/>
      <c r="L1145" s="37"/>
      <c r="M1145" s="37"/>
      <c r="N1145" s="37"/>
      <c r="O1145" s="33"/>
      <c r="P1145" s="33"/>
      <c r="Q1145" s="33"/>
      <c r="R1145" s="33"/>
    </row>
    <row r="1146" ht="15.75" customHeight="1">
      <c r="C1146" s="8"/>
      <c r="F1146" s="32"/>
      <c r="I1146" s="35"/>
      <c r="J1146" s="36"/>
      <c r="K1146" s="37"/>
      <c r="L1146" s="37"/>
      <c r="M1146" s="37"/>
      <c r="N1146" s="37"/>
      <c r="O1146" s="33"/>
      <c r="P1146" s="33"/>
      <c r="Q1146" s="33"/>
      <c r="R1146" s="33"/>
    </row>
    <row r="1147" ht="15.75" customHeight="1">
      <c r="C1147" s="8"/>
      <c r="F1147" s="32"/>
      <c r="I1147" s="35"/>
      <c r="J1147" s="36"/>
      <c r="K1147" s="37"/>
      <c r="L1147" s="37"/>
      <c r="M1147" s="37"/>
      <c r="N1147" s="37"/>
      <c r="O1147" s="33"/>
      <c r="P1147" s="33"/>
      <c r="Q1147" s="33"/>
      <c r="R1147" s="33"/>
    </row>
    <row r="1148" ht="15.75" customHeight="1">
      <c r="C1148" s="8"/>
      <c r="F1148" s="32"/>
      <c r="I1148" s="35"/>
      <c r="J1148" s="36"/>
      <c r="K1148" s="37"/>
      <c r="L1148" s="37"/>
      <c r="M1148" s="37"/>
      <c r="N1148" s="37"/>
      <c r="O1148" s="33"/>
      <c r="P1148" s="33"/>
      <c r="Q1148" s="33"/>
      <c r="R1148" s="33"/>
    </row>
    <row r="1149" ht="15.75" customHeight="1">
      <c r="C1149" s="8"/>
      <c r="F1149" s="32"/>
      <c r="I1149" s="35"/>
      <c r="J1149" s="36"/>
      <c r="K1149" s="37"/>
      <c r="L1149" s="37"/>
      <c r="M1149" s="37"/>
      <c r="N1149" s="37"/>
      <c r="O1149" s="33"/>
      <c r="P1149" s="33"/>
      <c r="Q1149" s="33"/>
      <c r="R1149" s="33"/>
    </row>
    <row r="1150" ht="15.75" customHeight="1">
      <c r="C1150" s="8"/>
      <c r="F1150" s="32"/>
      <c r="I1150" s="35"/>
      <c r="J1150" s="36"/>
      <c r="K1150" s="37"/>
      <c r="L1150" s="37"/>
      <c r="M1150" s="37"/>
      <c r="N1150" s="37"/>
      <c r="O1150" s="33"/>
      <c r="P1150" s="33"/>
      <c r="Q1150" s="33"/>
      <c r="R1150" s="33"/>
    </row>
    <row r="1151" ht="15.75" customHeight="1">
      <c r="C1151" s="8"/>
      <c r="F1151" s="32"/>
      <c r="I1151" s="35"/>
      <c r="J1151" s="36"/>
      <c r="K1151" s="37"/>
      <c r="L1151" s="37"/>
      <c r="M1151" s="37"/>
      <c r="N1151" s="37"/>
      <c r="O1151" s="33"/>
      <c r="P1151" s="33"/>
      <c r="Q1151" s="33"/>
      <c r="R1151" s="33"/>
    </row>
    <row r="1152" ht="15.75" customHeight="1">
      <c r="C1152" s="8"/>
      <c r="F1152" s="32"/>
      <c r="I1152" s="35"/>
      <c r="J1152" s="36"/>
      <c r="K1152" s="37"/>
      <c r="L1152" s="37"/>
      <c r="M1152" s="37"/>
      <c r="N1152" s="37"/>
      <c r="O1152" s="33"/>
      <c r="P1152" s="33"/>
      <c r="Q1152" s="33"/>
      <c r="R1152" s="33"/>
    </row>
    <row r="1153" ht="15.75" customHeight="1">
      <c r="C1153" s="8"/>
      <c r="F1153" s="32"/>
      <c r="I1153" s="35"/>
      <c r="J1153" s="36"/>
      <c r="K1153" s="37"/>
      <c r="L1153" s="37"/>
      <c r="M1153" s="37"/>
      <c r="N1153" s="37"/>
      <c r="O1153" s="33"/>
      <c r="P1153" s="33"/>
      <c r="Q1153" s="33"/>
      <c r="R1153" s="33"/>
    </row>
    <row r="1154" ht="15.75" customHeight="1">
      <c r="C1154" s="8"/>
      <c r="F1154" s="32"/>
      <c r="I1154" s="35"/>
      <c r="J1154" s="36"/>
      <c r="K1154" s="37"/>
      <c r="L1154" s="37"/>
      <c r="M1154" s="37"/>
      <c r="N1154" s="37"/>
      <c r="O1154" s="33"/>
      <c r="P1154" s="33"/>
      <c r="Q1154" s="33"/>
      <c r="R1154" s="33"/>
    </row>
    <row r="1155" ht="15.75" customHeight="1">
      <c r="C1155" s="8"/>
      <c r="F1155" s="32"/>
      <c r="I1155" s="35"/>
      <c r="J1155" s="36"/>
      <c r="K1155" s="37"/>
      <c r="L1155" s="37"/>
      <c r="M1155" s="37"/>
      <c r="N1155" s="37"/>
      <c r="O1155" s="33"/>
      <c r="P1155" s="33"/>
      <c r="Q1155" s="33"/>
      <c r="R1155" s="33"/>
    </row>
    <row r="1156" ht="15.75" customHeight="1">
      <c r="C1156" s="8"/>
      <c r="F1156" s="32"/>
      <c r="I1156" s="35"/>
      <c r="J1156" s="36"/>
      <c r="K1156" s="37"/>
      <c r="L1156" s="37"/>
      <c r="M1156" s="37"/>
      <c r="N1156" s="37"/>
      <c r="O1156" s="33"/>
      <c r="P1156" s="33"/>
      <c r="Q1156" s="33"/>
      <c r="R1156" s="33"/>
    </row>
    <row r="1157" ht="15.75" customHeight="1">
      <c r="C1157" s="8"/>
      <c r="F1157" s="32"/>
      <c r="I1157" s="35"/>
      <c r="J1157" s="36"/>
      <c r="K1157" s="37"/>
      <c r="L1157" s="37"/>
      <c r="M1157" s="37"/>
      <c r="N1157" s="37"/>
      <c r="O1157" s="33"/>
      <c r="P1157" s="33"/>
      <c r="Q1157" s="33"/>
      <c r="R1157" s="33"/>
    </row>
    <row r="1158" ht="15.75" customHeight="1">
      <c r="C1158" s="8"/>
      <c r="F1158" s="32"/>
      <c r="I1158" s="35"/>
      <c r="J1158" s="36"/>
      <c r="K1158" s="37"/>
      <c r="L1158" s="37"/>
      <c r="M1158" s="37"/>
      <c r="N1158" s="37"/>
      <c r="O1158" s="33"/>
      <c r="P1158" s="33"/>
      <c r="Q1158" s="33"/>
      <c r="R1158" s="33"/>
    </row>
    <row r="1159" ht="15.75" customHeight="1">
      <c r="C1159" s="8"/>
      <c r="F1159" s="32"/>
      <c r="I1159" s="35"/>
      <c r="J1159" s="36"/>
      <c r="K1159" s="37"/>
      <c r="L1159" s="37"/>
      <c r="M1159" s="37"/>
      <c r="N1159" s="37"/>
      <c r="O1159" s="33"/>
      <c r="P1159" s="33"/>
      <c r="Q1159" s="33"/>
      <c r="R1159" s="33"/>
    </row>
    <row r="1160" ht="15.75" customHeight="1">
      <c r="C1160" s="8"/>
      <c r="F1160" s="32"/>
      <c r="I1160" s="35"/>
      <c r="J1160" s="36"/>
      <c r="K1160" s="37"/>
      <c r="L1160" s="37"/>
      <c r="M1160" s="37"/>
      <c r="N1160" s="37"/>
      <c r="O1160" s="33"/>
      <c r="P1160" s="33"/>
      <c r="Q1160" s="33"/>
      <c r="R1160" s="33"/>
    </row>
    <row r="1161" ht="15.75" customHeight="1">
      <c r="C1161" s="8"/>
      <c r="F1161" s="32"/>
      <c r="I1161" s="35"/>
      <c r="J1161" s="36"/>
      <c r="K1161" s="37"/>
      <c r="L1161" s="37"/>
      <c r="M1161" s="37"/>
      <c r="N1161" s="37"/>
      <c r="O1161" s="33"/>
      <c r="P1161" s="33"/>
      <c r="Q1161" s="33"/>
      <c r="R1161" s="33"/>
    </row>
    <row r="1162" ht="15.75" customHeight="1">
      <c r="C1162" s="8"/>
      <c r="F1162" s="32"/>
      <c r="I1162" s="35"/>
      <c r="J1162" s="36"/>
      <c r="K1162" s="37"/>
      <c r="L1162" s="37"/>
      <c r="M1162" s="37"/>
      <c r="N1162" s="37"/>
      <c r="O1162" s="33"/>
      <c r="P1162" s="33"/>
      <c r="Q1162" s="33"/>
      <c r="R1162" s="33"/>
    </row>
    <row r="1163" ht="15.75" customHeight="1">
      <c r="C1163" s="8"/>
      <c r="F1163" s="32"/>
      <c r="I1163" s="35"/>
      <c r="J1163" s="36"/>
      <c r="K1163" s="37"/>
      <c r="L1163" s="37"/>
      <c r="M1163" s="37"/>
      <c r="N1163" s="37"/>
      <c r="O1163" s="33"/>
      <c r="P1163" s="33"/>
      <c r="Q1163" s="33"/>
      <c r="R1163" s="33"/>
    </row>
    <row r="1164" ht="15.75" customHeight="1">
      <c r="C1164" s="8"/>
      <c r="F1164" s="32"/>
      <c r="I1164" s="35"/>
      <c r="J1164" s="36"/>
      <c r="K1164" s="37"/>
      <c r="L1164" s="37"/>
      <c r="M1164" s="37"/>
      <c r="N1164" s="37"/>
      <c r="O1164" s="33"/>
      <c r="P1164" s="33"/>
      <c r="Q1164" s="33"/>
      <c r="R1164" s="33"/>
    </row>
    <row r="1165" ht="15.75" customHeight="1">
      <c r="C1165" s="8"/>
      <c r="F1165" s="32"/>
      <c r="I1165" s="35"/>
      <c r="J1165" s="36"/>
      <c r="K1165" s="37"/>
      <c r="L1165" s="37"/>
      <c r="M1165" s="37"/>
      <c r="N1165" s="37"/>
      <c r="O1165" s="33"/>
      <c r="P1165" s="33"/>
      <c r="Q1165" s="33"/>
      <c r="R1165" s="33"/>
    </row>
    <row r="1166" ht="15.75" customHeight="1">
      <c r="C1166" s="8"/>
      <c r="F1166" s="32"/>
      <c r="I1166" s="35"/>
      <c r="J1166" s="36"/>
      <c r="K1166" s="37"/>
      <c r="L1166" s="37"/>
      <c r="M1166" s="37"/>
      <c r="N1166" s="37"/>
      <c r="O1166" s="33"/>
      <c r="P1166" s="33"/>
      <c r="Q1166" s="33"/>
      <c r="R1166" s="33"/>
    </row>
    <row r="1167" ht="15.75" customHeight="1">
      <c r="C1167" s="8"/>
      <c r="F1167" s="32"/>
      <c r="I1167" s="35"/>
      <c r="J1167" s="36"/>
      <c r="K1167" s="37"/>
      <c r="L1167" s="37"/>
      <c r="M1167" s="37"/>
      <c r="N1167" s="37"/>
      <c r="O1167" s="33"/>
      <c r="P1167" s="33"/>
      <c r="Q1167" s="33"/>
      <c r="R1167" s="33"/>
    </row>
    <row r="1168" ht="15.75" customHeight="1">
      <c r="C1168" s="8"/>
      <c r="F1168" s="32"/>
      <c r="I1168" s="35"/>
      <c r="J1168" s="36"/>
      <c r="K1168" s="37"/>
      <c r="L1168" s="37"/>
      <c r="M1168" s="37"/>
      <c r="N1168" s="37"/>
      <c r="O1168" s="33"/>
      <c r="P1168" s="33"/>
      <c r="Q1168" s="33"/>
      <c r="R1168" s="33"/>
    </row>
    <row r="1169" ht="15.75" customHeight="1">
      <c r="C1169" s="8"/>
      <c r="F1169" s="32"/>
      <c r="I1169" s="35"/>
      <c r="J1169" s="36"/>
      <c r="K1169" s="37"/>
      <c r="L1169" s="37"/>
      <c r="M1169" s="37"/>
      <c r="N1169" s="37"/>
      <c r="O1169" s="33"/>
      <c r="P1169" s="33"/>
      <c r="Q1169" s="33"/>
      <c r="R1169" s="33"/>
    </row>
    <row r="1170" ht="15.75" customHeight="1">
      <c r="C1170" s="8"/>
      <c r="F1170" s="32"/>
      <c r="I1170" s="35"/>
      <c r="J1170" s="36"/>
      <c r="K1170" s="37"/>
      <c r="L1170" s="37"/>
      <c r="M1170" s="37"/>
      <c r="N1170" s="37"/>
      <c r="O1170" s="33"/>
      <c r="P1170" s="33"/>
      <c r="Q1170" s="33"/>
      <c r="R1170" s="33"/>
    </row>
    <row r="1171" ht="15.75" customHeight="1">
      <c r="C1171" s="8"/>
      <c r="F1171" s="32"/>
      <c r="I1171" s="35"/>
      <c r="J1171" s="36"/>
      <c r="K1171" s="37"/>
      <c r="L1171" s="37"/>
      <c r="M1171" s="37"/>
      <c r="N1171" s="37"/>
      <c r="O1171" s="33"/>
      <c r="P1171" s="33"/>
      <c r="Q1171" s="33"/>
      <c r="R1171" s="33"/>
    </row>
    <row r="1172" ht="15.75" customHeight="1">
      <c r="C1172" s="8"/>
      <c r="F1172" s="32"/>
      <c r="I1172" s="35"/>
      <c r="J1172" s="36"/>
      <c r="K1172" s="37"/>
      <c r="L1172" s="37"/>
      <c r="M1172" s="37"/>
      <c r="N1172" s="37"/>
      <c r="O1172" s="33"/>
      <c r="P1172" s="33"/>
      <c r="Q1172" s="33"/>
      <c r="R1172" s="33"/>
    </row>
    <row r="1173" ht="15.75" customHeight="1">
      <c r="C1173" s="8"/>
      <c r="F1173" s="32"/>
      <c r="I1173" s="35"/>
      <c r="J1173" s="36"/>
      <c r="K1173" s="37"/>
      <c r="L1173" s="37"/>
      <c r="M1173" s="37"/>
      <c r="N1173" s="37"/>
      <c r="O1173" s="33"/>
      <c r="P1173" s="33"/>
      <c r="Q1173" s="33"/>
      <c r="R1173" s="33"/>
    </row>
    <row r="1174" ht="15.75" customHeight="1">
      <c r="C1174" s="8"/>
      <c r="F1174" s="32"/>
      <c r="I1174" s="35"/>
      <c r="J1174" s="36"/>
      <c r="K1174" s="37"/>
      <c r="L1174" s="37"/>
      <c r="M1174" s="37"/>
      <c r="N1174" s="37"/>
      <c r="O1174" s="33"/>
      <c r="P1174" s="33"/>
      <c r="Q1174" s="33"/>
      <c r="R1174" s="33"/>
    </row>
    <row r="1175" ht="15.75" customHeight="1">
      <c r="C1175" s="8"/>
      <c r="F1175" s="32"/>
      <c r="I1175" s="35"/>
      <c r="J1175" s="36"/>
      <c r="K1175" s="37"/>
      <c r="L1175" s="37"/>
      <c r="M1175" s="37"/>
      <c r="N1175" s="37"/>
      <c r="O1175" s="33"/>
      <c r="P1175" s="33"/>
      <c r="Q1175" s="33"/>
      <c r="R1175" s="33"/>
    </row>
    <row r="1176" ht="15.75" customHeight="1">
      <c r="C1176" s="8"/>
      <c r="F1176" s="32"/>
      <c r="I1176" s="35"/>
      <c r="J1176" s="36"/>
      <c r="K1176" s="37"/>
      <c r="L1176" s="37"/>
      <c r="M1176" s="37"/>
      <c r="N1176" s="37"/>
      <c r="O1176" s="33"/>
      <c r="P1176" s="33"/>
      <c r="Q1176" s="33"/>
      <c r="R1176" s="33"/>
    </row>
    <row r="1177" ht="15.75" customHeight="1">
      <c r="C1177" s="8"/>
      <c r="F1177" s="32"/>
      <c r="I1177" s="35"/>
      <c r="J1177" s="36"/>
      <c r="K1177" s="37"/>
      <c r="L1177" s="37"/>
      <c r="M1177" s="37"/>
      <c r="N1177" s="37"/>
      <c r="O1177" s="33"/>
      <c r="P1177" s="33"/>
      <c r="Q1177" s="33"/>
      <c r="R1177" s="33"/>
    </row>
    <row r="1178" ht="15.75" customHeight="1">
      <c r="C1178" s="8"/>
      <c r="F1178" s="32"/>
      <c r="I1178" s="35"/>
      <c r="J1178" s="36"/>
      <c r="K1178" s="37"/>
      <c r="L1178" s="37"/>
      <c r="M1178" s="37"/>
      <c r="N1178" s="37"/>
      <c r="O1178" s="33"/>
      <c r="P1178" s="33"/>
      <c r="Q1178" s="33"/>
      <c r="R1178" s="33"/>
    </row>
    <row r="1179" ht="15.75" customHeight="1">
      <c r="C1179" s="8"/>
      <c r="F1179" s="32"/>
      <c r="I1179" s="35"/>
      <c r="J1179" s="36"/>
      <c r="K1179" s="37"/>
      <c r="L1179" s="37"/>
      <c r="M1179" s="37"/>
      <c r="N1179" s="37"/>
      <c r="O1179" s="33"/>
      <c r="P1179" s="33"/>
      <c r="Q1179" s="33"/>
      <c r="R1179" s="33"/>
    </row>
    <row r="1180" ht="15.75" customHeight="1">
      <c r="C1180" s="8"/>
      <c r="F1180" s="32"/>
      <c r="I1180" s="35"/>
      <c r="J1180" s="36"/>
      <c r="K1180" s="37"/>
      <c r="L1180" s="37"/>
      <c r="M1180" s="37"/>
      <c r="N1180" s="37"/>
      <c r="O1180" s="33"/>
      <c r="P1180" s="33"/>
      <c r="Q1180" s="33"/>
      <c r="R1180" s="33"/>
    </row>
    <row r="1181" ht="15.75" customHeight="1">
      <c r="C1181" s="8"/>
      <c r="F1181" s="32"/>
      <c r="I1181" s="35"/>
      <c r="J1181" s="36"/>
      <c r="K1181" s="37"/>
      <c r="L1181" s="37"/>
      <c r="M1181" s="37"/>
      <c r="N1181" s="37"/>
      <c r="O1181" s="33"/>
      <c r="P1181" s="33"/>
      <c r="Q1181" s="33"/>
      <c r="R1181" s="33"/>
    </row>
    <row r="1182" ht="15.75" customHeight="1">
      <c r="C1182" s="8"/>
      <c r="F1182" s="32"/>
      <c r="I1182" s="35"/>
      <c r="J1182" s="36"/>
      <c r="K1182" s="37"/>
      <c r="L1182" s="37"/>
      <c r="M1182" s="37"/>
      <c r="N1182" s="37"/>
      <c r="O1182" s="33"/>
      <c r="P1182" s="33"/>
      <c r="Q1182" s="33"/>
      <c r="R1182" s="33"/>
    </row>
    <row r="1183" ht="15.75" customHeight="1">
      <c r="C1183" s="8"/>
      <c r="F1183" s="32"/>
      <c r="I1183" s="35"/>
      <c r="J1183" s="36"/>
      <c r="K1183" s="37"/>
      <c r="L1183" s="37"/>
      <c r="M1183" s="37"/>
      <c r="N1183" s="37"/>
      <c r="O1183" s="33"/>
      <c r="P1183" s="33"/>
      <c r="Q1183" s="33"/>
      <c r="R1183" s="33"/>
    </row>
    <row r="1184" ht="15.75" customHeight="1">
      <c r="C1184" s="8"/>
      <c r="F1184" s="32"/>
      <c r="I1184" s="35"/>
      <c r="J1184" s="36"/>
      <c r="K1184" s="37"/>
      <c r="L1184" s="37"/>
      <c r="M1184" s="37"/>
      <c r="N1184" s="37"/>
      <c r="O1184" s="33"/>
      <c r="P1184" s="33"/>
      <c r="Q1184" s="33"/>
      <c r="R1184" s="33"/>
    </row>
    <row r="1185" ht="15.75" customHeight="1">
      <c r="C1185" s="8"/>
      <c r="F1185" s="32"/>
      <c r="I1185" s="35"/>
      <c r="J1185" s="36"/>
      <c r="K1185" s="37"/>
      <c r="L1185" s="37"/>
      <c r="M1185" s="37"/>
      <c r="N1185" s="37"/>
      <c r="O1185" s="33"/>
      <c r="P1185" s="33"/>
      <c r="Q1185" s="33"/>
      <c r="R1185" s="33"/>
    </row>
    <row r="1186" ht="15.75" customHeight="1">
      <c r="C1186" s="8"/>
      <c r="F1186" s="32"/>
      <c r="I1186" s="35"/>
      <c r="J1186" s="36"/>
      <c r="K1186" s="37"/>
      <c r="L1186" s="37"/>
      <c r="M1186" s="37"/>
      <c r="N1186" s="37"/>
      <c r="O1186" s="33"/>
      <c r="P1186" s="33"/>
      <c r="Q1186" s="33"/>
      <c r="R1186" s="33"/>
    </row>
    <row r="1187" ht="15.75" customHeight="1">
      <c r="C1187" s="8"/>
      <c r="F1187" s="32"/>
      <c r="I1187" s="35"/>
      <c r="J1187" s="36"/>
      <c r="K1187" s="37"/>
      <c r="L1187" s="37"/>
      <c r="M1187" s="37"/>
      <c r="N1187" s="37"/>
      <c r="O1187" s="33"/>
      <c r="P1187" s="33"/>
      <c r="Q1187" s="33"/>
      <c r="R1187" s="33"/>
    </row>
    <row r="1188" ht="15.75" customHeight="1">
      <c r="C1188" s="8"/>
      <c r="F1188" s="32"/>
      <c r="I1188" s="35"/>
      <c r="J1188" s="36"/>
      <c r="K1188" s="37"/>
      <c r="L1188" s="37"/>
      <c r="M1188" s="37"/>
      <c r="N1188" s="37"/>
      <c r="O1188" s="33"/>
      <c r="P1188" s="33"/>
      <c r="Q1188" s="33"/>
      <c r="R1188" s="33"/>
    </row>
    <row r="1189" ht="15.75" customHeight="1">
      <c r="C1189" s="8"/>
      <c r="F1189" s="32"/>
      <c r="I1189" s="35"/>
      <c r="J1189" s="36"/>
      <c r="K1189" s="37"/>
      <c r="L1189" s="37"/>
      <c r="M1189" s="37"/>
      <c r="N1189" s="37"/>
      <c r="O1189" s="33"/>
      <c r="P1189" s="33"/>
      <c r="Q1189" s="33"/>
      <c r="R1189" s="33"/>
    </row>
    <row r="1190" ht="15.75" customHeight="1">
      <c r="C1190" s="8"/>
      <c r="F1190" s="32"/>
      <c r="I1190" s="35"/>
      <c r="J1190" s="36"/>
      <c r="K1190" s="37"/>
      <c r="L1190" s="37"/>
      <c r="M1190" s="37"/>
      <c r="N1190" s="37"/>
      <c r="O1190" s="33"/>
      <c r="P1190" s="33"/>
      <c r="Q1190" s="33"/>
      <c r="R1190" s="33"/>
    </row>
    <row r="1191" ht="15.75" customHeight="1">
      <c r="C1191" s="8"/>
      <c r="F1191" s="32"/>
      <c r="I1191" s="35"/>
      <c r="J1191" s="36"/>
      <c r="K1191" s="37"/>
      <c r="L1191" s="37"/>
      <c r="M1191" s="37"/>
      <c r="N1191" s="37"/>
      <c r="O1191" s="33"/>
      <c r="P1191" s="33"/>
      <c r="Q1191" s="33"/>
      <c r="R1191" s="33"/>
    </row>
    <row r="1192" ht="15.75" customHeight="1">
      <c r="C1192" s="8"/>
      <c r="F1192" s="32"/>
      <c r="I1192" s="35"/>
      <c r="J1192" s="36"/>
      <c r="K1192" s="37"/>
      <c r="L1192" s="37"/>
      <c r="M1192" s="37"/>
      <c r="N1192" s="37"/>
      <c r="O1192" s="33"/>
      <c r="P1192" s="33"/>
      <c r="Q1192" s="33"/>
      <c r="R1192" s="33"/>
    </row>
    <row r="1193" ht="15.75" customHeight="1">
      <c r="C1193" s="8"/>
      <c r="F1193" s="32"/>
      <c r="I1193" s="35"/>
      <c r="J1193" s="36"/>
      <c r="K1193" s="37"/>
      <c r="L1193" s="37"/>
      <c r="M1193" s="37"/>
      <c r="N1193" s="37"/>
      <c r="O1193" s="33"/>
      <c r="P1193" s="33"/>
      <c r="Q1193" s="33"/>
      <c r="R1193" s="33"/>
    </row>
    <row r="1194" ht="15.75" customHeight="1">
      <c r="C1194" s="8"/>
      <c r="F1194" s="32"/>
      <c r="I1194" s="35"/>
      <c r="J1194" s="36"/>
      <c r="K1194" s="37"/>
      <c r="L1194" s="37"/>
      <c r="M1194" s="37"/>
      <c r="N1194" s="37"/>
      <c r="O1194" s="33"/>
      <c r="P1194" s="33"/>
      <c r="Q1194" s="33"/>
      <c r="R1194" s="33"/>
    </row>
    <row r="1195" ht="15.75" customHeight="1">
      <c r="C1195" s="8"/>
      <c r="F1195" s="32"/>
      <c r="I1195" s="35"/>
      <c r="J1195" s="36"/>
      <c r="K1195" s="37"/>
      <c r="L1195" s="37"/>
      <c r="M1195" s="37"/>
      <c r="N1195" s="37"/>
      <c r="O1195" s="33"/>
      <c r="P1195" s="33"/>
      <c r="Q1195" s="33"/>
      <c r="R1195" s="33"/>
    </row>
    <row r="1196" ht="15.75" customHeight="1">
      <c r="C1196" s="8"/>
      <c r="F1196" s="32"/>
      <c r="I1196" s="35"/>
      <c r="J1196" s="36"/>
      <c r="K1196" s="37"/>
      <c r="L1196" s="37"/>
      <c r="M1196" s="37"/>
      <c r="N1196" s="37"/>
      <c r="O1196" s="33"/>
      <c r="P1196" s="33"/>
      <c r="Q1196" s="33"/>
      <c r="R1196" s="33"/>
    </row>
    <row r="1197" ht="15.75" customHeight="1">
      <c r="C1197" s="8"/>
      <c r="F1197" s="32"/>
      <c r="I1197" s="35"/>
      <c r="J1197" s="36"/>
      <c r="K1197" s="37"/>
      <c r="L1197" s="37"/>
      <c r="M1197" s="37"/>
      <c r="N1197" s="37"/>
      <c r="O1197" s="33"/>
      <c r="P1197" s="33"/>
      <c r="Q1197" s="33"/>
      <c r="R1197" s="33"/>
    </row>
    <row r="1198" ht="15.75" customHeight="1">
      <c r="C1198" s="8"/>
      <c r="F1198" s="32"/>
      <c r="I1198" s="35"/>
      <c r="J1198" s="36"/>
      <c r="K1198" s="37"/>
      <c r="L1198" s="37"/>
      <c r="M1198" s="37"/>
      <c r="N1198" s="37"/>
      <c r="O1198" s="33"/>
      <c r="P1198" s="33"/>
      <c r="Q1198" s="33"/>
      <c r="R1198" s="33"/>
    </row>
    <row r="1199" ht="15.75" customHeight="1">
      <c r="C1199" s="8"/>
      <c r="F1199" s="32"/>
      <c r="I1199" s="35"/>
      <c r="J1199" s="36"/>
      <c r="K1199" s="37"/>
      <c r="L1199" s="37"/>
      <c r="M1199" s="37"/>
      <c r="N1199" s="37"/>
      <c r="O1199" s="33"/>
      <c r="P1199" s="33"/>
      <c r="Q1199" s="33"/>
      <c r="R1199" s="33"/>
    </row>
    <row r="1200" ht="15.75" customHeight="1">
      <c r="C1200" s="8"/>
      <c r="F1200" s="32"/>
      <c r="I1200" s="35"/>
      <c r="J1200" s="36"/>
      <c r="K1200" s="37"/>
      <c r="L1200" s="37"/>
      <c r="M1200" s="37"/>
      <c r="N1200" s="37"/>
      <c r="O1200" s="33"/>
      <c r="P1200" s="33"/>
      <c r="Q1200" s="33"/>
      <c r="R1200" s="33"/>
    </row>
    <row r="1201" ht="15.75" customHeight="1">
      <c r="C1201" s="8"/>
      <c r="F1201" s="32"/>
      <c r="I1201" s="35"/>
      <c r="J1201" s="36"/>
      <c r="K1201" s="37"/>
      <c r="L1201" s="37"/>
      <c r="M1201" s="37"/>
      <c r="N1201" s="37"/>
      <c r="O1201" s="33"/>
      <c r="P1201" s="33"/>
      <c r="Q1201" s="33"/>
      <c r="R1201" s="33"/>
    </row>
    <row r="1202" ht="15.75" customHeight="1">
      <c r="C1202" s="8"/>
      <c r="F1202" s="32"/>
      <c r="I1202" s="35"/>
      <c r="J1202" s="36"/>
      <c r="K1202" s="37"/>
      <c r="L1202" s="37"/>
      <c r="M1202" s="37"/>
      <c r="N1202" s="37"/>
      <c r="O1202" s="33"/>
      <c r="P1202" s="33"/>
      <c r="Q1202" s="33"/>
      <c r="R1202" s="33"/>
    </row>
    <row r="1203" ht="15.75" customHeight="1">
      <c r="C1203" s="8"/>
      <c r="F1203" s="32"/>
      <c r="I1203" s="35"/>
      <c r="J1203" s="36"/>
      <c r="K1203" s="37"/>
      <c r="L1203" s="37"/>
      <c r="M1203" s="37"/>
      <c r="N1203" s="37"/>
      <c r="O1203" s="33"/>
      <c r="P1203" s="33"/>
      <c r="Q1203" s="33"/>
      <c r="R1203" s="33"/>
    </row>
    <row r="1204" ht="15.75" customHeight="1">
      <c r="C1204" s="8"/>
      <c r="F1204" s="32"/>
      <c r="I1204" s="35"/>
      <c r="J1204" s="36"/>
      <c r="K1204" s="37"/>
      <c r="L1204" s="37"/>
      <c r="M1204" s="37"/>
      <c r="N1204" s="37"/>
      <c r="O1204" s="33"/>
      <c r="P1204" s="33"/>
      <c r="Q1204" s="33"/>
      <c r="R1204" s="33"/>
    </row>
    <row r="1205" ht="15.75" customHeight="1">
      <c r="C1205" s="8"/>
      <c r="F1205" s="32"/>
      <c r="I1205" s="35"/>
      <c r="J1205" s="36"/>
      <c r="K1205" s="37"/>
      <c r="L1205" s="37"/>
      <c r="M1205" s="37"/>
      <c r="N1205" s="37"/>
      <c r="O1205" s="33"/>
      <c r="P1205" s="33"/>
      <c r="Q1205" s="33"/>
      <c r="R1205" s="33"/>
    </row>
    <row r="1206" ht="15.75" customHeight="1">
      <c r="C1206" s="8"/>
      <c r="F1206" s="32"/>
      <c r="I1206" s="35"/>
      <c r="J1206" s="36"/>
      <c r="K1206" s="37"/>
      <c r="L1206" s="37"/>
      <c r="M1206" s="37"/>
      <c r="N1206" s="37"/>
      <c r="O1206" s="33"/>
      <c r="P1206" s="33"/>
      <c r="Q1206" s="33"/>
      <c r="R1206" s="33"/>
    </row>
    <row r="1207" ht="15.75" customHeight="1">
      <c r="C1207" s="8"/>
      <c r="F1207" s="32"/>
      <c r="I1207" s="35"/>
      <c r="J1207" s="36"/>
      <c r="K1207" s="37"/>
      <c r="L1207" s="37"/>
      <c r="M1207" s="37"/>
      <c r="N1207" s="37"/>
      <c r="O1207" s="33"/>
      <c r="P1207" s="33"/>
      <c r="Q1207" s="33"/>
      <c r="R1207" s="33"/>
    </row>
    <row r="1208" ht="15.75" customHeight="1">
      <c r="C1208" s="8"/>
      <c r="F1208" s="32"/>
      <c r="I1208" s="35"/>
      <c r="J1208" s="36"/>
      <c r="K1208" s="37"/>
      <c r="L1208" s="37"/>
      <c r="M1208" s="37"/>
      <c r="N1208" s="37"/>
      <c r="O1208" s="33"/>
      <c r="P1208" s="33"/>
      <c r="Q1208" s="33"/>
      <c r="R1208" s="33"/>
    </row>
    <row r="1209" ht="15.75" customHeight="1">
      <c r="C1209" s="8"/>
      <c r="F1209" s="32"/>
      <c r="I1209" s="35"/>
      <c r="J1209" s="36"/>
      <c r="K1209" s="37"/>
      <c r="L1209" s="37"/>
      <c r="M1209" s="37"/>
      <c r="N1209" s="37"/>
      <c r="O1209" s="33"/>
      <c r="P1209" s="33"/>
      <c r="Q1209" s="33"/>
      <c r="R1209" s="33"/>
    </row>
    <row r="1210" ht="15.75" customHeight="1">
      <c r="C1210" s="8"/>
      <c r="F1210" s="32"/>
      <c r="I1210" s="35"/>
      <c r="J1210" s="36"/>
      <c r="K1210" s="37"/>
      <c r="L1210" s="37"/>
      <c r="M1210" s="37"/>
      <c r="N1210" s="37"/>
      <c r="O1210" s="33"/>
      <c r="P1210" s="33"/>
      <c r="Q1210" s="33"/>
      <c r="R1210" s="33"/>
    </row>
    <row r="1211" ht="15.75" customHeight="1">
      <c r="C1211" s="8"/>
      <c r="F1211" s="32"/>
      <c r="I1211" s="35"/>
      <c r="J1211" s="36"/>
      <c r="K1211" s="37"/>
      <c r="L1211" s="37"/>
      <c r="M1211" s="37"/>
      <c r="N1211" s="37"/>
      <c r="O1211" s="33"/>
      <c r="P1211" s="33"/>
      <c r="Q1211" s="33"/>
      <c r="R1211" s="33"/>
    </row>
    <row r="1212" ht="15.75" customHeight="1">
      <c r="C1212" s="8"/>
      <c r="F1212" s="32"/>
      <c r="I1212" s="35"/>
      <c r="J1212" s="36"/>
      <c r="K1212" s="37"/>
      <c r="L1212" s="37"/>
      <c r="M1212" s="37"/>
      <c r="N1212" s="37"/>
      <c r="O1212" s="33"/>
      <c r="P1212" s="33"/>
      <c r="Q1212" s="33"/>
      <c r="R1212" s="33"/>
    </row>
    <row r="1213" ht="15.75" customHeight="1">
      <c r="C1213" s="8"/>
      <c r="F1213" s="32"/>
      <c r="I1213" s="35"/>
      <c r="J1213" s="36"/>
      <c r="K1213" s="37"/>
      <c r="L1213" s="37"/>
      <c r="M1213" s="37"/>
      <c r="N1213" s="37"/>
      <c r="O1213" s="33"/>
      <c r="P1213" s="33"/>
      <c r="Q1213" s="33"/>
      <c r="R1213" s="33"/>
    </row>
    <row r="1214" ht="15.75" customHeight="1">
      <c r="C1214" s="8"/>
      <c r="F1214" s="32"/>
      <c r="I1214" s="35"/>
      <c r="J1214" s="36"/>
      <c r="K1214" s="37"/>
      <c r="L1214" s="37"/>
      <c r="M1214" s="37"/>
      <c r="N1214" s="37"/>
      <c r="O1214" s="33"/>
      <c r="P1214" s="33"/>
      <c r="Q1214" s="33"/>
      <c r="R1214" s="33"/>
    </row>
    <row r="1215" ht="15.75" customHeight="1">
      <c r="C1215" s="8"/>
      <c r="F1215" s="32"/>
      <c r="I1215" s="35"/>
      <c r="J1215" s="36"/>
      <c r="K1215" s="37"/>
      <c r="L1215" s="37"/>
      <c r="M1215" s="37"/>
      <c r="N1215" s="37"/>
      <c r="O1215" s="33"/>
      <c r="P1215" s="33"/>
      <c r="Q1215" s="33"/>
      <c r="R1215" s="33"/>
    </row>
    <row r="1216" ht="15.75" customHeight="1">
      <c r="C1216" s="8"/>
      <c r="F1216" s="32"/>
      <c r="I1216" s="35"/>
      <c r="J1216" s="36"/>
      <c r="K1216" s="37"/>
      <c r="L1216" s="37"/>
      <c r="M1216" s="37"/>
      <c r="N1216" s="37"/>
      <c r="O1216" s="33"/>
      <c r="P1216" s="33"/>
      <c r="Q1216" s="33"/>
      <c r="R1216" s="33"/>
    </row>
    <row r="1217" ht="15.75" customHeight="1">
      <c r="C1217" s="8"/>
      <c r="F1217" s="32"/>
      <c r="I1217" s="35"/>
      <c r="J1217" s="36"/>
      <c r="K1217" s="37"/>
      <c r="L1217" s="37"/>
      <c r="M1217" s="37"/>
      <c r="N1217" s="37"/>
      <c r="O1217" s="33"/>
      <c r="P1217" s="33"/>
      <c r="Q1217" s="33"/>
      <c r="R1217" s="33"/>
    </row>
    <row r="1218" ht="15.75" customHeight="1">
      <c r="C1218" s="8"/>
      <c r="F1218" s="32"/>
      <c r="I1218" s="35"/>
      <c r="J1218" s="36"/>
      <c r="K1218" s="37"/>
      <c r="L1218" s="37"/>
      <c r="M1218" s="37"/>
      <c r="N1218" s="37"/>
      <c r="O1218" s="33"/>
      <c r="P1218" s="33"/>
      <c r="Q1218" s="33"/>
      <c r="R1218" s="33"/>
    </row>
    <row r="1219" ht="15.75" customHeight="1">
      <c r="C1219" s="8"/>
      <c r="F1219" s="32"/>
      <c r="I1219" s="35"/>
      <c r="J1219" s="36"/>
      <c r="K1219" s="37"/>
      <c r="L1219" s="37"/>
      <c r="M1219" s="37"/>
      <c r="N1219" s="37"/>
      <c r="O1219" s="33"/>
      <c r="P1219" s="33"/>
      <c r="Q1219" s="33"/>
      <c r="R1219" s="33"/>
    </row>
    <row r="1220" ht="15.75" customHeight="1">
      <c r="C1220" s="8"/>
      <c r="F1220" s="32"/>
      <c r="I1220" s="35"/>
      <c r="J1220" s="36"/>
      <c r="K1220" s="37"/>
      <c r="L1220" s="37"/>
      <c r="M1220" s="37"/>
      <c r="N1220" s="37"/>
      <c r="O1220" s="33"/>
      <c r="P1220" s="33"/>
      <c r="Q1220" s="33"/>
      <c r="R1220" s="33"/>
    </row>
    <row r="1221" ht="15.75" customHeight="1">
      <c r="C1221" s="8"/>
      <c r="F1221" s="32"/>
      <c r="I1221" s="35"/>
      <c r="J1221" s="36"/>
      <c r="K1221" s="37"/>
      <c r="L1221" s="37"/>
      <c r="M1221" s="37"/>
      <c r="N1221" s="37"/>
      <c r="O1221" s="33"/>
      <c r="P1221" s="33"/>
      <c r="Q1221" s="33"/>
      <c r="R1221" s="33"/>
    </row>
    <row r="1222" ht="15.75" customHeight="1">
      <c r="C1222" s="8"/>
      <c r="F1222" s="32"/>
      <c r="I1222" s="35"/>
      <c r="J1222" s="36"/>
      <c r="K1222" s="37"/>
      <c r="L1222" s="37"/>
      <c r="M1222" s="37"/>
      <c r="N1222" s="37"/>
      <c r="O1222" s="33"/>
      <c r="P1222" s="33"/>
      <c r="Q1222" s="33"/>
      <c r="R1222" s="33"/>
    </row>
    <row r="1223" ht="15.75" customHeight="1">
      <c r="C1223" s="8"/>
      <c r="F1223" s="32"/>
      <c r="I1223" s="35"/>
      <c r="J1223" s="36"/>
      <c r="K1223" s="37"/>
      <c r="L1223" s="37"/>
      <c r="M1223" s="37"/>
      <c r="N1223" s="37"/>
      <c r="O1223" s="33"/>
      <c r="P1223" s="33"/>
      <c r="Q1223" s="33"/>
      <c r="R1223" s="33"/>
    </row>
    <row r="1224" ht="15.75" customHeight="1">
      <c r="C1224" s="8"/>
      <c r="F1224" s="32"/>
      <c r="I1224" s="35"/>
      <c r="J1224" s="36"/>
      <c r="K1224" s="37"/>
      <c r="L1224" s="37"/>
      <c r="M1224" s="37"/>
      <c r="N1224" s="37"/>
      <c r="O1224" s="33"/>
      <c r="P1224" s="33"/>
      <c r="Q1224" s="33"/>
      <c r="R1224" s="33"/>
    </row>
    <row r="1225" ht="15.75" customHeight="1">
      <c r="C1225" s="8"/>
      <c r="F1225" s="32"/>
      <c r="I1225" s="35"/>
      <c r="J1225" s="36"/>
      <c r="K1225" s="37"/>
      <c r="L1225" s="37"/>
      <c r="M1225" s="37"/>
      <c r="N1225" s="37"/>
      <c r="O1225" s="33"/>
      <c r="P1225" s="33"/>
      <c r="Q1225" s="33"/>
      <c r="R1225" s="33"/>
    </row>
    <row r="1226" ht="15.75" customHeight="1">
      <c r="C1226" s="8"/>
      <c r="F1226" s="32"/>
      <c r="I1226" s="35"/>
      <c r="J1226" s="36"/>
      <c r="K1226" s="37"/>
      <c r="L1226" s="37"/>
      <c r="M1226" s="37"/>
      <c r="N1226" s="37"/>
      <c r="O1226" s="33"/>
      <c r="P1226" s="33"/>
      <c r="Q1226" s="33"/>
      <c r="R1226" s="33"/>
    </row>
    <row r="1227" ht="15.75" customHeight="1">
      <c r="C1227" s="8"/>
      <c r="F1227" s="32"/>
      <c r="I1227" s="35"/>
      <c r="J1227" s="36"/>
      <c r="K1227" s="37"/>
      <c r="L1227" s="37"/>
      <c r="M1227" s="37"/>
      <c r="N1227" s="37"/>
      <c r="O1227" s="33"/>
      <c r="P1227" s="33"/>
      <c r="Q1227" s="33"/>
      <c r="R1227" s="33"/>
    </row>
    <row r="1228" ht="15.75" customHeight="1">
      <c r="C1228" s="8"/>
      <c r="F1228" s="32"/>
      <c r="I1228" s="35"/>
      <c r="J1228" s="36"/>
      <c r="K1228" s="37"/>
      <c r="L1228" s="37"/>
      <c r="M1228" s="37"/>
      <c r="N1228" s="37"/>
      <c r="O1228" s="33"/>
      <c r="P1228" s="33"/>
      <c r="Q1228" s="33"/>
      <c r="R1228" s="33"/>
    </row>
    <row r="1229" ht="15.75" customHeight="1">
      <c r="C1229" s="8"/>
      <c r="F1229" s="32"/>
      <c r="I1229" s="35"/>
      <c r="J1229" s="36"/>
      <c r="K1229" s="37"/>
      <c r="L1229" s="37"/>
      <c r="M1229" s="37"/>
      <c r="N1229" s="37"/>
      <c r="O1229" s="33"/>
      <c r="P1229" s="33"/>
      <c r="Q1229" s="33"/>
      <c r="R1229" s="33"/>
    </row>
    <row r="1230" ht="15.75" customHeight="1">
      <c r="C1230" s="8"/>
      <c r="F1230" s="32"/>
      <c r="I1230" s="35"/>
      <c r="J1230" s="36"/>
      <c r="K1230" s="37"/>
      <c r="L1230" s="37"/>
      <c r="M1230" s="37"/>
      <c r="N1230" s="37"/>
      <c r="O1230" s="33"/>
      <c r="P1230" s="33"/>
      <c r="Q1230" s="33"/>
      <c r="R1230" s="33"/>
    </row>
    <row r="1231" ht="15.75" customHeight="1">
      <c r="C1231" s="8"/>
      <c r="F1231" s="32"/>
      <c r="I1231" s="35"/>
      <c r="J1231" s="36"/>
      <c r="K1231" s="37"/>
      <c r="L1231" s="37"/>
      <c r="M1231" s="37"/>
      <c r="N1231" s="37"/>
      <c r="O1231" s="33"/>
      <c r="P1231" s="33"/>
      <c r="Q1231" s="33"/>
      <c r="R1231" s="33"/>
    </row>
    <row r="1232" ht="15.75" customHeight="1">
      <c r="C1232" s="8"/>
      <c r="F1232" s="32"/>
      <c r="I1232" s="35"/>
      <c r="J1232" s="36"/>
      <c r="K1232" s="37"/>
      <c r="L1232" s="37"/>
      <c r="M1232" s="37"/>
      <c r="N1232" s="37"/>
      <c r="O1232" s="33"/>
      <c r="P1232" s="33"/>
      <c r="Q1232" s="33"/>
      <c r="R1232" s="33"/>
    </row>
    <row r="1233" ht="15.75" customHeight="1">
      <c r="C1233" s="8"/>
      <c r="F1233" s="32"/>
      <c r="I1233" s="35"/>
      <c r="J1233" s="36"/>
      <c r="K1233" s="37"/>
      <c r="L1233" s="37"/>
      <c r="M1233" s="37"/>
      <c r="N1233" s="37"/>
      <c r="O1233" s="33"/>
      <c r="P1233" s="33"/>
      <c r="Q1233" s="33"/>
      <c r="R1233" s="33"/>
    </row>
    <row r="1234" ht="15.75" customHeight="1">
      <c r="C1234" s="8"/>
      <c r="F1234" s="32"/>
      <c r="I1234" s="35"/>
      <c r="J1234" s="36"/>
      <c r="K1234" s="37"/>
      <c r="L1234" s="37"/>
      <c r="M1234" s="37"/>
      <c r="N1234" s="37"/>
      <c r="O1234" s="33"/>
      <c r="P1234" s="33"/>
      <c r="Q1234" s="33"/>
      <c r="R1234" s="33"/>
    </row>
    <row r="1235" ht="15.75" customHeight="1">
      <c r="C1235" s="8"/>
      <c r="F1235" s="32"/>
      <c r="I1235" s="35"/>
      <c r="J1235" s="36"/>
      <c r="K1235" s="37"/>
      <c r="L1235" s="37"/>
      <c r="M1235" s="37"/>
      <c r="N1235" s="37"/>
      <c r="O1235" s="33"/>
      <c r="P1235" s="33"/>
      <c r="Q1235" s="33"/>
      <c r="R1235" s="33"/>
    </row>
    <row r="1236" ht="15.75" customHeight="1">
      <c r="C1236" s="8"/>
      <c r="F1236" s="32"/>
      <c r="I1236" s="35"/>
      <c r="J1236" s="36"/>
      <c r="K1236" s="37"/>
      <c r="L1236" s="37"/>
      <c r="M1236" s="37"/>
      <c r="N1236" s="37"/>
      <c r="O1236" s="33"/>
      <c r="P1236" s="33"/>
      <c r="Q1236" s="33"/>
      <c r="R1236" s="33"/>
    </row>
    <row r="1237" ht="15.75" customHeight="1">
      <c r="C1237" s="8"/>
      <c r="F1237" s="32"/>
      <c r="I1237" s="35"/>
      <c r="J1237" s="36"/>
      <c r="K1237" s="37"/>
      <c r="L1237" s="37"/>
      <c r="M1237" s="37"/>
      <c r="N1237" s="37"/>
      <c r="O1237" s="33"/>
      <c r="P1237" s="33"/>
      <c r="Q1237" s="33"/>
      <c r="R1237" s="33"/>
    </row>
    <row r="1238" ht="15.75" customHeight="1">
      <c r="C1238" s="8"/>
      <c r="F1238" s="32"/>
      <c r="I1238" s="35"/>
      <c r="J1238" s="36"/>
      <c r="K1238" s="37"/>
      <c r="L1238" s="37"/>
      <c r="M1238" s="37"/>
      <c r="N1238" s="37"/>
      <c r="O1238" s="33"/>
      <c r="P1238" s="33"/>
      <c r="Q1238" s="33"/>
      <c r="R1238" s="33"/>
    </row>
    <row r="1239" ht="15.75" customHeight="1">
      <c r="C1239" s="8"/>
      <c r="F1239" s="32"/>
      <c r="I1239" s="35"/>
      <c r="J1239" s="36"/>
      <c r="K1239" s="37"/>
      <c r="L1239" s="37"/>
      <c r="M1239" s="37"/>
      <c r="N1239" s="37"/>
      <c r="O1239" s="33"/>
      <c r="P1239" s="33"/>
      <c r="Q1239" s="33"/>
      <c r="R1239" s="33"/>
    </row>
    <row r="1240" ht="15.75" customHeight="1">
      <c r="C1240" s="8"/>
      <c r="F1240" s="32"/>
      <c r="I1240" s="35"/>
      <c r="J1240" s="36"/>
      <c r="K1240" s="37"/>
      <c r="L1240" s="37"/>
      <c r="M1240" s="37"/>
      <c r="N1240" s="37"/>
      <c r="O1240" s="33"/>
      <c r="P1240" s="33"/>
      <c r="Q1240" s="33"/>
      <c r="R1240" s="33"/>
    </row>
    <row r="1241" ht="15.75" customHeight="1">
      <c r="C1241" s="8"/>
      <c r="F1241" s="32"/>
      <c r="I1241" s="35"/>
      <c r="J1241" s="36"/>
      <c r="K1241" s="37"/>
      <c r="L1241" s="37"/>
      <c r="M1241" s="37"/>
      <c r="N1241" s="37"/>
      <c r="O1241" s="33"/>
      <c r="P1241" s="33"/>
      <c r="Q1241" s="33"/>
      <c r="R1241" s="33"/>
    </row>
    <row r="1242" ht="15.75" customHeight="1">
      <c r="C1242" s="8"/>
      <c r="F1242" s="32"/>
      <c r="I1242" s="35"/>
      <c r="J1242" s="36"/>
      <c r="K1242" s="37"/>
      <c r="L1242" s="37"/>
      <c r="M1242" s="37"/>
      <c r="N1242" s="37"/>
      <c r="O1242" s="33"/>
      <c r="P1242" s="33"/>
      <c r="Q1242" s="33"/>
      <c r="R1242" s="33"/>
    </row>
    <row r="1243" ht="15.75" customHeight="1">
      <c r="C1243" s="8"/>
      <c r="F1243" s="32"/>
      <c r="I1243" s="35"/>
      <c r="J1243" s="36"/>
      <c r="K1243" s="37"/>
      <c r="L1243" s="37"/>
      <c r="M1243" s="37"/>
      <c r="N1243" s="37"/>
      <c r="O1243" s="33"/>
      <c r="P1243" s="33"/>
      <c r="Q1243" s="33"/>
      <c r="R1243" s="33"/>
    </row>
    <row r="1244" ht="15.75" customHeight="1">
      <c r="C1244" s="8"/>
      <c r="F1244" s="32"/>
      <c r="I1244" s="35"/>
      <c r="J1244" s="36"/>
      <c r="K1244" s="37"/>
      <c r="L1244" s="37"/>
      <c r="M1244" s="37"/>
      <c r="N1244" s="37"/>
      <c r="O1244" s="33"/>
      <c r="P1244" s="33"/>
      <c r="Q1244" s="33"/>
      <c r="R1244" s="33"/>
    </row>
    <row r="1245" ht="15.75" customHeight="1">
      <c r="C1245" s="8"/>
      <c r="F1245" s="32"/>
      <c r="I1245" s="35"/>
      <c r="J1245" s="36"/>
      <c r="K1245" s="37"/>
      <c r="L1245" s="37"/>
      <c r="M1245" s="37"/>
      <c r="N1245" s="37"/>
      <c r="O1245" s="33"/>
      <c r="P1245" s="33"/>
      <c r="Q1245" s="33"/>
      <c r="R1245" s="33"/>
    </row>
    <row r="1246" ht="15.75" customHeight="1">
      <c r="C1246" s="8"/>
      <c r="F1246" s="32"/>
      <c r="I1246" s="35"/>
      <c r="J1246" s="36"/>
      <c r="K1246" s="37"/>
      <c r="L1246" s="37"/>
      <c r="M1246" s="37"/>
      <c r="N1246" s="37"/>
      <c r="O1246" s="33"/>
      <c r="P1246" s="33"/>
      <c r="Q1246" s="33"/>
      <c r="R1246" s="33"/>
    </row>
    <row r="1247" ht="15.75" customHeight="1">
      <c r="C1247" s="8"/>
      <c r="F1247" s="32"/>
      <c r="I1247" s="35"/>
      <c r="J1247" s="36"/>
      <c r="K1247" s="37"/>
      <c r="L1247" s="37"/>
      <c r="M1247" s="37"/>
      <c r="N1247" s="37"/>
      <c r="O1247" s="33"/>
      <c r="P1247" s="33"/>
      <c r="Q1247" s="33"/>
      <c r="R1247" s="33"/>
    </row>
    <row r="1248" ht="15.75" customHeight="1">
      <c r="C1248" s="8"/>
      <c r="F1248" s="32"/>
      <c r="I1248" s="35"/>
      <c r="J1248" s="36"/>
      <c r="K1248" s="37"/>
      <c r="L1248" s="37"/>
      <c r="M1248" s="37"/>
      <c r="N1248" s="37"/>
      <c r="O1248" s="33"/>
      <c r="P1248" s="33"/>
      <c r="Q1248" s="33"/>
      <c r="R1248" s="33"/>
    </row>
    <row r="1249" ht="15.75" customHeight="1">
      <c r="C1249" s="8"/>
      <c r="F1249" s="32"/>
      <c r="I1249" s="35"/>
      <c r="J1249" s="36"/>
      <c r="K1249" s="37"/>
      <c r="L1249" s="37"/>
      <c r="M1249" s="37"/>
      <c r="N1249" s="37"/>
      <c r="O1249" s="33"/>
      <c r="P1249" s="33"/>
      <c r="Q1249" s="33"/>
      <c r="R1249" s="33"/>
    </row>
    <row r="1250" ht="15.75" customHeight="1">
      <c r="C1250" s="8"/>
      <c r="F1250" s="32"/>
      <c r="I1250" s="35"/>
      <c r="J1250" s="36"/>
      <c r="K1250" s="37"/>
      <c r="L1250" s="37"/>
      <c r="M1250" s="37"/>
      <c r="N1250" s="37"/>
      <c r="O1250" s="33"/>
      <c r="P1250" s="33"/>
      <c r="Q1250" s="33"/>
      <c r="R1250" s="33"/>
    </row>
    <row r="1251" ht="15.75" customHeight="1">
      <c r="C1251" s="8"/>
      <c r="F1251" s="32"/>
      <c r="I1251" s="35"/>
      <c r="J1251" s="36"/>
      <c r="K1251" s="37"/>
      <c r="L1251" s="37"/>
      <c r="M1251" s="37"/>
      <c r="N1251" s="37"/>
      <c r="O1251" s="33"/>
      <c r="P1251" s="33"/>
      <c r="Q1251" s="33"/>
      <c r="R1251" s="33"/>
    </row>
    <row r="1252" ht="15.75" customHeight="1">
      <c r="C1252" s="8"/>
      <c r="F1252" s="32"/>
      <c r="I1252" s="35"/>
      <c r="J1252" s="36"/>
      <c r="K1252" s="37"/>
      <c r="L1252" s="37"/>
      <c r="M1252" s="37"/>
      <c r="N1252" s="37"/>
      <c r="O1252" s="33"/>
      <c r="P1252" s="33"/>
      <c r="Q1252" s="33"/>
      <c r="R1252" s="33"/>
    </row>
    <row r="1253" ht="15.75" customHeight="1">
      <c r="C1253" s="8"/>
      <c r="F1253" s="32"/>
      <c r="I1253" s="35"/>
      <c r="J1253" s="36"/>
      <c r="K1253" s="37"/>
      <c r="L1253" s="37"/>
      <c r="M1253" s="37"/>
      <c r="N1253" s="37"/>
      <c r="O1253" s="33"/>
      <c r="P1253" s="33"/>
      <c r="Q1253" s="33"/>
      <c r="R1253" s="33"/>
    </row>
    <row r="1254" ht="15.75" customHeight="1">
      <c r="C1254" s="8"/>
      <c r="F1254" s="32"/>
      <c r="I1254" s="35"/>
      <c r="J1254" s="36"/>
      <c r="K1254" s="37"/>
      <c r="L1254" s="37"/>
      <c r="M1254" s="37"/>
      <c r="N1254" s="37"/>
      <c r="O1254" s="33"/>
      <c r="P1254" s="33"/>
      <c r="Q1254" s="33"/>
      <c r="R1254" s="33"/>
    </row>
    <row r="1255" ht="15.75" customHeight="1">
      <c r="C1255" s="8"/>
      <c r="F1255" s="32"/>
      <c r="I1255" s="35"/>
      <c r="J1255" s="36"/>
      <c r="K1255" s="37"/>
      <c r="L1255" s="37"/>
      <c r="M1255" s="37"/>
      <c r="N1255" s="37"/>
      <c r="O1255" s="33"/>
      <c r="P1255" s="33"/>
      <c r="Q1255" s="33"/>
      <c r="R1255" s="33"/>
    </row>
    <row r="1256" ht="15.75" customHeight="1">
      <c r="C1256" s="8"/>
      <c r="F1256" s="32"/>
      <c r="I1256" s="35"/>
      <c r="J1256" s="36"/>
      <c r="K1256" s="37"/>
      <c r="L1256" s="37"/>
      <c r="M1256" s="37"/>
      <c r="N1256" s="37"/>
      <c r="O1256" s="33"/>
      <c r="P1256" s="33"/>
      <c r="Q1256" s="33"/>
      <c r="R1256" s="33"/>
    </row>
    <row r="1257" ht="15.75" customHeight="1">
      <c r="C1257" s="8"/>
      <c r="F1257" s="32"/>
      <c r="I1257" s="35"/>
      <c r="J1257" s="36"/>
      <c r="K1257" s="37"/>
      <c r="L1257" s="37"/>
      <c r="M1257" s="37"/>
      <c r="N1257" s="37"/>
      <c r="O1257" s="33"/>
      <c r="P1257" s="33"/>
      <c r="Q1257" s="33"/>
      <c r="R1257" s="33"/>
    </row>
    <row r="1258" ht="15.75" customHeight="1">
      <c r="C1258" s="8"/>
      <c r="F1258" s="32"/>
      <c r="I1258" s="35"/>
      <c r="J1258" s="36"/>
      <c r="K1258" s="37"/>
      <c r="L1258" s="37"/>
      <c r="M1258" s="37"/>
      <c r="N1258" s="37"/>
      <c r="O1258" s="33"/>
      <c r="P1258" s="33"/>
      <c r="Q1258" s="33"/>
      <c r="R1258" s="33"/>
    </row>
    <row r="1259" ht="15.75" customHeight="1">
      <c r="C1259" s="8"/>
      <c r="F1259" s="32"/>
      <c r="I1259" s="35"/>
      <c r="J1259" s="36"/>
      <c r="K1259" s="37"/>
      <c r="L1259" s="37"/>
      <c r="M1259" s="37"/>
      <c r="N1259" s="37"/>
      <c r="O1259" s="33"/>
      <c r="P1259" s="33"/>
      <c r="Q1259" s="33"/>
      <c r="R1259" s="33"/>
    </row>
    <row r="1260" ht="15.75" customHeight="1">
      <c r="C1260" s="8"/>
      <c r="F1260" s="32"/>
      <c r="I1260" s="35"/>
      <c r="J1260" s="36"/>
      <c r="K1260" s="37"/>
      <c r="L1260" s="37"/>
      <c r="M1260" s="37"/>
      <c r="N1260" s="37"/>
      <c r="O1260" s="33"/>
      <c r="P1260" s="33"/>
      <c r="Q1260" s="33"/>
      <c r="R1260" s="33"/>
    </row>
    <row r="1261" ht="15.75" customHeight="1">
      <c r="C1261" s="8"/>
      <c r="F1261" s="32"/>
      <c r="I1261" s="35"/>
      <c r="J1261" s="36"/>
      <c r="K1261" s="37"/>
      <c r="L1261" s="37"/>
      <c r="M1261" s="37"/>
      <c r="N1261" s="37"/>
      <c r="O1261" s="33"/>
      <c r="P1261" s="33"/>
      <c r="Q1261" s="33"/>
      <c r="R1261" s="33"/>
    </row>
    <row r="1262" ht="15.75" customHeight="1">
      <c r="C1262" s="8"/>
      <c r="F1262" s="32"/>
      <c r="I1262" s="35"/>
      <c r="J1262" s="36"/>
      <c r="K1262" s="37"/>
      <c r="L1262" s="37"/>
      <c r="M1262" s="37"/>
      <c r="N1262" s="37"/>
      <c r="O1262" s="33"/>
      <c r="P1262" s="33"/>
      <c r="Q1262" s="33"/>
      <c r="R1262" s="33"/>
    </row>
    <row r="1263" ht="15.75" customHeight="1">
      <c r="C1263" s="8"/>
      <c r="F1263" s="32"/>
      <c r="I1263" s="35"/>
      <c r="J1263" s="36"/>
      <c r="K1263" s="37"/>
      <c r="L1263" s="37"/>
      <c r="M1263" s="37"/>
      <c r="N1263" s="37"/>
      <c r="O1263" s="33"/>
      <c r="P1263" s="33"/>
      <c r="Q1263" s="33"/>
      <c r="R1263" s="33"/>
    </row>
    <row r="1264" ht="15.75" customHeight="1">
      <c r="C1264" s="8"/>
      <c r="F1264" s="32"/>
      <c r="I1264" s="35"/>
      <c r="J1264" s="36"/>
      <c r="K1264" s="37"/>
      <c r="L1264" s="37"/>
      <c r="M1264" s="37"/>
      <c r="N1264" s="37"/>
      <c r="O1264" s="33"/>
      <c r="P1264" s="33"/>
      <c r="Q1264" s="33"/>
      <c r="R1264" s="33"/>
    </row>
    <row r="1265" ht="15.75" customHeight="1">
      <c r="C1265" s="8"/>
      <c r="F1265" s="32"/>
      <c r="I1265" s="35"/>
      <c r="J1265" s="36"/>
      <c r="K1265" s="37"/>
      <c r="L1265" s="37"/>
      <c r="M1265" s="37"/>
      <c r="N1265" s="37"/>
      <c r="O1265" s="33"/>
      <c r="P1265" s="33"/>
      <c r="Q1265" s="33"/>
      <c r="R1265" s="33"/>
    </row>
    <row r="1266" ht="15.75" customHeight="1">
      <c r="C1266" s="8"/>
      <c r="F1266" s="32"/>
      <c r="I1266" s="35"/>
      <c r="J1266" s="36"/>
      <c r="K1266" s="37"/>
      <c r="L1266" s="37"/>
      <c r="M1266" s="37"/>
      <c r="N1266" s="37"/>
      <c r="O1266" s="33"/>
      <c r="P1266" s="33"/>
      <c r="Q1266" s="33"/>
      <c r="R1266" s="33"/>
    </row>
    <row r="1267" ht="15.75" customHeight="1">
      <c r="C1267" s="8"/>
      <c r="F1267" s="32"/>
      <c r="I1267" s="35"/>
      <c r="J1267" s="36"/>
      <c r="K1267" s="37"/>
      <c r="L1267" s="37"/>
      <c r="M1267" s="37"/>
      <c r="N1267" s="37"/>
      <c r="O1267" s="33"/>
      <c r="P1267" s="33"/>
      <c r="Q1267" s="33"/>
      <c r="R1267" s="33"/>
    </row>
    <row r="1268" ht="15.75" customHeight="1">
      <c r="C1268" s="8"/>
      <c r="F1268" s="32"/>
      <c r="I1268" s="35"/>
      <c r="J1268" s="36"/>
      <c r="K1268" s="37"/>
      <c r="L1268" s="37"/>
      <c r="M1268" s="37"/>
      <c r="N1268" s="37"/>
      <c r="O1268" s="33"/>
      <c r="P1268" s="33"/>
      <c r="Q1268" s="33"/>
      <c r="R1268" s="33"/>
    </row>
    <row r="1269" ht="15.75" customHeight="1">
      <c r="C1269" s="8"/>
      <c r="F1269" s="32"/>
      <c r="I1269" s="35"/>
      <c r="J1269" s="36"/>
      <c r="K1269" s="37"/>
      <c r="L1269" s="37"/>
      <c r="M1269" s="37"/>
      <c r="N1269" s="37"/>
      <c r="O1269" s="33"/>
      <c r="P1269" s="33"/>
      <c r="Q1269" s="33"/>
      <c r="R1269" s="33"/>
    </row>
    <row r="1270" ht="15.75" customHeight="1">
      <c r="C1270" s="8"/>
      <c r="F1270" s="32"/>
      <c r="I1270" s="35"/>
      <c r="J1270" s="36"/>
      <c r="K1270" s="37"/>
      <c r="L1270" s="37"/>
      <c r="M1270" s="37"/>
      <c r="N1270" s="37"/>
      <c r="O1270" s="33"/>
      <c r="P1270" s="33"/>
      <c r="Q1270" s="33"/>
      <c r="R1270" s="33"/>
    </row>
    <row r="1271" ht="15.75" customHeight="1">
      <c r="C1271" s="8"/>
      <c r="F1271" s="32"/>
      <c r="I1271" s="35"/>
      <c r="J1271" s="36"/>
      <c r="K1271" s="37"/>
      <c r="L1271" s="37"/>
      <c r="M1271" s="37"/>
      <c r="N1271" s="37"/>
      <c r="O1271" s="33"/>
      <c r="P1271" s="33"/>
      <c r="Q1271" s="33"/>
      <c r="R1271" s="33"/>
    </row>
    <row r="1272" ht="15.75" customHeight="1">
      <c r="C1272" s="8"/>
      <c r="F1272" s="32"/>
      <c r="I1272" s="35"/>
      <c r="J1272" s="36"/>
      <c r="K1272" s="37"/>
      <c r="L1272" s="37"/>
      <c r="M1272" s="37"/>
      <c r="N1272" s="37"/>
      <c r="O1272" s="33"/>
      <c r="P1272" s="33"/>
      <c r="Q1272" s="33"/>
      <c r="R1272" s="33"/>
    </row>
    <row r="1273" ht="15.75" customHeight="1">
      <c r="C1273" s="8"/>
      <c r="F1273" s="32"/>
      <c r="I1273" s="35"/>
      <c r="J1273" s="36"/>
      <c r="K1273" s="37"/>
      <c r="L1273" s="37"/>
      <c r="M1273" s="37"/>
      <c r="N1273" s="37"/>
      <c r="O1273" s="33"/>
      <c r="P1273" s="33"/>
      <c r="Q1273" s="33"/>
      <c r="R1273" s="33"/>
    </row>
    <row r="1274" ht="15.75" customHeight="1">
      <c r="C1274" s="8"/>
      <c r="F1274" s="32"/>
      <c r="I1274" s="35"/>
      <c r="J1274" s="36"/>
      <c r="K1274" s="37"/>
      <c r="L1274" s="37"/>
      <c r="M1274" s="37"/>
      <c r="N1274" s="37"/>
      <c r="O1274" s="33"/>
      <c r="P1274" s="33"/>
      <c r="Q1274" s="33"/>
      <c r="R1274" s="33"/>
    </row>
    <row r="1275" ht="15.75" customHeight="1">
      <c r="C1275" s="8"/>
      <c r="F1275" s="32"/>
      <c r="I1275" s="35"/>
      <c r="J1275" s="36"/>
      <c r="K1275" s="37"/>
      <c r="L1275" s="37"/>
      <c r="M1275" s="37"/>
      <c r="N1275" s="37"/>
      <c r="O1275" s="33"/>
      <c r="P1275" s="33"/>
      <c r="Q1275" s="33"/>
      <c r="R1275" s="33"/>
    </row>
    <row r="1276" ht="15.75" customHeight="1">
      <c r="C1276" s="8"/>
      <c r="F1276" s="32"/>
      <c r="I1276" s="35"/>
      <c r="J1276" s="36"/>
      <c r="K1276" s="37"/>
      <c r="L1276" s="37"/>
      <c r="M1276" s="37"/>
      <c r="N1276" s="37"/>
      <c r="O1276" s="33"/>
      <c r="P1276" s="33"/>
      <c r="Q1276" s="33"/>
      <c r="R1276" s="33"/>
    </row>
    <row r="1277" ht="15.75" customHeight="1">
      <c r="C1277" s="8"/>
      <c r="F1277" s="32"/>
      <c r="I1277" s="35"/>
      <c r="J1277" s="36"/>
      <c r="K1277" s="37"/>
      <c r="L1277" s="37"/>
      <c r="M1277" s="37"/>
      <c r="N1277" s="37"/>
      <c r="O1277" s="33"/>
      <c r="P1277" s="33"/>
      <c r="Q1277" s="33"/>
      <c r="R1277" s="33"/>
    </row>
    <row r="1278" ht="15.75" customHeight="1">
      <c r="C1278" s="8"/>
      <c r="F1278" s="32"/>
      <c r="I1278" s="35"/>
      <c r="J1278" s="36"/>
      <c r="K1278" s="37"/>
      <c r="L1278" s="37"/>
      <c r="M1278" s="37"/>
      <c r="N1278" s="37"/>
      <c r="O1278" s="33"/>
      <c r="P1278" s="33"/>
      <c r="Q1278" s="33"/>
      <c r="R1278" s="33"/>
    </row>
    <row r="1279" ht="15.75" customHeight="1">
      <c r="C1279" s="8"/>
      <c r="F1279" s="32"/>
      <c r="I1279" s="35"/>
      <c r="J1279" s="36"/>
      <c r="K1279" s="37"/>
      <c r="L1279" s="37"/>
      <c r="M1279" s="37"/>
      <c r="N1279" s="37"/>
      <c r="O1279" s="33"/>
      <c r="P1279" s="33"/>
      <c r="Q1279" s="33"/>
      <c r="R1279" s="33"/>
    </row>
    <row r="1280" ht="15.75" customHeight="1">
      <c r="C1280" s="8"/>
      <c r="F1280" s="32"/>
      <c r="I1280" s="35"/>
      <c r="J1280" s="36"/>
      <c r="K1280" s="37"/>
      <c r="L1280" s="37"/>
      <c r="M1280" s="37"/>
      <c r="N1280" s="37"/>
      <c r="O1280" s="33"/>
      <c r="P1280" s="33"/>
      <c r="Q1280" s="33"/>
      <c r="R1280" s="33"/>
    </row>
    <row r="1281" ht="15.75" customHeight="1">
      <c r="C1281" s="8"/>
      <c r="F1281" s="32"/>
      <c r="I1281" s="35"/>
      <c r="J1281" s="36"/>
      <c r="K1281" s="37"/>
      <c r="L1281" s="37"/>
      <c r="M1281" s="37"/>
      <c r="N1281" s="37"/>
      <c r="O1281" s="33"/>
      <c r="P1281" s="33"/>
      <c r="Q1281" s="33"/>
      <c r="R1281" s="33"/>
    </row>
    <row r="1282" ht="15.75" customHeight="1">
      <c r="C1282" s="8"/>
      <c r="F1282" s="32"/>
      <c r="I1282" s="35"/>
      <c r="J1282" s="36"/>
      <c r="K1282" s="37"/>
      <c r="L1282" s="37"/>
      <c r="M1282" s="37"/>
      <c r="N1282" s="37"/>
      <c r="O1282" s="33"/>
      <c r="P1282" s="33"/>
      <c r="Q1282" s="33"/>
      <c r="R1282" s="33"/>
    </row>
    <row r="1283" ht="15.75" customHeight="1">
      <c r="C1283" s="8"/>
      <c r="F1283" s="32"/>
      <c r="I1283" s="35"/>
      <c r="J1283" s="36"/>
      <c r="K1283" s="37"/>
      <c r="L1283" s="37"/>
      <c r="M1283" s="37"/>
      <c r="N1283" s="37"/>
      <c r="O1283" s="33"/>
      <c r="P1283" s="33"/>
      <c r="Q1283" s="33"/>
      <c r="R1283" s="33"/>
    </row>
    <row r="1284" ht="15.75" customHeight="1">
      <c r="C1284" s="8"/>
      <c r="F1284" s="32"/>
      <c r="I1284" s="35"/>
      <c r="J1284" s="36"/>
      <c r="K1284" s="37"/>
      <c r="L1284" s="37"/>
      <c r="M1284" s="37"/>
      <c r="N1284" s="37"/>
      <c r="O1284" s="33"/>
      <c r="P1284" s="33"/>
      <c r="Q1284" s="33"/>
      <c r="R1284" s="33"/>
    </row>
    <row r="1285" ht="15.75" customHeight="1">
      <c r="C1285" s="8"/>
      <c r="F1285" s="32"/>
      <c r="I1285" s="35"/>
      <c r="J1285" s="36"/>
      <c r="K1285" s="37"/>
      <c r="L1285" s="37"/>
      <c r="M1285" s="37"/>
      <c r="N1285" s="37"/>
      <c r="O1285" s="33"/>
      <c r="P1285" s="33"/>
      <c r="Q1285" s="33"/>
      <c r="R1285" s="33"/>
    </row>
    <row r="1286" ht="15.75" customHeight="1">
      <c r="C1286" s="8"/>
      <c r="F1286" s="32"/>
      <c r="I1286" s="35"/>
      <c r="J1286" s="36"/>
      <c r="K1286" s="37"/>
      <c r="L1286" s="37"/>
      <c r="M1286" s="37"/>
      <c r="N1286" s="37"/>
      <c r="O1286" s="33"/>
      <c r="P1286" s="33"/>
      <c r="Q1286" s="33"/>
      <c r="R1286" s="33"/>
    </row>
    <row r="1287" ht="15.75" customHeight="1">
      <c r="C1287" s="8"/>
      <c r="F1287" s="32"/>
      <c r="I1287" s="35"/>
      <c r="J1287" s="36"/>
      <c r="K1287" s="37"/>
      <c r="L1287" s="37"/>
      <c r="M1287" s="37"/>
      <c r="N1287" s="37"/>
      <c r="O1287" s="33"/>
      <c r="P1287" s="33"/>
      <c r="Q1287" s="33"/>
      <c r="R1287" s="33"/>
    </row>
    <row r="1288" ht="15.75" customHeight="1">
      <c r="C1288" s="8"/>
      <c r="F1288" s="32"/>
      <c r="I1288" s="35"/>
      <c r="J1288" s="36"/>
      <c r="K1288" s="37"/>
      <c r="L1288" s="37"/>
      <c r="M1288" s="37"/>
      <c r="N1288" s="37"/>
      <c r="O1288" s="33"/>
      <c r="P1288" s="33"/>
      <c r="Q1288" s="33"/>
      <c r="R1288" s="33"/>
    </row>
    <row r="1289" ht="15.75" customHeight="1">
      <c r="C1289" s="8"/>
      <c r="F1289" s="32"/>
      <c r="I1289" s="35"/>
      <c r="J1289" s="36"/>
      <c r="K1289" s="37"/>
      <c r="L1289" s="37"/>
      <c r="M1289" s="37"/>
      <c r="N1289" s="37"/>
      <c r="O1289" s="33"/>
      <c r="P1289" s="33"/>
      <c r="Q1289" s="33"/>
      <c r="R1289" s="33"/>
    </row>
    <row r="1290" ht="15.75" customHeight="1">
      <c r="C1290" s="8"/>
      <c r="F1290" s="32"/>
      <c r="I1290" s="35"/>
      <c r="J1290" s="36"/>
      <c r="K1290" s="37"/>
      <c r="L1290" s="37"/>
      <c r="M1290" s="37"/>
      <c r="N1290" s="37"/>
      <c r="O1290" s="33"/>
      <c r="P1290" s="33"/>
      <c r="Q1290" s="33"/>
      <c r="R1290" s="33"/>
    </row>
    <row r="1291" ht="15.75" customHeight="1">
      <c r="C1291" s="8"/>
      <c r="F1291" s="32"/>
      <c r="I1291" s="35"/>
      <c r="J1291" s="36"/>
      <c r="K1291" s="37"/>
      <c r="L1291" s="37"/>
      <c r="M1291" s="37"/>
      <c r="N1291" s="37"/>
      <c r="O1291" s="33"/>
      <c r="P1291" s="33"/>
      <c r="Q1291" s="33"/>
      <c r="R1291" s="33"/>
    </row>
    <row r="1292" ht="15.75" customHeight="1">
      <c r="C1292" s="8"/>
      <c r="F1292" s="32"/>
      <c r="I1292" s="35"/>
      <c r="J1292" s="36"/>
      <c r="K1292" s="37"/>
      <c r="L1292" s="37"/>
      <c r="M1292" s="37"/>
      <c r="N1292" s="37"/>
      <c r="O1292" s="33"/>
      <c r="P1292" s="33"/>
      <c r="Q1292" s="33"/>
      <c r="R1292" s="33"/>
    </row>
    <row r="1293" ht="15.75" customHeight="1">
      <c r="C1293" s="8"/>
      <c r="F1293" s="32"/>
      <c r="I1293" s="35"/>
      <c r="J1293" s="36"/>
      <c r="K1293" s="37"/>
      <c r="L1293" s="37"/>
      <c r="M1293" s="37"/>
      <c r="N1293" s="37"/>
      <c r="O1293" s="33"/>
      <c r="P1293" s="33"/>
      <c r="Q1293" s="33"/>
      <c r="R1293" s="33"/>
    </row>
    <row r="1294" ht="15.75" customHeight="1">
      <c r="C1294" s="8"/>
      <c r="F1294" s="32"/>
      <c r="I1294" s="35"/>
      <c r="J1294" s="36"/>
      <c r="K1294" s="37"/>
      <c r="L1294" s="37"/>
      <c r="M1294" s="37"/>
      <c r="N1294" s="37"/>
      <c r="O1294" s="33"/>
      <c r="P1294" s="33"/>
      <c r="Q1294" s="33"/>
      <c r="R1294" s="33"/>
    </row>
    <row r="1295" ht="15.75" customHeight="1">
      <c r="C1295" s="8"/>
      <c r="F1295" s="32"/>
      <c r="I1295" s="35"/>
      <c r="J1295" s="36"/>
      <c r="K1295" s="37"/>
      <c r="L1295" s="37"/>
      <c r="M1295" s="37"/>
      <c r="N1295" s="37"/>
      <c r="O1295" s="33"/>
      <c r="P1295" s="33"/>
      <c r="Q1295" s="33"/>
      <c r="R1295" s="33"/>
    </row>
    <row r="1296" ht="15.75" customHeight="1">
      <c r="C1296" s="8"/>
      <c r="F1296" s="32"/>
      <c r="I1296" s="35"/>
      <c r="J1296" s="36"/>
      <c r="K1296" s="37"/>
      <c r="L1296" s="37"/>
      <c r="M1296" s="37"/>
      <c r="N1296" s="37"/>
      <c r="O1296" s="33"/>
      <c r="P1296" s="33"/>
      <c r="Q1296" s="33"/>
      <c r="R1296" s="33"/>
    </row>
    <row r="1297" ht="15.75" customHeight="1">
      <c r="C1297" s="8"/>
      <c r="F1297" s="32"/>
      <c r="I1297" s="35"/>
      <c r="J1297" s="36"/>
      <c r="K1297" s="37"/>
      <c r="L1297" s="37"/>
      <c r="M1297" s="37"/>
      <c r="N1297" s="37"/>
      <c r="O1297" s="33"/>
      <c r="P1297" s="33"/>
      <c r="Q1297" s="33"/>
      <c r="R1297" s="33"/>
    </row>
    <row r="1298" ht="15.75" customHeight="1">
      <c r="C1298" s="8"/>
      <c r="F1298" s="32"/>
      <c r="I1298" s="35"/>
      <c r="J1298" s="36"/>
      <c r="K1298" s="37"/>
      <c r="L1298" s="37"/>
      <c r="M1298" s="37"/>
      <c r="N1298" s="37"/>
      <c r="O1298" s="33"/>
      <c r="P1298" s="33"/>
      <c r="Q1298" s="33"/>
      <c r="R1298" s="33"/>
    </row>
    <row r="1299" ht="15.75" customHeight="1">
      <c r="C1299" s="8"/>
      <c r="F1299" s="32"/>
      <c r="I1299" s="35"/>
      <c r="J1299" s="36"/>
      <c r="K1299" s="37"/>
      <c r="L1299" s="37"/>
      <c r="M1299" s="37"/>
      <c r="N1299" s="37"/>
      <c r="O1299" s="33"/>
      <c r="P1299" s="33"/>
      <c r="Q1299" s="33"/>
      <c r="R1299" s="33"/>
    </row>
    <row r="1300" ht="15.75" customHeight="1">
      <c r="C1300" s="8"/>
      <c r="F1300" s="32"/>
      <c r="I1300" s="35"/>
      <c r="J1300" s="36"/>
      <c r="K1300" s="37"/>
      <c r="L1300" s="37"/>
      <c r="M1300" s="37"/>
      <c r="N1300" s="37"/>
      <c r="O1300" s="33"/>
      <c r="P1300" s="33"/>
      <c r="Q1300" s="33"/>
      <c r="R1300" s="33"/>
    </row>
    <row r="1301" ht="15.75" customHeight="1">
      <c r="C1301" s="8"/>
      <c r="F1301" s="32"/>
      <c r="I1301" s="35"/>
      <c r="J1301" s="36"/>
      <c r="K1301" s="37"/>
      <c r="L1301" s="37"/>
      <c r="M1301" s="37"/>
      <c r="N1301" s="37"/>
      <c r="O1301" s="33"/>
      <c r="P1301" s="33"/>
      <c r="Q1301" s="33"/>
      <c r="R1301" s="33"/>
    </row>
    <row r="1302" ht="15.75" customHeight="1">
      <c r="C1302" s="8"/>
      <c r="F1302" s="32"/>
      <c r="I1302" s="35"/>
      <c r="J1302" s="36"/>
      <c r="K1302" s="37"/>
      <c r="L1302" s="37"/>
      <c r="M1302" s="37"/>
      <c r="N1302" s="37"/>
      <c r="O1302" s="33"/>
      <c r="P1302" s="33"/>
      <c r="Q1302" s="33"/>
      <c r="R1302" s="33"/>
    </row>
    <row r="1303" ht="15.75" customHeight="1">
      <c r="C1303" s="8"/>
      <c r="F1303" s="32"/>
      <c r="I1303" s="35"/>
      <c r="J1303" s="36"/>
      <c r="K1303" s="37"/>
      <c r="L1303" s="37"/>
      <c r="M1303" s="37"/>
      <c r="N1303" s="37"/>
      <c r="O1303" s="33"/>
      <c r="P1303" s="33"/>
      <c r="Q1303" s="33"/>
      <c r="R1303" s="33"/>
    </row>
    <row r="1304" ht="15.75" customHeight="1">
      <c r="C1304" s="8"/>
      <c r="F1304" s="32"/>
      <c r="I1304" s="35"/>
      <c r="J1304" s="36"/>
      <c r="K1304" s="37"/>
      <c r="L1304" s="37"/>
      <c r="M1304" s="37"/>
      <c r="N1304" s="37"/>
      <c r="O1304" s="33"/>
      <c r="P1304" s="33"/>
      <c r="Q1304" s="33"/>
      <c r="R1304" s="33"/>
    </row>
    <row r="1305" ht="15.75" customHeight="1">
      <c r="C1305" s="8"/>
      <c r="F1305" s="32"/>
      <c r="I1305" s="35"/>
      <c r="J1305" s="36"/>
      <c r="K1305" s="37"/>
      <c r="L1305" s="37"/>
      <c r="M1305" s="37"/>
      <c r="N1305" s="37"/>
      <c r="O1305" s="33"/>
      <c r="P1305" s="33"/>
      <c r="Q1305" s="33"/>
      <c r="R1305" s="33"/>
    </row>
    <row r="1306" ht="15.75" customHeight="1">
      <c r="C1306" s="8"/>
      <c r="F1306" s="32"/>
      <c r="I1306" s="35"/>
      <c r="J1306" s="36"/>
      <c r="K1306" s="37"/>
      <c r="L1306" s="37"/>
      <c r="M1306" s="37"/>
      <c r="N1306" s="37"/>
      <c r="O1306" s="33"/>
      <c r="P1306" s="33"/>
      <c r="Q1306" s="33"/>
      <c r="R1306" s="33"/>
    </row>
    <row r="1307" ht="15.75" customHeight="1">
      <c r="C1307" s="8"/>
      <c r="F1307" s="32"/>
      <c r="I1307" s="35"/>
      <c r="J1307" s="36"/>
      <c r="K1307" s="37"/>
      <c r="L1307" s="37"/>
      <c r="M1307" s="37"/>
      <c r="N1307" s="37"/>
      <c r="O1307" s="33"/>
      <c r="P1307" s="33"/>
      <c r="Q1307" s="33"/>
      <c r="R1307" s="33"/>
    </row>
    <row r="1308" ht="15.75" customHeight="1">
      <c r="C1308" s="8"/>
      <c r="F1308" s="32"/>
      <c r="I1308" s="35"/>
      <c r="J1308" s="36"/>
      <c r="K1308" s="37"/>
      <c r="L1308" s="37"/>
      <c r="M1308" s="37"/>
      <c r="N1308" s="37"/>
      <c r="O1308" s="33"/>
      <c r="P1308" s="33"/>
      <c r="Q1308" s="33"/>
      <c r="R1308" s="33"/>
    </row>
    <row r="1309" ht="15.75" customHeight="1">
      <c r="C1309" s="8"/>
      <c r="F1309" s="32"/>
      <c r="I1309" s="35"/>
      <c r="J1309" s="36"/>
      <c r="K1309" s="37"/>
      <c r="L1309" s="37"/>
      <c r="M1309" s="37"/>
      <c r="N1309" s="37"/>
      <c r="O1309" s="33"/>
      <c r="P1309" s="33"/>
      <c r="Q1309" s="33"/>
      <c r="R1309" s="33"/>
    </row>
    <row r="1310" ht="15.75" customHeight="1">
      <c r="C1310" s="8"/>
      <c r="F1310" s="32"/>
      <c r="I1310" s="35"/>
      <c r="J1310" s="36"/>
      <c r="K1310" s="37"/>
      <c r="L1310" s="37"/>
      <c r="M1310" s="37"/>
      <c r="N1310" s="37"/>
      <c r="O1310" s="33"/>
      <c r="P1310" s="33"/>
      <c r="Q1310" s="33"/>
      <c r="R1310" s="33"/>
    </row>
    <row r="1311" ht="15.75" customHeight="1">
      <c r="C1311" s="8"/>
      <c r="F1311" s="32"/>
      <c r="I1311" s="35"/>
      <c r="J1311" s="36"/>
      <c r="K1311" s="37"/>
      <c r="L1311" s="37"/>
      <c r="M1311" s="37"/>
      <c r="N1311" s="37"/>
      <c r="O1311" s="33"/>
      <c r="P1311" s="33"/>
      <c r="Q1311" s="33"/>
      <c r="R1311" s="33"/>
    </row>
    <row r="1312" ht="15.75" customHeight="1">
      <c r="C1312" s="8"/>
      <c r="F1312" s="32"/>
      <c r="I1312" s="35"/>
      <c r="J1312" s="36"/>
      <c r="K1312" s="37"/>
      <c r="L1312" s="37"/>
      <c r="M1312" s="37"/>
      <c r="N1312" s="37"/>
      <c r="O1312" s="33"/>
      <c r="P1312" s="33"/>
      <c r="Q1312" s="33"/>
      <c r="R1312" s="33"/>
    </row>
    <row r="1313" ht="15.75" customHeight="1">
      <c r="C1313" s="8"/>
      <c r="F1313" s="32"/>
      <c r="I1313" s="35"/>
      <c r="J1313" s="36"/>
      <c r="K1313" s="37"/>
      <c r="L1313" s="37"/>
      <c r="M1313" s="37"/>
      <c r="N1313" s="37"/>
      <c r="O1313" s="33"/>
      <c r="P1313" s="33"/>
      <c r="Q1313" s="33"/>
      <c r="R1313" s="33"/>
    </row>
    <row r="1314" ht="15.75" customHeight="1">
      <c r="C1314" s="8"/>
      <c r="F1314" s="32"/>
      <c r="I1314" s="35"/>
      <c r="J1314" s="36"/>
      <c r="K1314" s="37"/>
      <c r="L1314" s="37"/>
      <c r="M1314" s="37"/>
      <c r="N1314" s="37"/>
      <c r="O1314" s="33"/>
      <c r="P1314" s="33"/>
      <c r="Q1314" s="33"/>
      <c r="R1314" s="33"/>
    </row>
    <row r="1315" ht="15.75" customHeight="1">
      <c r="C1315" s="8"/>
      <c r="F1315" s="32"/>
      <c r="I1315" s="35"/>
      <c r="J1315" s="36"/>
      <c r="K1315" s="37"/>
      <c r="L1315" s="37"/>
      <c r="M1315" s="37"/>
      <c r="N1315" s="37"/>
      <c r="O1315" s="33"/>
      <c r="P1315" s="33"/>
      <c r="Q1315" s="33"/>
      <c r="R1315" s="33"/>
    </row>
    <row r="1316" ht="15.75" customHeight="1">
      <c r="C1316" s="8"/>
      <c r="F1316" s="32"/>
      <c r="I1316" s="35"/>
      <c r="J1316" s="36"/>
      <c r="K1316" s="37"/>
      <c r="L1316" s="37"/>
      <c r="M1316" s="37"/>
      <c r="N1316" s="37"/>
      <c r="O1316" s="33"/>
      <c r="P1316" s="33"/>
      <c r="Q1316" s="33"/>
      <c r="R1316" s="33"/>
    </row>
    <row r="1317" ht="15.75" customHeight="1">
      <c r="C1317" s="8"/>
      <c r="F1317" s="32"/>
      <c r="I1317" s="35"/>
      <c r="J1317" s="36"/>
      <c r="K1317" s="37"/>
      <c r="L1317" s="37"/>
      <c r="M1317" s="37"/>
      <c r="N1317" s="37"/>
      <c r="O1317" s="33"/>
      <c r="P1317" s="33"/>
      <c r="Q1317" s="33"/>
      <c r="R1317" s="33"/>
    </row>
    <row r="1318" ht="15.75" customHeight="1">
      <c r="C1318" s="8"/>
      <c r="F1318" s="32"/>
      <c r="I1318" s="35"/>
      <c r="J1318" s="36"/>
      <c r="K1318" s="37"/>
      <c r="L1318" s="37"/>
      <c r="M1318" s="37"/>
      <c r="N1318" s="37"/>
      <c r="O1318" s="33"/>
      <c r="P1318" s="33"/>
      <c r="Q1318" s="33"/>
      <c r="R1318" s="33"/>
    </row>
    <row r="1319" ht="15.75" customHeight="1">
      <c r="C1319" s="8"/>
      <c r="F1319" s="32"/>
      <c r="I1319" s="35"/>
      <c r="J1319" s="36"/>
      <c r="K1319" s="37"/>
      <c r="L1319" s="37"/>
      <c r="M1319" s="37"/>
      <c r="N1319" s="37"/>
      <c r="O1319" s="33"/>
      <c r="P1319" s="33"/>
      <c r="Q1319" s="33"/>
      <c r="R1319" s="33"/>
    </row>
    <row r="1320" ht="15.75" customHeight="1">
      <c r="C1320" s="8"/>
      <c r="F1320" s="32"/>
      <c r="I1320" s="35"/>
      <c r="J1320" s="36"/>
      <c r="K1320" s="37"/>
      <c r="L1320" s="37"/>
      <c r="M1320" s="37"/>
      <c r="N1320" s="37"/>
      <c r="O1320" s="33"/>
      <c r="P1320" s="33"/>
      <c r="Q1320" s="33"/>
      <c r="R1320" s="33"/>
    </row>
    <row r="1321" ht="15.75" customHeight="1">
      <c r="C1321" s="8"/>
      <c r="F1321" s="32"/>
      <c r="I1321" s="35"/>
      <c r="J1321" s="36"/>
      <c r="K1321" s="33"/>
      <c r="L1321" s="33"/>
      <c r="M1321" s="33"/>
      <c r="N1321" s="33"/>
      <c r="O1321" s="33"/>
      <c r="P1321" s="33"/>
      <c r="Q1321" s="33"/>
      <c r="R1321" s="33"/>
    </row>
  </sheetData>
  <autoFilter ref="$A$1:$Z$361">
    <filterColumn colId="1">
      <filters>
        <filter val="Campaign 3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1" t="s">
        <v>0</v>
      </c>
      <c r="B1" s="41" t="s">
        <v>6</v>
      </c>
      <c r="C1" s="41" t="s">
        <v>7</v>
      </c>
      <c r="D1" s="41" t="s">
        <v>5</v>
      </c>
    </row>
    <row r="2" ht="15.75" customHeight="1">
      <c r="A2" s="24">
        <v>44713.0</v>
      </c>
      <c r="B2" s="29">
        <v>17.0</v>
      </c>
      <c r="C2" s="29">
        <v>8.0</v>
      </c>
      <c r="D2" s="29">
        <v>31.0</v>
      </c>
    </row>
    <row r="3" ht="15.75" customHeight="1">
      <c r="A3" s="24">
        <v>44714.0</v>
      </c>
      <c r="B3" s="29">
        <v>22.0</v>
      </c>
      <c r="C3" s="29">
        <v>5.0</v>
      </c>
      <c r="D3" s="29">
        <v>43.0</v>
      </c>
    </row>
    <row r="4" ht="15.75" customHeight="1">
      <c r="A4" s="24">
        <v>44715.0</v>
      </c>
      <c r="B4" s="29">
        <v>20.0</v>
      </c>
      <c r="C4" s="29">
        <v>6.0</v>
      </c>
      <c r="D4" s="29">
        <v>45.0</v>
      </c>
    </row>
    <row r="5" ht="15.75" customHeight="1">
      <c r="A5" s="24">
        <v>44716.0</v>
      </c>
      <c r="B5" s="29">
        <v>24.0</v>
      </c>
      <c r="C5" s="29">
        <v>10.0</v>
      </c>
      <c r="D5" s="29">
        <v>32.0</v>
      </c>
    </row>
    <row r="6" ht="15.75" customHeight="1">
      <c r="A6" s="24">
        <v>44717.0</v>
      </c>
      <c r="B6" s="29">
        <v>26.0</v>
      </c>
      <c r="C6" s="29">
        <v>7.0</v>
      </c>
      <c r="D6" s="29">
        <v>36.0</v>
      </c>
    </row>
    <row r="7" ht="15.75" customHeight="1">
      <c r="A7" s="24">
        <v>44718.0</v>
      </c>
      <c r="B7" s="29">
        <v>28.0</v>
      </c>
      <c r="C7" s="29">
        <v>5.0</v>
      </c>
      <c r="D7" s="29">
        <v>37.0</v>
      </c>
    </row>
    <row r="8" ht="15.75" customHeight="1">
      <c r="A8" s="24">
        <v>44719.0</v>
      </c>
      <c r="B8" s="29">
        <v>43.0</v>
      </c>
      <c r="C8" s="29">
        <v>5.0</v>
      </c>
      <c r="D8" s="29">
        <v>41.0</v>
      </c>
    </row>
    <row r="9" ht="15.75" customHeight="1">
      <c r="A9" s="24">
        <v>44720.0</v>
      </c>
      <c r="B9" s="29">
        <v>29.0</v>
      </c>
      <c r="C9" s="29">
        <v>7.0</v>
      </c>
      <c r="D9" s="29">
        <v>38.0</v>
      </c>
    </row>
    <row r="10" ht="15.75" customHeight="1">
      <c r="A10" s="24">
        <v>44721.0</v>
      </c>
      <c r="B10" s="29">
        <v>28.0</v>
      </c>
      <c r="C10" s="29">
        <v>10.0</v>
      </c>
      <c r="D10" s="29">
        <v>31.0</v>
      </c>
    </row>
    <row r="11" ht="15.75" customHeight="1">
      <c r="A11" s="24">
        <v>44722.0</v>
      </c>
      <c r="B11" s="29">
        <v>25.0</v>
      </c>
      <c r="C11" s="29">
        <v>9.0</v>
      </c>
      <c r="D11" s="29">
        <v>40.0</v>
      </c>
    </row>
    <row r="12" ht="15.75" customHeight="1">
      <c r="A12" s="24">
        <v>44723.0</v>
      </c>
      <c r="B12" s="29">
        <v>14.0</v>
      </c>
      <c r="C12" s="29">
        <v>5.0</v>
      </c>
      <c r="D12" s="29">
        <v>41.0</v>
      </c>
    </row>
    <row r="13" ht="15.75" customHeight="1">
      <c r="A13" s="24">
        <v>44724.0</v>
      </c>
      <c r="B13" s="29">
        <v>17.0</v>
      </c>
      <c r="C13" s="29">
        <v>6.0</v>
      </c>
      <c r="D13" s="29">
        <v>35.0</v>
      </c>
    </row>
    <row r="14" ht="15.75" customHeight="1">
      <c r="A14" s="24">
        <v>44725.0</v>
      </c>
      <c r="B14" s="29">
        <v>38.0</v>
      </c>
      <c r="C14" s="29">
        <v>9.0</v>
      </c>
      <c r="D14" s="29">
        <v>39.0</v>
      </c>
    </row>
    <row r="15" ht="15.75" customHeight="1">
      <c r="A15" s="24">
        <v>44726.0</v>
      </c>
      <c r="B15" s="29">
        <v>23.0</v>
      </c>
      <c r="C15" s="29">
        <v>5.0</v>
      </c>
      <c r="D15" s="29">
        <v>43.0</v>
      </c>
    </row>
    <row r="16" ht="15.75" customHeight="1">
      <c r="A16" s="24">
        <v>44727.0</v>
      </c>
      <c r="B16" s="29">
        <v>24.0</v>
      </c>
      <c r="C16" s="29">
        <v>8.0</v>
      </c>
      <c r="D16" s="29">
        <v>33.0</v>
      </c>
    </row>
    <row r="17" ht="15.75" customHeight="1">
      <c r="A17" s="24">
        <v>44728.0</v>
      </c>
      <c r="B17" s="29">
        <v>21.0</v>
      </c>
      <c r="C17" s="29">
        <v>7.0</v>
      </c>
      <c r="D17" s="29">
        <v>37.0</v>
      </c>
    </row>
    <row r="18" ht="15.75" customHeight="1">
      <c r="A18" s="24">
        <v>44729.0</v>
      </c>
      <c r="B18" s="29">
        <v>29.0</v>
      </c>
      <c r="C18" s="29">
        <v>8.0</v>
      </c>
      <c r="D18" s="29">
        <v>37.0</v>
      </c>
    </row>
    <row r="19" ht="15.75" customHeight="1">
      <c r="A19" s="24">
        <v>44730.0</v>
      </c>
      <c r="B19" s="29">
        <v>20.0</v>
      </c>
      <c r="C19" s="29">
        <v>5.0</v>
      </c>
      <c r="D19" s="29">
        <v>37.0</v>
      </c>
    </row>
    <row r="20" ht="15.75" customHeight="1">
      <c r="A20" s="24">
        <v>44731.0</v>
      </c>
      <c r="B20" s="29">
        <v>14.0</v>
      </c>
      <c r="C20" s="29">
        <v>9.0</v>
      </c>
      <c r="D20" s="29">
        <v>37.0</v>
      </c>
    </row>
    <row r="21" ht="15.75" customHeight="1">
      <c r="A21" s="24">
        <v>44732.0</v>
      </c>
      <c r="B21" s="29">
        <v>25.0</v>
      </c>
      <c r="C21" s="29">
        <v>9.0</v>
      </c>
      <c r="D21" s="29">
        <v>33.0</v>
      </c>
    </row>
    <row r="22" ht="15.75" customHeight="1">
      <c r="A22" s="24">
        <v>44733.0</v>
      </c>
      <c r="B22" s="29">
        <v>19.0</v>
      </c>
      <c r="C22" s="29">
        <v>6.0</v>
      </c>
      <c r="D22" s="29">
        <v>37.0</v>
      </c>
    </row>
    <row r="23" ht="15.75" customHeight="1">
      <c r="A23" s="24">
        <v>44734.0</v>
      </c>
      <c r="B23" s="29">
        <v>22.0</v>
      </c>
      <c r="C23" s="29">
        <v>8.0</v>
      </c>
      <c r="D23" s="29">
        <v>40.0</v>
      </c>
    </row>
    <row r="24" ht="15.75" customHeight="1">
      <c r="A24" s="24">
        <v>44735.0</v>
      </c>
      <c r="B24" s="29">
        <v>18.0</v>
      </c>
      <c r="C24" s="29">
        <v>9.0</v>
      </c>
      <c r="D24" s="29">
        <v>44.0</v>
      </c>
    </row>
    <row r="25" ht="15.75" customHeight="1">
      <c r="A25" s="24">
        <v>44736.0</v>
      </c>
      <c r="B25" s="29">
        <v>14.0</v>
      </c>
      <c r="C25" s="29">
        <v>8.0</v>
      </c>
      <c r="D25" s="29">
        <v>42.0</v>
      </c>
    </row>
    <row r="26" ht="15.75" customHeight="1">
      <c r="A26" s="24">
        <v>44737.0</v>
      </c>
      <c r="B26" s="29">
        <v>31.0</v>
      </c>
      <c r="C26" s="29">
        <v>6.0</v>
      </c>
      <c r="D26" s="29">
        <v>45.0</v>
      </c>
    </row>
    <row r="27" ht="15.75" customHeight="1">
      <c r="A27" s="24">
        <v>44738.0</v>
      </c>
      <c r="B27" s="29">
        <v>31.0</v>
      </c>
      <c r="C27" s="29">
        <v>6.0</v>
      </c>
      <c r="D27" s="29">
        <v>40.0</v>
      </c>
    </row>
    <row r="28" ht="15.75" customHeight="1">
      <c r="A28" s="24">
        <v>44739.0</v>
      </c>
      <c r="B28" s="29">
        <v>21.0</v>
      </c>
      <c r="C28" s="29">
        <v>9.0</v>
      </c>
      <c r="D28" s="29">
        <v>43.0</v>
      </c>
    </row>
    <row r="29" ht="15.75" customHeight="1">
      <c r="A29" s="24">
        <v>44740.0</v>
      </c>
      <c r="B29" s="29">
        <v>19.0</v>
      </c>
      <c r="C29" s="29">
        <v>5.0</v>
      </c>
      <c r="D29" s="29">
        <v>44.0</v>
      </c>
    </row>
    <row r="30" ht="15.75" customHeight="1">
      <c r="A30" s="24">
        <v>44741.0</v>
      </c>
      <c r="B30" s="29">
        <v>23.0</v>
      </c>
      <c r="C30" s="29">
        <v>10.0</v>
      </c>
      <c r="D30" s="29">
        <v>41.0</v>
      </c>
    </row>
    <row r="31" ht="15.75" customHeight="1">
      <c r="A31" s="24">
        <v>44742.0</v>
      </c>
      <c r="B31" s="29">
        <v>23.0</v>
      </c>
      <c r="C31" s="29">
        <v>6.0</v>
      </c>
      <c r="D31" s="29">
        <v>42.0</v>
      </c>
    </row>
    <row r="32" ht="15.75" customHeight="1">
      <c r="A32" s="24">
        <v>44743.0</v>
      </c>
      <c r="B32" s="29">
        <v>35.0</v>
      </c>
      <c r="C32" s="29">
        <v>8.0</v>
      </c>
      <c r="D32" s="29">
        <v>41.0</v>
      </c>
    </row>
    <row r="33" ht="15.75" customHeight="1">
      <c r="A33" s="24">
        <v>44744.0</v>
      </c>
      <c r="B33" s="29">
        <v>15.0</v>
      </c>
      <c r="C33" s="29">
        <v>8.0</v>
      </c>
      <c r="D33" s="29">
        <v>42.0</v>
      </c>
    </row>
    <row r="34" ht="15.75" customHeight="1">
      <c r="A34" s="24">
        <v>44745.0</v>
      </c>
      <c r="B34" s="29">
        <v>18.0</v>
      </c>
      <c r="C34" s="29">
        <v>5.0</v>
      </c>
      <c r="D34" s="29">
        <v>37.0</v>
      </c>
    </row>
    <row r="35" ht="15.75" customHeight="1">
      <c r="A35" s="24">
        <v>44746.0</v>
      </c>
      <c r="B35" s="29">
        <v>14.0</v>
      </c>
      <c r="C35" s="29">
        <v>5.0</v>
      </c>
      <c r="D35" s="29">
        <v>44.0</v>
      </c>
    </row>
    <row r="36" ht="15.75" customHeight="1">
      <c r="A36" s="24">
        <v>44747.0</v>
      </c>
      <c r="B36" s="29">
        <v>21.0</v>
      </c>
      <c r="C36" s="29">
        <v>10.0</v>
      </c>
      <c r="D36" s="29">
        <v>43.0</v>
      </c>
    </row>
    <row r="37" ht="15.75" customHeight="1">
      <c r="A37" s="24">
        <v>44748.0</v>
      </c>
      <c r="B37" s="29">
        <v>25.0</v>
      </c>
      <c r="C37" s="29">
        <v>7.0</v>
      </c>
      <c r="D37" s="29">
        <v>35.0</v>
      </c>
    </row>
    <row r="38" ht="15.75" customHeight="1">
      <c r="A38" s="24">
        <v>44749.0</v>
      </c>
      <c r="B38" s="29">
        <v>15.0</v>
      </c>
      <c r="C38" s="29">
        <v>9.0</v>
      </c>
      <c r="D38" s="29">
        <v>36.0</v>
      </c>
    </row>
    <row r="39" ht="15.75" customHeight="1">
      <c r="A39" s="24">
        <v>44750.0</v>
      </c>
      <c r="B39" s="29">
        <v>16.0</v>
      </c>
      <c r="C39" s="29">
        <v>8.0</v>
      </c>
      <c r="D39" s="29">
        <v>31.0</v>
      </c>
    </row>
    <row r="40" ht="15.75" customHeight="1">
      <c r="A40" s="24">
        <v>44751.0</v>
      </c>
      <c r="B40" s="29">
        <v>11.0</v>
      </c>
      <c r="C40" s="29">
        <v>9.0</v>
      </c>
      <c r="D40" s="29">
        <v>42.0</v>
      </c>
    </row>
    <row r="41" ht="15.75" customHeight="1">
      <c r="A41" s="24">
        <v>44752.0</v>
      </c>
      <c r="B41" s="29">
        <v>29.0</v>
      </c>
      <c r="C41" s="29">
        <v>10.0</v>
      </c>
      <c r="D41" s="29">
        <v>43.0</v>
      </c>
    </row>
    <row r="42" ht="15.75" customHeight="1">
      <c r="A42" s="42">
        <v>44753.0</v>
      </c>
      <c r="B42" s="43">
        <f t="shared" ref="B42:B51" si="1">FORECAST(A42,$B$2:$B$41,$A$2:$A$41)</f>
        <v>19.35769231</v>
      </c>
      <c r="C42" s="43">
        <f t="shared" ref="C42:C51" si="2">FORECAST(A42,$C$2:$C$41,$A$2:$A$41)</f>
        <v>8.053846154</v>
      </c>
      <c r="D42" s="43">
        <f t="shared" ref="D42:D51" si="3">FORECAST(A42,$D$2:$D$41,$A$2:$A$41)</f>
        <v>40.82307692</v>
      </c>
    </row>
    <row r="43" ht="15.75" customHeight="1">
      <c r="A43" s="42">
        <v>44754.0</v>
      </c>
      <c r="B43" s="43">
        <f t="shared" si="1"/>
        <v>19.19587242</v>
      </c>
      <c r="C43" s="43">
        <f t="shared" si="2"/>
        <v>8.0869606</v>
      </c>
      <c r="D43" s="43">
        <f t="shared" si="3"/>
        <v>40.91444653</v>
      </c>
    </row>
    <row r="44" ht="15.75" customHeight="1">
      <c r="A44" s="42">
        <v>44755.0</v>
      </c>
      <c r="B44" s="43">
        <f t="shared" si="1"/>
        <v>19.03405253</v>
      </c>
      <c r="C44" s="43">
        <f t="shared" si="2"/>
        <v>8.120075047</v>
      </c>
      <c r="D44" s="43">
        <f t="shared" si="3"/>
        <v>41.00581614</v>
      </c>
    </row>
    <row r="45" ht="15.75" customHeight="1">
      <c r="A45" s="42">
        <v>44756.0</v>
      </c>
      <c r="B45" s="43">
        <f t="shared" si="1"/>
        <v>18.87223265</v>
      </c>
      <c r="C45" s="43">
        <f t="shared" si="2"/>
        <v>8.153189493</v>
      </c>
      <c r="D45" s="43">
        <f t="shared" si="3"/>
        <v>41.09718574</v>
      </c>
    </row>
    <row r="46" ht="15.75" customHeight="1">
      <c r="A46" s="42">
        <v>44757.0</v>
      </c>
      <c r="B46" s="43">
        <f t="shared" si="1"/>
        <v>18.71041276</v>
      </c>
      <c r="C46" s="43">
        <f t="shared" si="2"/>
        <v>8.18630394</v>
      </c>
      <c r="D46" s="43">
        <f t="shared" si="3"/>
        <v>41.18855535</v>
      </c>
    </row>
    <row r="47" ht="15.75" customHeight="1">
      <c r="A47" s="42">
        <v>44758.0</v>
      </c>
      <c r="B47" s="43">
        <f t="shared" si="1"/>
        <v>18.54859287</v>
      </c>
      <c r="C47" s="43">
        <f t="shared" si="2"/>
        <v>8.219418386</v>
      </c>
      <c r="D47" s="43">
        <f t="shared" si="3"/>
        <v>41.27992495</v>
      </c>
    </row>
    <row r="48" ht="15.75" customHeight="1">
      <c r="A48" s="42">
        <v>44759.0</v>
      </c>
      <c r="B48" s="43">
        <f t="shared" si="1"/>
        <v>18.38677298</v>
      </c>
      <c r="C48" s="43">
        <f t="shared" si="2"/>
        <v>8.252532833</v>
      </c>
      <c r="D48" s="43">
        <f t="shared" si="3"/>
        <v>41.37129456</v>
      </c>
    </row>
    <row r="49" ht="15.75" customHeight="1">
      <c r="A49" s="42">
        <v>44760.0</v>
      </c>
      <c r="B49" s="43">
        <f t="shared" si="1"/>
        <v>18.2249531</v>
      </c>
      <c r="C49" s="43">
        <f t="shared" si="2"/>
        <v>8.28564728</v>
      </c>
      <c r="D49" s="43">
        <f t="shared" si="3"/>
        <v>41.46266417</v>
      </c>
    </row>
    <row r="50" ht="15.75" customHeight="1">
      <c r="A50" s="42">
        <v>44761.0</v>
      </c>
      <c r="B50" s="43">
        <f t="shared" si="1"/>
        <v>18.06313321</v>
      </c>
      <c r="C50" s="43">
        <f t="shared" si="2"/>
        <v>8.318761726</v>
      </c>
      <c r="D50" s="43">
        <f t="shared" si="3"/>
        <v>41.55403377</v>
      </c>
    </row>
    <row r="51" ht="15.75" customHeight="1">
      <c r="A51" s="42">
        <v>44762.0</v>
      </c>
      <c r="B51" s="43">
        <f t="shared" si="1"/>
        <v>17.90131332</v>
      </c>
      <c r="C51" s="43">
        <f t="shared" si="2"/>
        <v>8.351876173</v>
      </c>
      <c r="D51" s="43">
        <f t="shared" si="3"/>
        <v>41.64540338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3.5"/>
    <col customWidth="1" min="2" max="2" width="15.63"/>
    <col customWidth="1" min="3" max="3" width="14.0"/>
    <col customWidth="1" min="4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