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bookViews>
    <workbookView xWindow="120" yWindow="120" windowWidth="15135" windowHeight="4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13" i="1" l="1"/>
  <c r="D11" i="1"/>
  <c r="D10" i="1"/>
  <c r="D9" i="1"/>
  <c r="D8" i="1"/>
  <c r="D7" i="1"/>
  <c r="D6" i="1"/>
  <c r="D4" i="1"/>
  <c r="D3" i="1"/>
  <c r="D2" i="1"/>
  <c r="F13" i="1"/>
  <c r="B13" i="1"/>
  <c r="C12" i="1"/>
  <c r="D12" i="1" s="1"/>
  <c r="F12" i="1"/>
  <c r="B12" i="1"/>
  <c r="C11" i="1"/>
  <c r="F11" i="1"/>
  <c r="B11" i="1"/>
  <c r="F10" i="1"/>
  <c r="B10" i="1"/>
  <c r="F9" i="1"/>
  <c r="B9" i="1"/>
  <c r="F8" i="1"/>
  <c r="B8" i="1"/>
  <c r="F7" i="1"/>
  <c r="B7" i="1"/>
  <c r="F6" i="1"/>
  <c r="B6" i="1"/>
  <c r="C5" i="1"/>
  <c r="D5" i="1" s="1"/>
  <c r="F5" i="1"/>
  <c r="B5" i="1"/>
  <c r="F4" i="1"/>
  <c r="B4" i="1"/>
  <c r="F3" i="1"/>
  <c r="B3" i="1"/>
  <c r="F2" i="1"/>
  <c r="B2" i="1"/>
</calcChain>
</file>

<file path=xl/sharedStrings.xml><?xml version="1.0" encoding="utf-8"?>
<sst xmlns="http://schemas.openxmlformats.org/spreadsheetml/2006/main" count="45" uniqueCount="33">
  <si>
    <t>N  A  M  A     O  B  A  T</t>
  </si>
  <si>
    <t>botol</t>
  </si>
  <si>
    <t>STOK</t>
  </si>
  <si>
    <t>NO</t>
  </si>
  <si>
    <t>tube</t>
  </si>
  <si>
    <t>tablet</t>
  </si>
  <si>
    <t>pcs</t>
  </si>
  <si>
    <t>kit</t>
  </si>
  <si>
    <t>sachet</t>
  </si>
  <si>
    <t>EXPIRE</t>
  </si>
  <si>
    <t>HARGA BELI</t>
  </si>
  <si>
    <t>HARGA JUAL</t>
  </si>
  <si>
    <t>KMSAN BELI</t>
  </si>
  <si>
    <t>KMSAN JUAL</t>
  </si>
  <si>
    <t>NOMOR BATCH</t>
  </si>
  <si>
    <t>NAMA GENERIK</t>
  </si>
  <si>
    <t>KEKUATAN</t>
  </si>
  <si>
    <t>KATEGORI BARANG</t>
  </si>
  <si>
    <t>salep</t>
  </si>
  <si>
    <t>reagen</t>
  </si>
  <si>
    <t>alkes</t>
  </si>
  <si>
    <t>cairan</t>
  </si>
  <si>
    <t>tipe C</t>
  </si>
  <si>
    <t>400 mg</t>
  </si>
  <si>
    <t>100 gr</t>
  </si>
  <si>
    <t>10 ml</t>
  </si>
  <si>
    <t>3 ml</t>
  </si>
  <si>
    <t>5 ml</t>
  </si>
  <si>
    <t>500 mg</t>
  </si>
  <si>
    <t>70% 100 ml</t>
  </si>
  <si>
    <t>Alkoho 70 %</t>
  </si>
  <si>
    <t>100 mg</t>
  </si>
  <si>
    <t>lain2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</si>
</sst>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1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right"/>
    </xf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gustinus\Desktop\LPLPO%20EXCEL%202013\MASTER%20NAMA%20OBA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BARU KOSONG"/>
      <sheetName val="MASTER BARU"/>
      <sheetName val="MASTER NAMA OBAT'12"/>
      <sheetName val="Master nama obat '13"/>
      <sheetName val="Feedback Pusk"/>
    </sheetNames>
    <sheetDataSet>
      <sheetData sheetId="0"/>
      <sheetData sheetId="1"/>
      <sheetData sheetId="2">
        <row r="14">
          <cell r="D14">
            <v>3150</v>
          </cell>
        </row>
      </sheetData>
      <sheetData sheetId="3">
        <row r="13">
          <cell r="A13">
            <v>1</v>
          </cell>
          <cell r="B13" t="str">
            <v>Acylovir salep</v>
          </cell>
          <cell r="C13" t="str">
            <v>tube</v>
          </cell>
        </row>
        <row r="14">
          <cell r="B14" t="str">
            <v>Acylovir tablet    400   mg</v>
          </cell>
          <cell r="C14" t="str">
            <v>tablet</v>
          </cell>
        </row>
        <row r="15">
          <cell r="B15" t="str">
            <v>Air raksa dental use 100gr</v>
          </cell>
          <cell r="C15" t="str">
            <v>botol</v>
          </cell>
        </row>
        <row r="16">
          <cell r="B16" t="str">
            <v>Alat Suntik 10 ml</v>
          </cell>
          <cell r="C16" t="str">
            <v>pcs</v>
          </cell>
        </row>
        <row r="17">
          <cell r="B17" t="str">
            <v>Alat suntik 3 ml</v>
          </cell>
          <cell r="C17" t="str">
            <v>pcs</v>
          </cell>
        </row>
        <row r="18">
          <cell r="B18" t="str">
            <v>Alat suntik 5 ml</v>
          </cell>
          <cell r="C18" t="str">
            <v>pcs</v>
          </cell>
        </row>
        <row r="19">
          <cell r="B19" t="str">
            <v>Albendasol   tab</v>
          </cell>
          <cell r="C19" t="str">
            <v>tablet</v>
          </cell>
        </row>
        <row r="20">
          <cell r="B20" t="str">
            <v>Albumin</v>
          </cell>
          <cell r="C20" t="str">
            <v>kit</v>
          </cell>
        </row>
        <row r="21">
          <cell r="B21" t="str">
            <v>Alkaline phospat</v>
          </cell>
          <cell r="C21" t="str">
            <v>kit</v>
          </cell>
        </row>
        <row r="22">
          <cell r="B22" t="str">
            <v>Alkohol 70 % 100 ml</v>
          </cell>
          <cell r="C22" t="str">
            <v>botol</v>
          </cell>
        </row>
        <row r="23">
          <cell r="B23" t="str">
            <v>Alkohol swab</v>
          </cell>
          <cell r="C23" t="str">
            <v>sachet</v>
          </cell>
        </row>
        <row r="24">
          <cell r="B24" t="str">
            <v>Alopurinol tab. 100    mg</v>
          </cell>
          <cell r="C24" t="str">
            <v>tablet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7" sqref="F17"/>
    </sheetView>
  </sheetViews>
  <sheetFormatPr defaultRowHeight="15.75" x14ac:dyDescent="0.25"/>
  <cols>
    <col min="2" max="2" width="44.5703125" style="2" bestFit="1" customWidth="1"/>
    <col min="3" max="4" width="16.7109375" style="2" bestFit="1" customWidth="1"/>
    <col min="6" max="6" width="11.7109375" style="1" bestFit="1" customWidth="1"/>
    <col min="7" max="7" width="12.42578125" style="1" bestFit="1" customWidth="1"/>
    <col min="8" max="8" width="14.7109375" bestFit="1" customWidth="1"/>
    <col min="9" max="9" width="7" bestFit="1" customWidth="1"/>
    <col min="10" max="10" width="13.85546875" bestFit="1" customWidth="1"/>
    <col min="11" max="11" width="10.7109375" bestFit="1" customWidth="1"/>
    <col min="12" max="12" width="18.140625" bestFit="1" customWidth="1"/>
  </cols>
  <sheetData>
    <row r="1" spans="1:12" ht="15" x14ac:dyDescent="0.25">
      <c r="A1" s="9" t="s">
        <v>3</v>
      </c>
      <c r="B1" s="10" t="s">
        <v>0</v>
      </c>
      <c r="C1" s="11" t="s">
        <v>10</v>
      </c>
      <c r="D1" s="11" t="s">
        <v>11</v>
      </c>
      <c r="E1" s="9" t="s">
        <v>2</v>
      </c>
      <c r="F1" s="10" t="s">
        <v>12</v>
      </c>
      <c r="G1" s="10" t="s">
        <v>13</v>
      </c>
      <c r="H1" s="9" t="s">
        <v>14</v>
      </c>
      <c r="I1" s="9" t="s">
        <v>9</v>
      </c>
      <c r="J1" s="9" t="s">
        <v>15</v>
      </c>
      <c r="K1" s="12" t="s">
        <v>16</v>
      </c>
      <c r="L1" s="12" t="s">
        <v>17</v>
      </c>
    </row>
    <row r="2" spans="1:12" x14ac:dyDescent="0.25">
      <c r="A2" s="7">
        <v>1</v>
      </c>
      <c r="B2" s="3" t="str">
        <f>'[1]Master nama obat ''13'!B13</f>
        <v>Acylovir salep</v>
      </c>
      <c r="C2" s="13">
        <v>2152</v>
      </c>
      <c r="D2" s="3">
        <f>ROUND((C2*10%)+C2,0)</f>
        <v>2367</v>
      </c>
      <c r="E2" s="15">
        <v>7</v>
      </c>
      <c r="F2" s="8" t="str">
        <f>'[1]Master nama obat ''13'!C13</f>
        <v>tube</v>
      </c>
      <c r="G2" s="8" t="s">
        <v>4</v>
      </c>
      <c r="H2" s="7"/>
      <c r="I2" s="7"/>
      <c r="J2" s="7"/>
      <c r="K2" s="7"/>
      <c r="L2" s="7" t="s">
        <v>18</v>
      </c>
    </row>
    <row r="3" spans="1:12" x14ac:dyDescent="0.25">
      <c r="A3" s="7">
        <v>2</v>
      </c>
      <c r="B3" s="3" t="str">
        <f>'[1]Master nama obat ''13'!B14</f>
        <v>Acylovir tablet    400   mg</v>
      </c>
      <c r="C3" s="13">
        <v>350</v>
      </c>
      <c r="D3" s="3">
        <f t="shared" ref="D3:D13" si="0">ROUND((C3*10%)+C3,0)</f>
        <v>385</v>
      </c>
      <c r="E3" s="15">
        <v>4075</v>
      </c>
      <c r="F3" s="8" t="str">
        <f>'[1]Master nama obat ''13'!C14</f>
        <v>tablet</v>
      </c>
      <c r="G3" s="8" t="s">
        <v>5</v>
      </c>
      <c r="H3" s="7"/>
      <c r="I3" s="7"/>
      <c r="J3" s="7"/>
      <c r="K3" s="7" t="s">
        <v>23</v>
      </c>
      <c r="L3" s="7" t="s">
        <v>5</v>
      </c>
    </row>
    <row r="4" spans="1:12" x14ac:dyDescent="0.25">
      <c r="A4" s="7">
        <v>3</v>
      </c>
      <c r="B4" s="3" t="str">
        <f>'[1]Master nama obat ''13'!B15</f>
        <v>Air raksa dental use 100gr</v>
      </c>
      <c r="C4" s="13"/>
      <c r="D4" s="3">
        <f t="shared" si="0"/>
        <v>0</v>
      </c>
      <c r="E4" s="15">
        <v>39600</v>
      </c>
      <c r="F4" s="8" t="str">
        <f>'[1]Master nama obat ''13'!C15</f>
        <v>botol</v>
      </c>
      <c r="G4" s="8" t="s">
        <v>1</v>
      </c>
      <c r="H4" s="7"/>
      <c r="I4" s="7"/>
      <c r="J4" s="7"/>
      <c r="K4" s="7" t="s">
        <v>24</v>
      </c>
      <c r="L4" s="7" t="s">
        <v>21</v>
      </c>
    </row>
    <row r="5" spans="1:12" x14ac:dyDescent="0.25">
      <c r="A5" s="7">
        <v>4</v>
      </c>
      <c r="B5" s="3" t="str">
        <f>'[1]Master nama obat ''13'!B16</f>
        <v>Alat Suntik 10 ml</v>
      </c>
      <c r="C5" s="13">
        <f>130000/100</f>
        <v>1300</v>
      </c>
      <c r="D5" s="3">
        <f t="shared" si="0"/>
        <v>1430</v>
      </c>
      <c r="E5" s="15">
        <v>0</v>
      </c>
      <c r="F5" s="8" t="str">
        <f>'[1]Master nama obat ''13'!C16</f>
        <v>pcs</v>
      </c>
      <c r="G5" s="8" t="s">
        <v>6</v>
      </c>
      <c r="H5" s="7"/>
      <c r="I5" s="7"/>
      <c r="J5" s="7"/>
      <c r="K5" s="7" t="s">
        <v>25</v>
      </c>
      <c r="L5" s="7" t="s">
        <v>20</v>
      </c>
    </row>
    <row r="6" spans="1:12" x14ac:dyDescent="0.25">
      <c r="A6" s="7">
        <v>5</v>
      </c>
      <c r="B6" s="3" t="str">
        <f>'[1]Master nama obat ''13'!B17</f>
        <v>Alat suntik 3 ml</v>
      </c>
      <c r="C6" s="13">
        <v>867</v>
      </c>
      <c r="D6" s="3">
        <f t="shared" si="0"/>
        <v>954</v>
      </c>
      <c r="E6" s="15">
        <v>13600</v>
      </c>
      <c r="F6" s="8" t="str">
        <f>'[1]Master nama obat ''13'!C17</f>
        <v>pcs</v>
      </c>
      <c r="G6" s="8" t="s">
        <v>6</v>
      </c>
      <c r="H6" s="7"/>
      <c r="I6" s="7"/>
      <c r="J6" s="7"/>
      <c r="K6" s="7" t="s">
        <v>26</v>
      </c>
      <c r="L6" s="7" t="s">
        <v>20</v>
      </c>
    </row>
    <row r="7" spans="1:12" x14ac:dyDescent="0.25">
      <c r="A7" s="7">
        <v>6</v>
      </c>
      <c r="B7" s="3" t="str">
        <f>'[1]Master nama obat ''13'!B18</f>
        <v>Alat suntik 5 ml</v>
      </c>
      <c r="C7" s="13">
        <v>919</v>
      </c>
      <c r="D7" s="3">
        <f t="shared" si="0"/>
        <v>1011</v>
      </c>
      <c r="E7" s="15">
        <v>71600</v>
      </c>
      <c r="F7" s="8" t="str">
        <f>'[1]Master nama obat ''13'!C18</f>
        <v>pcs</v>
      </c>
      <c r="G7" s="8" t="s">
        <v>6</v>
      </c>
      <c r="H7" s="7"/>
      <c r="I7" s="7"/>
      <c r="J7" s="7"/>
      <c r="K7" s="7" t="s">
        <v>27</v>
      </c>
      <c r="L7" s="7" t="s">
        <v>20</v>
      </c>
    </row>
    <row r="8" spans="1:12" x14ac:dyDescent="0.25">
      <c r="A8" s="7">
        <v>7</v>
      </c>
      <c r="B8" s="3" t="str">
        <f>'[1]Master nama obat ''13'!B19</f>
        <v>Albendasol   tab</v>
      </c>
      <c r="C8" s="13">
        <v>366</v>
      </c>
      <c r="D8" s="3">
        <f t="shared" si="0"/>
        <v>403</v>
      </c>
      <c r="E8" s="15">
        <v>26500</v>
      </c>
      <c r="F8" s="8" t="str">
        <f>'[1]Master nama obat ''13'!C19</f>
        <v>tablet</v>
      </c>
      <c r="G8" s="8" t="s">
        <v>5</v>
      </c>
      <c r="H8" s="7"/>
      <c r="I8" s="7"/>
      <c r="J8" s="7"/>
      <c r="K8" s="7" t="s">
        <v>28</v>
      </c>
      <c r="L8" s="7" t="s">
        <v>22</v>
      </c>
    </row>
    <row r="9" spans="1:12" x14ac:dyDescent="0.25">
      <c r="A9" s="7">
        <v>8</v>
      </c>
      <c r="B9" s="3" t="str">
        <f>'[1]Master nama obat ''13'!B20</f>
        <v>Albumin</v>
      </c>
      <c r="C9" s="13"/>
      <c r="D9" s="3">
        <f t="shared" si="0"/>
        <v>0</v>
      </c>
      <c r="E9" s="15">
        <v>0</v>
      </c>
      <c r="F9" s="8" t="str">
        <f>'[1]Master nama obat ''13'!C20</f>
        <v>kit</v>
      </c>
      <c r="G9" s="8" t="s">
        <v>7</v>
      </c>
      <c r="H9" s="7"/>
      <c r="I9" s="7"/>
      <c r="J9" s="7"/>
      <c r="K9" s="7"/>
      <c r="L9" s="7" t="s">
        <v>19</v>
      </c>
    </row>
    <row r="10" spans="1:12" x14ac:dyDescent="0.25">
      <c r="A10" s="7">
        <v>9</v>
      </c>
      <c r="B10" s="3" t="str">
        <f>'[1]Master nama obat ''13'!B21</f>
        <v>Alkaline phospat</v>
      </c>
      <c r="C10" s="13"/>
      <c r="D10" s="3">
        <f t="shared" si="0"/>
        <v>0</v>
      </c>
      <c r="E10" s="15">
        <v>0</v>
      </c>
      <c r="F10" s="8" t="str">
        <f>'[1]Master nama obat ''13'!C21</f>
        <v>kit</v>
      </c>
      <c r="G10" s="8" t="s">
        <v>7</v>
      </c>
      <c r="H10" s="7"/>
      <c r="I10" s="7"/>
      <c r="J10" s="7"/>
      <c r="K10" s="7"/>
      <c r="L10" s="7" t="s">
        <v>19</v>
      </c>
    </row>
    <row r="11" spans="1:12" x14ac:dyDescent="0.25">
      <c r="A11" s="7">
        <v>10</v>
      </c>
      <c r="B11" s="3" t="str">
        <f>'[1]Master nama obat ''13'!B22</f>
        <v>Alkohol 70 % 100 ml</v>
      </c>
      <c r="C11" s="13">
        <f>26100*1.1</f>
        <v>28710.000000000004</v>
      </c>
      <c r="D11" s="3">
        <f t="shared" si="0"/>
        <v>31581</v>
      </c>
      <c r="E11" s="15">
        <v>0</v>
      </c>
      <c r="F11" s="8" t="str">
        <f>'[1]Master nama obat ''13'!C22</f>
        <v>botol</v>
      </c>
      <c r="G11" s="8" t="s">
        <v>1</v>
      </c>
      <c r="H11" s="7"/>
      <c r="I11" s="7"/>
      <c r="J11" s="7" t="s">
        <v>30</v>
      </c>
      <c r="K11" s="7" t="s">
        <v>29</v>
      </c>
      <c r="L11" s="7" t="s">
        <v>21</v>
      </c>
    </row>
    <row r="12" spans="1:12" x14ac:dyDescent="0.25">
      <c r="A12" s="7">
        <v>11</v>
      </c>
      <c r="B12" s="3" t="str">
        <f>'[1]Master nama obat ''13'!B23</f>
        <v>Alkohol swab</v>
      </c>
      <c r="C12" s="13">
        <f>240*1.1</f>
        <v>264</v>
      </c>
      <c r="D12" s="3">
        <f t="shared" si="0"/>
        <v>290</v>
      </c>
      <c r="E12" s="15">
        <v>390</v>
      </c>
      <c r="F12" s="8" t="str">
        <f>'[1]Master nama obat ''13'!C23</f>
        <v>sachet</v>
      </c>
      <c r="G12" s="8" t="s">
        <v>8</v>
      </c>
      <c r="H12" s="7"/>
      <c r="I12" s="7"/>
      <c r="J12" s="7"/>
      <c r="K12" s="7"/>
      <c r="L12" s="7" t="s">
        <v>32</v>
      </c>
    </row>
    <row r="13" spans="1:12" x14ac:dyDescent="0.25">
      <c r="A13" s="7">
        <v>12</v>
      </c>
      <c r="B13" s="3" t="str">
        <f>'[1]Master nama obat ''13'!B24</f>
        <v>Alopurinol tab. 100    mg</v>
      </c>
      <c r="C13" s="14">
        <v>110</v>
      </c>
      <c r="D13" s="3">
        <f t="shared" si="0"/>
        <v>121</v>
      </c>
      <c r="E13" s="15">
        <v>7500</v>
      </c>
      <c r="F13" s="8" t="str">
        <f>'[1]Master nama obat ''13'!C24</f>
        <v>tablet</v>
      </c>
      <c r="G13" s="8" t="s">
        <v>5</v>
      </c>
      <c r="H13" s="7"/>
      <c r="I13" s="7"/>
      <c r="J13" s="7"/>
      <c r="K13" s="7" t="s">
        <v>31</v>
      </c>
      <c r="L13" s="7" t="s">
        <v>5</v>
      </c>
    </row>
    <row r="14" spans="1:12" s="4" customFormat="1" x14ac:dyDescent="0.25">
      <c r="B14" s="5"/>
      <c r="C14" s="5"/>
      <c r="D14" s="5"/>
      <c r="F14" s="6"/>
      <c r="G14" s="6"/>
    </row>
    <row r="15" spans="1:12" s="4" customFormat="1" x14ac:dyDescent="0.25">
      <c r="B15" s="5"/>
      <c r="C15" s="5"/>
      <c r="D15" s="5"/>
      <c r="F15" s="6"/>
      <c r="G15" s="6"/>
    </row>
    <row r="16" spans="1:12" s="4" customFormat="1" x14ac:dyDescent="0.25">
      <c r="B16" s="5"/>
      <c r="C16" s="5"/>
      <c r="D16" s="5"/>
      <c r="F16" s="6"/>
      <c r="G16" s="6"/>
    </row>
    <row r="17" spans="2:7" s="4" customFormat="1" x14ac:dyDescent="0.25">
      <c r="B17" s="5"/>
      <c r="C17" s="5"/>
      <c r="D17" s="5"/>
      <c r="F17" s="6"/>
      <c r="G17" s="6"/>
    </row>
    <row r="18" spans="2:7" s="4" customFormat="1" x14ac:dyDescent="0.25">
      <c r="B18" s="5"/>
      <c r="C18" s="5"/>
      <c r="D18" s="5"/>
      <c r="F18" s="6"/>
      <c r="G18" s="6"/>
    </row>
    <row r="19" spans="2:7" s="4" customFormat="1" x14ac:dyDescent="0.25">
      <c r="B19" s="5"/>
      <c r="C19" s="5"/>
      <c r="D19" s="5"/>
      <c r="F19" s="6"/>
      <c r="G19" s="6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Enterprise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Muhammad Mansyur</cp:lastModifiedBy>
  <dcterms:created xsi:type="dcterms:W3CDTF">2014-01-09T09:05:39Z</dcterms:created>
  <dcterms:modified xsi:type="dcterms:W3CDTF">2015-06-24T05:51:48Z</dcterms:modified>
</cp:coreProperties>
</file>