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Google Drive\"/>
    </mc:Choice>
  </mc:AlternateContent>
  <xr:revisionPtr revIDLastSave="0" documentId="8_{B907B506-42D8-4986-B613-345990BC0350}" xr6:coauthVersionLast="44" xr6:coauthVersionMax="44" xr10:uidLastSave="{00000000-0000-0000-0000-000000000000}"/>
  <bookViews>
    <workbookView xWindow="-120" yWindow="-120" windowWidth="29040" windowHeight="16440" activeTab="1" xr2:uid="{00000000-000D-0000-FFFF-FFFF00000000}"/>
  </bookViews>
  <sheets>
    <sheet name="3x3x3" sheetId="1" r:id="rId1"/>
    <sheet name="4x4x4" sheetId="4" r:id="rId2"/>
  </sheets>
  <definedNames>
    <definedName name="WordPass">'3x3x3'!$R$20</definedName>
    <definedName name="WordPasss">'4x4x4'!$Q$32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33" i="4" l="1"/>
  <c r="Z32" i="4"/>
  <c r="AA21" i="1"/>
  <c r="AA20" i="1"/>
  <c r="Z34" i="4" l="1"/>
  <c r="E39" i="4"/>
  <c r="D39" i="4"/>
  <c r="C39" i="4"/>
  <c r="B39" i="4"/>
  <c r="E38" i="4"/>
  <c r="D38" i="4"/>
  <c r="I37" i="4" s="1"/>
  <c r="C38" i="4"/>
  <c r="B38" i="4"/>
  <c r="E37" i="4"/>
  <c r="D37" i="4"/>
  <c r="C37" i="4"/>
  <c r="B37" i="4"/>
  <c r="E36" i="4"/>
  <c r="D36" i="4"/>
  <c r="C36" i="4"/>
  <c r="B36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4" i="4"/>
  <c r="D24" i="4"/>
  <c r="C24" i="4"/>
  <c r="B24" i="4"/>
  <c r="L30" i="4" s="1"/>
  <c r="E23" i="4"/>
  <c r="O35" i="4" s="1"/>
  <c r="D23" i="4"/>
  <c r="C23" i="4"/>
  <c r="B23" i="4"/>
  <c r="E22" i="4"/>
  <c r="D22" i="4"/>
  <c r="C22" i="4"/>
  <c r="B22" i="4"/>
  <c r="E21" i="4"/>
  <c r="D21" i="4"/>
  <c r="C21" i="4"/>
  <c r="B21" i="4"/>
  <c r="L17" i="4"/>
  <c r="I13" i="4"/>
  <c r="H13" i="4"/>
  <c r="H23" i="1"/>
  <c r="G23" i="1"/>
  <c r="F23" i="1"/>
  <c r="H22" i="1"/>
  <c r="G22" i="1"/>
  <c r="F22" i="1"/>
  <c r="H21" i="1"/>
  <c r="G21" i="1"/>
  <c r="F21" i="1"/>
  <c r="H19" i="1"/>
  <c r="G19" i="1"/>
  <c r="F19" i="1"/>
  <c r="L18" i="1" s="1"/>
  <c r="H18" i="1"/>
  <c r="G18" i="1"/>
  <c r="F18" i="1"/>
  <c r="H17" i="1"/>
  <c r="G17" i="1"/>
  <c r="F17" i="1"/>
  <c r="H15" i="1"/>
  <c r="G15" i="1"/>
  <c r="O15" i="1" s="1"/>
  <c r="F15" i="1"/>
  <c r="H14" i="1"/>
  <c r="G14" i="1"/>
  <c r="F14" i="1"/>
  <c r="B14" i="1"/>
  <c r="A14" i="1"/>
  <c r="H13" i="1"/>
  <c r="G13" i="1"/>
  <c r="O13" i="1" s="1"/>
  <c r="F13" i="1"/>
  <c r="I10" i="1"/>
  <c r="K21" i="1" l="1"/>
  <c r="J18" i="1"/>
  <c r="P23" i="1"/>
  <c r="P13" i="1"/>
  <c r="O34" i="4"/>
  <c r="G26" i="4"/>
  <c r="I27" i="4"/>
  <c r="L17" i="1"/>
  <c r="J22" i="1"/>
  <c r="N27" i="4"/>
  <c r="O27" i="4"/>
  <c r="P19" i="1"/>
  <c r="P15" i="1"/>
  <c r="N30" i="4"/>
  <c r="J36" i="4"/>
  <c r="J37" i="4"/>
  <c r="AA22" i="1"/>
  <c r="J21" i="1"/>
  <c r="H31" i="4"/>
  <c r="P21" i="1"/>
  <c r="K15" i="1"/>
  <c r="J23" i="1"/>
  <c r="K13" i="1"/>
  <c r="J17" i="1"/>
  <c r="O14" i="1"/>
  <c r="K22" i="1"/>
  <c r="N19" i="1"/>
  <c r="P14" i="1"/>
  <c r="L21" i="1"/>
  <c r="L22" i="1"/>
  <c r="K23" i="1"/>
  <c r="P17" i="1"/>
  <c r="N14" i="1"/>
  <c r="L13" i="1"/>
  <c r="T13" i="1"/>
  <c r="R15" i="1"/>
  <c r="K17" i="1"/>
  <c r="O19" i="1"/>
  <c r="P22" i="1"/>
  <c r="O17" i="1"/>
  <c r="T15" i="1"/>
  <c r="J19" i="1"/>
  <c r="K19" i="1"/>
  <c r="K18" i="1"/>
  <c r="N22" i="1"/>
  <c r="L18" i="4"/>
  <c r="G17" i="4" s="1"/>
  <c r="L34" i="4"/>
  <c r="I11" i="1"/>
  <c r="E10" i="1" s="1"/>
  <c r="J15" i="1"/>
  <c r="N15" i="1"/>
  <c r="L14" i="1"/>
  <c r="N23" i="1"/>
  <c r="K14" i="1"/>
  <c r="R13" i="1"/>
  <c r="J13" i="1"/>
  <c r="J14" i="1"/>
  <c r="N17" i="1"/>
  <c r="N21" i="1"/>
  <c r="N13" i="1"/>
  <c r="AA13" i="1"/>
  <c r="I26" i="4"/>
  <c r="H37" i="4"/>
  <c r="G36" i="4"/>
  <c r="H36" i="4"/>
  <c r="I36" i="4"/>
  <c r="L23" i="4"/>
  <c r="M22" i="4"/>
  <c r="O23" i="4"/>
  <c r="G28" i="4"/>
  <c r="J27" i="4"/>
  <c r="H32" i="4"/>
  <c r="N24" i="4"/>
  <c r="N22" i="4"/>
  <c r="Q23" i="4"/>
  <c r="H27" i="4"/>
  <c r="J32" i="4"/>
  <c r="G37" i="4"/>
  <c r="G38" i="4"/>
  <c r="G22" i="4"/>
  <c r="H38" i="4"/>
  <c r="M27" i="4"/>
  <c r="H22" i="4"/>
  <c r="M30" i="4"/>
  <c r="H28" i="4"/>
  <c r="G33" i="4"/>
  <c r="I32" i="4"/>
  <c r="O33" i="4"/>
  <c r="M23" i="4"/>
  <c r="O30" i="4"/>
  <c r="I31" i="4"/>
  <c r="Z21" i="4"/>
  <c r="N23" i="4"/>
  <c r="L24" i="4"/>
  <c r="J31" i="4"/>
  <c r="L35" i="4"/>
  <c r="I22" i="4"/>
  <c r="G27" i="4"/>
  <c r="J22" i="4"/>
  <c r="S23" i="4"/>
  <c r="M24" i="4"/>
  <c r="H26" i="4"/>
  <c r="L36" i="4"/>
  <c r="O21" i="4"/>
  <c r="L22" i="4"/>
  <c r="G23" i="4"/>
  <c r="G31" i="4"/>
  <c r="G32" i="4"/>
  <c r="O36" i="4"/>
  <c r="G21" i="4"/>
  <c r="Q21" i="4"/>
  <c r="H23" i="4"/>
  <c r="O24" i="4"/>
  <c r="J26" i="4"/>
  <c r="M21" i="4"/>
  <c r="N21" i="4"/>
  <c r="H21" i="4"/>
  <c r="S21" i="4"/>
  <c r="L27" i="4"/>
  <c r="H33" i="4"/>
  <c r="L21" i="4"/>
  <c r="I21" i="4"/>
  <c r="O22" i="4"/>
  <c r="L33" i="4"/>
  <c r="J21" i="4"/>
  <c r="V15" i="1" l="1"/>
  <c r="V13" i="1"/>
  <c r="Z13" i="1"/>
  <c r="Y13" i="1"/>
  <c r="U21" i="4"/>
  <c r="X21" i="4"/>
  <c r="U23" i="4"/>
  <c r="Y21" i="4"/>
  <c r="X15" i="1" l="1"/>
  <c r="X13" i="1"/>
  <c r="W21" i="4"/>
  <c r="W23" i="4"/>
  <c r="E11" i="1" l="1"/>
  <c r="F11" i="1" s="1"/>
  <c r="G18" i="4"/>
  <c r="H18" i="4" s="1"/>
</calcChain>
</file>

<file path=xl/sharedStrings.xml><?xml version="1.0" encoding="utf-8"?>
<sst xmlns="http://schemas.openxmlformats.org/spreadsheetml/2006/main" count="73" uniqueCount="37">
  <si>
    <t>--&gt;  &lt;--</t>
  </si>
  <si>
    <t>v              ^</t>
  </si>
  <si>
    <t>Center</t>
  </si>
  <si>
    <t>Y</t>
  </si>
  <si>
    <t>-----       X</t>
  </si>
  <si>
    <t>-X      -----</t>
  </si>
  <si>
    <t>-Y</t>
  </si>
  <si>
    <t>Draw</t>
  </si>
  <si>
    <t>X Wins!</t>
  </si>
  <si>
    <t>O Wins!</t>
  </si>
  <si>
    <t>Nope</t>
  </si>
  <si>
    <t>[   REGISTRY   ]</t>
  </si>
  <si>
    <t>[   2D MODULES   ]</t>
  </si>
  <si>
    <t>[   3D MODULES   ]</t>
  </si>
  <si>
    <t>/   STRAIGHT DOWN   /</t>
  </si>
  <si>
    <t>/   TOP-BOTTOM DIAG   /</t>
  </si>
  <si>
    <t>/   LEFT-RIGHT DIAG   /</t>
  </si>
  <si>
    <t>/   CORNER DIAG   /</t>
  </si>
  <si>
    <t>X = 1</t>
  </si>
  <si>
    <t>O = -1</t>
  </si>
  <si>
    <t xml:space="preserve">     = 0</t>
  </si>
  <si>
    <t>[   OUTPUT   ]</t>
  </si>
  <si>
    <t>/   DRAW CALC   /</t>
  </si>
  <si>
    <t>---------===++++&lt;&lt;&lt;{{  Password  }}&gt;&gt;&gt;++++===---------</t>
  </si>
  <si>
    <t>v</t>
  </si>
  <si>
    <t>^</t>
  </si>
  <si>
    <t>&lt;--</t>
  </si>
  <si>
    <t>--&gt;</t>
  </si>
  <si>
    <t>Game Starter</t>
  </si>
  <si>
    <t>Z|</t>
  </si>
  <si>
    <t>Current Turn</t>
  </si>
  <si>
    <t>X(es)</t>
  </si>
  <si>
    <t>O(es)</t>
  </si>
  <si>
    <t>Turn</t>
  </si>
  <si>
    <t xml:space="preserve">    |              -Z</t>
  </si>
  <si>
    <t>x</t>
  </si>
  <si>
    <t>Wordpass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</si>
</sst>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Andy"/>
      <family val="4"/>
    </font>
    <font>
      <sz val="20"/>
      <color theme="0"/>
      <name val="Andy"/>
      <family val="4"/>
    </font>
    <font>
      <sz val="11"/>
      <color rgb="FF00B0F0"/>
      <name val="Calibri"/>
      <family val="2"/>
      <scheme val="minor"/>
    </font>
    <font>
      <sz val="11"/>
      <color rgb="FFD05050"/>
      <name val="Calibri"/>
      <family val="2"/>
      <scheme val="minor"/>
    </font>
    <font>
      <sz val="11"/>
      <color rgb="FF5050D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C000"/>
      <name val="Calibri"/>
      <family val="2"/>
      <scheme val="minor"/>
    </font>
    <font>
      <sz val="24"/>
      <color rgb="FFFF0000"/>
      <name val="Andy"/>
      <family val="4"/>
    </font>
    <font>
      <sz val="24"/>
      <color rgb="FF92D050"/>
      <name val="Andy"/>
      <family val="4"/>
    </font>
    <font>
      <sz val="24"/>
      <color rgb="FF00B0F0"/>
      <name val="Andy"/>
      <family val="4"/>
    </font>
    <font>
      <sz val="24"/>
      <color rgb="FFFFC000"/>
      <name val="Andy"/>
      <family val="4"/>
    </font>
    <font>
      <sz val="14"/>
      <color theme="1"/>
      <name val="Calibri"/>
      <family val="2"/>
      <scheme val="minor"/>
    </font>
    <font>
      <sz val="11"/>
      <color theme="1"/>
      <name val="MS serif"/>
    </font>
    <font>
      <sz val="12"/>
      <color theme="1"/>
      <name val="MS Serif"/>
    </font>
    <font>
      <sz val="22"/>
      <color theme="1"/>
      <name val="Andy"/>
      <family val="4"/>
    </font>
    <font>
      <sz val="22"/>
      <color rgb="FFFF0000"/>
      <name val="Andy"/>
      <family val="4"/>
    </font>
    <font>
      <sz val="22"/>
      <color rgb="FF92D050"/>
      <name val="Andy"/>
      <family val="4"/>
    </font>
    <font>
      <sz val="11"/>
      <color rgb="FF92D050"/>
      <name val="Andy"/>
      <family val="4"/>
    </font>
    <font>
      <sz val="11"/>
      <color rgb="FFFF0000"/>
      <name val="Andy"/>
      <family val="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D05050"/>
      </left>
      <right style="thick">
        <color rgb="FFD05050"/>
      </right>
      <top style="thick">
        <color rgb="FFD05050"/>
      </top>
      <bottom style="thick">
        <color rgb="FFD05050"/>
      </bottom>
      <diagonal/>
    </border>
    <border>
      <left style="thick">
        <color rgb="FF5050D0"/>
      </left>
      <right style="thick">
        <color rgb="FF5050D0"/>
      </right>
      <top style="thick">
        <color rgb="FF5050D0"/>
      </top>
      <bottom style="thick">
        <color rgb="FF5050D0"/>
      </bottom>
      <diagonal/>
    </border>
    <border>
      <left style="thick">
        <color rgb="FF92D050"/>
      </left>
      <right style="thick">
        <color rgb="FF92D050"/>
      </right>
      <top style="thick">
        <color rgb="FF92D050"/>
      </top>
      <bottom style="thick">
        <color rgb="FF92D050"/>
      </bottom>
      <diagonal/>
    </border>
    <border>
      <left style="thin">
        <color indexed="64"/>
      </left>
      <right style="thick">
        <color rgb="FF5050D0"/>
      </right>
      <top style="thin">
        <color indexed="64"/>
      </top>
      <bottom style="thick">
        <color rgb="FFD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92D050"/>
      </bottom>
      <diagonal/>
    </border>
    <border>
      <left style="thick">
        <color rgb="FF5050D0"/>
      </left>
      <right style="thin">
        <color indexed="64"/>
      </right>
      <top style="thick">
        <color rgb="FFD05050"/>
      </top>
      <bottom style="thin">
        <color indexed="64"/>
      </bottom>
      <diagonal/>
    </border>
    <border>
      <left style="thick">
        <color rgb="FF5050D0"/>
      </left>
      <right style="thin">
        <color indexed="64"/>
      </right>
      <top style="thin">
        <color indexed="64"/>
      </top>
      <bottom style="thick">
        <color rgb="FFD05050"/>
      </bottom>
      <diagonal/>
    </border>
    <border>
      <left style="thick">
        <color rgb="FF92D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92D050"/>
      </top>
      <bottom style="thin">
        <color indexed="64"/>
      </bottom>
      <diagonal/>
    </border>
    <border>
      <left style="thin">
        <color indexed="64"/>
      </left>
      <right style="thick">
        <color rgb="FF92D05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quotePrefix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8" fillId="0" borderId="0" xfId="0" applyFont="1"/>
    <xf numFmtId="0" fontId="4" fillId="0" borderId="0" xfId="0" applyFont="1"/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1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5" xfId="0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4" fillId="0" borderId="0" xfId="0" applyFont="1"/>
    <xf numFmtId="0" fontId="0" fillId="0" borderId="0" xfId="0" applyFont="1"/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2" xfId="0" applyBorder="1"/>
    <xf numFmtId="0" fontId="7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5" fillId="0" borderId="22" xfId="0" quotePrefix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22" xfId="0" quotePrefix="1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7" fillId="0" borderId="15" xfId="0" applyFont="1" applyBorder="1"/>
    <xf numFmtId="0" fontId="20" fillId="0" borderId="17" xfId="0" applyFont="1" applyBorder="1" applyAlignment="1">
      <alignment horizontal="center" vertical="center"/>
    </xf>
    <xf numFmtId="0" fontId="1" fillId="0" borderId="19" xfId="0" applyFont="1" applyBorder="1"/>
    <xf numFmtId="0" fontId="6" fillId="0" borderId="5" xfId="0" applyFont="1" applyBorder="1" applyAlignment="1">
      <alignment horizontal="center" textRotation="255"/>
    </xf>
    <xf numFmtId="0" fontId="6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1" xfId="0" quotePrefix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36">
    <dxf>
      <fill>
        <gradientFill degree="90">
          <stop position="0">
            <color rgb="FFD55B5B"/>
          </stop>
          <stop position="1">
            <color theme="0"/>
          </stop>
        </gradientFill>
      </fill>
    </dxf>
    <dxf>
      <fill>
        <gradientFill degree="90">
          <stop position="0">
            <color rgb="FF8CD55B"/>
          </stop>
          <stop position="1">
            <color theme="0"/>
          </stop>
        </gradientFill>
      </fill>
    </dxf>
    <dxf>
      <fill>
        <gradientFill degree="90">
          <stop position="0">
            <color theme="4"/>
          </stop>
          <stop position="1">
            <color theme="0"/>
          </stop>
        </gradient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C000"/>
      </font>
    </dxf>
    <dxf>
      <font>
        <color rgb="FF92D050"/>
      </font>
    </dxf>
    <dxf>
      <font>
        <color rgb="FFFF0000"/>
      </font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FF0000"/>
      </font>
    </dxf>
    <dxf>
      <font>
        <color rgb="FF92D05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rgb="FFFF0000"/>
      </font>
      <border>
        <vertical/>
        <horizontal/>
      </border>
    </dxf>
    <dxf>
      <font>
        <color rgb="FF92D050"/>
      </font>
    </dxf>
    <dxf>
      <fill>
        <gradientFill degree="90">
          <stop position="0">
            <color rgb="FFD55B5B"/>
          </stop>
          <stop position="1">
            <color theme="0"/>
          </stop>
        </gradientFill>
      </fill>
    </dxf>
    <dxf>
      <fill>
        <gradientFill degree="90">
          <stop position="0">
            <color rgb="FF8CD55B"/>
          </stop>
          <stop position="1">
            <color theme="0"/>
          </stop>
        </gradientFill>
      </fill>
    </dxf>
    <dxf>
      <fill>
        <gradientFill degree="90">
          <stop position="0">
            <color theme="4"/>
          </stop>
          <stop position="1">
            <color theme="0"/>
          </stop>
        </gradient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C000"/>
      </font>
    </dxf>
    <dxf>
      <font>
        <color rgb="FFFF0000"/>
      </font>
    </dxf>
    <dxf>
      <font>
        <color rgb="FF92D050"/>
      </font>
    </dxf>
    <dxf>
      <font>
        <color theme="0"/>
      </font>
      <border>
        <left/>
        <right/>
        <top/>
        <bottom/>
        <vertical/>
        <horizontal/>
      </border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rgb="FFFF0000"/>
      </font>
      <border>
        <vertical/>
        <horizontal/>
      </border>
    </dxf>
    <dxf>
      <font>
        <color rgb="FF92D050"/>
      </font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rgb="FFFF0000"/>
      </font>
    </dxf>
    <dxf>
      <font>
        <color rgb="FF92D050"/>
      </font>
    </dxf>
  </dxfs>
  <tableStyles count="0" defaultTableStyle="TableStyleMedium2" defaultPivotStyle="PivotStyleLight16"/>
  <colors>
    <mruColors>
      <color rgb="FFD55B5B"/>
      <color rgb="FF8CD55B"/>
      <color rgb="FFFFE89F"/>
      <color rgb="FF8FE2FF"/>
      <color rgb="FFC2E49C"/>
      <color rgb="FFFF9F9F"/>
      <color rgb="FF689439"/>
      <color rgb="FF393994"/>
      <color rgb="FF943939"/>
      <color rgb="FFD0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34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2"/>
          <c:order val="0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1"/>
          <c:val>
            <c:numRef>
              <c:f>'3x3x3'!$F$23:$H$23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2D05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2-9A34-4B47-B598-EFAE72B87FD6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1"/>
          <c:val>
            <c:numRef>
              <c:f>'3x3x3'!$F$22:$H$22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2D05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1-9A34-4B47-B598-EFAE72B87FD6}"/>
            </c:ext>
          </c:extLst>
        </c:ser>
        <c:ser>
          <c:idx val="0"/>
          <c:order val="2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1"/>
          <c:val>
            <c:numRef>
              <c:f>'3x3x3'!$F$21:$H$21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2D05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0-9A34-4B47-B598-EFAE72B87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gapDepth val="40"/>
        <c:shape val="box"/>
        <c:axId val="710685768"/>
        <c:axId val="710687208"/>
        <c:axId val="719979424"/>
      </c:bar3DChart>
      <c:catAx>
        <c:axId val="710685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710687208"/>
        <c:crosses val="autoZero"/>
        <c:auto val="1"/>
        <c:lblAlgn val="ctr"/>
        <c:lblOffset val="100"/>
        <c:noMultiLvlLbl val="0"/>
      </c:catAx>
      <c:valAx>
        <c:axId val="710687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0685768"/>
        <c:crosses val="autoZero"/>
        <c:crossBetween val="between"/>
      </c:valAx>
      <c:serAx>
        <c:axId val="719979424"/>
        <c:scaling>
          <c:orientation val="minMax"/>
        </c:scaling>
        <c:delete val="1"/>
        <c:axPos val="b"/>
        <c:majorTickMark val="none"/>
        <c:minorTickMark val="none"/>
        <c:tickLblPos val="nextTo"/>
        <c:crossAx val="71068720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34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1"/>
          <c:val>
            <c:numRef>
              <c:f>'3x3x3'!$F$19:$H$19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2D05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2-4DD0-4568-BDCA-11297B8057D2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1"/>
          <c:val>
            <c:numRef>
              <c:f>'3x3x3'!$F$18:$H$18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2D05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1-4DD0-4568-BDCA-11297B8057D2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1"/>
          <c:val>
            <c:numRef>
              <c:f>'3x3x3'!$F$17:$H$17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2D05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0-4DD0-4568-BDCA-11297B805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gapDepth val="40"/>
        <c:shape val="box"/>
        <c:axId val="710685768"/>
        <c:axId val="710687208"/>
        <c:axId val="719979424"/>
      </c:bar3DChart>
      <c:catAx>
        <c:axId val="710685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710687208"/>
        <c:crosses val="autoZero"/>
        <c:auto val="1"/>
        <c:lblAlgn val="ctr"/>
        <c:lblOffset val="100"/>
        <c:noMultiLvlLbl val="0"/>
      </c:catAx>
      <c:valAx>
        <c:axId val="710687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0685768"/>
        <c:crosses val="autoZero"/>
        <c:crossBetween val="between"/>
      </c:valAx>
      <c:serAx>
        <c:axId val="719979424"/>
        <c:scaling>
          <c:orientation val="minMax"/>
        </c:scaling>
        <c:delete val="1"/>
        <c:axPos val="b"/>
        <c:majorTickMark val="none"/>
        <c:minorTickMark val="none"/>
        <c:tickLblPos val="nextTo"/>
        <c:crossAx val="71068720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34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2"/>
          <c:order val="0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1"/>
          <c:val>
            <c:numRef>
              <c:f>'3x3x3'!$F$15:$H$15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2D05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2-BB9E-4164-A36F-6F6A5F092339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1"/>
          <c:val>
            <c:numRef>
              <c:f>'3x3x3'!$F$14:$H$14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2D05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1-BB9E-4164-A36F-6F6A5F092339}"/>
            </c:ext>
          </c:extLst>
        </c:ser>
        <c:ser>
          <c:idx val="0"/>
          <c:order val="2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1"/>
          <c:val>
            <c:numRef>
              <c:f>'3x3x3'!$F$13:$H$13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2D05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0-BB9E-4164-A36F-6F6A5F092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gapDepth val="40"/>
        <c:shape val="box"/>
        <c:axId val="710685768"/>
        <c:axId val="710687208"/>
        <c:axId val="719979424"/>
      </c:bar3DChart>
      <c:catAx>
        <c:axId val="710685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710687208"/>
        <c:crosses val="autoZero"/>
        <c:auto val="1"/>
        <c:lblAlgn val="ctr"/>
        <c:lblOffset val="100"/>
        <c:noMultiLvlLbl val="0"/>
      </c:catAx>
      <c:valAx>
        <c:axId val="710687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0685768"/>
        <c:crosses val="autoZero"/>
        <c:crossBetween val="between"/>
      </c:valAx>
      <c:serAx>
        <c:axId val="719979424"/>
        <c:scaling>
          <c:orientation val="minMax"/>
        </c:scaling>
        <c:delete val="1"/>
        <c:axPos val="b"/>
        <c:majorTickMark val="none"/>
        <c:minorTickMark val="none"/>
        <c:tickLblPos val="nextTo"/>
        <c:crossAx val="71068720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34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3"/>
          <c:order val="0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1"/>
          <c:val>
            <c:numRef>
              <c:f>'4x4x4'!$B$39:$E$39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2D05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3-F91F-4031-AF29-A09937A7C894}"/>
            </c:ext>
          </c:extLst>
        </c:ser>
        <c:ser>
          <c:idx val="0"/>
          <c:order val="1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1"/>
          <c:val>
            <c:numRef>
              <c:f>'4x4x4'!$B$38:$E$38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2D05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2-F91F-4031-AF29-A09937A7C894}"/>
            </c:ext>
          </c:extLst>
        </c:ser>
        <c:ser>
          <c:idx val="1"/>
          <c:order val="2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1"/>
          <c:val>
            <c:numRef>
              <c:f>'4x4x4'!$B$37:$E$37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2D05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1-F91F-4031-AF29-A09937A7C894}"/>
            </c:ext>
          </c:extLst>
        </c:ser>
        <c:ser>
          <c:idx val="2"/>
          <c:order val="3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1"/>
          <c:val>
            <c:numRef>
              <c:f>'4x4x4'!$B$36:$E$36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2D05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0-F91F-4031-AF29-A09937A7C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gapDepth val="120"/>
        <c:shape val="box"/>
        <c:axId val="710685768"/>
        <c:axId val="710687208"/>
        <c:axId val="719979424"/>
      </c:bar3DChart>
      <c:catAx>
        <c:axId val="710685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710687208"/>
        <c:crosses val="autoZero"/>
        <c:auto val="1"/>
        <c:lblAlgn val="ctr"/>
        <c:lblOffset val="100"/>
        <c:noMultiLvlLbl val="0"/>
      </c:catAx>
      <c:valAx>
        <c:axId val="710687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0685768"/>
        <c:crosses val="autoZero"/>
        <c:crossBetween val="between"/>
      </c:valAx>
      <c:serAx>
        <c:axId val="719979424"/>
        <c:scaling>
          <c:orientation val="minMax"/>
        </c:scaling>
        <c:delete val="1"/>
        <c:axPos val="b"/>
        <c:majorTickMark val="none"/>
        <c:minorTickMark val="none"/>
        <c:tickLblPos val="nextTo"/>
        <c:crossAx val="71068720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34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2"/>
          <c:order val="0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1"/>
          <c:val>
            <c:numRef>
              <c:f>'4x4x4'!$B$34:$E$34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2D05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3-96DA-49E1-B8F2-57854EA1B793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1"/>
          <c:val>
            <c:numRef>
              <c:f>'4x4x4'!$B$33:$E$33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2D05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2-96DA-49E1-B8F2-57854EA1B793}"/>
            </c:ext>
          </c:extLst>
        </c:ser>
        <c:ser>
          <c:idx val="0"/>
          <c:order val="2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1"/>
          <c:val>
            <c:numRef>
              <c:f>'4x4x4'!$B$32:$E$32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2D05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1-96DA-49E1-B8F2-57854EA1B793}"/>
            </c:ext>
          </c:extLst>
        </c:ser>
        <c:ser>
          <c:idx val="3"/>
          <c:order val="3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1"/>
          <c:val>
            <c:numRef>
              <c:f>'4x4x4'!$B$31:$E$31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2D05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0-96DA-49E1-B8F2-57854EA1B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gapDepth val="120"/>
        <c:shape val="box"/>
        <c:axId val="710685768"/>
        <c:axId val="710687208"/>
        <c:axId val="719979424"/>
      </c:bar3DChart>
      <c:catAx>
        <c:axId val="710685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710687208"/>
        <c:crosses val="autoZero"/>
        <c:auto val="1"/>
        <c:lblAlgn val="ctr"/>
        <c:lblOffset val="100"/>
        <c:noMultiLvlLbl val="0"/>
      </c:catAx>
      <c:valAx>
        <c:axId val="710687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0685768"/>
        <c:crosses val="autoZero"/>
        <c:crossBetween val="between"/>
      </c:valAx>
      <c:serAx>
        <c:axId val="719979424"/>
        <c:scaling>
          <c:orientation val="minMax"/>
        </c:scaling>
        <c:delete val="1"/>
        <c:axPos val="b"/>
        <c:majorTickMark val="none"/>
        <c:minorTickMark val="none"/>
        <c:tickLblPos val="nextTo"/>
        <c:crossAx val="71068720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34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2"/>
          <c:order val="0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1"/>
          <c:val>
            <c:numRef>
              <c:f>'4x4x4'!$B$29:$E$29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2D05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3-93E9-4A9E-9DE7-BDA6549B0B96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1"/>
          <c:val>
            <c:numRef>
              <c:f>'4x4x4'!$B$28:$E$28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2D05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2-93E9-4A9E-9DE7-BDA6549B0B96}"/>
            </c:ext>
          </c:extLst>
        </c:ser>
        <c:ser>
          <c:idx val="0"/>
          <c:order val="2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1"/>
          <c:val>
            <c:numRef>
              <c:f>'4x4x4'!$B$27:$E$27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2D05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1-93E9-4A9E-9DE7-BDA6549B0B96}"/>
            </c:ext>
          </c:extLst>
        </c:ser>
        <c:ser>
          <c:idx val="3"/>
          <c:order val="3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1"/>
          <c:val>
            <c:numRef>
              <c:f>'4x4x4'!$B$26:$E$26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2D05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0-93E9-4A9E-9DE7-BDA6549B0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gapDepth val="120"/>
        <c:shape val="box"/>
        <c:axId val="710685768"/>
        <c:axId val="710687208"/>
        <c:axId val="719979424"/>
      </c:bar3DChart>
      <c:catAx>
        <c:axId val="710685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710687208"/>
        <c:crosses val="autoZero"/>
        <c:auto val="1"/>
        <c:lblAlgn val="ctr"/>
        <c:lblOffset val="100"/>
        <c:noMultiLvlLbl val="0"/>
      </c:catAx>
      <c:valAx>
        <c:axId val="710687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0685768"/>
        <c:crosses val="autoZero"/>
        <c:crossBetween val="between"/>
      </c:valAx>
      <c:serAx>
        <c:axId val="719979424"/>
        <c:scaling>
          <c:orientation val="minMax"/>
        </c:scaling>
        <c:delete val="1"/>
        <c:axPos val="b"/>
        <c:majorTickMark val="none"/>
        <c:minorTickMark val="none"/>
        <c:tickLblPos val="nextTo"/>
        <c:crossAx val="71068720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34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3"/>
          <c:order val="0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1"/>
          <c:val>
            <c:numRef>
              <c:f>'4x4x4'!$B$24:$E$24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2D05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3-8182-4BB8-A862-C1F5AE94D7F0}"/>
            </c:ext>
          </c:extLst>
        </c:ser>
        <c:ser>
          <c:idx val="0"/>
          <c:order val="1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1"/>
          <c:val>
            <c:numRef>
              <c:f>'4x4x4'!$B$23:$E$23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2D05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2-8182-4BB8-A862-C1F5AE94D7F0}"/>
            </c:ext>
          </c:extLst>
        </c:ser>
        <c:ser>
          <c:idx val="1"/>
          <c:order val="2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1"/>
          <c:val>
            <c:numRef>
              <c:f>'4x4x4'!$B$22:$E$22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2D05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1-8182-4BB8-A862-C1F5AE94D7F0}"/>
            </c:ext>
          </c:extLst>
        </c:ser>
        <c:ser>
          <c:idx val="2"/>
          <c:order val="3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1"/>
          <c:val>
            <c:numRef>
              <c:f>'4x4x4'!$B$21:$E$21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2D05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0-8182-4BB8-A862-C1F5AE94D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gapDepth val="120"/>
        <c:shape val="box"/>
        <c:axId val="710685768"/>
        <c:axId val="710687208"/>
        <c:axId val="719979424"/>
      </c:bar3DChart>
      <c:catAx>
        <c:axId val="710685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710687208"/>
        <c:crosses val="autoZero"/>
        <c:auto val="1"/>
        <c:lblAlgn val="ctr"/>
        <c:lblOffset val="100"/>
        <c:noMultiLvlLbl val="0"/>
      </c:catAx>
      <c:valAx>
        <c:axId val="710687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0685768"/>
        <c:crosses val="autoZero"/>
        <c:crossBetween val="between"/>
      </c:valAx>
      <c:serAx>
        <c:axId val="719979424"/>
        <c:scaling>
          <c:orientation val="minMax"/>
        </c:scaling>
        <c:delete val="1"/>
        <c:axPos val="b"/>
        <c:majorTickMark val="none"/>
        <c:minorTickMark val="none"/>
        <c:tickLblPos val="nextTo"/>
        <c:crossAx val="71068720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385762</xdr:colOff>
      <xdr:row>5</xdr:row>
      <xdr:rowOff>76200</xdr:rowOff>
    </xdr:from>
    <xdr:to>
      <xdr:col>12</xdr:col>
      <xdr:colOff>271462</xdr:colOff>
      <xdr:row>9</xdr:row>
      <xdr:rowOff>114299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19</xdr:col>
      <xdr:colOff>572501</xdr:colOff>
      <xdr:row>5</xdr:row>
      <xdr:rowOff>205539</xdr:rowOff>
    </xdr:from>
    <xdr:ext cx="292772" cy="37414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2193001" y="1920039"/>
          <a:ext cx="292772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ln w="3175">
                <a:solidFill>
                  <a:srgbClr val="393994"/>
                </a:solidFill>
              </a:ln>
              <a:solidFill>
                <a:schemeClr val="bg1"/>
              </a:solidFill>
            </a:rPr>
            <a:t>Z</a:t>
          </a:r>
        </a:p>
      </xdr:txBody>
    </xdr:sp>
    <xdr:clientData/>
  </xdr:oneCellAnchor>
  <xdr:twoCellAnchor>
    <xdr:from>
      <xdr:col>17</xdr:col>
      <xdr:colOff>457199</xdr:colOff>
      <xdr:row>5</xdr:row>
      <xdr:rowOff>361950</xdr:rowOff>
    </xdr:from>
    <xdr:to>
      <xdr:col>20</xdr:col>
      <xdr:colOff>123824</xdr:colOff>
      <xdr:row>10</xdr:row>
      <xdr:rowOff>142875</xdr:rowOff>
    </xdr:to>
    <xdr:sp macro="" textlink="">
      <xdr:nvSpPr>
        <xdr:cNvPr id="4" name="Cub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0820399" y="2076450"/>
          <a:ext cx="1495425" cy="1495425"/>
        </a:xfrm>
        <a:prstGeom prst="cube">
          <a:avLst>
            <a:gd name="adj" fmla="val 57484"/>
          </a:avLst>
        </a:prstGeom>
        <a:solidFill>
          <a:srgbClr val="5050D0"/>
        </a:solidFill>
        <a:ln>
          <a:solidFill>
            <a:srgbClr val="39399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257175</xdr:colOff>
      <xdr:row>3</xdr:row>
      <xdr:rowOff>9525</xdr:rowOff>
    </xdr:from>
    <xdr:to>
      <xdr:col>18</xdr:col>
      <xdr:colOff>485775</xdr:colOff>
      <xdr:row>10</xdr:row>
      <xdr:rowOff>342900</xdr:rowOff>
    </xdr:to>
    <xdr:sp macro="" textlink="">
      <xdr:nvSpPr>
        <xdr:cNvPr id="3" name="Cub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0620375" y="1152525"/>
          <a:ext cx="838200" cy="2619375"/>
        </a:xfrm>
        <a:prstGeom prst="cube">
          <a:avLst/>
        </a:prstGeom>
        <a:solidFill>
          <a:srgbClr val="92D050"/>
        </a:solidFill>
        <a:ln>
          <a:solidFill>
            <a:srgbClr val="68943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276225</xdr:colOff>
      <xdr:row>8</xdr:row>
      <xdr:rowOff>266700</xdr:rowOff>
    </xdr:from>
    <xdr:to>
      <xdr:col>21</xdr:col>
      <xdr:colOff>523874</xdr:colOff>
      <xdr:row>10</xdr:row>
      <xdr:rowOff>342900</xdr:rowOff>
    </xdr:to>
    <xdr:sp macro="" textlink="">
      <xdr:nvSpPr>
        <xdr:cNvPr id="5" name="Cub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1249025" y="2933700"/>
          <a:ext cx="2076449" cy="838200"/>
        </a:xfrm>
        <a:prstGeom prst="cube">
          <a:avLst/>
        </a:prstGeom>
        <a:solidFill>
          <a:srgbClr val="D05050"/>
        </a:solidFill>
        <a:ln>
          <a:solidFill>
            <a:srgbClr val="94393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21</xdr:col>
      <xdr:colOff>417094</xdr:colOff>
      <xdr:row>9</xdr:row>
      <xdr:rowOff>85223</xdr:rowOff>
    </xdr:from>
    <xdr:ext cx="304507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3260805" y="3133223"/>
          <a:ext cx="304507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ln w="3175">
                <a:solidFill>
                  <a:srgbClr val="943939"/>
                </a:solidFill>
              </a:ln>
              <a:solidFill>
                <a:schemeClr val="bg1"/>
              </a:solidFill>
            </a:rPr>
            <a:t>X</a:t>
          </a:r>
        </a:p>
      </xdr:txBody>
    </xdr:sp>
    <xdr:clientData/>
  </xdr:oneCellAnchor>
  <xdr:oneCellAnchor>
    <xdr:from>
      <xdr:col>17</xdr:col>
      <xdr:colOff>547438</xdr:colOff>
      <xdr:row>2</xdr:row>
      <xdr:rowOff>150395</xdr:rowOff>
    </xdr:from>
    <xdr:ext cx="304507" cy="37414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0944727" y="912395"/>
          <a:ext cx="304507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ln w="3175">
                <a:solidFill>
                  <a:srgbClr val="689439"/>
                </a:solidFill>
              </a:ln>
              <a:solidFill>
                <a:schemeClr val="bg1"/>
              </a:solidFill>
            </a:rPr>
            <a:t>Y</a:t>
          </a:r>
        </a:p>
      </xdr:txBody>
    </xdr:sp>
    <xdr:clientData/>
  </xdr:oneCellAnchor>
  <xdr:twoCellAnchor>
    <xdr:from>
      <xdr:col>8</xdr:col>
      <xdr:colOff>385762</xdr:colOff>
      <xdr:row>2</xdr:row>
      <xdr:rowOff>330993</xdr:rowOff>
    </xdr:from>
    <xdr:to>
      <xdr:col>12</xdr:col>
      <xdr:colOff>271462</xdr:colOff>
      <xdr:row>6</xdr:row>
      <xdr:rowOff>369092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385762</xdr:colOff>
      <xdr:row>1</xdr:row>
      <xdr:rowOff>14287</xdr:rowOff>
    </xdr:from>
    <xdr:to>
      <xdr:col>12</xdr:col>
      <xdr:colOff>271462</xdr:colOff>
      <xdr:row>5</xdr:row>
      <xdr:rowOff>52386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562976</xdr:colOff>
      <xdr:row>7</xdr:row>
      <xdr:rowOff>196014</xdr:rowOff>
    </xdr:from>
    <xdr:ext cx="292772" cy="37414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4583776" y="2672514"/>
          <a:ext cx="292772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ln w="3175">
                <a:solidFill>
                  <a:srgbClr val="393994"/>
                </a:solidFill>
              </a:ln>
              <a:solidFill>
                <a:schemeClr val="bg1"/>
              </a:solidFill>
            </a:rPr>
            <a:t>Z</a:t>
          </a:r>
        </a:p>
      </xdr:txBody>
    </xdr:sp>
    <xdr:clientData/>
  </xdr:oneCellAnchor>
  <xdr:twoCellAnchor>
    <xdr:from>
      <xdr:col>21</xdr:col>
      <xdr:colOff>447674</xdr:colOff>
      <xdr:row>7</xdr:row>
      <xdr:rowOff>352425</xdr:rowOff>
    </xdr:from>
    <xdr:to>
      <xdr:col>24</xdr:col>
      <xdr:colOff>114299</xdr:colOff>
      <xdr:row>12</xdr:row>
      <xdr:rowOff>133350</xdr:rowOff>
    </xdr:to>
    <xdr:sp macro="" textlink="">
      <xdr:nvSpPr>
        <xdr:cNvPr id="4" name="Cub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3249274" y="2828925"/>
          <a:ext cx="1495425" cy="1495425"/>
        </a:xfrm>
        <a:prstGeom prst="cube">
          <a:avLst>
            <a:gd name="adj" fmla="val 57484"/>
          </a:avLst>
        </a:prstGeom>
        <a:solidFill>
          <a:srgbClr val="5050D0"/>
        </a:solidFill>
        <a:ln>
          <a:solidFill>
            <a:srgbClr val="39399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247650</xdr:colOff>
      <xdr:row>5</xdr:row>
      <xdr:rowOff>190500</xdr:rowOff>
    </xdr:from>
    <xdr:to>
      <xdr:col>22</xdr:col>
      <xdr:colOff>476250</xdr:colOff>
      <xdr:row>12</xdr:row>
      <xdr:rowOff>333375</xdr:rowOff>
    </xdr:to>
    <xdr:sp macro="" textlink="">
      <xdr:nvSpPr>
        <xdr:cNvPr id="5" name="Cub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3049250" y="1905000"/>
          <a:ext cx="838200" cy="2619375"/>
        </a:xfrm>
        <a:prstGeom prst="cube">
          <a:avLst/>
        </a:prstGeom>
        <a:solidFill>
          <a:srgbClr val="92D050"/>
        </a:solidFill>
        <a:ln>
          <a:solidFill>
            <a:srgbClr val="68943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266700</xdr:colOff>
      <xdr:row>10</xdr:row>
      <xdr:rowOff>257175</xdr:rowOff>
    </xdr:from>
    <xdr:to>
      <xdr:col>25</xdr:col>
      <xdr:colOff>514349</xdr:colOff>
      <xdr:row>12</xdr:row>
      <xdr:rowOff>333375</xdr:rowOff>
    </xdr:to>
    <xdr:sp macro="" textlink="">
      <xdr:nvSpPr>
        <xdr:cNvPr id="6" name="Cub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3677900" y="3686175"/>
          <a:ext cx="2076449" cy="838200"/>
        </a:xfrm>
        <a:prstGeom prst="cube">
          <a:avLst/>
        </a:prstGeom>
        <a:solidFill>
          <a:srgbClr val="D05050"/>
        </a:solidFill>
        <a:ln>
          <a:solidFill>
            <a:srgbClr val="94393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369469</xdr:colOff>
      <xdr:row>11</xdr:row>
      <xdr:rowOff>94748</xdr:rowOff>
    </xdr:from>
    <xdr:ext cx="304507" cy="37414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5609469" y="3904748"/>
          <a:ext cx="304507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ln w="3175">
                <a:solidFill>
                  <a:srgbClr val="943939"/>
                </a:solidFill>
              </a:ln>
              <a:solidFill>
                <a:schemeClr val="bg1"/>
              </a:solidFill>
            </a:rPr>
            <a:t>X</a:t>
          </a:r>
        </a:p>
      </xdr:txBody>
    </xdr:sp>
    <xdr:clientData/>
  </xdr:oneCellAnchor>
  <xdr:oneCellAnchor>
    <xdr:from>
      <xdr:col>21</xdr:col>
      <xdr:colOff>537913</xdr:colOff>
      <xdr:row>4</xdr:row>
      <xdr:rowOff>140870</xdr:rowOff>
    </xdr:from>
    <xdr:ext cx="304507" cy="37414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3339513" y="1664870"/>
          <a:ext cx="304507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ln w="3175">
                <a:solidFill>
                  <a:srgbClr val="689439"/>
                </a:solidFill>
              </a:ln>
              <a:solidFill>
                <a:schemeClr val="bg1"/>
              </a:solidFill>
            </a:rPr>
            <a:t>Y</a:t>
          </a:r>
        </a:p>
      </xdr:txBody>
    </xdr:sp>
    <xdr:clientData/>
  </xdr:oneCellAnchor>
  <xdr:twoCellAnchor>
    <xdr:from>
      <xdr:col>11</xdr:col>
      <xdr:colOff>47624</xdr:colOff>
      <xdr:row>10</xdr:row>
      <xdr:rowOff>47626</xdr:rowOff>
    </xdr:from>
    <xdr:to>
      <xdr:col>17</xdr:col>
      <xdr:colOff>587673</xdr:colOff>
      <xdr:row>14</xdr:row>
      <xdr:rowOff>28576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47624</xdr:colOff>
      <xdr:row>7</xdr:row>
      <xdr:rowOff>31750</xdr:rowOff>
    </xdr:from>
    <xdr:to>
      <xdr:col>17</xdr:col>
      <xdr:colOff>587673</xdr:colOff>
      <xdr:row>11</xdr:row>
      <xdr:rowOff>203200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47624</xdr:colOff>
      <xdr:row>4</xdr:row>
      <xdr:rowOff>15875</xdr:rowOff>
    </xdr:from>
    <xdr:to>
      <xdr:col>17</xdr:col>
      <xdr:colOff>587673</xdr:colOff>
      <xdr:row>8</xdr:row>
      <xdr:rowOff>187325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47624</xdr:colOff>
      <xdr:row>1</xdr:row>
      <xdr:rowOff>190500</xdr:rowOff>
    </xdr:from>
    <xdr:to>
      <xdr:col>17</xdr:col>
      <xdr:colOff>587673</xdr:colOff>
      <xdr:row>5</xdr:row>
      <xdr:rowOff>361950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autoPageBreaks="0"/>
  </sheetPr>
  <dimension ref="A1:AA25"/>
  <sheetViews>
    <sheetView zoomScaleNormal="100" workbookViewId="0">
      <selection activeCell="R20" sqref="R20:Z22"/>
    </sheetView>
  </sheetViews>
  <sheetFormatPr defaultRowHeight="15" x14ac:dyDescent="0.25"/>
  <cols>
    <col min="22" max="32" width="9.140625" customWidth="1"/>
  </cols>
  <sheetData>
    <row r="1" spans="1:27" ht="30" customHeight="1" thickBot="1" x14ac:dyDescent="0.3">
      <c r="A1" s="25"/>
      <c r="B1" s="23"/>
      <c r="C1" s="24"/>
      <c r="D1" s="2"/>
      <c r="N1" s="1"/>
      <c r="O1" s="12"/>
      <c r="P1" s="1"/>
    </row>
    <row r="2" spans="1:27" ht="30" customHeight="1" thickTop="1" thickBot="1" x14ac:dyDescent="0.3">
      <c r="A2" s="26"/>
      <c r="B2" s="5"/>
      <c r="C2" s="20"/>
      <c r="D2" s="2"/>
      <c r="E2" s="2"/>
      <c r="N2" s="17"/>
      <c r="O2" s="8" t="s">
        <v>3</v>
      </c>
      <c r="P2" s="15"/>
    </row>
    <row r="3" spans="1:27" ht="30" customHeight="1" thickTop="1" x14ac:dyDescent="0.25">
      <c r="A3" s="27"/>
      <c r="B3" s="21"/>
      <c r="C3" s="22"/>
      <c r="D3" s="2"/>
      <c r="N3" s="1"/>
      <c r="O3" s="16"/>
      <c r="P3" s="1"/>
    </row>
    <row r="4" spans="1:27" ht="15" customHeight="1" thickBot="1" x14ac:dyDescent="0.3">
      <c r="A4" s="6"/>
      <c r="B4" s="7"/>
      <c r="C4" s="6"/>
      <c r="D4" s="2"/>
    </row>
    <row r="5" spans="1:27" ht="30" customHeight="1" thickTop="1" thickBot="1" x14ac:dyDescent="0.3">
      <c r="A5" s="25"/>
      <c r="B5" s="23"/>
      <c r="C5" s="24"/>
      <c r="D5" s="2"/>
      <c r="E5" s="3"/>
      <c r="F5" s="80" t="s">
        <v>8</v>
      </c>
      <c r="G5" s="80"/>
      <c r="H5" s="80"/>
      <c r="N5" s="11"/>
      <c r="O5" s="68" t="s">
        <v>29</v>
      </c>
      <c r="P5" s="14"/>
    </row>
    <row r="6" spans="1:27" ht="30" customHeight="1" thickTop="1" thickBot="1" x14ac:dyDescent="0.3">
      <c r="A6" s="26"/>
      <c r="B6" s="5"/>
      <c r="C6" s="20"/>
      <c r="D6" s="2"/>
      <c r="E6" s="3"/>
      <c r="F6" s="81" t="s">
        <v>9</v>
      </c>
      <c r="G6" s="81"/>
      <c r="H6" s="81"/>
      <c r="N6" s="9" t="s">
        <v>5</v>
      </c>
      <c r="O6" s="4" t="s">
        <v>2</v>
      </c>
      <c r="P6" s="9" t="s">
        <v>4</v>
      </c>
      <c r="T6" s="42"/>
    </row>
    <row r="7" spans="1:27" ht="30" customHeight="1" thickTop="1" thickBot="1" x14ac:dyDescent="0.3">
      <c r="A7" s="27"/>
      <c r="B7" s="21"/>
      <c r="C7" s="22"/>
      <c r="D7" s="2"/>
      <c r="F7" s="82" t="s">
        <v>7</v>
      </c>
      <c r="G7" s="82"/>
      <c r="H7" s="82"/>
      <c r="N7" s="1"/>
      <c r="O7" s="69" t="s">
        <v>34</v>
      </c>
      <c r="P7" s="13"/>
    </row>
    <row r="8" spans="1:27" ht="15" customHeight="1" thickTop="1" x14ac:dyDescent="0.25">
      <c r="A8" s="6"/>
      <c r="B8" s="6"/>
      <c r="C8" s="6"/>
      <c r="D8" s="2"/>
    </row>
    <row r="9" spans="1:27" ht="30" customHeight="1" thickBot="1" x14ac:dyDescent="0.3">
      <c r="A9" s="25"/>
      <c r="B9" s="23"/>
      <c r="C9" s="24"/>
      <c r="D9" s="2"/>
      <c r="F9" s="83" t="s">
        <v>10</v>
      </c>
      <c r="G9" s="83"/>
      <c r="H9" s="83"/>
      <c r="N9" s="1"/>
      <c r="O9" s="1"/>
      <c r="P9" s="1"/>
    </row>
    <row r="10" spans="1:27" ht="30" customHeight="1" thickTop="1" thickBot="1" x14ac:dyDescent="0.3">
      <c r="A10" s="26"/>
      <c r="B10" s="5"/>
      <c r="C10" s="20"/>
      <c r="D10" s="2"/>
      <c r="E10" t="b">
        <f>ISEVEN(I11)</f>
        <v>1</v>
      </c>
      <c r="F10" s="53" t="s">
        <v>33</v>
      </c>
      <c r="G10" s="84" t="s">
        <v>28</v>
      </c>
      <c r="H10" s="84"/>
      <c r="I10">
        <f>IF(G11="o",1,0)</f>
        <v>0</v>
      </c>
      <c r="N10" s="1"/>
      <c r="O10" s="10" t="s">
        <v>6</v>
      </c>
      <c r="P10" s="1"/>
    </row>
    <row r="11" spans="1:27" ht="30" customHeight="1" thickTop="1" x14ac:dyDescent="0.25">
      <c r="A11" s="27"/>
      <c r="B11" s="21"/>
      <c r="C11" s="22"/>
      <c r="D11" s="2"/>
      <c r="E11" t="b">
        <f>OR(V13=3,V15=-3,X13,X15)</f>
        <v>0</v>
      </c>
      <c r="F11" s="49" t="str">
        <f>IF(OR(G11="",E11),"-",IF(E10,"X","O"))</f>
        <v>X</v>
      </c>
      <c r="G11" s="85" t="s">
        <v>35</v>
      </c>
      <c r="H11" s="86"/>
      <c r="I11">
        <f>SUM(A14:B14,I10)</f>
        <v>0</v>
      </c>
      <c r="N11" s="1"/>
      <c r="O11" s="1"/>
      <c r="P11" s="1"/>
    </row>
    <row r="12" spans="1:27" ht="15" customHeight="1" x14ac:dyDescent="0.25">
      <c r="A12" s="2"/>
      <c r="B12" s="2"/>
      <c r="C12" s="2"/>
      <c r="D12" s="2"/>
      <c r="R12" s="3"/>
    </row>
    <row r="13" spans="1:27" ht="15" customHeight="1" x14ac:dyDescent="0.25">
      <c r="A13" s="66" t="s">
        <v>31</v>
      </c>
      <c r="B13" s="64" t="s">
        <v>32</v>
      </c>
      <c r="F13" s="29">
        <f t="shared" ref="F13:H15" si="0">IF(A1="x",1,IF(A1="o",-1,0))</f>
        <v>0</v>
      </c>
      <c r="G13" s="30">
        <f t="shared" si="0"/>
        <v>0</v>
      </c>
      <c r="H13" s="31">
        <f t="shared" si="0"/>
        <v>0</v>
      </c>
      <c r="I13" s="32"/>
      <c r="J13" s="32">
        <f>SUM(F13:F15)</f>
        <v>0</v>
      </c>
      <c r="K13" s="32">
        <f>SUM(G13:G15)</f>
        <v>0</v>
      </c>
      <c r="L13" s="32">
        <f>SUM(H13:H15)</f>
        <v>0</v>
      </c>
      <c r="M13" s="32"/>
      <c r="N13" s="32">
        <f t="shared" ref="N13:P15" si="1">SUM(F13,F17,F21)</f>
        <v>0</v>
      </c>
      <c r="O13" s="32">
        <f t="shared" si="1"/>
        <v>0</v>
      </c>
      <c r="P13" s="32">
        <f t="shared" si="1"/>
        <v>0</v>
      </c>
      <c r="Q13" s="32"/>
      <c r="R13" s="32">
        <f>SUM(F13,G18,H23)</f>
        <v>0</v>
      </c>
      <c r="S13" s="32"/>
      <c r="T13" s="32">
        <f>SUM(H13,G18,F23)</f>
        <v>0</v>
      </c>
      <c r="U13" s="32"/>
      <c r="V13" s="33">
        <f>MAX(J13:T23)</f>
        <v>0</v>
      </c>
      <c r="X13" s="19" t="b">
        <f>AND(Y13=0,Z13=0,AA13=27)</f>
        <v>0</v>
      </c>
      <c r="Y13">
        <f>COUNTIF(J13:T23,3)</f>
        <v>0</v>
      </c>
      <c r="Z13">
        <f>COUNTIF(J13:T23,-3)</f>
        <v>0</v>
      </c>
      <c r="AA13">
        <f>COUNTIF(F13:H23,"&lt;&gt;0")-COUNTBLANK(F13:H23)</f>
        <v>0</v>
      </c>
    </row>
    <row r="14" spans="1:27" ht="15" customHeight="1" x14ac:dyDescent="0.25">
      <c r="A14" s="67">
        <f>COUNTIF(A1:C11,"x")</f>
        <v>0</v>
      </c>
      <c r="B14" s="65">
        <f>COUNTIF(A1:C11,"o")</f>
        <v>0</v>
      </c>
      <c r="F14" s="34">
        <f t="shared" si="0"/>
        <v>0</v>
      </c>
      <c r="G14" s="35">
        <f t="shared" si="0"/>
        <v>0</v>
      </c>
      <c r="H14" s="36">
        <f t="shared" si="0"/>
        <v>0</v>
      </c>
      <c r="I14" s="32"/>
      <c r="J14" s="32">
        <f>SUM(F13:H13)</f>
        <v>0</v>
      </c>
      <c r="K14" s="32">
        <f>SUM(F14:H14)</f>
        <v>0</v>
      </c>
      <c r="L14" s="32">
        <f>SUM(F15:H15)</f>
        <v>0</v>
      </c>
      <c r="M14" s="32"/>
      <c r="N14" s="32">
        <f t="shared" si="1"/>
        <v>0</v>
      </c>
      <c r="O14" s="32">
        <f t="shared" si="1"/>
        <v>0</v>
      </c>
      <c r="P14" s="32">
        <f t="shared" si="1"/>
        <v>0</v>
      </c>
      <c r="Q14" s="32"/>
      <c r="R14" s="32"/>
      <c r="S14" s="32"/>
      <c r="T14" s="32"/>
      <c r="U14" s="32"/>
      <c r="V14" s="32"/>
      <c r="Y14" s="72" t="s">
        <v>22</v>
      </c>
      <c r="Z14" s="72"/>
      <c r="AA14" s="72"/>
    </row>
    <row r="15" spans="1:27" ht="15" customHeight="1" x14ac:dyDescent="0.25">
      <c r="F15" s="37">
        <f t="shared" si="0"/>
        <v>0</v>
      </c>
      <c r="G15" s="38">
        <f t="shared" si="0"/>
        <v>0</v>
      </c>
      <c r="H15" s="39">
        <f t="shared" si="0"/>
        <v>0</v>
      </c>
      <c r="I15" s="32"/>
      <c r="J15" s="32">
        <f>SUM(F15,G14,H13)</f>
        <v>0</v>
      </c>
      <c r="K15" s="32">
        <f>SUM(F13,G14,H15)</f>
        <v>0</v>
      </c>
      <c r="L15" s="32"/>
      <c r="M15" s="32"/>
      <c r="N15" s="32">
        <f t="shared" si="1"/>
        <v>0</v>
      </c>
      <c r="O15" s="32">
        <f t="shared" si="1"/>
        <v>0</v>
      </c>
      <c r="P15" s="32">
        <f t="shared" si="1"/>
        <v>0</v>
      </c>
      <c r="Q15" s="32"/>
      <c r="R15" s="32">
        <f>SUM(F15,G18,H21)</f>
        <v>0</v>
      </c>
      <c r="S15" s="32"/>
      <c r="T15" s="32">
        <f>SUM(H15,G18,F21)</f>
        <v>0</v>
      </c>
      <c r="U15" s="32"/>
      <c r="V15" s="40">
        <f>MIN(J13:T23)</f>
        <v>0</v>
      </c>
      <c r="X15" s="18" t="b">
        <f>AND(V13=3,V15=-3)</f>
        <v>0</v>
      </c>
    </row>
    <row r="16" spans="1:27" x14ac:dyDescent="0.25">
      <c r="F16" s="32"/>
      <c r="G16" s="32"/>
      <c r="H16" s="32"/>
      <c r="I16" s="32"/>
      <c r="J16" s="32"/>
      <c r="K16" s="32"/>
      <c r="L16" s="32"/>
      <c r="M16" s="32"/>
      <c r="N16" s="76" t="s">
        <v>14</v>
      </c>
      <c r="O16" s="76"/>
      <c r="P16" s="76"/>
      <c r="Q16" s="32"/>
      <c r="R16" s="76" t="s">
        <v>17</v>
      </c>
      <c r="S16" s="76"/>
      <c r="T16" s="76"/>
      <c r="U16" s="32"/>
      <c r="V16" s="32"/>
    </row>
    <row r="17" spans="6:27" x14ac:dyDescent="0.25">
      <c r="F17" s="29">
        <f t="shared" ref="F17:H19" si="2">IF(A5="x",1,IF(A5="o",-1,0))</f>
        <v>0</v>
      </c>
      <c r="G17" s="30">
        <f t="shared" si="2"/>
        <v>0</v>
      </c>
      <c r="H17" s="31">
        <f t="shared" si="2"/>
        <v>0</v>
      </c>
      <c r="I17" s="32"/>
      <c r="J17" s="32">
        <f>SUM(F17:F19)</f>
        <v>0</v>
      </c>
      <c r="K17" s="32">
        <f>SUM(G17:G19)</f>
        <v>0</v>
      </c>
      <c r="L17" s="32">
        <f>SUM(H17:H19)</f>
        <v>0</v>
      </c>
      <c r="M17" s="32"/>
      <c r="N17" s="41">
        <f>SUM(F13,F18,F23)</f>
        <v>0</v>
      </c>
      <c r="O17" s="41">
        <f>SUM(G13,G18,G23)</f>
        <v>0</v>
      </c>
      <c r="P17" s="41">
        <f>SUM(H13,H18,H23)</f>
        <v>0</v>
      </c>
      <c r="Q17" s="32"/>
      <c r="R17" s="32"/>
      <c r="S17" s="32"/>
      <c r="T17" s="32"/>
      <c r="U17" s="32"/>
      <c r="V17" s="32"/>
    </row>
    <row r="18" spans="6:27" x14ac:dyDescent="0.25">
      <c r="F18" s="34">
        <f t="shared" si="2"/>
        <v>0</v>
      </c>
      <c r="G18" s="35">
        <f t="shared" si="2"/>
        <v>0</v>
      </c>
      <c r="H18" s="36">
        <f t="shared" si="2"/>
        <v>0</v>
      </c>
      <c r="I18" s="32"/>
      <c r="J18" s="32">
        <f>SUM(F17:H17)</f>
        <v>0</v>
      </c>
      <c r="K18" s="32">
        <f>SUM(F18:H18)</f>
        <v>0</v>
      </c>
      <c r="L18" s="32">
        <f>SUM(F19:H19)</f>
        <v>0</v>
      </c>
      <c r="M18" s="32"/>
      <c r="N18" s="4" t="s">
        <v>1</v>
      </c>
      <c r="O18" s="4" t="s">
        <v>1</v>
      </c>
      <c r="P18" s="4" t="s">
        <v>1</v>
      </c>
      <c r="Q18" s="32"/>
      <c r="R18" s="73" t="s">
        <v>23</v>
      </c>
      <c r="S18" s="74"/>
      <c r="T18" s="74"/>
      <c r="U18" s="74"/>
      <c r="V18" s="74"/>
      <c r="W18" s="74"/>
      <c r="X18" s="74"/>
      <c r="Y18" s="74"/>
      <c r="Z18" s="74"/>
      <c r="AA18" s="32"/>
    </row>
    <row r="19" spans="6:27" x14ac:dyDescent="0.25">
      <c r="F19" s="37">
        <f t="shared" si="2"/>
        <v>0</v>
      </c>
      <c r="G19" s="38">
        <f t="shared" si="2"/>
        <v>0</v>
      </c>
      <c r="H19" s="39">
        <f t="shared" si="2"/>
        <v>0</v>
      </c>
      <c r="I19" s="32"/>
      <c r="J19" s="32">
        <f>SUM(F19,G18,H17)</f>
        <v>0</v>
      </c>
      <c r="K19" s="32">
        <f>SUM(F17,G18,H19)</f>
        <v>0</v>
      </c>
      <c r="L19" s="32"/>
      <c r="M19" s="32"/>
      <c r="N19" s="32">
        <f>SUM(F15,F18,F21)</f>
        <v>0</v>
      </c>
      <c r="O19" s="32">
        <f>SUM(G15,G18,G21)</f>
        <v>0</v>
      </c>
      <c r="P19" s="32">
        <f>SUM(H15,H18,H21)</f>
        <v>0</v>
      </c>
      <c r="Q19" s="32"/>
      <c r="R19" s="74"/>
      <c r="S19" s="74"/>
      <c r="T19" s="74"/>
      <c r="U19" s="74"/>
      <c r="V19" s="74"/>
      <c r="W19" s="74"/>
      <c r="X19" s="74"/>
      <c r="Y19" s="74"/>
      <c r="Z19" s="74"/>
      <c r="AA19" s="32"/>
    </row>
    <row r="20" spans="6:27" x14ac:dyDescent="0.25">
      <c r="F20" s="32"/>
      <c r="G20" s="32"/>
      <c r="H20" s="32"/>
      <c r="I20" s="32"/>
      <c r="J20" s="32"/>
      <c r="K20" s="32"/>
      <c r="L20" s="32"/>
      <c r="M20" s="32"/>
      <c r="N20" s="76" t="s">
        <v>15</v>
      </c>
      <c r="O20" s="76"/>
      <c r="P20" s="76"/>
      <c r="Q20" s="32"/>
      <c r="R20" s="75" t="s">
        <v>36</v>
      </c>
      <c r="S20" s="75"/>
      <c r="T20" s="75"/>
      <c r="U20" s="75"/>
      <c r="V20" s="75"/>
      <c r="W20" s="75"/>
      <c r="X20" s="75"/>
      <c r="Y20" s="75"/>
      <c r="Z20" s="75"/>
      <c r="AA20" s="93" t="b">
        <f>OR(WordPass="")</f>
        <v>0</v>
      </c>
    </row>
    <row r="21" spans="6:27" x14ac:dyDescent="0.25">
      <c r="F21" s="29">
        <f t="shared" ref="F21:H23" si="3">IF(A9="x",1,IF(A9="o",-1,0))</f>
        <v>0</v>
      </c>
      <c r="G21" s="30">
        <f t="shared" si="3"/>
        <v>0</v>
      </c>
      <c r="H21" s="31">
        <f t="shared" si="3"/>
        <v>0</v>
      </c>
      <c r="I21" s="32"/>
      <c r="J21" s="32">
        <f>SUM(F21:F23)</f>
        <v>0</v>
      </c>
      <c r="K21" s="32">
        <f>SUM(G21:G23)</f>
        <v>0</v>
      </c>
      <c r="L21" s="32">
        <f>SUM(H21:H23)</f>
        <v>0</v>
      </c>
      <c r="M21" s="32"/>
      <c r="N21" s="32">
        <f>SUM(F13,G17,H21)</f>
        <v>0</v>
      </c>
      <c r="O21" s="28" t="s">
        <v>0</v>
      </c>
      <c r="P21" s="32">
        <f>SUM(H13,G17,F21)</f>
        <v>0</v>
      </c>
      <c r="Q21" s="32"/>
      <c r="R21" s="75"/>
      <c r="S21" s="75"/>
      <c r="T21" s="75"/>
      <c r="U21" s="75"/>
      <c r="V21" s="75"/>
      <c r="W21" s="75"/>
      <c r="X21" s="75"/>
      <c r="Y21" s="75"/>
      <c r="Z21" s="75"/>
      <c r="AA21" s="93" t="b">
        <f>OR(WordPass="WordPass")</f>
        <v>1</v>
      </c>
    </row>
    <row r="22" spans="6:27" x14ac:dyDescent="0.25">
      <c r="F22" s="34">
        <f t="shared" si="3"/>
        <v>0</v>
      </c>
      <c r="G22" s="35">
        <f t="shared" si="3"/>
        <v>0</v>
      </c>
      <c r="H22" s="36">
        <f t="shared" si="3"/>
        <v>0</v>
      </c>
      <c r="I22" s="32"/>
      <c r="J22" s="32">
        <f>SUM(F21:H21)</f>
        <v>0</v>
      </c>
      <c r="K22" s="32">
        <f>SUM(F22:H22)</f>
        <v>0</v>
      </c>
      <c r="L22" s="32">
        <f>SUM(F23:H23)</f>
        <v>0</v>
      </c>
      <c r="M22" s="32"/>
      <c r="N22" s="32">
        <f>SUM(F14,G18,H22)</f>
        <v>0</v>
      </c>
      <c r="O22" s="28" t="s">
        <v>0</v>
      </c>
      <c r="P22" s="32">
        <f>SUM(H14,G18,F22)</f>
        <v>0</v>
      </c>
      <c r="Q22" s="32"/>
      <c r="R22" s="75"/>
      <c r="S22" s="75"/>
      <c r="T22" s="75"/>
      <c r="U22" s="75"/>
      <c r="V22" s="75"/>
      <c r="W22" s="75"/>
      <c r="X22" s="75"/>
      <c r="Y22" s="75"/>
      <c r="Z22" s="75"/>
      <c r="AA22" s="43" t="b">
        <f>AND(NOT(AA20),NOT(AA21))</f>
        <v>0</v>
      </c>
    </row>
    <row r="23" spans="6:27" x14ac:dyDescent="0.25">
      <c r="F23" s="37">
        <f t="shared" si="3"/>
        <v>0</v>
      </c>
      <c r="G23" s="38">
        <f t="shared" si="3"/>
        <v>0</v>
      </c>
      <c r="H23" s="39">
        <f t="shared" si="3"/>
        <v>0</v>
      </c>
      <c r="I23" s="32"/>
      <c r="J23" s="32">
        <f>SUM(F23,G22,H21)</f>
        <v>0</v>
      </c>
      <c r="K23" s="32">
        <f>SUM(F21,G22,H23)</f>
        <v>0</v>
      </c>
      <c r="L23" s="32"/>
      <c r="M23" s="32"/>
      <c r="N23" s="32">
        <f>SUM(F15,G19,H23)</f>
        <v>0</v>
      </c>
      <c r="O23" s="28" t="s">
        <v>0</v>
      </c>
      <c r="P23" s="32">
        <f>SUM(H15,G19,F23)</f>
        <v>0</v>
      </c>
      <c r="Q23" s="32"/>
      <c r="R23" s="32"/>
      <c r="S23" s="32"/>
      <c r="T23" s="32"/>
      <c r="U23" s="32"/>
      <c r="V23" s="32"/>
    </row>
    <row r="24" spans="6:27" x14ac:dyDescent="0.25">
      <c r="F24" s="45" t="s">
        <v>18</v>
      </c>
      <c r="G24" s="4" t="s">
        <v>20</v>
      </c>
      <c r="H24" s="44" t="s">
        <v>19</v>
      </c>
      <c r="I24" s="32"/>
      <c r="J24" s="32"/>
      <c r="K24" s="32"/>
      <c r="L24" s="32"/>
      <c r="M24" s="32"/>
      <c r="N24" s="76" t="s">
        <v>16</v>
      </c>
      <c r="O24" s="76"/>
      <c r="P24" s="76"/>
      <c r="Q24" s="32"/>
      <c r="R24" s="32"/>
      <c r="S24" s="32"/>
      <c r="T24" s="32"/>
      <c r="U24" s="32"/>
      <c r="V24" s="32"/>
    </row>
    <row r="25" spans="6:27" x14ac:dyDescent="0.25">
      <c r="F25" s="77" t="s">
        <v>11</v>
      </c>
      <c r="G25" s="78"/>
      <c r="H25" s="79"/>
      <c r="I25" s="32"/>
      <c r="J25" s="77" t="s">
        <v>12</v>
      </c>
      <c r="K25" s="78"/>
      <c r="L25" s="79"/>
      <c r="M25" s="32"/>
      <c r="N25" s="77" t="s">
        <v>13</v>
      </c>
      <c r="O25" s="78"/>
      <c r="P25" s="78"/>
      <c r="Q25" s="78"/>
      <c r="R25" s="78"/>
      <c r="S25" s="78"/>
      <c r="T25" s="79"/>
      <c r="U25" s="32"/>
      <c r="V25" s="71" t="s">
        <v>21</v>
      </c>
      <c r="W25" s="71"/>
      <c r="X25" s="71"/>
      <c r="Y25" s="71"/>
      <c r="Z25" s="71"/>
      <c r="AA25" s="71"/>
    </row>
  </sheetData>
  <mergeCells count="17">
    <mergeCell ref="J25:L25"/>
    <mergeCell ref="F5:H5"/>
    <mergeCell ref="F6:H6"/>
    <mergeCell ref="F7:H7"/>
    <mergeCell ref="F9:H9"/>
    <mergeCell ref="F25:H25"/>
    <mergeCell ref="G10:H10"/>
    <mergeCell ref="G11:H11"/>
    <mergeCell ref="V25:AA25"/>
    <mergeCell ref="Y14:AA14"/>
    <mergeCell ref="R18:Z19"/>
    <mergeCell ref="R20:Z22"/>
    <mergeCell ref="N16:P16"/>
    <mergeCell ref="N20:P20"/>
    <mergeCell ref="N24:P24"/>
    <mergeCell ref="N25:T25"/>
    <mergeCell ref="R16:T16"/>
  </mergeCells>
  <conditionalFormatting sqref="F13:T15 F17:T17 F16:N16 Q16:R16 F23:T23 F20:N20 Q20:R20 F19:Q19 F18:R18 F21:Q22">
    <cfRule type="expression" dxfId="35" priority="26">
      <formula>IF(F13&lt;0,1,0)</formula>
    </cfRule>
    <cfRule type="expression" dxfId="34" priority="28">
      <formula>IF(F13&gt;0,1,0)</formula>
    </cfRule>
  </conditionalFormatting>
  <conditionalFormatting sqref="F5:H5">
    <cfRule type="expression" dxfId="33" priority="23">
      <formula>NOT($V$13=3)</formula>
    </cfRule>
  </conditionalFormatting>
  <conditionalFormatting sqref="F6:H6">
    <cfRule type="expression" dxfId="32" priority="22">
      <formula>NOT($V$15=-3)</formula>
    </cfRule>
  </conditionalFormatting>
  <conditionalFormatting sqref="A1:C11">
    <cfRule type="expression" dxfId="31" priority="17">
      <formula>IF(A1="o",1,0)</formula>
    </cfRule>
    <cfRule type="expression" dxfId="30" priority="21">
      <formula>IF(A1="x",1,0)</formula>
    </cfRule>
  </conditionalFormatting>
  <conditionalFormatting sqref="F9:H9">
    <cfRule type="expression" dxfId="29" priority="18">
      <formula>NOT($X$15)</formula>
    </cfRule>
  </conditionalFormatting>
  <conditionalFormatting sqref="F7">
    <cfRule type="expression" dxfId="28" priority="16">
      <formula>NOT($X$13)</formula>
    </cfRule>
  </conditionalFormatting>
  <conditionalFormatting sqref="N16 R16 N20 N24 N18:P18 O21:O23">
    <cfRule type="expression" dxfId="27" priority="25">
      <formula>TRUE</formula>
    </cfRule>
  </conditionalFormatting>
  <conditionalFormatting sqref="F5:H6">
    <cfRule type="expression" dxfId="26" priority="20">
      <formula>$X$15</formula>
    </cfRule>
  </conditionalFormatting>
  <conditionalFormatting sqref="R18:Z22">
    <cfRule type="expression" dxfId="25" priority="9">
      <formula>TRUE</formula>
    </cfRule>
  </conditionalFormatting>
  <conditionalFormatting sqref="E10:E11 I10:I11 F13:AA16 F17:P24 F25:AA25">
    <cfRule type="expression" dxfId="24" priority="15">
      <formula>NOT($AA$21)</formula>
    </cfRule>
  </conditionalFormatting>
  <conditionalFormatting sqref="F11:H11">
    <cfRule type="expression" dxfId="23" priority="6">
      <formula>OR(F11="o")</formula>
    </cfRule>
    <cfRule type="expression" dxfId="22" priority="7">
      <formula>OR(F11="x")</formula>
    </cfRule>
  </conditionalFormatting>
  <conditionalFormatting sqref="F11">
    <cfRule type="expression" dxfId="21" priority="5">
      <formula>OR($F$11="-")</formula>
    </cfRule>
  </conditionalFormatting>
  <conditionalFormatting sqref="G11:H11">
    <cfRule type="expression" dxfId="20" priority="4">
      <formula>TRUE</formula>
    </cfRule>
  </conditionalFormatting>
  <conditionalFormatting sqref="R20:Z22">
    <cfRule type="expression" dxfId="19" priority="1">
      <formula>$AA$20</formula>
    </cfRule>
    <cfRule type="expression" dxfId="18" priority="2">
      <formula>$AA$21</formula>
    </cfRule>
    <cfRule type="expression" dxfId="17" priority="3">
      <formula>$AA$22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autoPageBreaks="0"/>
  </sheetPr>
  <dimension ref="A1:AD41"/>
  <sheetViews>
    <sheetView tabSelected="1" topLeftCell="A10" zoomScaleNormal="100" workbookViewId="0">
      <selection activeCell="Q32" sqref="Q32:Y34"/>
    </sheetView>
  </sheetViews>
  <sheetFormatPr defaultRowHeight="15" x14ac:dyDescent="0.25"/>
  <cols>
    <col min="22" max="32" width="9.140625" customWidth="1"/>
  </cols>
  <sheetData>
    <row r="1" spans="1:20" ht="30" customHeight="1" x14ac:dyDescent="0.25">
      <c r="A1" s="25"/>
      <c r="B1" s="23"/>
      <c r="C1" s="23"/>
      <c r="D1" s="24"/>
      <c r="N1" s="2"/>
      <c r="O1" s="2"/>
      <c r="P1" s="2"/>
    </row>
    <row r="2" spans="1:20" ht="30" customHeight="1" x14ac:dyDescent="0.25">
      <c r="A2" s="26"/>
      <c r="B2" s="70"/>
      <c r="C2" s="5"/>
      <c r="D2" s="20"/>
      <c r="E2" s="2"/>
      <c r="M2" s="54"/>
      <c r="N2" s="54"/>
      <c r="O2" s="55"/>
      <c r="P2" s="54"/>
      <c r="Q2" s="54"/>
    </row>
    <row r="3" spans="1:20" ht="30" customHeight="1" x14ac:dyDescent="0.25">
      <c r="A3" s="26"/>
      <c r="B3" s="5"/>
      <c r="C3" s="5"/>
      <c r="D3" s="20"/>
      <c r="M3" s="54"/>
      <c r="N3" s="54"/>
      <c r="O3" s="54"/>
      <c r="P3" s="54"/>
      <c r="Q3" s="54"/>
    </row>
    <row r="4" spans="1:20" ht="30" customHeight="1" x14ac:dyDescent="0.25">
      <c r="A4" s="27"/>
      <c r="B4" s="21"/>
      <c r="C4" s="21"/>
      <c r="D4" s="22"/>
      <c r="M4" s="54"/>
      <c r="N4" s="54"/>
      <c r="O4" s="54"/>
      <c r="P4" s="54"/>
      <c r="Q4" s="54"/>
    </row>
    <row r="5" spans="1:20" ht="15" customHeight="1" x14ac:dyDescent="0.25">
      <c r="A5" s="46"/>
      <c r="B5" s="46"/>
      <c r="C5" s="46"/>
      <c r="D5" s="46"/>
      <c r="E5" s="3"/>
      <c r="M5" s="54"/>
      <c r="N5" s="54"/>
      <c r="O5" s="56"/>
      <c r="P5" s="54"/>
      <c r="Q5" s="54"/>
    </row>
    <row r="6" spans="1:20" ht="30" customHeight="1" x14ac:dyDescent="0.25">
      <c r="A6" s="25"/>
      <c r="B6" s="23"/>
      <c r="C6" s="23"/>
      <c r="D6" s="24"/>
      <c r="E6" s="3"/>
      <c r="H6" s="80" t="s">
        <v>8</v>
      </c>
      <c r="I6" s="80"/>
      <c r="J6" s="80"/>
      <c r="M6" s="54"/>
      <c r="N6" s="57"/>
      <c r="O6" s="58"/>
      <c r="P6" s="57"/>
      <c r="Q6" s="54"/>
      <c r="T6" s="42"/>
    </row>
    <row r="7" spans="1:20" ht="30" customHeight="1" x14ac:dyDescent="0.25">
      <c r="A7" s="26"/>
      <c r="B7" s="5"/>
      <c r="C7" s="5"/>
      <c r="D7" s="20"/>
      <c r="H7" s="81" t="s">
        <v>9</v>
      </c>
      <c r="I7" s="81"/>
      <c r="J7" s="81"/>
      <c r="M7" s="54"/>
      <c r="N7" s="54"/>
      <c r="O7" s="56"/>
      <c r="P7" s="54"/>
      <c r="Q7" s="54"/>
    </row>
    <row r="8" spans="1:20" ht="30" customHeight="1" x14ac:dyDescent="0.25">
      <c r="A8" s="26"/>
      <c r="B8" s="5"/>
      <c r="C8" s="5"/>
      <c r="D8" s="20"/>
      <c r="H8" s="82" t="s">
        <v>7</v>
      </c>
      <c r="I8" s="82"/>
      <c r="J8" s="82"/>
      <c r="M8" s="54"/>
      <c r="N8" s="54"/>
      <c r="O8" s="54"/>
      <c r="P8" s="54"/>
      <c r="Q8" s="54"/>
    </row>
    <row r="9" spans="1:20" ht="30" customHeight="1" x14ac:dyDescent="0.25">
      <c r="A9" s="27"/>
      <c r="B9" s="21"/>
      <c r="C9" s="21"/>
      <c r="D9" s="22"/>
      <c r="H9" s="83" t="s">
        <v>10</v>
      </c>
      <c r="I9" s="83"/>
      <c r="J9" s="83"/>
      <c r="M9" s="54"/>
      <c r="N9" s="54"/>
      <c r="O9" s="54"/>
      <c r="P9" s="54"/>
      <c r="Q9" s="54"/>
    </row>
    <row r="10" spans="1:20" ht="15" customHeight="1" x14ac:dyDescent="0.25">
      <c r="A10" s="46"/>
      <c r="B10" s="46"/>
      <c r="C10" s="46"/>
      <c r="D10" s="46"/>
      <c r="M10" s="54"/>
      <c r="N10" s="54"/>
      <c r="O10" s="59"/>
      <c r="P10" s="54"/>
      <c r="Q10" s="54"/>
    </row>
    <row r="11" spans="1:20" ht="30" customHeight="1" x14ac:dyDescent="0.25">
      <c r="A11" s="25"/>
      <c r="B11" s="23"/>
      <c r="C11" s="23"/>
      <c r="D11" s="24"/>
      <c r="M11" s="54"/>
      <c r="N11" s="54"/>
      <c r="O11" s="54"/>
      <c r="P11" s="54"/>
      <c r="Q11" s="54"/>
    </row>
    <row r="12" spans="1:20" ht="30" customHeight="1" x14ac:dyDescent="0.25">
      <c r="A12" s="26"/>
      <c r="B12" s="5"/>
      <c r="C12" s="5"/>
      <c r="D12" s="20"/>
      <c r="H12" s="60" t="s">
        <v>31</v>
      </c>
      <c r="I12" s="62" t="s">
        <v>32</v>
      </c>
      <c r="M12" s="54"/>
      <c r="N12" s="54"/>
      <c r="O12" s="54"/>
      <c r="P12" s="54"/>
      <c r="Q12" s="54"/>
      <c r="R12" s="3"/>
    </row>
    <row r="13" spans="1:20" ht="30" customHeight="1" x14ac:dyDescent="0.25">
      <c r="A13" s="26"/>
      <c r="B13" s="5"/>
      <c r="C13" s="5"/>
      <c r="D13" s="20"/>
      <c r="H13" s="61">
        <f>COUNTIF(A1:D19,"x")</f>
        <v>0</v>
      </c>
      <c r="I13" s="63">
        <f>COUNTIF(A1:D19,"o")</f>
        <v>0</v>
      </c>
      <c r="M13" s="54"/>
      <c r="N13" s="54"/>
      <c r="O13" s="54"/>
      <c r="P13" s="54"/>
      <c r="Q13" s="54"/>
    </row>
    <row r="14" spans="1:20" ht="30" customHeight="1" x14ac:dyDescent="0.25">
      <c r="A14" s="27"/>
      <c r="B14" s="21"/>
      <c r="C14" s="21"/>
      <c r="D14" s="22"/>
      <c r="M14" s="54"/>
      <c r="N14" s="54"/>
      <c r="O14" s="54"/>
      <c r="P14" s="54"/>
      <c r="Q14" s="54"/>
    </row>
    <row r="15" spans="1:20" ht="15" customHeight="1" x14ac:dyDescent="0.25">
      <c r="A15" s="46"/>
      <c r="B15" s="46"/>
      <c r="C15" s="46"/>
      <c r="D15" s="49"/>
      <c r="M15" s="54"/>
      <c r="N15" s="54"/>
      <c r="O15" s="54"/>
      <c r="P15" s="54"/>
      <c r="Q15" s="54"/>
    </row>
    <row r="16" spans="1:20" ht="30" customHeight="1" x14ac:dyDescent="0.25">
      <c r="A16" s="25"/>
      <c r="B16" s="23"/>
      <c r="C16" s="23"/>
      <c r="D16" s="24"/>
    </row>
    <row r="17" spans="1:30" ht="30" customHeight="1" x14ac:dyDescent="0.25">
      <c r="A17" s="26"/>
      <c r="B17" s="5"/>
      <c r="C17" s="5"/>
      <c r="D17" s="20"/>
      <c r="G17" t="b">
        <f>ISEVEN(L18)</f>
        <v>1</v>
      </c>
      <c r="H17" s="76" t="s">
        <v>30</v>
      </c>
      <c r="I17" s="76"/>
      <c r="J17" s="84" t="s">
        <v>28</v>
      </c>
      <c r="K17" s="84"/>
      <c r="L17">
        <f>IF(J18="o",1,0)</f>
        <v>0</v>
      </c>
    </row>
    <row r="18" spans="1:30" ht="30" customHeight="1" x14ac:dyDescent="0.25">
      <c r="A18" s="26"/>
      <c r="B18" s="5"/>
      <c r="C18" s="5"/>
      <c r="D18" s="20"/>
      <c r="G18" t="b">
        <f>OR(U21=4,U23=-4,W21,W23)</f>
        <v>0</v>
      </c>
      <c r="H18" s="91" t="str">
        <f>IF(OR(J18="",G18),"-",IF(G17,"X","O"))</f>
        <v>-</v>
      </c>
      <c r="I18" s="92"/>
      <c r="J18" s="89"/>
      <c r="K18" s="90"/>
      <c r="L18">
        <f>SUM(H13:I13,L17)</f>
        <v>0</v>
      </c>
    </row>
    <row r="19" spans="1:30" ht="30" customHeight="1" x14ac:dyDescent="0.25">
      <c r="A19" s="27"/>
      <c r="B19" s="21"/>
      <c r="C19" s="21"/>
      <c r="D19" s="22"/>
    </row>
    <row r="20" spans="1:30" x14ac:dyDescent="0.25"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</row>
    <row r="21" spans="1:30" x14ac:dyDescent="0.25">
      <c r="B21" s="29">
        <f t="shared" ref="B21:E24" si="0">IF(A1="x",1,IF(A1="o",-1,0))</f>
        <v>0</v>
      </c>
      <c r="C21" s="30">
        <f t="shared" si="0"/>
        <v>0</v>
      </c>
      <c r="D21" s="30">
        <f t="shared" si="0"/>
        <v>0</v>
      </c>
      <c r="E21" s="31">
        <f t="shared" si="0"/>
        <v>0</v>
      </c>
      <c r="G21" s="32">
        <f>SUM(B21:B24)</f>
        <v>0</v>
      </c>
      <c r="H21" s="32">
        <f>SUM(C21:C24)</f>
        <v>0</v>
      </c>
      <c r="I21" s="32">
        <f>SUM(D21:D24)</f>
        <v>0</v>
      </c>
      <c r="J21" s="32">
        <f>SUM(E21:E24)</f>
        <v>0</v>
      </c>
      <c r="L21" s="32">
        <f t="shared" ref="L21:O24" si="1">SUM(B21,B26,B31,B36)</f>
        <v>0</v>
      </c>
      <c r="M21" s="32">
        <f t="shared" si="1"/>
        <v>0</v>
      </c>
      <c r="N21" s="32">
        <f t="shared" si="1"/>
        <v>0</v>
      </c>
      <c r="O21" s="32">
        <f t="shared" si="1"/>
        <v>0</v>
      </c>
      <c r="Q21" s="32">
        <f>SUM(B21,C27,D33,E39)</f>
        <v>0</v>
      </c>
      <c r="R21" s="32"/>
      <c r="S21" s="32">
        <f>SUM(E21,D27,C33,B39)</f>
        <v>0</v>
      </c>
      <c r="U21" s="33">
        <f>MAX(G21:S38)</f>
        <v>0</v>
      </c>
      <c r="W21" s="19" t="b">
        <f>AND(X21=0,Y21=0,Z21=64)</f>
        <v>0</v>
      </c>
      <c r="X21">
        <f>COUNTIF(G21:S39,4)</f>
        <v>0</v>
      </c>
      <c r="Y21">
        <f>COUNTIF(G21:S39,-4)</f>
        <v>0</v>
      </c>
      <c r="Z21">
        <f>COUNTIF(B21:E39,"&lt;&gt;0")-COUNTBLANK(B21:E39)</f>
        <v>0</v>
      </c>
      <c r="AB21" s="43"/>
      <c r="AC21" s="43"/>
      <c r="AD21" s="43"/>
    </row>
    <row r="22" spans="1:30" x14ac:dyDescent="0.25">
      <c r="B22" s="34">
        <f t="shared" si="0"/>
        <v>0</v>
      </c>
      <c r="C22" s="35">
        <f t="shared" si="0"/>
        <v>0</v>
      </c>
      <c r="D22" s="35">
        <f t="shared" si="0"/>
        <v>0</v>
      </c>
      <c r="E22" s="36">
        <f t="shared" si="0"/>
        <v>0</v>
      </c>
      <c r="G22" s="32">
        <f>SUM(B21:E21)</f>
        <v>0</v>
      </c>
      <c r="H22" s="32">
        <f>SUM(B22:E22)</f>
        <v>0</v>
      </c>
      <c r="I22" s="32">
        <f>SUM(B23:E23)</f>
        <v>0</v>
      </c>
      <c r="J22" s="32">
        <f>SUM(B24:E24)</f>
        <v>0</v>
      </c>
      <c r="L22" s="32">
        <f t="shared" si="1"/>
        <v>0</v>
      </c>
      <c r="M22" s="32">
        <f t="shared" si="1"/>
        <v>0</v>
      </c>
      <c r="N22" s="32">
        <f t="shared" si="1"/>
        <v>0</v>
      </c>
      <c r="O22" s="32">
        <f t="shared" si="1"/>
        <v>0</v>
      </c>
      <c r="Q22" s="32"/>
      <c r="R22" s="32"/>
      <c r="S22" s="32"/>
      <c r="U22" s="32"/>
      <c r="X22" s="72" t="s">
        <v>22</v>
      </c>
      <c r="Y22" s="72"/>
      <c r="Z22" s="72"/>
      <c r="AB22" s="43"/>
      <c r="AC22" s="43"/>
      <c r="AD22" s="43"/>
    </row>
    <row r="23" spans="1:30" x14ac:dyDescent="0.25">
      <c r="B23" s="34">
        <f t="shared" si="0"/>
        <v>0</v>
      </c>
      <c r="C23" s="35">
        <f t="shared" si="0"/>
        <v>0</v>
      </c>
      <c r="D23" s="35">
        <f t="shared" si="0"/>
        <v>0</v>
      </c>
      <c r="E23" s="36">
        <f t="shared" si="0"/>
        <v>0</v>
      </c>
      <c r="G23" s="48">
        <f>SUM(B21,C22,D23,E24)</f>
        <v>0</v>
      </c>
      <c r="H23" s="32">
        <f>SUM(E21,D22,C23,B24)</f>
        <v>0</v>
      </c>
      <c r="I23" s="32"/>
      <c r="J23" s="32"/>
      <c r="L23" s="32">
        <f t="shared" si="1"/>
        <v>0</v>
      </c>
      <c r="M23" s="32">
        <f t="shared" si="1"/>
        <v>0</v>
      </c>
      <c r="N23" s="32">
        <f t="shared" si="1"/>
        <v>0</v>
      </c>
      <c r="O23" s="32">
        <f t="shared" si="1"/>
        <v>0</v>
      </c>
      <c r="Q23" s="32">
        <f>SUM(B24,C28,D32,E36)</f>
        <v>0</v>
      </c>
      <c r="R23" s="32"/>
      <c r="S23" s="32">
        <f>SUM(E24,D28,C32,B36)</f>
        <v>0</v>
      </c>
      <c r="U23" s="40">
        <f>MIN(G21:S38)</f>
        <v>0</v>
      </c>
      <c r="W23" s="18" t="b">
        <f>AND(U21=4,U23=-4)</f>
        <v>0</v>
      </c>
      <c r="AB23" s="43"/>
      <c r="AC23" s="43"/>
      <c r="AD23" s="43"/>
    </row>
    <row r="24" spans="1:30" x14ac:dyDescent="0.25">
      <c r="B24" s="37">
        <f t="shared" si="0"/>
        <v>0</v>
      </c>
      <c r="C24" s="38">
        <f t="shared" si="0"/>
        <v>0</v>
      </c>
      <c r="D24" s="38">
        <f t="shared" si="0"/>
        <v>0</v>
      </c>
      <c r="E24" s="39">
        <f t="shared" si="0"/>
        <v>0</v>
      </c>
      <c r="H24" s="32"/>
      <c r="I24" s="32"/>
      <c r="J24" s="32"/>
      <c r="L24" s="32">
        <f t="shared" si="1"/>
        <v>0</v>
      </c>
      <c r="M24" s="32">
        <f t="shared" si="1"/>
        <v>0</v>
      </c>
      <c r="N24" s="32">
        <f t="shared" si="1"/>
        <v>0</v>
      </c>
      <c r="O24" s="32">
        <f t="shared" si="1"/>
        <v>0</v>
      </c>
      <c r="Q24" s="76" t="s">
        <v>17</v>
      </c>
      <c r="R24" s="76"/>
      <c r="S24" s="76"/>
      <c r="AB24" s="43"/>
      <c r="AC24" s="43"/>
      <c r="AD24" s="43"/>
    </row>
    <row r="25" spans="1:30" x14ac:dyDescent="0.25">
      <c r="B25" s="47"/>
      <c r="C25" s="47"/>
      <c r="D25" s="47"/>
      <c r="E25" s="47"/>
      <c r="H25" s="32"/>
      <c r="I25" s="32"/>
      <c r="J25" s="32"/>
      <c r="L25" s="76" t="s">
        <v>14</v>
      </c>
      <c r="M25" s="76"/>
      <c r="N25" s="76"/>
      <c r="O25" s="76"/>
      <c r="P25" s="32"/>
      <c r="AB25" s="43"/>
      <c r="AC25" s="43"/>
      <c r="AD25" s="43"/>
    </row>
    <row r="26" spans="1:30" x14ac:dyDescent="0.25">
      <c r="B26" s="29">
        <f t="shared" ref="B26:E29" si="2">IF(A6="x",1,IF(A6="o",-1,0))</f>
        <v>0</v>
      </c>
      <c r="C26" s="30">
        <f t="shared" si="2"/>
        <v>0</v>
      </c>
      <c r="D26" s="30">
        <f t="shared" si="2"/>
        <v>0</v>
      </c>
      <c r="E26" s="31">
        <f t="shared" si="2"/>
        <v>0</v>
      </c>
      <c r="G26" s="32">
        <f>SUM(B26:B29)</f>
        <v>0</v>
      </c>
      <c r="H26" s="32">
        <f>SUM(C26:C29)</f>
        <v>0</v>
      </c>
      <c r="I26" s="32">
        <f>SUM(D26:D29)</f>
        <v>0</v>
      </c>
      <c r="J26" s="32">
        <f>SUM(E26:E29)</f>
        <v>0</v>
      </c>
      <c r="AB26" s="43"/>
      <c r="AC26" s="43"/>
      <c r="AD26" s="43"/>
    </row>
    <row r="27" spans="1:30" x14ac:dyDescent="0.25">
      <c r="B27" s="34">
        <f t="shared" si="2"/>
        <v>0</v>
      </c>
      <c r="C27" s="35">
        <f t="shared" si="2"/>
        <v>0</v>
      </c>
      <c r="D27" s="35">
        <f t="shared" si="2"/>
        <v>0</v>
      </c>
      <c r="E27" s="36">
        <f t="shared" si="2"/>
        <v>0</v>
      </c>
      <c r="G27" s="32">
        <f>SUM(B26:E26)</f>
        <v>0</v>
      </c>
      <c r="H27" s="32">
        <f>SUM(B27:E27)</f>
        <v>0</v>
      </c>
      <c r="I27" s="32">
        <f>SUM(B28:E28)</f>
        <v>0</v>
      </c>
      <c r="J27" s="32">
        <f>SUM(B29:E29)</f>
        <v>0</v>
      </c>
      <c r="L27" s="41">
        <f>SUM(B21,B27,B33,B39)</f>
        <v>0</v>
      </c>
      <c r="M27" s="41">
        <f>SUM(C21,C27,C33,C39)</f>
        <v>0</v>
      </c>
      <c r="N27" s="41">
        <f>SUM(D21,D27,D33,D39)</f>
        <v>0</v>
      </c>
      <c r="O27" s="41">
        <f>SUM(E21,E27,E33,E39)</f>
        <v>0</v>
      </c>
      <c r="AB27" s="43"/>
      <c r="AC27" s="43"/>
      <c r="AD27" s="43"/>
    </row>
    <row r="28" spans="1:30" x14ac:dyDescent="0.25">
      <c r="B28" s="34">
        <f t="shared" si="2"/>
        <v>0</v>
      </c>
      <c r="C28" s="35">
        <f t="shared" si="2"/>
        <v>0</v>
      </c>
      <c r="D28" s="35">
        <f t="shared" si="2"/>
        <v>0</v>
      </c>
      <c r="E28" s="36">
        <f t="shared" si="2"/>
        <v>0</v>
      </c>
      <c r="G28" s="48">
        <f>SUM(B26,C27,D28,E29)</f>
        <v>0</v>
      </c>
      <c r="H28" s="32">
        <f>SUM(E26,D27,C28,B29)</f>
        <v>0</v>
      </c>
      <c r="I28" s="32"/>
      <c r="J28" s="32"/>
      <c r="L28" s="41" t="s">
        <v>24</v>
      </c>
      <c r="M28" s="41" t="s">
        <v>24</v>
      </c>
      <c r="N28" s="41" t="s">
        <v>24</v>
      </c>
      <c r="O28" s="41" t="s">
        <v>24</v>
      </c>
      <c r="AB28" s="43"/>
      <c r="AC28" s="43"/>
      <c r="AD28" s="43"/>
    </row>
    <row r="29" spans="1:30" x14ac:dyDescent="0.25">
      <c r="B29" s="37">
        <f t="shared" si="2"/>
        <v>0</v>
      </c>
      <c r="C29" s="38">
        <f t="shared" si="2"/>
        <v>0</v>
      </c>
      <c r="D29" s="38">
        <f t="shared" si="2"/>
        <v>0</v>
      </c>
      <c r="E29" s="39">
        <f t="shared" si="2"/>
        <v>0</v>
      </c>
      <c r="G29" s="32"/>
      <c r="H29" s="32"/>
      <c r="I29" s="32"/>
      <c r="J29" s="32"/>
      <c r="L29" s="51" t="s">
        <v>25</v>
      </c>
      <c r="M29" s="51" t="s">
        <v>25</v>
      </c>
      <c r="N29" s="51" t="s">
        <v>25</v>
      </c>
      <c r="O29" s="50" t="s">
        <v>25</v>
      </c>
      <c r="AB29" s="43"/>
      <c r="AC29" s="43"/>
      <c r="AD29" s="43"/>
    </row>
    <row r="30" spans="1:30" x14ac:dyDescent="0.25">
      <c r="B30" s="47"/>
      <c r="C30" s="47"/>
      <c r="D30" s="47"/>
      <c r="E30" s="47"/>
      <c r="G30" s="32"/>
      <c r="H30" s="32"/>
      <c r="I30" s="32"/>
      <c r="J30" s="32"/>
      <c r="L30" s="32">
        <f>SUM(B24,B28,B32,B36)</f>
        <v>0</v>
      </c>
      <c r="M30" s="32">
        <f>SUM(C24,C28,C32,C36)</f>
        <v>0</v>
      </c>
      <c r="N30" s="32">
        <f>SUM(D24,D28,D32,D36)</f>
        <v>0</v>
      </c>
      <c r="O30" s="32">
        <f>SUM(E24,E28,E32,E36)</f>
        <v>0</v>
      </c>
      <c r="Q30" s="73" t="s">
        <v>23</v>
      </c>
      <c r="R30" s="74"/>
      <c r="S30" s="74"/>
      <c r="T30" s="74"/>
      <c r="U30" s="74"/>
      <c r="V30" s="74"/>
      <c r="W30" s="74"/>
      <c r="X30" s="74"/>
      <c r="Y30" s="74"/>
      <c r="Z30" s="43"/>
      <c r="AB30" s="43"/>
      <c r="AC30" s="43"/>
      <c r="AD30" s="43"/>
    </row>
    <row r="31" spans="1:30" x14ac:dyDescent="0.25">
      <c r="B31" s="29">
        <f t="shared" ref="B31:E34" si="3">IF(A11="x",1,IF(A11="o",-1,0))</f>
        <v>0</v>
      </c>
      <c r="C31" s="30">
        <f t="shared" si="3"/>
        <v>0</v>
      </c>
      <c r="D31" s="30">
        <f t="shared" si="3"/>
        <v>0</v>
      </c>
      <c r="E31" s="31">
        <f t="shared" si="3"/>
        <v>0</v>
      </c>
      <c r="G31" s="32">
        <f>SUM(B31:B34)</f>
        <v>0</v>
      </c>
      <c r="H31" s="32">
        <f>SUM(C31:C34)</f>
        <v>0</v>
      </c>
      <c r="I31" s="32">
        <f>SUM(D31:D34)</f>
        <v>0</v>
      </c>
      <c r="J31" s="32">
        <f>SUM(E31:E34)</f>
        <v>0</v>
      </c>
      <c r="L31" s="76" t="s">
        <v>15</v>
      </c>
      <c r="M31" s="76"/>
      <c r="N31" s="76"/>
      <c r="O31" s="76"/>
      <c r="P31" s="32"/>
      <c r="Q31" s="74"/>
      <c r="R31" s="74"/>
      <c r="S31" s="74"/>
      <c r="T31" s="74"/>
      <c r="U31" s="74"/>
      <c r="V31" s="74"/>
      <c r="W31" s="74"/>
      <c r="X31" s="74"/>
      <c r="Y31" s="74"/>
      <c r="Z31" s="43"/>
      <c r="AD31" s="43"/>
    </row>
    <row r="32" spans="1:30" x14ac:dyDescent="0.25">
      <c r="B32" s="34">
        <f t="shared" si="3"/>
        <v>0</v>
      </c>
      <c r="C32" s="35">
        <f t="shared" si="3"/>
        <v>0</v>
      </c>
      <c r="D32" s="35">
        <f t="shared" si="3"/>
        <v>0</v>
      </c>
      <c r="E32" s="36">
        <f t="shared" si="3"/>
        <v>0</v>
      </c>
      <c r="G32" s="32">
        <f>SUM(B31:E31)</f>
        <v>0</v>
      </c>
      <c r="H32" s="32">
        <f>SUM(B32:E32)</f>
        <v>0</v>
      </c>
      <c r="I32" s="32">
        <f>SUM(B33:E33)</f>
        <v>0</v>
      </c>
      <c r="J32" s="32">
        <f>SUM(B34:E34)</f>
        <v>0</v>
      </c>
      <c r="O32" s="32"/>
      <c r="P32" s="32"/>
      <c r="Q32" s="75"/>
      <c r="R32" s="75"/>
      <c r="S32" s="75"/>
      <c r="T32" s="75"/>
      <c r="U32" s="75"/>
      <c r="V32" s="75"/>
      <c r="W32" s="75"/>
      <c r="X32" s="75"/>
      <c r="Y32" s="75"/>
      <c r="Z32" s="93" t="b">
        <f>OR(WordPasss="")</f>
        <v>1</v>
      </c>
      <c r="AD32" s="43"/>
    </row>
    <row r="33" spans="2:30" x14ac:dyDescent="0.25">
      <c r="B33" s="34">
        <f t="shared" si="3"/>
        <v>0</v>
      </c>
      <c r="C33" s="35">
        <f t="shared" si="3"/>
        <v>0</v>
      </c>
      <c r="D33" s="35">
        <f t="shared" si="3"/>
        <v>0</v>
      </c>
      <c r="E33" s="36">
        <f t="shared" si="3"/>
        <v>0</v>
      </c>
      <c r="G33" s="48">
        <f>SUM(B31,C32,D33,E34)</f>
        <v>0</v>
      </c>
      <c r="H33" s="32">
        <f>SUM(E31,D32,C33,B34)</f>
        <v>0</v>
      </c>
      <c r="J33" s="32"/>
      <c r="L33" s="32">
        <f>SUM(B21,C26,D31,E36)</f>
        <v>0</v>
      </c>
      <c r="M33" s="52" t="s">
        <v>27</v>
      </c>
      <c r="N33" s="28" t="s">
        <v>26</v>
      </c>
      <c r="O33" s="32">
        <f>SUM(E21,D26,C31,B36)</f>
        <v>0</v>
      </c>
      <c r="Q33" s="75"/>
      <c r="R33" s="75"/>
      <c r="S33" s="75"/>
      <c r="T33" s="75"/>
      <c r="U33" s="75"/>
      <c r="V33" s="75"/>
      <c r="W33" s="75"/>
      <c r="X33" s="75"/>
      <c r="Y33" s="75"/>
      <c r="Z33" s="93" t="b">
        <f>OR(WordPasss="WordPasss")</f>
        <v>0</v>
      </c>
      <c r="AD33" s="43"/>
    </row>
    <row r="34" spans="2:30" x14ac:dyDescent="0.25">
      <c r="B34" s="37">
        <f t="shared" si="3"/>
        <v>0</v>
      </c>
      <c r="C34" s="38">
        <f t="shared" si="3"/>
        <v>0</v>
      </c>
      <c r="D34" s="38">
        <f t="shared" si="3"/>
        <v>0</v>
      </c>
      <c r="E34" s="39">
        <f t="shared" si="3"/>
        <v>0</v>
      </c>
      <c r="L34" s="32">
        <f>SUM(B22,C27,D32,E37)</f>
        <v>0</v>
      </c>
      <c r="M34" s="52" t="s">
        <v>27</v>
      </c>
      <c r="N34" s="28" t="s">
        <v>26</v>
      </c>
      <c r="O34" s="32">
        <f>SUM(E22,D27,C32,B37)</f>
        <v>0</v>
      </c>
      <c r="Q34" s="75"/>
      <c r="R34" s="75"/>
      <c r="S34" s="75"/>
      <c r="T34" s="75"/>
      <c r="U34" s="75"/>
      <c r="V34" s="75"/>
      <c r="W34" s="75"/>
      <c r="X34" s="75"/>
      <c r="Y34" s="75"/>
      <c r="Z34" s="43" t="b">
        <f>AND(NOT(Z32),NOT(Z33))</f>
        <v>0</v>
      </c>
      <c r="AD34" s="43"/>
    </row>
    <row r="35" spans="2:30" x14ac:dyDescent="0.25">
      <c r="B35" s="47"/>
      <c r="C35" s="47"/>
      <c r="D35" s="47"/>
      <c r="E35" s="47"/>
      <c r="L35" s="32">
        <f>SUM(B23,C28,D33,E38)</f>
        <v>0</v>
      </c>
      <c r="M35" s="52" t="s">
        <v>27</v>
      </c>
      <c r="N35" s="28" t="s">
        <v>26</v>
      </c>
      <c r="O35" s="32">
        <f>SUM(E23,D28,C33,B38)</f>
        <v>0</v>
      </c>
      <c r="AD35" s="43"/>
    </row>
    <row r="36" spans="2:30" x14ac:dyDescent="0.25">
      <c r="B36" s="29">
        <f t="shared" ref="B36:E39" si="4">IF(A16="x",1,IF(A16="o",-1,0))</f>
        <v>0</v>
      </c>
      <c r="C36" s="30">
        <f t="shared" si="4"/>
        <v>0</v>
      </c>
      <c r="D36" s="30">
        <f t="shared" si="4"/>
        <v>0</v>
      </c>
      <c r="E36" s="31">
        <f t="shared" si="4"/>
        <v>0</v>
      </c>
      <c r="G36" s="32">
        <f>SUM(B36:B39)</f>
        <v>0</v>
      </c>
      <c r="H36" s="32">
        <f>SUM(C36:C39)</f>
        <v>0</v>
      </c>
      <c r="I36" s="32">
        <f>SUM(D36:D39)</f>
        <v>0</v>
      </c>
      <c r="J36" s="32">
        <f>SUM(E36:E39)</f>
        <v>0</v>
      </c>
      <c r="L36" s="32">
        <f>SUM(B24,C29,D34,E39)</f>
        <v>0</v>
      </c>
      <c r="M36" s="52" t="s">
        <v>27</v>
      </c>
      <c r="N36" s="28" t="s">
        <v>26</v>
      </c>
      <c r="O36" s="32">
        <f>SUM(E24,D29,C34,B39)</f>
        <v>0</v>
      </c>
      <c r="AD36" s="43"/>
    </row>
    <row r="37" spans="2:30" x14ac:dyDescent="0.25">
      <c r="B37" s="34">
        <f t="shared" si="4"/>
        <v>0</v>
      </c>
      <c r="C37" s="35">
        <f t="shared" si="4"/>
        <v>0</v>
      </c>
      <c r="D37" s="35">
        <f t="shared" si="4"/>
        <v>0</v>
      </c>
      <c r="E37" s="36">
        <f t="shared" si="4"/>
        <v>0</v>
      </c>
      <c r="G37" s="32">
        <f>SUM(B36:E36)</f>
        <v>0</v>
      </c>
      <c r="H37" s="32">
        <f>SUM(B37:E37)</f>
        <v>0</v>
      </c>
      <c r="I37" s="32">
        <f>SUM(B38:E38)</f>
        <v>0</v>
      </c>
      <c r="J37" s="32">
        <f>SUM(B39:E39)</f>
        <v>0</v>
      </c>
      <c r="L37" s="76" t="s">
        <v>16</v>
      </c>
      <c r="M37" s="76"/>
      <c r="N37" s="76"/>
      <c r="O37" s="76"/>
    </row>
    <row r="38" spans="2:30" x14ac:dyDescent="0.25">
      <c r="B38" s="34">
        <f t="shared" si="4"/>
        <v>0</v>
      </c>
      <c r="C38" s="35">
        <f t="shared" si="4"/>
        <v>0</v>
      </c>
      <c r="D38" s="35">
        <f t="shared" si="4"/>
        <v>0</v>
      </c>
      <c r="E38" s="36">
        <f t="shared" si="4"/>
        <v>0</v>
      </c>
      <c r="G38" s="48">
        <f>SUM(B36,C37,D38,E39)</f>
        <v>0</v>
      </c>
      <c r="H38" s="32">
        <f>SUM(E36,D37,C38,B39)</f>
        <v>0</v>
      </c>
    </row>
    <row r="39" spans="2:30" x14ac:dyDescent="0.25">
      <c r="B39" s="37">
        <f t="shared" si="4"/>
        <v>0</v>
      </c>
      <c r="C39" s="38">
        <f t="shared" si="4"/>
        <v>0</v>
      </c>
      <c r="D39" s="38">
        <f t="shared" si="4"/>
        <v>0</v>
      </c>
      <c r="E39" s="39">
        <f t="shared" si="4"/>
        <v>0</v>
      </c>
      <c r="U39" s="32"/>
    </row>
    <row r="40" spans="2:30" x14ac:dyDescent="0.25">
      <c r="B40" s="45" t="s">
        <v>18</v>
      </c>
      <c r="C40" s="88" t="s">
        <v>20</v>
      </c>
      <c r="D40" s="88"/>
      <c r="E40" s="44" t="s">
        <v>19</v>
      </c>
      <c r="U40" s="32"/>
    </row>
    <row r="41" spans="2:30" x14ac:dyDescent="0.25">
      <c r="B41" s="87" t="s">
        <v>11</v>
      </c>
      <c r="C41" s="87"/>
      <c r="D41" s="87"/>
      <c r="E41" s="87"/>
      <c r="G41" s="87" t="s">
        <v>12</v>
      </c>
      <c r="H41" s="87"/>
      <c r="I41" s="87"/>
      <c r="J41" s="87"/>
      <c r="L41" s="87" t="s">
        <v>13</v>
      </c>
      <c r="M41" s="87"/>
      <c r="N41" s="87"/>
      <c r="O41" s="87"/>
      <c r="P41" s="87"/>
      <c r="Q41" s="87"/>
      <c r="R41" s="87"/>
      <c r="S41" s="87"/>
      <c r="U41" s="71" t="s">
        <v>21</v>
      </c>
      <c r="V41" s="71"/>
      <c r="W41" s="71"/>
      <c r="X41" s="71"/>
      <c r="Y41" s="71"/>
      <c r="Z41" s="71"/>
    </row>
  </sheetData>
  <mergeCells count="20">
    <mergeCell ref="L41:S41"/>
    <mergeCell ref="Q30:Y31"/>
    <mergeCell ref="Q32:Y34"/>
    <mergeCell ref="U41:Z41"/>
    <mergeCell ref="X22:Z22"/>
    <mergeCell ref="Q24:S24"/>
    <mergeCell ref="B41:E41"/>
    <mergeCell ref="C40:D40"/>
    <mergeCell ref="H6:J6"/>
    <mergeCell ref="H7:J7"/>
    <mergeCell ref="H8:J8"/>
    <mergeCell ref="H9:J9"/>
    <mergeCell ref="G41:J41"/>
    <mergeCell ref="J17:K17"/>
    <mergeCell ref="J18:K18"/>
    <mergeCell ref="H17:I17"/>
    <mergeCell ref="H18:I18"/>
    <mergeCell ref="L25:O25"/>
    <mergeCell ref="L31:O31"/>
    <mergeCell ref="L37:O37"/>
  </mergeCells>
  <conditionalFormatting sqref="A1:D19">
    <cfRule type="expression" dxfId="16" priority="24">
      <formula>IF(A1="o",1,0)</formula>
    </cfRule>
    <cfRule type="expression" dxfId="15" priority="27">
      <formula>IF(A1="x",1,0)</formula>
    </cfRule>
  </conditionalFormatting>
  <conditionalFormatting sqref="H6:J6">
    <cfRule type="expression" dxfId="14" priority="112">
      <formula>NOT($U$21=4)</formula>
    </cfRule>
  </conditionalFormatting>
  <conditionalFormatting sqref="H7:J7">
    <cfRule type="expression" dxfId="13" priority="113">
      <formula>NOT($U$23=-4)</formula>
    </cfRule>
  </conditionalFormatting>
  <conditionalFormatting sqref="H9:J9">
    <cfRule type="expression" dxfId="12" priority="114">
      <formula>NOT($W$23)</formula>
    </cfRule>
  </conditionalFormatting>
  <conditionalFormatting sqref="H8">
    <cfRule type="expression" dxfId="11" priority="115">
      <formula>NOT($W$21)</formula>
    </cfRule>
  </conditionalFormatting>
  <conditionalFormatting sqref="H6:J7">
    <cfRule type="expression" dxfId="10" priority="116">
      <formula>$W$23</formula>
    </cfRule>
  </conditionalFormatting>
  <conditionalFormatting sqref="B21:E39 G21:J38 L21:O24 L27:O27 L30:O30 L33:L36 O33:O36 Q21:S23">
    <cfRule type="expression" dxfId="9" priority="15">
      <formula>OR(B21&lt;0)</formula>
    </cfRule>
    <cfRule type="expression" dxfId="8" priority="16">
      <formula>OR(B21&gt;0)</formula>
    </cfRule>
  </conditionalFormatting>
  <conditionalFormatting sqref="B21:Z28 B29:O35 B36:Z41 L17:L18 G17:G18">
    <cfRule type="expression" dxfId="7" priority="14">
      <formula>NOT($Z$33)</formula>
    </cfRule>
  </conditionalFormatting>
  <conditionalFormatting sqref="H18:K18">
    <cfRule type="expression" dxfId="6" priority="7">
      <formula>OR(H18="x")</formula>
    </cfRule>
    <cfRule type="expression" dxfId="5" priority="8">
      <formula>OR(H18="O")</formula>
    </cfRule>
  </conditionalFormatting>
  <conditionalFormatting sqref="H18:I18">
    <cfRule type="expression" dxfId="4" priority="6">
      <formula>OR($G$18,$J$18="")</formula>
    </cfRule>
  </conditionalFormatting>
  <conditionalFormatting sqref="J18:K18">
    <cfRule type="expression" dxfId="3" priority="4">
      <formula>TRUE</formula>
    </cfRule>
  </conditionalFormatting>
  <conditionalFormatting sqref="Q32:Y34">
    <cfRule type="expression" dxfId="2" priority="1">
      <formula>$Z$32</formula>
    </cfRule>
    <cfRule type="expression" dxfId="1" priority="2">
      <formula>$Z$33</formula>
    </cfRule>
    <cfRule type="expression" dxfId="0" priority="3">
      <formula>$Z$34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L V S w W 7 i M B D 9 F c v 3 k I S 2 Q K s k C L V C i 0 R L V b p a O E 6 c S b A 2 s d P Y a e i 3 9 d B P 6 i / s J G G B q o c 9 7 c m e e T P v P c / 4 8 / 0 j m O 6 L n L 1 i Z a R W I f c H H m e o h E 6 k y k J e 2 9 S Z 8 G k U 3 N b G 6 u I e S r O U x j L q U e Z m b 2 T I d 9 a W N 6 7 b N M 2 g u R j o K n O H n u e 7 m / v l W u y w A E c q Y 0 E J 5 M e u 5 N 9 d / F z y 7 M 5 + K v l S 4 9 H O g r i G E F + N A T w H Y Y z O J c a e E 0 9 E 7 I z 9 8 W g 0 w k t I r o e c P U C B I e 8 b G T 2 E + Z w t C s j w T p o y h 7 c e f 9 C K j H b 5 X z K x u x V N 5 g f K b G d p N g S Y Z y x K X U H 1 F v I U c o N H o + s S B N 5 h G g U L s 2 6 g 3 I B K t l F X E 7 j n K c J v I Z d x B R Z X a i 4 r Y y N b 1 d h W f Q O o e K n F b 0 x O T I c 4 m O 2 l 2 b C 1 g B w f R W + v C 1 Z p a t B 2 K d r l w s x q q 4 l X 1 D k J 0 r h 6 2 y 1 A B P N c l u U p G 3 W s T 6 A y Z P N K F y F 3 / A m x P G t 6 f n t x o 8 D t h P v K 7 f / X v z 7 I t + d f 9 S 2 5 6 D d 5 m v o h Q Z s 9 g u 1 3 / R K 0 f z f 6 A 4 n + O o 3 1 A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2 a b 5 7 a a 0 - e a 7 e - 4 e b 0 - b 8 c b - 7 1 7 6 6 6 e 4 a d 9 2 "   C u s t o m M a p I d = " 2 a b 5 7 a a 0 - e a 7 e - 4 e b 0 - b 8 c b - 7 1 7 6 6 6 e 4 a d 9 2 "   S c e n e I d = " 3 c 0 5 3 6 e 7 - 1 b f 2 - 4 2 7 e - 9 1 5 7 - 2 9 1 4 9 8 a c 8 b 9 2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 - 4 . 0 7 5 2 6 0 4 4 5 6 1 0 4 5 4 4 < / L a t i t u d e > < L o n g i t u d e > - 2 . 3 5 5 7 2 5 9 5 8 5 0 1 3 3 4 4 < / L o n g i t u d e > < R o t a t i o n > 0 < / R o t a t i o n > < P i v o t A n g l e > - 0 . 6 1 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A b A S U R B V H h e 7 d 3 f T x R X F A f w s 7 9 Z 2 6 K w L A v 4 g 4 C C C F W w V L E 0 1 W K i x T Y k t S b V J k 1 f f O l T H 5 r 0 H 2 l S k 7 Y P b d I 3 E 5 s 2 N W l N a r V W 5 E c o K G 5 g 2 Q U B R R G X l W U t P 3 b 2 V + / Q + 9 T 4 1 g 1 z z v T 7 I R P n 3 C d M 5 n D u n L l z x 3 F l 8 E 6 B B P r s 4 / N 0 + s N P 6 L W u U 3 o E w H p O / a 8 o + X y e H s x O U 1 v H U T 0 C w I P I h M r l s p R K J s n r 8 + k R A B 5 E J t R S I k F e b w m 5 X G 4 9 A s C D y I S K j o 9 R Q 0 u b j g D 4 c D p I 3 s / U R I Q 6 j 7 + j / w s A f I i s U J H w K D U 0 H d A R A B 9 O 9 Q e f J B 2 5 f I 6 m Y l G q r N 6 h B g B 4 E V e h 1 t d W y U g b V B a o 1 C M A f I h L q M V 4 n A L B K n K 6 R M 5 W w e b E X Z X x h X m q b 2 w h p 9 O l R w D 4 U A n 1 n B s V x k d 4 Z I T q G p r V O Q A / z u d f t n y P y 9 9 f p D p V o Q A 4 E j f l M 9 I Z V C h g S 1 T b 3 M i k K Z / P U S A Y U g M A / I i q U N l s l o K h a n J 7 P H o E g B d R C X X 9 y s 8 U q q l V Z 2 b J A u B H V E J d + e l H 2 t P c q i M A f k S 1 z W f v T d H B Q 2 + o c w C e x L T N C / k 8 r a 2 u U H P b Y R U B 8 C S m y 5 f J G h u v v q M h A Z y J u Y c a H u g n / 5 Y X 8 Z Y u s C Y m o a a i E Q p W b d c R A E 9 i E m o i H K Y T P e d 0 B M C T m C 7 f 4 0 c P 6 e 0 z H 6 l z A L 5 E V K h M J k N P F u b J 5 / f r E Q C e R C S U u W 1 Y L l c g t x s d P u D N 6 V A z K u 7 H 2 O g I V W 3 f p X 9 l A L 5 E V K j 5 h 3 P U d g j b L g N / I h I q f H u Y D n Z g y R H w x 7 7 L l 8 8 X N p 5 B l Q e r V A z A m 4 g K t f L X C g W r 8 V A X + G O f U I / n H 2 2 s 4 S s t L d M j A H y x X x y 7 l F i k 3 X v 3 k 8 M p o p j C / x z 7 1 z d G B v q o Y V 8 r O c z + O Q B z 7 P / s D / X f o h 1 1 e 3 Q E w B v 7 h J q M j F N L K 1 4 q B B l U Q v 1 7 k s X n M F v m R s a g n X W N K g b g j 3 W F S q + v U 6 C i C m / p g h i s E 8 r 8 s F q g s h o N C R C D d d v 8 l 8 s / U N O B d h U A y M C 6 b W 6 2 z N u P d K k z A B n Y T v n M 1 R H P l p d p / y t H 9 A g A f 2 y 7 f J l M l g z D I L f X q 2 I A G d h W q J m p S S r x v 4 B t w 0 A U t g k 1 M n C L Q t U 7 d Q Q g A 9 u E m o x G 6 F j 3 e z o C k I F t 2 3 x u d o Z O 9 L y v A g A 5 W F Y o 8 8 N q 8 S c L 5 P H 6 9 A i A D C y f Q y 0 t x m l 1 Z Z V e K t 2 m I g A 5 W L b N H z + a 3 3 g O h Z c K Q R q W V + z 0 Z J R O 9 n y A N X w g D s u E m p m K 0 c t Y I Q E C s e v y F d T P U F 8 v V d b g G R T I w 6 5 C Z Q y D E o t x b L 0 M I r F L q F R q e e P D A F u 3 B f Q I g B z s 2 u b P k k m q r W 8 k p 8 u l I g B Z V I V 6 3 m V t 3 d H / x + 9 U 1 9 i C D h + I x G 7 K d y 8 2 Q b v q 9 + o I Q B Z 2 C X X z 2 l X a h 9 f e Q S h W b f N 8 I U 9 G O k 0 N T a 1 q A E A e V h X K 3 D b M V 7 K F n G 4 0 J E A m V g m V z + W o L B D E W 7 o g F q s u 3 7 d f f k F l F S F 1 D i A T q + d Q g z d v 0 L G T 7 6 o z A J l Y T f n M b c P e 7 D 6 t I w B 5 2 H T 5 D C N N T x O L 5 P W W q A E A m d h U q K W n C f J 4 f O T z + / U I g D x s E q r 3 2 m 9 Y v w f i s e n y m U u O O r u 6 1 T m A X G w q l J l Q 5 8 5 / q i M A m V i 0 z f P Z L E X C d 8 n r w 7 Z h I B u L C m V 2 9 z w e L 5 U F K v U I g E w s 2 u b x + A J l c z l V o d A y B 9 l Y V K g H M 9 P U + u r r e K k Q x G O R U L H x c d r f 3 q k j A L k s b 5 s X C v 9 0 + G p 2 1 q k Y Q D Y W F e r u y J 9 U u 7 t J R w B y W d 4 2 T 6 + t U S 6 b o 5 p d q F A g n + V d v l Q q S e X B k M p s F s U S 4 D + x / C q O j o 2 p 6 l S P d X x g C 5 Y n 1 H d f X 6 C K Y I 2 O A G S z v M s 3 P R m j 9 s 4 u d Q 4 g n 6 U V y v y o m r l t W G f X K T 0 C I J u l C W U m k 7 n D k c u N X Y 7 A H i x t m 0 f C o 1 S 6 r R z b h o F t W N o 2 H x 0 e o v L K a h U A 2 I O l U 7 6 b 1 3 6 l 4 6 f O 6 A h A P k u 7 f E u J B J 3 o O a v O A e z B s g p l G A Y 9 S 6 X I 7 f b o E Q D 5 L J 3 y Z T I Z 8 v m 3 6 A h A P s s S a r D 3 h p r 0 m V M / A P u w r G 1 + Z 2 i Q O o 6 d V G c A 9 m F Z 2 3 x + b o 4 6 j r 6 l A g D 7 s G T K Z y 4 5 u n t 7 m G r x L V 2 w G U v a 5 u Z r 7 6 n l J A X w U B d s x p I K N R 2 L b i S V u e w I w E 4 s S a j 5 h 3 P U 0 t a B b c P A d i x J K H N T l p a 2 w 0 g o s B 2 n e U 1 v 9 n H 5 0 k V 1 D 7 W k f w U A + 3 D 0 T c y o u 5 l N p G 6 e u g 4 2 0 1 e X e q m 8 I k Q u L D 0 C G 9 n 0 h D J b 5 m e 7 j 9 P 6 W p p S S V Q p s B e V U L O b W 6 G U 3 u t X 6 Z s L n 1 N 6 f Z 3 u z 0 z r U Q D 5 L E k o U 8 H s m w P Y j G U J B W B H l r T N A e z K 0 R d F h Q I o F k c / E g q g a F R C 3 U d C A R Q J 7 q E A i g g J B V B E S C i A I n L 0 x 3 A P B V A s q F A A R e Q Y i D 1 A h Q I o E l Q o g C J C Q g E U D d H f v g 7 Q c i O B X V c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 G u i d = " c d f 9 0 8 a 9 - f 1 4 6 - 4 f 2 7 - 8 1 2 e - f d 6 2 b 1 a 5 b b e 3 "   R e v = " 1 "   R e v G u i d = " 7 d 8 0 c b a e - 3 9 5 1 - 4 a 3 4 - 8 f d 6 - 4 e 4 c b e 9 c b 0 3 c " 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2 0 8 1 1 F E C - 6 A 0 7 - 4 8 5 9 - 9 2 B C - E 6 F B 2 A 3 C D 2 6 1 } "   T o u r I d = " 6 c f 0 8 6 2 2 - 7 d 6 0 - 4 a 8 2 - a 5 b f - 3 0 f 4 1 2 a c 0 e 5 3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U A A A a F A Y W x t k k A A A b A S U R B V H h e 7 d 3 f T x R X F A f w s 7 9 Z 2 6 K w L A v 4 g 4 C C C F W w V L E 0 1 W K i x T Y k t S b V J k 1 f f O l T H 5 r 0 H 2 l S k 7 Y P b d I 3 E 5 s 2 N W l N a r V W 5 E c o K G 5 g 2 Q U B R R G X l W U t P 3 b 2 V + / Q + 9 T 4 1 g 1 z z v T 7 I R P n 3 C d M 5 n D u n L l z x 3 F l 8 E 6 B B P r s 4 / N 0 + s N P 6 L W u U 3 o E w H p O / a 8 o + X y e H s x O U 1 v H U T 0 C w I P I h M r l s p R K J s n r 8 + k R A B 5 E J t R S I k F e b w m 5 X G 4 9 A s C D y I S K j o 9 R Q 0 u b j g D 4 c D p I 3 s / U R I Q 6 j 7 + j / w s A f I i s U J H w K D U 0 H d A R A B 9 O 9 Q e f J B 2 5 f I 6 m Y l G q r N 6 h B g B 4 E V e h 1 t d W y U g b V B a o 1 C M A f I h L q M V 4 n A L B K n K 6 R M 5 W w e b E X Z X x h X m q b 2 w h p 9 O l R w D 4 U A n 1 n B s V x k d 4 Z I T q G p r V O Q A / z u d f t n y P y 9 9 f p D p V o Q A 4 E j f l M 9 I Z V C h g S 1 T b 3 M i k K Z / P U S A Y U g M A / I i q U N l s l o K h a n J 7 P H o E g B d R C X X 9 y s 8 U q q l V Z 2 b J A u B H V E J d + e l H 2 t P c q i M A f k S 1 z W f v T d H B Q 2 + o c w C e x L T N C / k 8 r a 2 u U H P b Y R U B 8 C S m y 5 f J G h u v v q M h A Z y J u Y c a H u g n / 5 Y X 8 Z Y u s C Y m o a a i E Q p W b d c R A E 9 i E m o i H K Y T P e d 0 B M C T m C 7 f 4 0 c P 6 e 0 z H 6 l z A L 5 E V K h M J k N P F u b J 5 / f r E Q C e R C S U u W 1 Y L l c g t x s d P u D N 6 V A z K u 7 H 2 O g I V W 3 f p X 9 l A L 5 E V K j 5 h 3 P U d g j b L g N / I h I q f H u Y D n Z g y R H w x 7 7 L l 8 8 X N p 5 B l Q e r V A z A m 4 g K t f L X C g W r 8 V A X + G O f U I / n H 2 2 s 4 S s t L d M j A H y x X x y 7 l F i k 3 X v 3 k 8 M p o p j C / x z 7 1 z d G B v q o Y V 8 r O c z + O Q B z 7 P / s D / X f o h 1 1 e 3 Q E w B v 7 h J q M j F N L K 1 4 q B B l U Q v 1 7 k s X n M F v m R s a g n X W N K g b g j 3 W F S q + v U 6 C i C m / p g h i s E 8 r 8 s F q g s h o N C R C D d d v 8 l 8 s / U N O B d h U A y M C 6 b W 6 2 z N u P d K k z A B n Y T v n M 1 R H P l p d p / y t H 9 A g A f 2 y 7 f J l M l g z D I L f X q 2 I A G d h W q J m p S S r x v 4 B t w 0 A U t g k 1 M n C L Q t U 7 d Q Q g A 9 u E m o x G 6 F j 3 e z o C k I F t 2 3 x u d o Z O 9 L y v A g A 5 W F Y o 8 8 N q 8 S c L 5 P H 6 9 A i A D C y f Q y 0 t x m l 1 Z Z V e K t 2 m I g A 5 W L b N H z + a 3 3 g O h Z c K Q R q W V + z 0 Z J R O 9 n y A N X w g D s u E m p m K 0 c t Y I Q E C s e v y F d T P U F 8 v V d b g G R T I w 6 5 C Z Q y D E o t x b L 0 M I r F L q F R q e e P D A F u 3 B f Q I g B z s 2 u b P k k m q r W 8 k p 8 u l I g B Z V I V 6 3 m V t 3 d H / x + 9 U 1 9 i C D h + I x G 7 K d y 8 2 Q b v q 9 + o I Q B Z 2 C X X z 2 l X a h 9 f e Q S h W b f N 8 I U 9 G O k 0 N T a 1 q A E A e V h X K 3 D b M V 7 K F n G 4 0 J E A m V g m V z + W o L B D E W 7 o g F q s u 3 7 d f f k F l F S F 1 D i A T q + d Q g z d v 0 L G T 7 6 o z A J l Y T f n M b c P e 7 D 6 t I w B 5 2 H T 5 D C N N T x O L 5 P W W q A E A m d h U q K W n C f J 4 f O T z + / U I g D x s E q r 3 2 m 9 Y v w f i s e n y m U u O O r u 6 1 T m A X G w q l J l Q 5 8 5 / q i M A m V i 0 z f P Z L E X C d 8 n r w 7 Z h I B u L C m V 2 9 z w e L 5 U F K v U I g E w s 2 u b x + A J l c z l V o d A y B 9 l Y V K g H M 9 P U + u r r e K k Q x G O R U L H x c d r f 3 q k j A L k s b 5 s X C v 9 0 + G p 2 1 q k Y Q D Y W F e r u y J 9 U u 7 t J R w B y W d 4 2 T 6 + t U S 6 b o 5 p d q F A g n + V d v l Q q S e X B k M p s F s U S 4 D + x / C q O j o 2 p 6 l S P d X x g C 5 Y n 1 H d f X 6 C K Y I 2 O A G S z v M s 3 P R m j 9 s 4 u d Q 4 g n 6 U V y v y o m r l t W G f X K T 0 C I J u l C W U m k 7 n D k c u N X Y 7 A H i x t m 0 f C o 1 S 6 r R z b h o F t W N o 2 H x 0 e o v L K a h U A 2 I O l U 7 6 b 1 3 6 l 4 6 f O 6 A h A P k u 7 f E u J B J 3 o O a v O A e z B s g p l G A Y 9 S 6 X I 7 f b o E Q D 5 L J 3 y Z T I Z 8 v m 3 6 A h A P s s S a r D 3 h p r 0 m V M / A P u w r G 1 + Z 2 i Q O o 6 d V G c A 9 m F Z 2 3 x + b o 4 6 j r 6 l A g D 7 s G T K Z y 4 5 u n t 7 m G r x L V 2 w G U v a 5 u Z r 7 6 n l J A X w U B d s x p I K N R 2 L b i S V u e w I w E 4 s S a j 5 h 3 P U 0 t a B b c P A d i x J K H N T l p a 2 w 0 g o s B 2 n e U 1 v 9 n H 5 0 k V 1 D 7 W k f w U A + 3 D 0 T c y o u 5 l N p G 6 e u g 4 2 0 1 e X e q m 8 I k Q u L D 0 C G 9 n 0 h D J b 5 m e 7 j 9 P 6 W p p S S V Q p s B e V U L O b W 6 G U 3 u t X 6 Z s L n 1 N 6 f Z 3 u z 0 z r U Q D 5 L E k o U 8 H s m w P Y j G U J B W B H l r T N A e z K 0 R d F h Q I o F k c / E g q g a F R C 3 U d C A R Q J 7 q E A i g g J B V B E S C i A I n L 0 x 3 A P B V A s q F A A R e Q Y i D 1 A h Q I o E l Q o g C J C Q g E U D d H f v g 7 Q c i O B X V c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C5B70F54-3F44-4CB0-8361-E8584265C06B}">
  <ds:schemaRefs>
    <ds:schemaRef ds:uri="http://www.w3.org/2001/XMLSchema"/>
    <ds:schemaRef ds:uri="http://microsoft.data.visualization.Client.Excel.CustomMapList/1.0"/>
  </ds:schemaRefs>
</ds:datastoreItem>
</file>

<file path=customXml/itemProps2.xml><?xml version="1.0" encoding="utf-8"?>
<ds:datastoreItem xmlns:ds="http://schemas.openxmlformats.org/officeDocument/2006/customXml" ds:itemID="{20811FEC-6A07-4859-92BC-E6FB2A3CD261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EB32C86A-74A2-495E-8018-6084CEDF6B70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3x3x3</vt:lpstr>
      <vt:lpstr>4x4x4</vt:lpstr>
      <vt:lpstr>WordPass</vt:lpstr>
      <vt:lpstr>WordPasss</vt:lpstr>
    </vt:vector>
  </TitlesOfParts>
  <Company>Salawej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Nutchapol Salawej</dc:creator>
  <cp:lastModifiedBy>NutchapolSal</cp:lastModifiedBy>
  <dcterms:created xsi:type="dcterms:W3CDTF">2018-02-16T15:27:43Z</dcterms:created>
  <dcterms:modified xsi:type="dcterms:W3CDTF">2019-09-08T10:32:58Z</dcterms:modified>
</cp:coreProperties>
</file>